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6/1 Enero/"/>
    </mc:Choice>
  </mc:AlternateContent>
  <xr:revisionPtr revIDLastSave="0" documentId="8_{7C8AB653-48A6-4EF0-A05C-733F17C1F96D}" xr6:coauthVersionLast="47" xr6:coauthVersionMax="47" xr10:uidLastSave="{00000000-0000-0000-0000-000000000000}"/>
  <bookViews>
    <workbookView xWindow="-28920" yWindow="-120" windowWidth="29040" windowHeight="15840" xr2:uid="{C8218B18-23D5-482C-B42F-BAAD9E9E261C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'Resumen-DiarioHorario-Solar'!$A$7:$AE$2345</definedName>
    <definedName name="_xlnm._FilterDatabase" localSheetId="0" hidden="1">'Resumen-Mensual'!$D$2:$D$908</definedName>
    <definedName name="_xlnm.Print_Area" localSheetId="5">'Acumulado-Anual-Eólico'!$A$1:$AK$60</definedName>
    <definedName name="_xlnm.Print_Area" localSheetId="8">'Acumulado-Anual-HE'!$A$1:$AK$39</definedName>
    <definedName name="_xlnm.Print_Area" localSheetId="7">'Acumulado-Anual-HP'!$A$1:$AK$147</definedName>
    <definedName name="_xlnm.Print_Area" localSheetId="6">'Acumulado-Anual-Solar'!$A$1:$AK$79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'Resumen-DiarioHorario-Solar'!$A$1:$AF$2348</definedName>
    <definedName name="_xlnm.Print_Area" localSheetId="0">'Resumen-Mensual'!$A$1:$AM$908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48" i="14" l="1"/>
  <c r="AJ149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E11" i="14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64" i="10"/>
  <c r="AJ63" i="10"/>
  <c r="AJ62" i="10"/>
  <c r="AJ61" i="10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AJ147" i="14"/>
  <c r="H236" i="8"/>
  <c r="AD78" i="8"/>
  <c r="E158" i="4" s="1"/>
  <c r="AD156" i="8"/>
  <c r="F158" i="4" s="1"/>
  <c r="AD234" i="8"/>
  <c r="G158" i="4" s="1"/>
  <c r="AD312" i="8"/>
  <c r="H158" i="4" s="1"/>
  <c r="AD390" i="8"/>
  <c r="I158" i="4" s="1"/>
  <c r="AD468" i="8"/>
  <c r="J158" i="4" s="1"/>
  <c r="AD546" i="8"/>
  <c r="K158" i="4" s="1"/>
  <c r="AD624" i="8"/>
  <c r="L158" i="4" s="1"/>
  <c r="AD702" i="8"/>
  <c r="M158" i="4" s="1"/>
  <c r="AD780" i="8"/>
  <c r="N158" i="4" s="1"/>
  <c r="AD858" i="8"/>
  <c r="O158" i="4" s="1"/>
  <c r="AD936" i="8"/>
  <c r="P158" i="4" s="1"/>
  <c r="AD1014" i="8"/>
  <c r="Q158" i="4" s="1"/>
  <c r="AD1092" i="8"/>
  <c r="R158" i="4" s="1"/>
  <c r="AD1170" i="8"/>
  <c r="S158" i="4" s="1"/>
  <c r="AD1248" i="8"/>
  <c r="T158" i="4" s="1"/>
  <c r="AD1326" i="8"/>
  <c r="U158" i="4" s="1"/>
  <c r="AD1404" i="8"/>
  <c r="V158" i="4" s="1"/>
  <c r="AD1482" i="8"/>
  <c r="W158" i="4" s="1"/>
  <c r="AD1560" i="8"/>
  <c r="X158" i="4" s="1"/>
  <c r="AD1638" i="8"/>
  <c r="Y158" i="4" s="1"/>
  <c r="AD1716" i="8"/>
  <c r="Z158" i="4" s="1"/>
  <c r="AD1794" i="8"/>
  <c r="AA158" i="4" s="1"/>
  <c r="AD1872" i="8"/>
  <c r="AB158" i="4" s="1"/>
  <c r="AD1950" i="8"/>
  <c r="AC158" i="4" s="1"/>
  <c r="AD2028" i="8"/>
  <c r="AD158" i="4" s="1"/>
  <c r="AD2106" i="8"/>
  <c r="AE158" i="4" s="1"/>
  <c r="AD2184" i="8"/>
  <c r="AF158" i="4" s="1"/>
  <c r="AD2262" i="8"/>
  <c r="AG158" i="4" s="1"/>
  <c r="AD2340" i="8"/>
  <c r="AH158" i="4" s="1"/>
  <c r="AD2418" i="8"/>
  <c r="AI158" i="4" s="1"/>
  <c r="AJ11" i="14" l="1"/>
  <c r="AJ10" i="11"/>
  <c r="AK158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E2420" i="8"/>
  <c r="F2420" i="8"/>
  <c r="G2420" i="8"/>
  <c r="H2420" i="8"/>
  <c r="I2420" i="8"/>
  <c r="J2420" i="8"/>
  <c r="K2420" i="8"/>
  <c r="L2420" i="8"/>
  <c r="M2420" i="8"/>
  <c r="N2420" i="8"/>
  <c r="O2420" i="8"/>
  <c r="P2420" i="8"/>
  <c r="Q2420" i="8"/>
  <c r="R2420" i="8"/>
  <c r="S2420" i="8"/>
  <c r="T2420" i="8"/>
  <c r="U2420" i="8"/>
  <c r="V2420" i="8"/>
  <c r="W2420" i="8"/>
  <c r="X2420" i="8"/>
  <c r="Y2420" i="8"/>
  <c r="Z2420" i="8"/>
  <c r="AA2420" i="8"/>
  <c r="AB2420" i="8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F122" i="6" l="1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D1773" i="8"/>
  <c r="AD1774" i="8"/>
  <c r="AD1775" i="8"/>
  <c r="AD1776" i="8"/>
  <c r="AD1777" i="8"/>
  <c r="AD1778" i="8"/>
  <c r="AD1779" i="8"/>
  <c r="AD1780" i="8"/>
  <c r="AD1781" i="8"/>
  <c r="AD1782" i="8"/>
  <c r="AD1783" i="8"/>
  <c r="AD1784" i="8"/>
  <c r="AD1785" i="8"/>
  <c r="AD1786" i="8"/>
  <c r="AD1787" i="8"/>
  <c r="AD1788" i="8"/>
  <c r="AD1789" i="8"/>
  <c r="AD1790" i="8"/>
  <c r="AD1791" i="8"/>
  <c r="AD1792" i="8"/>
  <c r="AD1793" i="8"/>
  <c r="AD1795" i="8"/>
  <c r="AA159" i="4" s="1"/>
  <c r="AD1857" i="6"/>
  <c r="AI81" i="4" s="1"/>
  <c r="AD1856" i="6"/>
  <c r="AI80" i="4" s="1"/>
  <c r="AD1855" i="6"/>
  <c r="AI79" i="4" s="1"/>
  <c r="AD1798" i="6"/>
  <c r="AH81" i="4" s="1"/>
  <c r="AD1797" i="6"/>
  <c r="AH80" i="4" s="1"/>
  <c r="AD1796" i="6"/>
  <c r="AH79" i="4" s="1"/>
  <c r="AD1739" i="6"/>
  <c r="AG81" i="4" s="1"/>
  <c r="AD1738" i="6"/>
  <c r="AG80" i="4" s="1"/>
  <c r="AD1737" i="6"/>
  <c r="AG79" i="4" s="1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81" i="4" s="1"/>
  <c r="AD1560" i="6"/>
  <c r="AD80" i="4" s="1"/>
  <c r="AD1559" i="6"/>
  <c r="AD79" i="4" s="1"/>
  <c r="AD1501" i="6"/>
  <c r="AC81" i="4" s="1"/>
  <c r="AD1500" i="6"/>
  <c r="AC80" i="4" s="1"/>
  <c r="AD1499" i="6"/>
  <c r="AC79" i="4" s="1"/>
  <c r="AD1441" i="6"/>
  <c r="AB81" i="4" s="1"/>
  <c r="AD1440" i="6"/>
  <c r="AB80" i="4" s="1"/>
  <c r="AD1439" i="6"/>
  <c r="AB79" i="4" s="1"/>
  <c r="AD1381" i="6"/>
  <c r="AA81" i="4" s="1"/>
  <c r="AD1380" i="6"/>
  <c r="AA80" i="4" s="1"/>
  <c r="AD1379" i="6"/>
  <c r="AA79" i="4" s="1"/>
  <c r="AD1321" i="6"/>
  <c r="Z81" i="4" s="1"/>
  <c r="AD1320" i="6"/>
  <c r="Z80" i="4" s="1"/>
  <c r="AD1319" i="6"/>
  <c r="Z79" i="4" s="1"/>
  <c r="AD1261" i="6"/>
  <c r="Y81" i="4" s="1"/>
  <c r="AD1260" i="6"/>
  <c r="Y80" i="4" s="1"/>
  <c r="AD1259" i="6"/>
  <c r="Y79" i="4" s="1"/>
  <c r="AD1201" i="6"/>
  <c r="X81" i="4" s="1"/>
  <c r="AD1200" i="6"/>
  <c r="X80" i="4" s="1"/>
  <c r="AD1199" i="6"/>
  <c r="X79" i="4" s="1"/>
  <c r="AD1141" i="6"/>
  <c r="W81" i="4" s="1"/>
  <c r="AD1140" i="6"/>
  <c r="W80" i="4" s="1"/>
  <c r="AD1139" i="6"/>
  <c r="W79" i="4" s="1"/>
  <c r="AD1081" i="6"/>
  <c r="V81" i="4" s="1"/>
  <c r="AD1080" i="6"/>
  <c r="V80" i="4" s="1"/>
  <c r="AD1079" i="6"/>
  <c r="V79" i="4" s="1"/>
  <c r="AD1021" i="6"/>
  <c r="U81" i="4" s="1"/>
  <c r="AD1020" i="6"/>
  <c r="U80" i="4" s="1"/>
  <c r="AD1019" i="6"/>
  <c r="U79" i="4" s="1"/>
  <c r="AD961" i="6"/>
  <c r="T81" i="4" s="1"/>
  <c r="AD960" i="6"/>
  <c r="T80" i="4" s="1"/>
  <c r="AD959" i="6"/>
  <c r="T79" i="4" s="1"/>
  <c r="AD901" i="6"/>
  <c r="S81" i="4" s="1"/>
  <c r="AD900" i="6"/>
  <c r="S80" i="4" s="1"/>
  <c r="AD899" i="6"/>
  <c r="S79" i="4" s="1"/>
  <c r="AD841" i="6"/>
  <c r="R81" i="4" s="1"/>
  <c r="AD840" i="6"/>
  <c r="R80" i="4" s="1"/>
  <c r="AD839" i="6"/>
  <c r="R79" i="4" s="1"/>
  <c r="AD781" i="6"/>
  <c r="Q81" i="4" s="1"/>
  <c r="AD780" i="6"/>
  <c r="Q80" i="4" s="1"/>
  <c r="AD779" i="6"/>
  <c r="Q79" i="4" s="1"/>
  <c r="AD721" i="6"/>
  <c r="P81" i="4" s="1"/>
  <c r="AD720" i="6"/>
  <c r="P80" i="4" s="1"/>
  <c r="AD719" i="6"/>
  <c r="P79" i="4" s="1"/>
  <c r="AD661" i="6"/>
  <c r="O81" i="4" s="1"/>
  <c r="AD660" i="6"/>
  <c r="O80" i="4" s="1"/>
  <c r="AD659" i="6"/>
  <c r="O79" i="4" s="1"/>
  <c r="AD601" i="6"/>
  <c r="N81" i="4" s="1"/>
  <c r="AD600" i="6"/>
  <c r="N80" i="4" s="1"/>
  <c r="AD599" i="6"/>
  <c r="N79" i="4" s="1"/>
  <c r="AD541" i="6"/>
  <c r="M81" i="4" s="1"/>
  <c r="AD540" i="6"/>
  <c r="M80" i="4" s="1"/>
  <c r="AD539" i="6"/>
  <c r="M79" i="4" s="1"/>
  <c r="AD481" i="6"/>
  <c r="L81" i="4" s="1"/>
  <c r="AD480" i="6"/>
  <c r="L80" i="4" s="1"/>
  <c r="AD479" i="6"/>
  <c r="L79" i="4" s="1"/>
  <c r="AD421" i="6"/>
  <c r="K81" i="4" s="1"/>
  <c r="AD420" i="6"/>
  <c r="K80" i="4" s="1"/>
  <c r="AD419" i="6"/>
  <c r="K79" i="4" s="1"/>
  <c r="AD361" i="6"/>
  <c r="J81" i="4" s="1"/>
  <c r="AD360" i="6"/>
  <c r="J80" i="4" s="1"/>
  <c r="AD359" i="6"/>
  <c r="J79" i="4" s="1"/>
  <c r="AD301" i="6"/>
  <c r="I81" i="4" s="1"/>
  <c r="AD300" i="6"/>
  <c r="I80" i="4" s="1"/>
  <c r="AD299" i="6"/>
  <c r="I79" i="4" s="1"/>
  <c r="AD241" i="6"/>
  <c r="H81" i="4" s="1"/>
  <c r="AD240" i="6"/>
  <c r="H80" i="4" s="1"/>
  <c r="AD239" i="6"/>
  <c r="H79" i="4" s="1"/>
  <c r="AD181" i="6"/>
  <c r="G81" i="4" s="1"/>
  <c r="AD180" i="6"/>
  <c r="G80" i="4" s="1"/>
  <c r="AD179" i="6"/>
  <c r="G79" i="4" s="1"/>
  <c r="AD121" i="6"/>
  <c r="F81" i="4" s="1"/>
  <c r="AD120" i="6"/>
  <c r="F80" i="4" s="1"/>
  <c r="AD119" i="6"/>
  <c r="F79" i="4" s="1"/>
  <c r="AD59" i="6"/>
  <c r="E79" i="4" s="1"/>
  <c r="AD60" i="6"/>
  <c r="E80" i="4" s="1"/>
  <c r="AD61" i="6"/>
  <c r="E81" i="4" s="1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8" i="4" s="1"/>
  <c r="AD4399" i="12"/>
  <c r="AI237" i="4" s="1"/>
  <c r="AD4256" i="12"/>
  <c r="AH238" i="4" s="1"/>
  <c r="AD4255" i="12"/>
  <c r="AH237" i="4" s="1"/>
  <c r="AD4112" i="12"/>
  <c r="AG238" i="4" s="1"/>
  <c r="AD4111" i="12"/>
  <c r="AG237" i="4" s="1"/>
  <c r="AD3968" i="12"/>
  <c r="AF238" i="4" s="1"/>
  <c r="AD3967" i="12"/>
  <c r="AF237" i="4" s="1"/>
  <c r="AD3824" i="12"/>
  <c r="AE238" i="4" s="1"/>
  <c r="AD3823" i="12"/>
  <c r="AE237" i="4" s="1"/>
  <c r="AD3680" i="12"/>
  <c r="AD238" i="4" s="1"/>
  <c r="AD3679" i="12"/>
  <c r="AD237" i="4" s="1"/>
  <c r="AD3536" i="12"/>
  <c r="AC238" i="4" s="1"/>
  <c r="AD3535" i="12"/>
  <c r="AC237" i="4" s="1"/>
  <c r="AD3392" i="12"/>
  <c r="AB238" i="4" s="1"/>
  <c r="AD3391" i="12"/>
  <c r="AB237" i="4" s="1"/>
  <c r="AD3248" i="12"/>
  <c r="AA238" i="4" s="1"/>
  <c r="AD3247" i="12"/>
  <c r="AA237" i="4" s="1"/>
  <c r="AD3104" i="12"/>
  <c r="Z238" i="4" s="1"/>
  <c r="AD3103" i="12"/>
  <c r="Z237" i="4" s="1"/>
  <c r="AD2960" i="12"/>
  <c r="Y238" i="4" s="1"/>
  <c r="AD2959" i="12"/>
  <c r="Y237" i="4" s="1"/>
  <c r="AD2806" i="12"/>
  <c r="X228" i="4" s="1"/>
  <c r="AD2805" i="12"/>
  <c r="X227" i="4" s="1"/>
  <c r="AD2672" i="12"/>
  <c r="W238" i="4" s="1"/>
  <c r="AD2671" i="12"/>
  <c r="W237" i="4" s="1"/>
  <c r="AD2528" i="12"/>
  <c r="V238" i="4" s="1"/>
  <c r="AD2527" i="12"/>
  <c r="V237" i="4" s="1"/>
  <c r="AD2384" i="12"/>
  <c r="U238" i="4" s="1"/>
  <c r="AD2383" i="12"/>
  <c r="U237" i="4" s="1"/>
  <c r="AD2240" i="12"/>
  <c r="T238" i="4" s="1"/>
  <c r="AD2239" i="12"/>
  <c r="T237" i="4" s="1"/>
  <c r="AD2096" i="12"/>
  <c r="S238" i="4" s="1"/>
  <c r="AD2095" i="12"/>
  <c r="S237" i="4" s="1"/>
  <c r="AD1952" i="12"/>
  <c r="R238" i="4" s="1"/>
  <c r="AD1951" i="12"/>
  <c r="R237" i="4" s="1"/>
  <c r="AD1808" i="12"/>
  <c r="Q238" i="4" s="1"/>
  <c r="AD1807" i="12"/>
  <c r="Q237" i="4" s="1"/>
  <c r="AD1664" i="12"/>
  <c r="P238" i="4" s="1"/>
  <c r="AD1663" i="12"/>
  <c r="P237" i="4" s="1"/>
  <c r="AD1520" i="12"/>
  <c r="O238" i="4" s="1"/>
  <c r="AD1519" i="12"/>
  <c r="O237" i="4" s="1"/>
  <c r="AD1376" i="12"/>
  <c r="N238" i="4" s="1"/>
  <c r="AD1375" i="12"/>
  <c r="N237" i="4" s="1"/>
  <c r="AD1232" i="12"/>
  <c r="M238" i="4" s="1"/>
  <c r="AD1231" i="12"/>
  <c r="M237" i="4" s="1"/>
  <c r="AD1088" i="12"/>
  <c r="L238" i="4" s="1"/>
  <c r="AD1087" i="12"/>
  <c r="L237" i="4" s="1"/>
  <c r="AD934" i="12"/>
  <c r="K228" i="4" s="1"/>
  <c r="AD933" i="12"/>
  <c r="K227" i="4" s="1"/>
  <c r="AD790" i="12"/>
  <c r="J228" i="4" s="1"/>
  <c r="AD789" i="12"/>
  <c r="J227" i="4" s="1"/>
  <c r="AD656" i="12"/>
  <c r="I238" i="4" s="1"/>
  <c r="AD655" i="12"/>
  <c r="I237" i="4" s="1"/>
  <c r="AD512" i="12"/>
  <c r="H238" i="4" s="1"/>
  <c r="AD511" i="12"/>
  <c r="H237" i="4" s="1"/>
  <c r="AD368" i="12"/>
  <c r="G238" i="4" s="1"/>
  <c r="AD367" i="12"/>
  <c r="G237" i="4" s="1"/>
  <c r="AD224" i="12"/>
  <c r="F238" i="4" s="1"/>
  <c r="AD223" i="12"/>
  <c r="F237" i="4" s="1"/>
  <c r="AD80" i="12"/>
  <c r="E238" i="4" s="1"/>
  <c r="AD79" i="12"/>
  <c r="E237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K80" i="4" l="1"/>
  <c r="AK81" i="4"/>
  <c r="AK79" i="4"/>
  <c r="AK78" i="4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D154" i="8" l="1"/>
  <c r="F156" i="4" s="1"/>
  <c r="AD153" i="8"/>
  <c r="F155" i="4" s="1"/>
  <c r="AD232" i="8"/>
  <c r="G156" i="4" s="1"/>
  <c r="AD231" i="8"/>
  <c r="G155" i="4" s="1"/>
  <c r="AD310" i="8"/>
  <c r="H156" i="4" s="1"/>
  <c r="AD309" i="8"/>
  <c r="H155" i="4" s="1"/>
  <c r="AD388" i="8"/>
  <c r="I156" i="4" s="1"/>
  <c r="AD387" i="8"/>
  <c r="I155" i="4" s="1"/>
  <c r="AD466" i="8"/>
  <c r="J156" i="4" s="1"/>
  <c r="AD465" i="8"/>
  <c r="J155" i="4" s="1"/>
  <c r="AD544" i="8"/>
  <c r="K156" i="4" s="1"/>
  <c r="AD543" i="8"/>
  <c r="K155" i="4" s="1"/>
  <c r="AD622" i="8"/>
  <c r="L156" i="4" s="1"/>
  <c r="AD621" i="8"/>
  <c r="L155" i="4" s="1"/>
  <c r="AD700" i="8"/>
  <c r="M156" i="4" s="1"/>
  <c r="AD699" i="8"/>
  <c r="M155" i="4" s="1"/>
  <c r="AD778" i="8"/>
  <c r="N156" i="4" s="1"/>
  <c r="AD777" i="8"/>
  <c r="N155" i="4" s="1"/>
  <c r="AD856" i="8"/>
  <c r="O156" i="4" s="1"/>
  <c r="AD855" i="8"/>
  <c r="O155" i="4" s="1"/>
  <c r="AD935" i="8"/>
  <c r="P157" i="4" s="1"/>
  <c r="AD934" i="8"/>
  <c r="P156" i="4" s="1"/>
  <c r="AD933" i="8"/>
  <c r="P155" i="4" s="1"/>
  <c r="AD1012" i="8"/>
  <c r="Q156" i="4" s="1"/>
  <c r="AD1011" i="8"/>
  <c r="Q155" i="4" s="1"/>
  <c r="AD1090" i="8"/>
  <c r="R156" i="4" s="1"/>
  <c r="AD1089" i="8"/>
  <c r="R155" i="4" s="1"/>
  <c r="AD1168" i="8"/>
  <c r="S156" i="4" s="1"/>
  <c r="AD1167" i="8"/>
  <c r="S155" i="4" s="1"/>
  <c r="AD1246" i="8"/>
  <c r="T156" i="4" s="1"/>
  <c r="AD1245" i="8"/>
  <c r="T155" i="4" s="1"/>
  <c r="AD1324" i="8"/>
  <c r="U156" i="4" s="1"/>
  <c r="AD1323" i="8"/>
  <c r="U155" i="4" s="1"/>
  <c r="AD1402" i="8"/>
  <c r="V156" i="4" s="1"/>
  <c r="AD1401" i="8"/>
  <c r="V155" i="4" s="1"/>
  <c r="AD1480" i="8"/>
  <c r="W156" i="4" s="1"/>
  <c r="AD1479" i="8"/>
  <c r="W155" i="4" s="1"/>
  <c r="AD1557" i="8"/>
  <c r="X155" i="4" s="1"/>
  <c r="AD1558" i="8"/>
  <c r="X156" i="4" s="1"/>
  <c r="AD1635" i="8"/>
  <c r="Y155" i="4" s="1"/>
  <c r="AD1636" i="8"/>
  <c r="Y156" i="4" s="1"/>
  <c r="AD1713" i="8"/>
  <c r="Z155" i="4" s="1"/>
  <c r="AD1714" i="8"/>
  <c r="Z156" i="4" s="1"/>
  <c r="AA155" i="4"/>
  <c r="AA156" i="4"/>
  <c r="AD1869" i="8"/>
  <c r="AB155" i="4" s="1"/>
  <c r="AD1870" i="8"/>
  <c r="AB156" i="4" s="1"/>
  <c r="AD1947" i="8"/>
  <c r="AC155" i="4" s="1"/>
  <c r="AD1948" i="8"/>
  <c r="AC156" i="4" s="1"/>
  <c r="AD2026" i="8"/>
  <c r="AD156" i="4" s="1"/>
  <c r="AD2025" i="8"/>
  <c r="AD155" i="4" s="1"/>
  <c r="AD2104" i="8"/>
  <c r="AE156" i="4" s="1"/>
  <c r="AD2103" i="8"/>
  <c r="AE155" i="4" s="1"/>
  <c r="AD2182" i="8"/>
  <c r="AF156" i="4" s="1"/>
  <c r="AD2181" i="8"/>
  <c r="AF155" i="4" s="1"/>
  <c r="AD2259" i="8"/>
  <c r="AG155" i="4" s="1"/>
  <c r="AD2260" i="8"/>
  <c r="AG156" i="4" s="1"/>
  <c r="AD2338" i="8"/>
  <c r="AH156" i="4" s="1"/>
  <c r="AD2337" i="8"/>
  <c r="AH155" i="4" s="1"/>
  <c r="AD2416" i="8"/>
  <c r="AI156" i="4" s="1"/>
  <c r="AD2415" i="8"/>
  <c r="AI155" i="4" s="1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3" i="4" s="1"/>
  <c r="AD4464" i="12"/>
  <c r="AI302" i="4" s="1"/>
  <c r="AD4463" i="12"/>
  <c r="AI301" i="4" s="1"/>
  <c r="AD4462" i="12"/>
  <c r="AI300" i="4" s="1"/>
  <c r="AD4461" i="12"/>
  <c r="AI299" i="4" s="1"/>
  <c r="AD4460" i="12"/>
  <c r="AI298" i="4" s="1"/>
  <c r="AD4459" i="12"/>
  <c r="AI297" i="4" s="1"/>
  <c r="AD4458" i="12"/>
  <c r="AI296" i="4" s="1"/>
  <c r="AD4457" i="12"/>
  <c r="AI295" i="4" s="1"/>
  <c r="AD4456" i="12"/>
  <c r="AI294" i="4" s="1"/>
  <c r="AD4455" i="12"/>
  <c r="AI293" i="4" s="1"/>
  <c r="AD4454" i="12"/>
  <c r="AI292" i="4" s="1"/>
  <c r="AD4453" i="12"/>
  <c r="AI291" i="4" s="1"/>
  <c r="AD4452" i="12"/>
  <c r="AI290" i="4" s="1"/>
  <c r="AD4451" i="12"/>
  <c r="AI289" i="4" s="1"/>
  <c r="AD4450" i="12"/>
  <c r="AI288" i="4" s="1"/>
  <c r="AD4449" i="12"/>
  <c r="AI287" i="4" s="1"/>
  <c r="AD4448" i="12"/>
  <c r="AI286" i="4" s="1"/>
  <c r="AD4447" i="12"/>
  <c r="AI285" i="4" s="1"/>
  <c r="AD4446" i="12"/>
  <c r="AI284" i="4" s="1"/>
  <c r="AD4445" i="12"/>
  <c r="AI283" i="4" s="1"/>
  <c r="AD4444" i="12"/>
  <c r="AI282" i="4" s="1"/>
  <c r="AD4443" i="12"/>
  <c r="AI281" i="4" s="1"/>
  <c r="AD4442" i="12"/>
  <c r="AI280" i="4" s="1"/>
  <c r="AD4441" i="12"/>
  <c r="AI279" i="4" s="1"/>
  <c r="AD4440" i="12"/>
  <c r="AI278" i="4" s="1"/>
  <c r="AD4439" i="12"/>
  <c r="AI277" i="4" s="1"/>
  <c r="AD4438" i="12"/>
  <c r="AI276" i="4" s="1"/>
  <c r="AD4437" i="12"/>
  <c r="AI275" i="4" s="1"/>
  <c r="AD4436" i="12"/>
  <c r="AI274" i="4" s="1"/>
  <c r="AD4435" i="12"/>
  <c r="AI273" i="4" s="1"/>
  <c r="AD4434" i="12"/>
  <c r="AI272" i="4" s="1"/>
  <c r="AD4433" i="12"/>
  <c r="AI271" i="4" s="1"/>
  <c r="AD4432" i="12"/>
  <c r="AI270" i="4" s="1"/>
  <c r="AD4431" i="12"/>
  <c r="AI269" i="4" s="1"/>
  <c r="AD4430" i="12"/>
  <c r="AI268" i="4" s="1"/>
  <c r="AD4429" i="12"/>
  <c r="AI267" i="4" s="1"/>
  <c r="AD4428" i="12"/>
  <c r="AI266" i="4" s="1"/>
  <c r="AD4427" i="12"/>
  <c r="AI265" i="4" s="1"/>
  <c r="AD4426" i="12"/>
  <c r="AI264" i="4" s="1"/>
  <c r="AD4425" i="12"/>
  <c r="AI263" i="4" s="1"/>
  <c r="AD4424" i="12"/>
  <c r="AI262" i="4" s="1"/>
  <c r="AD4423" i="12"/>
  <c r="AI261" i="4" s="1"/>
  <c r="AD4422" i="12"/>
  <c r="AI260" i="4" s="1"/>
  <c r="AD4421" i="12"/>
  <c r="AI259" i="4" s="1"/>
  <c r="AD4420" i="12"/>
  <c r="AI258" i="4" s="1"/>
  <c r="AD4419" i="12"/>
  <c r="AI257" i="4" s="1"/>
  <c r="AD4418" i="12"/>
  <c r="AI256" i="4" s="1"/>
  <c r="AD4417" i="12"/>
  <c r="AI255" i="4" s="1"/>
  <c r="AD4416" i="12"/>
  <c r="AI254" i="4" s="1"/>
  <c r="AD4415" i="12"/>
  <c r="AI253" i="4" s="1"/>
  <c r="AD4414" i="12"/>
  <c r="AI252" i="4" s="1"/>
  <c r="AD4413" i="12"/>
  <c r="AI251" i="4" s="1"/>
  <c r="AD4412" i="12"/>
  <c r="AI250" i="4" s="1"/>
  <c r="AD4411" i="12"/>
  <c r="AI249" i="4" s="1"/>
  <c r="AD4410" i="12"/>
  <c r="AI248" i="4" s="1"/>
  <c r="AD4409" i="12"/>
  <c r="AI247" i="4" s="1"/>
  <c r="AD4408" i="12"/>
  <c r="AI246" i="4" s="1"/>
  <c r="AD4407" i="12"/>
  <c r="AI245" i="4" s="1"/>
  <c r="AD4406" i="12"/>
  <c r="AI244" i="4" s="1"/>
  <c r="AD4405" i="12"/>
  <c r="AI243" i="4" s="1"/>
  <c r="AD4404" i="12"/>
  <c r="AI242" i="4" s="1"/>
  <c r="AD4403" i="12"/>
  <c r="AI241" i="4" s="1"/>
  <c r="AD4402" i="12"/>
  <c r="AI240" i="4" s="1"/>
  <c r="AD4401" i="12"/>
  <c r="AI239" i="4" s="1"/>
  <c r="AD4398" i="12"/>
  <c r="AI236" i="4" s="1"/>
  <c r="AD4397" i="12"/>
  <c r="AI235" i="4" s="1"/>
  <c r="AD4396" i="12"/>
  <c r="AI234" i="4" s="1"/>
  <c r="AD4395" i="12"/>
  <c r="AI233" i="4" s="1"/>
  <c r="AD4394" i="12"/>
  <c r="AI232" i="4" s="1"/>
  <c r="AD4393" i="12"/>
  <c r="AI231" i="4" s="1"/>
  <c r="AD4392" i="12"/>
  <c r="AI230" i="4" s="1"/>
  <c r="AD4391" i="12"/>
  <c r="AI229" i="4" s="1"/>
  <c r="AD4390" i="12"/>
  <c r="AI228" i="4" s="1"/>
  <c r="AD4389" i="12"/>
  <c r="AI227" i="4" s="1"/>
  <c r="AD4388" i="12"/>
  <c r="AI226" i="4" s="1"/>
  <c r="AD4387" i="12"/>
  <c r="AI225" i="4" s="1"/>
  <c r="AD4386" i="12"/>
  <c r="AI224" i="4" s="1"/>
  <c r="AD4385" i="12"/>
  <c r="AI223" i="4" s="1"/>
  <c r="AD4384" i="12"/>
  <c r="AI222" i="4" s="1"/>
  <c r="AD4383" i="12"/>
  <c r="AI221" i="4" s="1"/>
  <c r="AD4382" i="12"/>
  <c r="AI220" i="4" s="1"/>
  <c r="AD4381" i="12"/>
  <c r="AI219" i="4" s="1"/>
  <c r="AD4380" i="12"/>
  <c r="AI218" i="4" s="1"/>
  <c r="AD4379" i="12"/>
  <c r="AI217" i="4" s="1"/>
  <c r="AD4378" i="12"/>
  <c r="AI216" i="4" s="1"/>
  <c r="AD4377" i="12"/>
  <c r="AI215" i="4" s="1"/>
  <c r="AD4376" i="12"/>
  <c r="AI214" i="4" s="1"/>
  <c r="AD4375" i="12"/>
  <c r="AI213" i="4" s="1"/>
  <c r="AD4374" i="12"/>
  <c r="AI212" i="4" s="1"/>
  <c r="AD4373" i="12"/>
  <c r="AI211" i="4" s="1"/>
  <c r="AD4372" i="12"/>
  <c r="AI210" i="4" s="1"/>
  <c r="AD4371" i="12"/>
  <c r="AI209" i="4" s="1"/>
  <c r="AD4370" i="12"/>
  <c r="AI208" i="4" s="1"/>
  <c r="AD4369" i="12"/>
  <c r="AI207" i="4" s="1"/>
  <c r="AD4368" i="12"/>
  <c r="AI206" i="4" s="1"/>
  <c r="AD4367" i="12"/>
  <c r="AI205" i="4" s="1"/>
  <c r="AD4366" i="12"/>
  <c r="AI204" i="4" s="1"/>
  <c r="AD4365" i="12"/>
  <c r="AI203" i="4" s="1"/>
  <c r="AD4364" i="12"/>
  <c r="AI202" i="4" s="1"/>
  <c r="AD4363" i="12"/>
  <c r="AI201" i="4" s="1"/>
  <c r="AD4362" i="12"/>
  <c r="AI200" i="4" s="1"/>
  <c r="AD4361" i="12"/>
  <c r="AI199" i="4" s="1"/>
  <c r="AD4360" i="12"/>
  <c r="AI198" i="4" s="1"/>
  <c r="AD4359" i="12"/>
  <c r="AI197" i="4" s="1"/>
  <c r="AD4358" i="12"/>
  <c r="AI196" i="4" s="1"/>
  <c r="AD4357" i="12"/>
  <c r="AI195" i="4" s="1"/>
  <c r="AD4356" i="12"/>
  <c r="AI194" i="4" s="1"/>
  <c r="AD4355" i="12"/>
  <c r="AI193" i="4" s="1"/>
  <c r="AD4354" i="12"/>
  <c r="AI192" i="4" s="1"/>
  <c r="AD4353" i="12"/>
  <c r="AI191" i="4" s="1"/>
  <c r="AD4352" i="12"/>
  <c r="AI190" i="4" s="1"/>
  <c r="AD4351" i="12"/>
  <c r="AI189" i="4" s="1"/>
  <c r="AD4350" i="12"/>
  <c r="AI188" i="4" s="1"/>
  <c r="AD4349" i="12"/>
  <c r="AI187" i="4" s="1"/>
  <c r="AD4348" i="12"/>
  <c r="AI186" i="4" s="1"/>
  <c r="AD4347" i="12"/>
  <c r="AI185" i="4" s="1"/>
  <c r="AD4346" i="12"/>
  <c r="AI184" i="4" s="1"/>
  <c r="AD4345" i="12"/>
  <c r="AI183" i="4" s="1"/>
  <c r="AD4344" i="12"/>
  <c r="AI182" i="4" s="1"/>
  <c r="AD4343" i="12"/>
  <c r="AI181" i="4" s="1"/>
  <c r="AD4342" i="12"/>
  <c r="AI180" i="4" s="1"/>
  <c r="AD4341" i="12"/>
  <c r="AI179" i="4" s="1"/>
  <c r="AD4340" i="12"/>
  <c r="AI178" i="4" s="1"/>
  <c r="AD4339" i="12"/>
  <c r="AI177" i="4" s="1"/>
  <c r="AD4338" i="12"/>
  <c r="AI176" i="4" s="1"/>
  <c r="AD4337" i="12"/>
  <c r="AI175" i="4" s="1"/>
  <c r="AD4336" i="12"/>
  <c r="AI174" i="4" s="1"/>
  <c r="AD4335" i="12"/>
  <c r="AI173" i="4" s="1"/>
  <c r="AD4334" i="12"/>
  <c r="AI172" i="4" s="1"/>
  <c r="AD4333" i="12"/>
  <c r="AI171" i="4" s="1"/>
  <c r="AD4332" i="12"/>
  <c r="AI170" i="4" s="1"/>
  <c r="AD4331" i="12"/>
  <c r="AI169" i="4" s="1"/>
  <c r="AD4330" i="12"/>
  <c r="AI168" i="4" s="1"/>
  <c r="AD4329" i="12"/>
  <c r="AI167" i="4" s="1"/>
  <c r="AD4328" i="12"/>
  <c r="AD4321" i="12"/>
  <c r="AH303" i="4" s="1"/>
  <c r="AD4320" i="12"/>
  <c r="AH302" i="4" s="1"/>
  <c r="AD4319" i="12"/>
  <c r="AH301" i="4" s="1"/>
  <c r="AD4318" i="12"/>
  <c r="AH300" i="4" s="1"/>
  <c r="AD4317" i="12"/>
  <c r="AH299" i="4" s="1"/>
  <c r="AD4316" i="12"/>
  <c r="AH298" i="4" s="1"/>
  <c r="AD4315" i="12"/>
  <c r="AH297" i="4" s="1"/>
  <c r="AD4314" i="12"/>
  <c r="AH296" i="4" s="1"/>
  <c r="AD4313" i="12"/>
  <c r="AH295" i="4" s="1"/>
  <c r="AD4312" i="12"/>
  <c r="AH294" i="4" s="1"/>
  <c r="AD4311" i="12"/>
  <c r="AH293" i="4" s="1"/>
  <c r="AD4310" i="12"/>
  <c r="AH292" i="4" s="1"/>
  <c r="AD4309" i="12"/>
  <c r="AH291" i="4" s="1"/>
  <c r="AD4308" i="12"/>
  <c r="AH290" i="4" s="1"/>
  <c r="AD4307" i="12"/>
  <c r="AH289" i="4" s="1"/>
  <c r="AD4306" i="12"/>
  <c r="AH288" i="4" s="1"/>
  <c r="AD4305" i="12"/>
  <c r="AH287" i="4" s="1"/>
  <c r="AD4304" i="12"/>
  <c r="AH286" i="4" s="1"/>
  <c r="AD4303" i="12"/>
  <c r="AH285" i="4" s="1"/>
  <c r="AD4302" i="12"/>
  <c r="AH284" i="4" s="1"/>
  <c r="AD4301" i="12"/>
  <c r="AH283" i="4" s="1"/>
  <c r="AD4300" i="12"/>
  <c r="AH282" i="4" s="1"/>
  <c r="AD4299" i="12"/>
  <c r="AH281" i="4" s="1"/>
  <c r="AD4298" i="12"/>
  <c r="AH280" i="4" s="1"/>
  <c r="AD4297" i="12"/>
  <c r="AH279" i="4" s="1"/>
  <c r="AD4296" i="12"/>
  <c r="AH278" i="4" s="1"/>
  <c r="AD4295" i="12"/>
  <c r="AH277" i="4" s="1"/>
  <c r="AD4294" i="12"/>
  <c r="AH276" i="4" s="1"/>
  <c r="AD4293" i="12"/>
  <c r="AH275" i="4" s="1"/>
  <c r="AD4292" i="12"/>
  <c r="AH274" i="4" s="1"/>
  <c r="AD4291" i="12"/>
  <c r="AH273" i="4" s="1"/>
  <c r="AD4290" i="12"/>
  <c r="AH272" i="4" s="1"/>
  <c r="AD4289" i="12"/>
  <c r="AH271" i="4" s="1"/>
  <c r="AD4288" i="12"/>
  <c r="AH270" i="4" s="1"/>
  <c r="AD4287" i="12"/>
  <c r="AH269" i="4" s="1"/>
  <c r="AD4286" i="12"/>
  <c r="AH268" i="4" s="1"/>
  <c r="AD4285" i="12"/>
  <c r="AH267" i="4" s="1"/>
  <c r="AD4284" i="12"/>
  <c r="AH266" i="4" s="1"/>
  <c r="AD4283" i="12"/>
  <c r="AH265" i="4" s="1"/>
  <c r="AD4282" i="12"/>
  <c r="AH264" i="4" s="1"/>
  <c r="AD4281" i="12"/>
  <c r="AH263" i="4" s="1"/>
  <c r="AD4280" i="12"/>
  <c r="AH262" i="4" s="1"/>
  <c r="AD4279" i="12"/>
  <c r="AH261" i="4" s="1"/>
  <c r="AD4278" i="12"/>
  <c r="AH260" i="4" s="1"/>
  <c r="AD4277" i="12"/>
  <c r="AH259" i="4" s="1"/>
  <c r="AD4276" i="12"/>
  <c r="AH258" i="4" s="1"/>
  <c r="AD4275" i="12"/>
  <c r="AH257" i="4" s="1"/>
  <c r="AD4274" i="12"/>
  <c r="AH256" i="4" s="1"/>
  <c r="AD4273" i="12"/>
  <c r="AH255" i="4" s="1"/>
  <c r="AD4272" i="12"/>
  <c r="AH254" i="4" s="1"/>
  <c r="AD4271" i="12"/>
  <c r="AH253" i="4" s="1"/>
  <c r="AD4270" i="12"/>
  <c r="AH252" i="4" s="1"/>
  <c r="AD4269" i="12"/>
  <c r="AH251" i="4" s="1"/>
  <c r="AD4268" i="12"/>
  <c r="AH250" i="4" s="1"/>
  <c r="AD4267" i="12"/>
  <c r="AH249" i="4" s="1"/>
  <c r="AD4266" i="12"/>
  <c r="AH248" i="4" s="1"/>
  <c r="AD4265" i="12"/>
  <c r="AH247" i="4" s="1"/>
  <c r="AD4264" i="12"/>
  <c r="AH246" i="4" s="1"/>
  <c r="AD4263" i="12"/>
  <c r="AH245" i="4" s="1"/>
  <c r="AD4262" i="12"/>
  <c r="AH244" i="4" s="1"/>
  <c r="AD4261" i="12"/>
  <c r="AH243" i="4" s="1"/>
  <c r="AD4260" i="12"/>
  <c r="AH242" i="4" s="1"/>
  <c r="AD4259" i="12"/>
  <c r="AH241" i="4" s="1"/>
  <c r="AD4258" i="12"/>
  <c r="AH240" i="4" s="1"/>
  <c r="AD4257" i="12"/>
  <c r="AH239" i="4" s="1"/>
  <c r="AD4254" i="12"/>
  <c r="AH236" i="4" s="1"/>
  <c r="AD4253" i="12"/>
  <c r="AH235" i="4" s="1"/>
  <c r="AD4252" i="12"/>
  <c r="AH234" i="4" s="1"/>
  <c r="AD4251" i="12"/>
  <c r="AH233" i="4" s="1"/>
  <c r="AD4250" i="12"/>
  <c r="AH232" i="4" s="1"/>
  <c r="AD4249" i="12"/>
  <c r="AH231" i="4" s="1"/>
  <c r="AD4248" i="12"/>
  <c r="AH230" i="4" s="1"/>
  <c r="AD4247" i="12"/>
  <c r="AH229" i="4" s="1"/>
  <c r="AD4246" i="12"/>
  <c r="AH228" i="4" s="1"/>
  <c r="AD4245" i="12"/>
  <c r="AH227" i="4" s="1"/>
  <c r="AD4244" i="12"/>
  <c r="AH226" i="4" s="1"/>
  <c r="AD4243" i="12"/>
  <c r="AH225" i="4" s="1"/>
  <c r="AD4242" i="12"/>
  <c r="AH224" i="4" s="1"/>
  <c r="AD4241" i="12"/>
  <c r="AH223" i="4" s="1"/>
  <c r="AD4240" i="12"/>
  <c r="AH222" i="4" s="1"/>
  <c r="AD4239" i="12"/>
  <c r="AH221" i="4" s="1"/>
  <c r="AD4238" i="12"/>
  <c r="AH220" i="4" s="1"/>
  <c r="AD4237" i="12"/>
  <c r="AH219" i="4" s="1"/>
  <c r="AD4236" i="12"/>
  <c r="AH218" i="4" s="1"/>
  <c r="AD4235" i="12"/>
  <c r="AH217" i="4" s="1"/>
  <c r="AD4234" i="12"/>
  <c r="AH216" i="4" s="1"/>
  <c r="AD4233" i="12"/>
  <c r="AH215" i="4" s="1"/>
  <c r="AD4232" i="12"/>
  <c r="AH214" i="4" s="1"/>
  <c r="AD4231" i="12"/>
  <c r="AH213" i="4" s="1"/>
  <c r="AD4230" i="12"/>
  <c r="AH212" i="4" s="1"/>
  <c r="AD4229" i="12"/>
  <c r="AH211" i="4" s="1"/>
  <c r="AD4228" i="12"/>
  <c r="AH210" i="4" s="1"/>
  <c r="AD4227" i="12"/>
  <c r="AH209" i="4" s="1"/>
  <c r="AD4226" i="12"/>
  <c r="AH208" i="4" s="1"/>
  <c r="AD4225" i="12"/>
  <c r="AH207" i="4" s="1"/>
  <c r="AD4224" i="12"/>
  <c r="AH206" i="4" s="1"/>
  <c r="AD4223" i="12"/>
  <c r="AH205" i="4" s="1"/>
  <c r="AD4222" i="12"/>
  <c r="AH204" i="4" s="1"/>
  <c r="AD4221" i="12"/>
  <c r="AH203" i="4" s="1"/>
  <c r="AD4220" i="12"/>
  <c r="AH202" i="4" s="1"/>
  <c r="AD4219" i="12"/>
  <c r="AH201" i="4" s="1"/>
  <c r="AD4218" i="12"/>
  <c r="AH200" i="4" s="1"/>
  <c r="AD4217" i="12"/>
  <c r="AH199" i="4" s="1"/>
  <c r="AD4216" i="12"/>
  <c r="AH198" i="4" s="1"/>
  <c r="AD4215" i="12"/>
  <c r="AH197" i="4" s="1"/>
  <c r="AD4214" i="12"/>
  <c r="AH196" i="4" s="1"/>
  <c r="AD4213" i="12"/>
  <c r="AH195" i="4" s="1"/>
  <c r="AD4212" i="12"/>
  <c r="AH194" i="4" s="1"/>
  <c r="AD4211" i="12"/>
  <c r="AH193" i="4" s="1"/>
  <c r="AD4210" i="12"/>
  <c r="AH192" i="4" s="1"/>
  <c r="AD4209" i="12"/>
  <c r="AH191" i="4" s="1"/>
  <c r="AD4208" i="12"/>
  <c r="AH190" i="4" s="1"/>
  <c r="AD4207" i="12"/>
  <c r="AH189" i="4" s="1"/>
  <c r="AD4206" i="12"/>
  <c r="AH188" i="4" s="1"/>
  <c r="AD4205" i="12"/>
  <c r="AH187" i="4" s="1"/>
  <c r="AD4204" i="12"/>
  <c r="AH186" i="4" s="1"/>
  <c r="AD4203" i="12"/>
  <c r="AH185" i="4" s="1"/>
  <c r="AD4202" i="12"/>
  <c r="AH184" i="4" s="1"/>
  <c r="AD4201" i="12"/>
  <c r="AH183" i="4" s="1"/>
  <c r="AD4200" i="12"/>
  <c r="AH182" i="4" s="1"/>
  <c r="AD4199" i="12"/>
  <c r="AH181" i="4" s="1"/>
  <c r="AD4198" i="12"/>
  <c r="AH180" i="4" s="1"/>
  <c r="AD4197" i="12"/>
  <c r="AH179" i="4" s="1"/>
  <c r="AD4196" i="12"/>
  <c r="AH178" i="4" s="1"/>
  <c r="AD4195" i="12"/>
  <c r="AH177" i="4" s="1"/>
  <c r="AD4194" i="12"/>
  <c r="AH176" i="4" s="1"/>
  <c r="AD4193" i="12"/>
  <c r="AH175" i="4" s="1"/>
  <c r="AD4192" i="12"/>
  <c r="AH174" i="4" s="1"/>
  <c r="AD4191" i="12"/>
  <c r="AH173" i="4" s="1"/>
  <c r="AD4190" i="12"/>
  <c r="AH172" i="4" s="1"/>
  <c r="AD4189" i="12"/>
  <c r="AH171" i="4" s="1"/>
  <c r="AD4188" i="12"/>
  <c r="AH170" i="4" s="1"/>
  <c r="AD4187" i="12"/>
  <c r="AH169" i="4" s="1"/>
  <c r="AD4186" i="12"/>
  <c r="AH168" i="4" s="1"/>
  <c r="AD4185" i="12"/>
  <c r="AH167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3" i="4" s="1"/>
  <c r="AD4176" i="12"/>
  <c r="AG302" i="4" s="1"/>
  <c r="AD4175" i="12"/>
  <c r="AG301" i="4" s="1"/>
  <c r="AD4174" i="12"/>
  <c r="AG300" i="4" s="1"/>
  <c r="AD4173" i="12"/>
  <c r="AG299" i="4" s="1"/>
  <c r="AD4172" i="12"/>
  <c r="AG298" i="4" s="1"/>
  <c r="AD4171" i="12"/>
  <c r="AG297" i="4" s="1"/>
  <c r="AD4170" i="12"/>
  <c r="AG296" i="4" s="1"/>
  <c r="AD4169" i="12"/>
  <c r="AG295" i="4" s="1"/>
  <c r="AD4168" i="12"/>
  <c r="AG294" i="4" s="1"/>
  <c r="AD4167" i="12"/>
  <c r="AG293" i="4" s="1"/>
  <c r="AD4166" i="12"/>
  <c r="AG292" i="4" s="1"/>
  <c r="AD4165" i="12"/>
  <c r="AG291" i="4" s="1"/>
  <c r="AD4164" i="12"/>
  <c r="AG290" i="4" s="1"/>
  <c r="AD4163" i="12"/>
  <c r="AG289" i="4" s="1"/>
  <c r="AD4162" i="12"/>
  <c r="AG288" i="4" s="1"/>
  <c r="AD4161" i="12"/>
  <c r="AG287" i="4" s="1"/>
  <c r="AD4160" i="12"/>
  <c r="AG286" i="4" s="1"/>
  <c r="AD4159" i="12"/>
  <c r="AG285" i="4" s="1"/>
  <c r="AD4158" i="12"/>
  <c r="AG284" i="4" s="1"/>
  <c r="AD4157" i="12"/>
  <c r="AG283" i="4" s="1"/>
  <c r="AD4156" i="12"/>
  <c r="AG282" i="4" s="1"/>
  <c r="AD4155" i="12"/>
  <c r="AG281" i="4" s="1"/>
  <c r="AD4154" i="12"/>
  <c r="AG280" i="4" s="1"/>
  <c r="AD4153" i="12"/>
  <c r="AG279" i="4" s="1"/>
  <c r="AD4152" i="12"/>
  <c r="AG278" i="4" s="1"/>
  <c r="AD4151" i="12"/>
  <c r="AG277" i="4" s="1"/>
  <c r="AD4150" i="12"/>
  <c r="AG276" i="4" s="1"/>
  <c r="AD4149" i="12"/>
  <c r="AG275" i="4" s="1"/>
  <c r="AD4148" i="12"/>
  <c r="AG274" i="4" s="1"/>
  <c r="AD4147" i="12"/>
  <c r="AG273" i="4" s="1"/>
  <c r="AD4146" i="12"/>
  <c r="AG272" i="4" s="1"/>
  <c r="AD4145" i="12"/>
  <c r="AG271" i="4" s="1"/>
  <c r="AD4144" i="12"/>
  <c r="AG270" i="4" s="1"/>
  <c r="AD4143" i="12"/>
  <c r="AG269" i="4" s="1"/>
  <c r="AD4142" i="12"/>
  <c r="AG268" i="4" s="1"/>
  <c r="AD4141" i="12"/>
  <c r="AG267" i="4" s="1"/>
  <c r="AD4140" i="12"/>
  <c r="AG266" i="4" s="1"/>
  <c r="AD4139" i="12"/>
  <c r="AG265" i="4" s="1"/>
  <c r="AD4138" i="12"/>
  <c r="AG264" i="4" s="1"/>
  <c r="AD4137" i="12"/>
  <c r="AG263" i="4" s="1"/>
  <c r="AD4136" i="12"/>
  <c r="AG262" i="4" s="1"/>
  <c r="AD4135" i="12"/>
  <c r="AG261" i="4" s="1"/>
  <c r="AD4134" i="12"/>
  <c r="AG260" i="4" s="1"/>
  <c r="AD4133" i="12"/>
  <c r="AG259" i="4" s="1"/>
  <c r="AD4132" i="12"/>
  <c r="AG258" i="4" s="1"/>
  <c r="AD4131" i="12"/>
  <c r="AG257" i="4" s="1"/>
  <c r="AD4130" i="12"/>
  <c r="AG256" i="4" s="1"/>
  <c r="AD4129" i="12"/>
  <c r="AG255" i="4" s="1"/>
  <c r="AD4128" i="12"/>
  <c r="AG254" i="4" s="1"/>
  <c r="AD4127" i="12"/>
  <c r="AG253" i="4" s="1"/>
  <c r="AD4126" i="12"/>
  <c r="AG252" i="4" s="1"/>
  <c r="AD4125" i="12"/>
  <c r="AG251" i="4" s="1"/>
  <c r="AD4124" i="12"/>
  <c r="AG250" i="4" s="1"/>
  <c r="AD4123" i="12"/>
  <c r="AG249" i="4" s="1"/>
  <c r="AD4122" i="12"/>
  <c r="AG248" i="4" s="1"/>
  <c r="AD4121" i="12"/>
  <c r="AG247" i="4" s="1"/>
  <c r="AD4120" i="12"/>
  <c r="AG246" i="4" s="1"/>
  <c r="AD4119" i="12"/>
  <c r="AG245" i="4" s="1"/>
  <c r="AD4118" i="12"/>
  <c r="AG244" i="4" s="1"/>
  <c r="AD4117" i="12"/>
  <c r="AG243" i="4" s="1"/>
  <c r="AD4116" i="12"/>
  <c r="AG242" i="4" s="1"/>
  <c r="AD4115" i="12"/>
  <c r="AG241" i="4" s="1"/>
  <c r="AD4114" i="12"/>
  <c r="AG240" i="4" s="1"/>
  <c r="AD4113" i="12"/>
  <c r="AG239" i="4" s="1"/>
  <c r="AD4110" i="12"/>
  <c r="AG236" i="4" s="1"/>
  <c r="AD4109" i="12"/>
  <c r="AG235" i="4" s="1"/>
  <c r="AD4108" i="12"/>
  <c r="AG234" i="4" s="1"/>
  <c r="AD4107" i="12"/>
  <c r="AG233" i="4" s="1"/>
  <c r="AD4106" i="12"/>
  <c r="AG232" i="4" s="1"/>
  <c r="AD4105" i="12"/>
  <c r="AG231" i="4" s="1"/>
  <c r="AD4104" i="12"/>
  <c r="AG230" i="4" s="1"/>
  <c r="AD4103" i="12"/>
  <c r="AG229" i="4" s="1"/>
  <c r="AD4102" i="12"/>
  <c r="AG228" i="4" s="1"/>
  <c r="AD4101" i="12"/>
  <c r="AG227" i="4" s="1"/>
  <c r="AD4100" i="12"/>
  <c r="AG226" i="4" s="1"/>
  <c r="AD4099" i="12"/>
  <c r="AG225" i="4" s="1"/>
  <c r="AD4098" i="12"/>
  <c r="AG224" i="4" s="1"/>
  <c r="AD4097" i="12"/>
  <c r="AG223" i="4" s="1"/>
  <c r="AD4096" i="12"/>
  <c r="AG222" i="4" s="1"/>
  <c r="AD4095" i="12"/>
  <c r="AG221" i="4" s="1"/>
  <c r="AD4094" i="12"/>
  <c r="AG220" i="4" s="1"/>
  <c r="AD4093" i="12"/>
  <c r="AG219" i="4" s="1"/>
  <c r="AD4092" i="12"/>
  <c r="AG218" i="4" s="1"/>
  <c r="AD4091" i="12"/>
  <c r="AG217" i="4" s="1"/>
  <c r="AD4090" i="12"/>
  <c r="AG216" i="4" s="1"/>
  <c r="AD4089" i="12"/>
  <c r="AG215" i="4" s="1"/>
  <c r="AD4088" i="12"/>
  <c r="AG214" i="4" s="1"/>
  <c r="AD4087" i="12"/>
  <c r="AG213" i="4" s="1"/>
  <c r="AD4086" i="12"/>
  <c r="AG212" i="4" s="1"/>
  <c r="AD4085" i="12"/>
  <c r="AG211" i="4" s="1"/>
  <c r="AD4084" i="12"/>
  <c r="AG210" i="4" s="1"/>
  <c r="AD4083" i="12"/>
  <c r="AG209" i="4" s="1"/>
  <c r="AD4082" i="12"/>
  <c r="AG208" i="4" s="1"/>
  <c r="AD4081" i="12"/>
  <c r="AG207" i="4" s="1"/>
  <c r="AD4080" i="12"/>
  <c r="AG206" i="4" s="1"/>
  <c r="AD4079" i="12"/>
  <c r="AG205" i="4" s="1"/>
  <c r="AD4078" i="12"/>
  <c r="AG204" i="4" s="1"/>
  <c r="AD4077" i="12"/>
  <c r="AG203" i="4" s="1"/>
  <c r="AD4076" i="12"/>
  <c r="AG202" i="4" s="1"/>
  <c r="AD4075" i="12"/>
  <c r="AG201" i="4" s="1"/>
  <c r="AD4074" i="12"/>
  <c r="AG200" i="4" s="1"/>
  <c r="AD4073" i="12"/>
  <c r="AG199" i="4" s="1"/>
  <c r="AD4072" i="12"/>
  <c r="AG198" i="4" s="1"/>
  <c r="AD4071" i="12"/>
  <c r="AG197" i="4" s="1"/>
  <c r="AD4070" i="12"/>
  <c r="AG196" i="4" s="1"/>
  <c r="AD4069" i="12"/>
  <c r="AG195" i="4" s="1"/>
  <c r="AD4068" i="12"/>
  <c r="AG194" i="4" s="1"/>
  <c r="AD4067" i="12"/>
  <c r="AG193" i="4" s="1"/>
  <c r="AD4066" i="12"/>
  <c r="AG192" i="4" s="1"/>
  <c r="AD4065" i="12"/>
  <c r="AG191" i="4" s="1"/>
  <c r="AD4064" i="12"/>
  <c r="AG190" i="4" s="1"/>
  <c r="AD4063" i="12"/>
  <c r="AG189" i="4" s="1"/>
  <c r="AD4062" i="12"/>
  <c r="AG188" i="4" s="1"/>
  <c r="AD4061" i="12"/>
  <c r="AG187" i="4" s="1"/>
  <c r="AD4060" i="12"/>
  <c r="AG186" i="4" s="1"/>
  <c r="AD4059" i="12"/>
  <c r="AG185" i="4" s="1"/>
  <c r="AD4058" i="12"/>
  <c r="AG184" i="4" s="1"/>
  <c r="AD4057" i="12"/>
  <c r="AG183" i="4" s="1"/>
  <c r="AD4056" i="12"/>
  <c r="AG182" i="4" s="1"/>
  <c r="AD4055" i="12"/>
  <c r="AG181" i="4" s="1"/>
  <c r="AD4054" i="12"/>
  <c r="AG180" i="4" s="1"/>
  <c r="AD4053" i="12"/>
  <c r="AG179" i="4" s="1"/>
  <c r="AD4052" i="12"/>
  <c r="AG178" i="4" s="1"/>
  <c r="AD4051" i="12"/>
  <c r="AG177" i="4" s="1"/>
  <c r="AD4050" i="12"/>
  <c r="AG176" i="4" s="1"/>
  <c r="AD4049" i="12"/>
  <c r="AG175" i="4" s="1"/>
  <c r="AD4048" i="12"/>
  <c r="AG174" i="4" s="1"/>
  <c r="AD4047" i="12"/>
  <c r="AG173" i="4" s="1"/>
  <c r="AD4046" i="12"/>
  <c r="AG172" i="4" s="1"/>
  <c r="AD4045" i="12"/>
  <c r="AG171" i="4" s="1"/>
  <c r="AD4044" i="12"/>
  <c r="AG170" i="4" s="1"/>
  <c r="AD4043" i="12"/>
  <c r="AG169" i="4" s="1"/>
  <c r="AD4042" i="12"/>
  <c r="AG168" i="4" s="1"/>
  <c r="AD4041" i="12"/>
  <c r="AG167" i="4" s="1"/>
  <c r="AD4040" i="12"/>
  <c r="AD2419" i="8"/>
  <c r="AI159" i="4" s="1"/>
  <c r="AD2417" i="8"/>
  <c r="AI157" i="4" s="1"/>
  <c r="AD2414" i="8"/>
  <c r="AI154" i="4" s="1"/>
  <c r="AD2413" i="8"/>
  <c r="AI153" i="4" s="1"/>
  <c r="AD2412" i="8"/>
  <c r="AD2411" i="8"/>
  <c r="AD2410" i="8"/>
  <c r="AD2409" i="8"/>
  <c r="AD2408" i="8"/>
  <c r="AD2407" i="8"/>
  <c r="AD2406" i="8"/>
  <c r="AD2405" i="8"/>
  <c r="AD2404" i="8"/>
  <c r="AD2403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B2342" i="8"/>
  <c r="AA2342" i="8"/>
  <c r="Z2342" i="8"/>
  <c r="Y2342" i="8"/>
  <c r="X2342" i="8"/>
  <c r="W2342" i="8"/>
  <c r="V2342" i="8"/>
  <c r="U2342" i="8"/>
  <c r="T2342" i="8"/>
  <c r="S2342" i="8"/>
  <c r="R2342" i="8"/>
  <c r="Q2342" i="8"/>
  <c r="P2342" i="8"/>
  <c r="O2342" i="8"/>
  <c r="N2342" i="8"/>
  <c r="M2342" i="8"/>
  <c r="L2342" i="8"/>
  <c r="K2342" i="8"/>
  <c r="J2342" i="8"/>
  <c r="I2342" i="8"/>
  <c r="H2342" i="8"/>
  <c r="G2342" i="8"/>
  <c r="F2342" i="8"/>
  <c r="E2342" i="8"/>
  <c r="AD2341" i="8"/>
  <c r="AH159" i="4" s="1"/>
  <c r="AD2339" i="8"/>
  <c r="AH157" i="4" s="1"/>
  <c r="AD2336" i="8"/>
  <c r="AH154" i="4" s="1"/>
  <c r="AD2335" i="8"/>
  <c r="AH153" i="4" s="1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D2317" i="8"/>
  <c r="AD2316" i="8"/>
  <c r="AD2315" i="8"/>
  <c r="AD2314" i="8"/>
  <c r="AD2313" i="8"/>
  <c r="AD2312" i="8"/>
  <c r="AD2311" i="8"/>
  <c r="AD2310" i="8"/>
  <c r="AD2309" i="8"/>
  <c r="AD2308" i="8"/>
  <c r="AD2307" i="8"/>
  <c r="AD2306" i="8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B2264" i="8"/>
  <c r="AA2264" i="8"/>
  <c r="Z2264" i="8"/>
  <c r="Y2264" i="8"/>
  <c r="X2264" i="8"/>
  <c r="W2264" i="8"/>
  <c r="V2264" i="8"/>
  <c r="U2264" i="8"/>
  <c r="T2264" i="8"/>
  <c r="S2264" i="8"/>
  <c r="R2264" i="8"/>
  <c r="Q2264" i="8"/>
  <c r="P2264" i="8"/>
  <c r="O2264" i="8"/>
  <c r="N2264" i="8"/>
  <c r="M2264" i="8"/>
  <c r="L2264" i="8"/>
  <c r="K2264" i="8"/>
  <c r="J2264" i="8"/>
  <c r="I2264" i="8"/>
  <c r="H2264" i="8"/>
  <c r="G2264" i="8"/>
  <c r="F2264" i="8"/>
  <c r="E2264" i="8"/>
  <c r="AD2263" i="8"/>
  <c r="AG159" i="4" s="1"/>
  <c r="AD2261" i="8"/>
  <c r="AG157" i="4" s="1"/>
  <c r="AD2258" i="8"/>
  <c r="AG154" i="4" s="1"/>
  <c r="AD2257" i="8"/>
  <c r="AG153" i="4" s="1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D2240" i="8"/>
  <c r="AD2239" i="8"/>
  <c r="AD2238" i="8"/>
  <c r="AD2237" i="8"/>
  <c r="AD2236" i="8"/>
  <c r="AD2235" i="8"/>
  <c r="AD2234" i="8"/>
  <c r="AD2233" i="8"/>
  <c r="AD2232" i="8"/>
  <c r="AD2231" i="8"/>
  <c r="AD2230" i="8"/>
  <c r="AD2229" i="8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E2108" i="8"/>
  <c r="F2108" i="8"/>
  <c r="G2108" i="8"/>
  <c r="H2108" i="8"/>
  <c r="I2108" i="8"/>
  <c r="J2108" i="8"/>
  <c r="K2108" i="8"/>
  <c r="L2108" i="8"/>
  <c r="M2108" i="8"/>
  <c r="N2108" i="8"/>
  <c r="O2108" i="8"/>
  <c r="P2108" i="8"/>
  <c r="Q2108" i="8"/>
  <c r="R2108" i="8"/>
  <c r="S2108" i="8"/>
  <c r="T2108" i="8"/>
  <c r="U2108" i="8"/>
  <c r="V2108" i="8"/>
  <c r="W2108" i="8"/>
  <c r="X2108" i="8"/>
  <c r="Y2108" i="8"/>
  <c r="Z2108" i="8"/>
  <c r="AA2108" i="8"/>
  <c r="AB2108" i="8"/>
  <c r="E2186" i="8"/>
  <c r="F2186" i="8"/>
  <c r="G2186" i="8"/>
  <c r="H2186" i="8"/>
  <c r="I2186" i="8"/>
  <c r="J2186" i="8"/>
  <c r="K2186" i="8"/>
  <c r="L2186" i="8"/>
  <c r="M2186" i="8"/>
  <c r="N2186" i="8"/>
  <c r="O2186" i="8"/>
  <c r="P2186" i="8"/>
  <c r="Q2186" i="8"/>
  <c r="R2186" i="8"/>
  <c r="S2186" i="8"/>
  <c r="T2186" i="8"/>
  <c r="U2186" i="8"/>
  <c r="V2186" i="8"/>
  <c r="W2186" i="8"/>
  <c r="X2186" i="8"/>
  <c r="Y2186" i="8"/>
  <c r="Z2186" i="8"/>
  <c r="AA2186" i="8"/>
  <c r="AB2186" i="8"/>
  <c r="AD242" i="8"/>
  <c r="AD243" i="8"/>
  <c r="H89" i="4" s="1"/>
  <c r="AD244" i="8"/>
  <c r="H90" i="4" s="1"/>
  <c r="AD245" i="8"/>
  <c r="H91" i="4" s="1"/>
  <c r="AD246" i="8"/>
  <c r="H92" i="4" s="1"/>
  <c r="AD247" i="8"/>
  <c r="H93" i="4" s="1"/>
  <c r="AD248" i="8"/>
  <c r="H94" i="4" s="1"/>
  <c r="AD249" i="8"/>
  <c r="H95" i="4" s="1"/>
  <c r="AD250" i="8"/>
  <c r="H96" i="4" s="1"/>
  <c r="AD251" i="8"/>
  <c r="H97" i="4" s="1"/>
  <c r="AD252" i="8"/>
  <c r="H98" i="4" s="1"/>
  <c r="AD253" i="8"/>
  <c r="H99" i="4" s="1"/>
  <c r="AD254" i="8"/>
  <c r="H100" i="4" s="1"/>
  <c r="AD255" i="8"/>
  <c r="H101" i="4" s="1"/>
  <c r="AD256" i="8"/>
  <c r="H102" i="4" s="1"/>
  <c r="AD257" i="8"/>
  <c r="H103" i="4" s="1"/>
  <c r="AD258" i="8"/>
  <c r="H104" i="4" s="1"/>
  <c r="AD259" i="8"/>
  <c r="H105" i="4" s="1"/>
  <c r="AD260" i="8"/>
  <c r="H106" i="4" s="1"/>
  <c r="AD261" i="8"/>
  <c r="H107" i="4" s="1"/>
  <c r="AD262" i="8"/>
  <c r="H108" i="4" s="1"/>
  <c r="AD263" i="8"/>
  <c r="H109" i="4" s="1"/>
  <c r="AD264" i="8"/>
  <c r="H110" i="4" s="1"/>
  <c r="AD265" i="8"/>
  <c r="H111" i="4" s="1"/>
  <c r="AD266" i="8"/>
  <c r="H112" i="4" s="1"/>
  <c r="AD267" i="8"/>
  <c r="H113" i="4" s="1"/>
  <c r="AD268" i="8"/>
  <c r="H114" i="4" s="1"/>
  <c r="AD269" i="8"/>
  <c r="H115" i="4" s="1"/>
  <c r="AD270" i="8"/>
  <c r="H116" i="4" s="1"/>
  <c r="AD271" i="8"/>
  <c r="H117" i="4" s="1"/>
  <c r="AD272" i="8"/>
  <c r="H118" i="4" s="1"/>
  <c r="AD273" i="8"/>
  <c r="H119" i="4" s="1"/>
  <c r="AD274" i="8"/>
  <c r="H120" i="4" s="1"/>
  <c r="AD275" i="8"/>
  <c r="H121" i="4" s="1"/>
  <c r="AD276" i="8"/>
  <c r="H122" i="4" s="1"/>
  <c r="AD277" i="8"/>
  <c r="H123" i="4" s="1"/>
  <c r="AD278" i="8"/>
  <c r="H124" i="4" s="1"/>
  <c r="AD279" i="8"/>
  <c r="H125" i="4" s="1"/>
  <c r="AD280" i="8"/>
  <c r="H126" i="4" s="1"/>
  <c r="AD281" i="8"/>
  <c r="H127" i="4" s="1"/>
  <c r="AD282" i="8"/>
  <c r="H128" i="4" s="1"/>
  <c r="AD283" i="8"/>
  <c r="H129" i="4" s="1"/>
  <c r="AD284" i="8"/>
  <c r="H130" i="4" s="1"/>
  <c r="AD285" i="8"/>
  <c r="H131" i="4" s="1"/>
  <c r="AD286" i="8"/>
  <c r="H132" i="4" s="1"/>
  <c r="AD287" i="8"/>
  <c r="H133" i="4" s="1"/>
  <c r="AD288" i="8"/>
  <c r="H134" i="4" s="1"/>
  <c r="AD289" i="8"/>
  <c r="H135" i="4" s="1"/>
  <c r="AD290" i="8"/>
  <c r="H136" i="4" s="1"/>
  <c r="AD291" i="8"/>
  <c r="H137" i="4" s="1"/>
  <c r="AD292" i="8"/>
  <c r="H138" i="4" s="1"/>
  <c r="AD293" i="8"/>
  <c r="H139" i="4" s="1"/>
  <c r="AD294" i="8"/>
  <c r="H140" i="4" s="1"/>
  <c r="AD295" i="8"/>
  <c r="H141" i="4" s="1"/>
  <c r="AD296" i="8"/>
  <c r="H142" i="4" s="1"/>
  <c r="AD297" i="8"/>
  <c r="H143" i="4" s="1"/>
  <c r="AD298" i="8"/>
  <c r="H144" i="4" s="1"/>
  <c r="AD299" i="8"/>
  <c r="H145" i="4" s="1"/>
  <c r="AD300" i="8"/>
  <c r="H146" i="4" s="1"/>
  <c r="AD301" i="8"/>
  <c r="H147" i="4" s="1"/>
  <c r="AD302" i="8"/>
  <c r="H148" i="4" s="1"/>
  <c r="AD303" i="8"/>
  <c r="H149" i="4" s="1"/>
  <c r="AD304" i="8"/>
  <c r="H150" i="4" s="1"/>
  <c r="AD305" i="8"/>
  <c r="H151" i="4" s="1"/>
  <c r="AD306" i="8"/>
  <c r="H152" i="4" s="1"/>
  <c r="AD307" i="8"/>
  <c r="H153" i="4" s="1"/>
  <c r="AD308" i="8"/>
  <c r="H154" i="4" s="1"/>
  <c r="AD311" i="8"/>
  <c r="H157" i="4" s="1"/>
  <c r="AD313" i="8"/>
  <c r="H159" i="4" s="1"/>
  <c r="AD2180" i="8"/>
  <c r="AF154" i="4" s="1"/>
  <c r="AD2183" i="8"/>
  <c r="AF157" i="4" s="1"/>
  <c r="AD2102" i="8"/>
  <c r="AE154" i="4" s="1"/>
  <c r="AD2105" i="8"/>
  <c r="AE157" i="4" s="1"/>
  <c r="AD2024" i="8"/>
  <c r="AD154" i="4" s="1"/>
  <c r="AD2027" i="8"/>
  <c r="AD157" i="4" s="1"/>
  <c r="AD1946" i="8"/>
  <c r="AC154" i="4" s="1"/>
  <c r="AD1949" i="8"/>
  <c r="AC157" i="4" s="1"/>
  <c r="AD1868" i="8"/>
  <c r="AB154" i="4" s="1"/>
  <c r="AD1871" i="8"/>
  <c r="AB157" i="4" s="1"/>
  <c r="AA154" i="4"/>
  <c r="AA157" i="4"/>
  <c r="AD1712" i="8"/>
  <c r="Z154" i="4" s="1"/>
  <c r="AD1715" i="8"/>
  <c r="Z157" i="4" s="1"/>
  <c r="AD1634" i="8"/>
  <c r="Y154" i="4" s="1"/>
  <c r="AD1637" i="8"/>
  <c r="Y157" i="4" s="1"/>
  <c r="AD1556" i="8"/>
  <c r="X154" i="4" s="1"/>
  <c r="AD1559" i="8"/>
  <c r="X157" i="4" s="1"/>
  <c r="AD1478" i="8"/>
  <c r="W154" i="4" s="1"/>
  <c r="AD1481" i="8"/>
  <c r="W157" i="4" s="1"/>
  <c r="AD1483" i="8"/>
  <c r="W159" i="4" s="1"/>
  <c r="AD1400" i="8"/>
  <c r="V154" i="4" s="1"/>
  <c r="AD1403" i="8"/>
  <c r="V157" i="4" s="1"/>
  <c r="AD1322" i="8"/>
  <c r="U154" i="4" s="1"/>
  <c r="AD1325" i="8"/>
  <c r="U157" i="4" s="1"/>
  <c r="AD1244" i="8"/>
  <c r="T154" i="4" s="1"/>
  <c r="AD1247" i="8"/>
  <c r="T157" i="4" s="1"/>
  <c r="AD1249" i="8"/>
  <c r="T159" i="4" s="1"/>
  <c r="AD1166" i="8"/>
  <c r="S154" i="4" s="1"/>
  <c r="AD1169" i="8"/>
  <c r="S157" i="4" s="1"/>
  <c r="AD1088" i="8"/>
  <c r="R154" i="4" s="1"/>
  <c r="AD1091" i="8"/>
  <c r="R157" i="4" s="1"/>
  <c r="AD1093" i="8"/>
  <c r="R159" i="4" s="1"/>
  <c r="AD1010" i="8"/>
  <c r="Q154" i="4" s="1"/>
  <c r="AD1013" i="8"/>
  <c r="Q157" i="4" s="1"/>
  <c r="AD932" i="8"/>
  <c r="P154" i="4" s="1"/>
  <c r="AD854" i="8"/>
  <c r="O154" i="4" s="1"/>
  <c r="AD857" i="8"/>
  <c r="O157" i="4" s="1"/>
  <c r="AD776" i="8"/>
  <c r="N154" i="4" s="1"/>
  <c r="AD779" i="8"/>
  <c r="N157" i="4" s="1"/>
  <c r="AD698" i="8"/>
  <c r="M154" i="4" s="1"/>
  <c r="AD701" i="8"/>
  <c r="M157" i="4" s="1"/>
  <c r="AD620" i="8"/>
  <c r="L154" i="4" s="1"/>
  <c r="AD623" i="8"/>
  <c r="L157" i="4" s="1"/>
  <c r="AD542" i="8"/>
  <c r="K154" i="4" s="1"/>
  <c r="AD545" i="8"/>
  <c r="K157" i="4" s="1"/>
  <c r="AD464" i="8"/>
  <c r="J154" i="4" s="1"/>
  <c r="AD467" i="8"/>
  <c r="J157" i="4" s="1"/>
  <c r="AD386" i="8"/>
  <c r="I154" i="4" s="1"/>
  <c r="AD389" i="8"/>
  <c r="I157" i="4" s="1"/>
  <c r="AD230" i="8"/>
  <c r="G154" i="4" s="1"/>
  <c r="AD233" i="8"/>
  <c r="G157" i="4" s="1"/>
  <c r="AD235" i="8"/>
  <c r="G159" i="4" s="1"/>
  <c r="AD152" i="8"/>
  <c r="F154" i="4" s="1"/>
  <c r="AD155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1" i="8"/>
  <c r="F153" i="4" s="1"/>
  <c r="AD229" i="8"/>
  <c r="G153" i="4" s="1"/>
  <c r="AD385" i="8"/>
  <c r="I153" i="4" s="1"/>
  <c r="AD463" i="8"/>
  <c r="J153" i="4" s="1"/>
  <c r="AD541" i="8"/>
  <c r="K153" i="4" s="1"/>
  <c r="AD619" i="8"/>
  <c r="L153" i="4" s="1"/>
  <c r="AD697" i="8"/>
  <c r="M153" i="4" s="1"/>
  <c r="AD775" i="8"/>
  <c r="N153" i="4" s="1"/>
  <c r="AD853" i="8"/>
  <c r="O153" i="4" s="1"/>
  <c r="AD931" i="8"/>
  <c r="P153" i="4" s="1"/>
  <c r="AD1009" i="8"/>
  <c r="Q153" i="4" s="1"/>
  <c r="AD1087" i="8"/>
  <c r="R153" i="4" s="1"/>
  <c r="AD1165" i="8"/>
  <c r="S153" i="4" s="1"/>
  <c r="AD1243" i="8"/>
  <c r="T153" i="4" s="1"/>
  <c r="AD1321" i="8"/>
  <c r="U153" i="4" s="1"/>
  <c r="AD1399" i="8"/>
  <c r="V153" i="4" s="1"/>
  <c r="AD1477" i="8"/>
  <c r="W153" i="4" s="1"/>
  <c r="AD1555" i="8"/>
  <c r="X153" i="4" s="1"/>
  <c r="AD1633" i="8"/>
  <c r="Y153" i="4" s="1"/>
  <c r="AD1711" i="8"/>
  <c r="Z153" i="4" s="1"/>
  <c r="AA153" i="4"/>
  <c r="AD1867" i="8"/>
  <c r="AB153" i="4" s="1"/>
  <c r="AD1945" i="8"/>
  <c r="AC153" i="4" s="1"/>
  <c r="AD2023" i="8"/>
  <c r="AD153" i="4" s="1"/>
  <c r="AD2101" i="8"/>
  <c r="AE153" i="4" s="1"/>
  <c r="AD2179" i="8"/>
  <c r="AF153" i="4" s="1"/>
  <c r="AD2178" i="8"/>
  <c r="AF152" i="4" s="1"/>
  <c r="AJ10" i="10" l="1"/>
  <c r="AK157" i="4"/>
  <c r="AK77" i="4"/>
  <c r="AC4178" i="12"/>
  <c r="AC2264" i="8"/>
  <c r="AC1799" i="6"/>
  <c r="AC4466" i="12"/>
  <c r="AD1052" i="13"/>
  <c r="AC4322" i="12"/>
  <c r="AD1017" i="13"/>
  <c r="AD1087" i="13"/>
  <c r="AC2420" i="8"/>
  <c r="AC1858" i="6"/>
  <c r="AC2342" i="8"/>
  <c r="AC1740" i="6"/>
  <c r="F18" i="4"/>
  <c r="AK153" i="4"/>
  <c r="AK154" i="4"/>
  <c r="AK155" i="4"/>
  <c r="C15" i="4"/>
  <c r="AK76" i="4"/>
  <c r="AK75" i="4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82" i="6"/>
  <c r="AA1382" i="6"/>
  <c r="Z1382" i="6"/>
  <c r="Y1382" i="6"/>
  <c r="X1382" i="6"/>
  <c r="W1382" i="6"/>
  <c r="V1382" i="6"/>
  <c r="U1382" i="6"/>
  <c r="T1382" i="6"/>
  <c r="S1382" i="6"/>
  <c r="R1382" i="6"/>
  <c r="Q1382" i="6"/>
  <c r="P1382" i="6"/>
  <c r="O1382" i="6"/>
  <c r="N1382" i="6"/>
  <c r="M1382" i="6"/>
  <c r="L1382" i="6"/>
  <c r="K1382" i="6"/>
  <c r="J1382" i="6"/>
  <c r="I1382" i="6"/>
  <c r="H1382" i="6"/>
  <c r="G1382" i="6"/>
  <c r="F1382" i="6"/>
  <c r="E138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85" i="8"/>
  <c r="AF159" i="4" s="1"/>
  <c r="AD2107" i="8"/>
  <c r="AE159" i="4" s="1"/>
  <c r="AD2100" i="8"/>
  <c r="AE152" i="4" s="1"/>
  <c r="AD2029" i="8"/>
  <c r="AD159" i="4" s="1"/>
  <c r="AD2022" i="8"/>
  <c r="AD152" i="4" s="1"/>
  <c r="AD1951" i="8"/>
  <c r="AC159" i="4" s="1"/>
  <c r="AD1944" i="8"/>
  <c r="AC152" i="4" s="1"/>
  <c r="AD1873" i="8"/>
  <c r="AB159" i="4" s="1"/>
  <c r="AD1866" i="8"/>
  <c r="AB152" i="4" s="1"/>
  <c r="AA152" i="4"/>
  <c r="AD1717" i="8"/>
  <c r="Z159" i="4" s="1"/>
  <c r="AD1710" i="8"/>
  <c r="Z152" i="4" s="1"/>
  <c r="AD1639" i="8"/>
  <c r="Y159" i="4" s="1"/>
  <c r="AD1632" i="8"/>
  <c r="Y152" i="4" s="1"/>
  <c r="AD1561" i="8"/>
  <c r="X159" i="4" s="1"/>
  <c r="AD1554" i="8"/>
  <c r="X152" i="4" s="1"/>
  <c r="AD1553" i="8"/>
  <c r="X151" i="4" s="1"/>
  <c r="AD1476" i="8"/>
  <c r="W152" i="4" s="1"/>
  <c r="AD1405" i="8"/>
  <c r="V159" i="4" s="1"/>
  <c r="AD1398" i="8"/>
  <c r="V152" i="4" s="1"/>
  <c r="AD1327" i="8"/>
  <c r="U159" i="4" s="1"/>
  <c r="AD1320" i="8"/>
  <c r="U152" i="4" s="1"/>
  <c r="AD1242" i="8"/>
  <c r="T152" i="4" s="1"/>
  <c r="AD1171" i="8"/>
  <c r="S159" i="4" s="1"/>
  <c r="AD1164" i="8"/>
  <c r="S152" i="4" s="1"/>
  <c r="AD1086" i="8"/>
  <c r="R152" i="4" s="1"/>
  <c r="AD1015" i="8"/>
  <c r="Q159" i="4" s="1"/>
  <c r="AD1008" i="8"/>
  <c r="Q152" i="4" s="1"/>
  <c r="AD937" i="8"/>
  <c r="P159" i="4" s="1"/>
  <c r="AD930" i="8"/>
  <c r="P152" i="4" s="1"/>
  <c r="AD859" i="8"/>
  <c r="O159" i="4" s="1"/>
  <c r="AD852" i="8"/>
  <c r="O152" i="4" s="1"/>
  <c r="AD851" i="8"/>
  <c r="O151" i="4" s="1"/>
  <c r="AD781" i="8"/>
  <c r="N159" i="4" s="1"/>
  <c r="AD774" i="8"/>
  <c r="N152" i="4" s="1"/>
  <c r="AD703" i="8"/>
  <c r="M159" i="4" s="1"/>
  <c r="AD696" i="8"/>
  <c r="M152" i="4" s="1"/>
  <c r="AD625" i="8"/>
  <c r="L159" i="4" s="1"/>
  <c r="AD618" i="8"/>
  <c r="L152" i="4" s="1"/>
  <c r="AD547" i="8"/>
  <c r="K159" i="4" s="1"/>
  <c r="AD540" i="8"/>
  <c r="K152" i="4" s="1"/>
  <c r="AD469" i="8"/>
  <c r="J159" i="4" s="1"/>
  <c r="AD462" i="8"/>
  <c r="J152" i="4" s="1"/>
  <c r="AD391" i="8"/>
  <c r="I159" i="4" s="1"/>
  <c r="AD384" i="8"/>
  <c r="I152" i="4" s="1"/>
  <c r="AD228" i="8"/>
  <c r="G152" i="4" s="1"/>
  <c r="AD150" i="8"/>
  <c r="F152" i="4" s="1"/>
  <c r="AD72" i="8"/>
  <c r="E152" i="4" s="1"/>
  <c r="AI152" i="4"/>
  <c r="I18" i="4" l="1"/>
  <c r="AK152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7" i="4" s="1"/>
  <c r="AD10" i="12"/>
  <c r="E168" i="4" s="1"/>
  <c r="AD11" i="12"/>
  <c r="E169" i="4" s="1"/>
  <c r="AD12" i="12"/>
  <c r="E170" i="4" s="1"/>
  <c r="AD13" i="12"/>
  <c r="E171" i="4" s="1"/>
  <c r="AD14" i="12"/>
  <c r="E172" i="4" s="1"/>
  <c r="AD15" i="12"/>
  <c r="E173" i="4" s="1"/>
  <c r="AD16" i="12"/>
  <c r="E174" i="4" s="1"/>
  <c r="AD17" i="12"/>
  <c r="E175" i="4" s="1"/>
  <c r="AD18" i="12"/>
  <c r="E176" i="4" s="1"/>
  <c r="AD19" i="12"/>
  <c r="E177" i="4" s="1"/>
  <c r="AD20" i="12"/>
  <c r="E178" i="4" s="1"/>
  <c r="AD21" i="12"/>
  <c r="E179" i="4" s="1"/>
  <c r="AD22" i="12"/>
  <c r="E180" i="4" s="1"/>
  <c r="AD23" i="12"/>
  <c r="E181" i="4" s="1"/>
  <c r="AD24" i="12"/>
  <c r="E182" i="4" s="1"/>
  <c r="AD25" i="12"/>
  <c r="E183" i="4" s="1"/>
  <c r="AD26" i="12"/>
  <c r="E184" i="4" s="1"/>
  <c r="AD27" i="12"/>
  <c r="E185" i="4" s="1"/>
  <c r="AD28" i="12"/>
  <c r="E186" i="4" s="1"/>
  <c r="AD29" i="12"/>
  <c r="E187" i="4" s="1"/>
  <c r="AD30" i="12"/>
  <c r="E188" i="4" s="1"/>
  <c r="AD31" i="12"/>
  <c r="E189" i="4" s="1"/>
  <c r="AD32" i="12"/>
  <c r="E190" i="4" s="1"/>
  <c r="AD33" i="12"/>
  <c r="E191" i="4" s="1"/>
  <c r="AD34" i="12"/>
  <c r="E192" i="4" s="1"/>
  <c r="AD35" i="12"/>
  <c r="E193" i="4" s="1"/>
  <c r="AD36" i="12"/>
  <c r="E194" i="4" s="1"/>
  <c r="AD37" i="12"/>
  <c r="E195" i="4" s="1"/>
  <c r="AD38" i="12"/>
  <c r="E196" i="4" s="1"/>
  <c r="AD39" i="12"/>
  <c r="E197" i="4" s="1"/>
  <c r="AD40" i="12"/>
  <c r="E198" i="4" s="1"/>
  <c r="AD41" i="12"/>
  <c r="E199" i="4" s="1"/>
  <c r="AD42" i="12"/>
  <c r="E200" i="4" s="1"/>
  <c r="AD43" i="12"/>
  <c r="E201" i="4" s="1"/>
  <c r="AD44" i="12"/>
  <c r="E202" i="4" s="1"/>
  <c r="AD45" i="12"/>
  <c r="E203" i="4" s="1"/>
  <c r="AD46" i="12"/>
  <c r="E204" i="4" s="1"/>
  <c r="AD47" i="12"/>
  <c r="E205" i="4" s="1"/>
  <c r="AD48" i="12"/>
  <c r="E206" i="4" s="1"/>
  <c r="AD49" i="12"/>
  <c r="E207" i="4" s="1"/>
  <c r="AD50" i="12"/>
  <c r="E208" i="4" s="1"/>
  <c r="AD51" i="12"/>
  <c r="E209" i="4" s="1"/>
  <c r="AD52" i="12"/>
  <c r="E210" i="4" s="1"/>
  <c r="AD53" i="12"/>
  <c r="E211" i="4" s="1"/>
  <c r="AD54" i="12"/>
  <c r="E212" i="4" s="1"/>
  <c r="AD55" i="12"/>
  <c r="E213" i="4" s="1"/>
  <c r="AD56" i="12"/>
  <c r="E214" i="4" s="1"/>
  <c r="AD57" i="12"/>
  <c r="E215" i="4" s="1"/>
  <c r="AD58" i="12"/>
  <c r="E216" i="4" s="1"/>
  <c r="AD59" i="12"/>
  <c r="E217" i="4" s="1"/>
  <c r="AD60" i="12"/>
  <c r="E218" i="4" s="1"/>
  <c r="AD61" i="12"/>
  <c r="E219" i="4" s="1"/>
  <c r="AD62" i="12"/>
  <c r="E220" i="4" s="1"/>
  <c r="AD63" i="12"/>
  <c r="E221" i="4" s="1"/>
  <c r="AD64" i="12"/>
  <c r="E222" i="4" s="1"/>
  <c r="AD65" i="12"/>
  <c r="E223" i="4" s="1"/>
  <c r="AD66" i="12"/>
  <c r="E224" i="4" s="1"/>
  <c r="AD67" i="12"/>
  <c r="E225" i="4" s="1"/>
  <c r="AD68" i="12"/>
  <c r="E226" i="4" s="1"/>
  <c r="AD69" i="12"/>
  <c r="E227" i="4" s="1"/>
  <c r="AD70" i="12"/>
  <c r="E228" i="4" s="1"/>
  <c r="AD71" i="12"/>
  <c r="E229" i="4" s="1"/>
  <c r="AD72" i="12"/>
  <c r="E230" i="4" s="1"/>
  <c r="AD73" i="12"/>
  <c r="E231" i="4" s="1"/>
  <c r="AD74" i="12"/>
  <c r="E232" i="4" s="1"/>
  <c r="AD75" i="12"/>
  <c r="E233" i="4" s="1"/>
  <c r="AD76" i="12"/>
  <c r="E234" i="4" s="1"/>
  <c r="AD77" i="12"/>
  <c r="E235" i="4" s="1"/>
  <c r="AD78" i="12"/>
  <c r="E236" i="4" s="1"/>
  <c r="AD81" i="12"/>
  <c r="E239" i="4" s="1"/>
  <c r="AD82" i="12"/>
  <c r="E240" i="4" s="1"/>
  <c r="AD83" i="12"/>
  <c r="E241" i="4" s="1"/>
  <c r="AD84" i="12"/>
  <c r="E242" i="4" s="1"/>
  <c r="AD85" i="12"/>
  <c r="E243" i="4" s="1"/>
  <c r="AD86" i="12"/>
  <c r="E244" i="4" s="1"/>
  <c r="AD87" i="12"/>
  <c r="E245" i="4" s="1"/>
  <c r="AD88" i="12"/>
  <c r="E246" i="4" s="1"/>
  <c r="AD89" i="12"/>
  <c r="E247" i="4" s="1"/>
  <c r="AD90" i="12"/>
  <c r="E248" i="4" s="1"/>
  <c r="AD91" i="12"/>
  <c r="E249" i="4" s="1"/>
  <c r="AD92" i="12"/>
  <c r="E250" i="4" s="1"/>
  <c r="AD93" i="12"/>
  <c r="E251" i="4" s="1"/>
  <c r="AD94" i="12"/>
  <c r="E252" i="4" s="1"/>
  <c r="AD95" i="12"/>
  <c r="E253" i="4" s="1"/>
  <c r="AD96" i="12"/>
  <c r="E254" i="4" s="1"/>
  <c r="AD97" i="12"/>
  <c r="E255" i="4" s="1"/>
  <c r="AD98" i="12"/>
  <c r="E256" i="4" s="1"/>
  <c r="AD99" i="12"/>
  <c r="E257" i="4" s="1"/>
  <c r="AD100" i="12"/>
  <c r="E258" i="4" s="1"/>
  <c r="AD101" i="12"/>
  <c r="E259" i="4" s="1"/>
  <c r="AD102" i="12"/>
  <c r="E260" i="4" s="1"/>
  <c r="AD103" i="12"/>
  <c r="E261" i="4" s="1"/>
  <c r="AD104" i="12"/>
  <c r="E262" i="4" s="1"/>
  <c r="AD105" i="12"/>
  <c r="E263" i="4" s="1"/>
  <c r="AD106" i="12"/>
  <c r="E264" i="4" s="1"/>
  <c r="AD107" i="12"/>
  <c r="E265" i="4" s="1"/>
  <c r="AD108" i="12"/>
  <c r="E266" i="4" s="1"/>
  <c r="AD109" i="12"/>
  <c r="E267" i="4" s="1"/>
  <c r="AD110" i="12"/>
  <c r="E268" i="4" s="1"/>
  <c r="AD111" i="12"/>
  <c r="E269" i="4" s="1"/>
  <c r="AD112" i="12"/>
  <c r="E270" i="4" s="1"/>
  <c r="AD113" i="12"/>
  <c r="E271" i="4" s="1"/>
  <c r="AD114" i="12"/>
  <c r="E272" i="4" s="1"/>
  <c r="AD115" i="12"/>
  <c r="E273" i="4" s="1"/>
  <c r="AD116" i="12"/>
  <c r="E274" i="4" s="1"/>
  <c r="AD117" i="12"/>
  <c r="E275" i="4" s="1"/>
  <c r="AD118" i="12"/>
  <c r="E276" i="4" s="1"/>
  <c r="AD119" i="12"/>
  <c r="E277" i="4" s="1"/>
  <c r="AD120" i="12"/>
  <c r="E278" i="4" s="1"/>
  <c r="AD121" i="12"/>
  <c r="E279" i="4" s="1"/>
  <c r="AD122" i="12"/>
  <c r="E280" i="4" s="1"/>
  <c r="AD123" i="12"/>
  <c r="E281" i="4" s="1"/>
  <c r="AD124" i="12"/>
  <c r="E282" i="4" s="1"/>
  <c r="AD125" i="12"/>
  <c r="E283" i="4" s="1"/>
  <c r="AD126" i="12"/>
  <c r="E284" i="4" s="1"/>
  <c r="AD127" i="12"/>
  <c r="E285" i="4" s="1"/>
  <c r="AD128" i="12"/>
  <c r="E286" i="4" s="1"/>
  <c r="AD129" i="12"/>
  <c r="E287" i="4" s="1"/>
  <c r="AD130" i="12"/>
  <c r="E288" i="4" s="1"/>
  <c r="AD131" i="12"/>
  <c r="E289" i="4" s="1"/>
  <c r="AD132" i="12"/>
  <c r="E290" i="4" s="1"/>
  <c r="AD133" i="12"/>
  <c r="E291" i="4" s="1"/>
  <c r="AD134" i="12"/>
  <c r="E292" i="4" s="1"/>
  <c r="AD135" i="12"/>
  <c r="E293" i="4" s="1"/>
  <c r="AD136" i="12"/>
  <c r="E294" i="4" s="1"/>
  <c r="AD137" i="12"/>
  <c r="E295" i="4" s="1"/>
  <c r="AD138" i="12"/>
  <c r="E296" i="4" s="1"/>
  <c r="AD139" i="12"/>
  <c r="E297" i="4" s="1"/>
  <c r="AD140" i="12"/>
  <c r="E298" i="4" s="1"/>
  <c r="AD141" i="12"/>
  <c r="E299" i="4" s="1"/>
  <c r="AD142" i="12"/>
  <c r="E300" i="4" s="1"/>
  <c r="AD143" i="12"/>
  <c r="E301" i="4" s="1"/>
  <c r="AD144" i="12"/>
  <c r="E302" i="4" s="1"/>
  <c r="AD145" i="12"/>
  <c r="E303" i="4" s="1"/>
  <c r="AD153" i="12"/>
  <c r="F167" i="4" s="1"/>
  <c r="AD154" i="12"/>
  <c r="F168" i="4" s="1"/>
  <c r="AD155" i="12"/>
  <c r="F169" i="4" s="1"/>
  <c r="AD156" i="12"/>
  <c r="F170" i="4" s="1"/>
  <c r="AD157" i="12"/>
  <c r="F171" i="4" s="1"/>
  <c r="AD158" i="12"/>
  <c r="F172" i="4" s="1"/>
  <c r="AD159" i="12"/>
  <c r="F173" i="4" s="1"/>
  <c r="AD160" i="12"/>
  <c r="F174" i="4" s="1"/>
  <c r="AD161" i="12"/>
  <c r="F175" i="4" s="1"/>
  <c r="AD162" i="12"/>
  <c r="F176" i="4" s="1"/>
  <c r="AD163" i="12"/>
  <c r="F177" i="4" s="1"/>
  <c r="AD164" i="12"/>
  <c r="F178" i="4" s="1"/>
  <c r="AD165" i="12"/>
  <c r="F179" i="4" s="1"/>
  <c r="AD166" i="12"/>
  <c r="F180" i="4" s="1"/>
  <c r="AD167" i="12"/>
  <c r="F181" i="4" s="1"/>
  <c r="AD168" i="12"/>
  <c r="F182" i="4" s="1"/>
  <c r="AD169" i="12"/>
  <c r="F183" i="4" s="1"/>
  <c r="AD170" i="12"/>
  <c r="F184" i="4" s="1"/>
  <c r="AD171" i="12"/>
  <c r="F185" i="4" s="1"/>
  <c r="AD172" i="12"/>
  <c r="F186" i="4" s="1"/>
  <c r="AD173" i="12"/>
  <c r="F187" i="4" s="1"/>
  <c r="AD174" i="12"/>
  <c r="F188" i="4" s="1"/>
  <c r="AD175" i="12"/>
  <c r="F189" i="4" s="1"/>
  <c r="AD176" i="12"/>
  <c r="F190" i="4" s="1"/>
  <c r="AD177" i="12"/>
  <c r="F191" i="4" s="1"/>
  <c r="AD178" i="12"/>
  <c r="F192" i="4" s="1"/>
  <c r="AD179" i="12"/>
  <c r="F193" i="4" s="1"/>
  <c r="AD180" i="12"/>
  <c r="F194" i="4" s="1"/>
  <c r="AD181" i="12"/>
  <c r="F195" i="4" s="1"/>
  <c r="AD182" i="12"/>
  <c r="F196" i="4" s="1"/>
  <c r="AD183" i="12"/>
  <c r="F197" i="4" s="1"/>
  <c r="AD184" i="12"/>
  <c r="F198" i="4" s="1"/>
  <c r="AD185" i="12"/>
  <c r="F199" i="4" s="1"/>
  <c r="AD186" i="12"/>
  <c r="F200" i="4" s="1"/>
  <c r="AD187" i="12"/>
  <c r="F201" i="4" s="1"/>
  <c r="AD188" i="12"/>
  <c r="F202" i="4" s="1"/>
  <c r="AD189" i="12"/>
  <c r="F203" i="4" s="1"/>
  <c r="AD190" i="12"/>
  <c r="F204" i="4" s="1"/>
  <c r="AD191" i="12"/>
  <c r="F205" i="4" s="1"/>
  <c r="AD192" i="12"/>
  <c r="F206" i="4" s="1"/>
  <c r="AD193" i="12"/>
  <c r="F207" i="4" s="1"/>
  <c r="AD194" i="12"/>
  <c r="F208" i="4" s="1"/>
  <c r="AD195" i="12"/>
  <c r="F209" i="4" s="1"/>
  <c r="AD196" i="12"/>
  <c r="F210" i="4" s="1"/>
  <c r="AD197" i="12"/>
  <c r="F211" i="4" s="1"/>
  <c r="AD198" i="12"/>
  <c r="F212" i="4" s="1"/>
  <c r="AD199" i="12"/>
  <c r="F213" i="4" s="1"/>
  <c r="AD200" i="12"/>
  <c r="F214" i="4" s="1"/>
  <c r="AD201" i="12"/>
  <c r="F215" i="4" s="1"/>
  <c r="AD202" i="12"/>
  <c r="F216" i="4" s="1"/>
  <c r="AD203" i="12"/>
  <c r="F217" i="4" s="1"/>
  <c r="AD204" i="12"/>
  <c r="F218" i="4" s="1"/>
  <c r="AD205" i="12"/>
  <c r="F219" i="4" s="1"/>
  <c r="AD206" i="12"/>
  <c r="F220" i="4" s="1"/>
  <c r="AD207" i="12"/>
  <c r="F221" i="4" s="1"/>
  <c r="AD208" i="12"/>
  <c r="F222" i="4" s="1"/>
  <c r="AD209" i="12"/>
  <c r="F223" i="4" s="1"/>
  <c r="AD210" i="12"/>
  <c r="F224" i="4" s="1"/>
  <c r="AD211" i="12"/>
  <c r="F225" i="4" s="1"/>
  <c r="AD212" i="12"/>
  <c r="F226" i="4" s="1"/>
  <c r="AD213" i="12"/>
  <c r="F227" i="4" s="1"/>
  <c r="AD214" i="12"/>
  <c r="F228" i="4" s="1"/>
  <c r="AD215" i="12"/>
  <c r="F229" i="4" s="1"/>
  <c r="AD216" i="12"/>
  <c r="F230" i="4" s="1"/>
  <c r="AD217" i="12"/>
  <c r="F231" i="4" s="1"/>
  <c r="AD218" i="12"/>
  <c r="F232" i="4" s="1"/>
  <c r="AD219" i="12"/>
  <c r="F233" i="4" s="1"/>
  <c r="AD220" i="12"/>
  <c r="F234" i="4" s="1"/>
  <c r="AD221" i="12"/>
  <c r="F235" i="4" s="1"/>
  <c r="AD222" i="12"/>
  <c r="F236" i="4" s="1"/>
  <c r="AD225" i="12"/>
  <c r="F239" i="4" s="1"/>
  <c r="AD226" i="12"/>
  <c r="F240" i="4" s="1"/>
  <c r="AD227" i="12"/>
  <c r="F241" i="4" s="1"/>
  <c r="AD228" i="12"/>
  <c r="F242" i="4" s="1"/>
  <c r="AD229" i="12"/>
  <c r="F243" i="4" s="1"/>
  <c r="AD230" i="12"/>
  <c r="F244" i="4" s="1"/>
  <c r="AD231" i="12"/>
  <c r="F245" i="4" s="1"/>
  <c r="AD232" i="12"/>
  <c r="F246" i="4" s="1"/>
  <c r="AD233" i="12"/>
  <c r="F247" i="4" s="1"/>
  <c r="AD234" i="12"/>
  <c r="F248" i="4" s="1"/>
  <c r="AD235" i="12"/>
  <c r="F249" i="4" s="1"/>
  <c r="AD236" i="12"/>
  <c r="F250" i="4" s="1"/>
  <c r="AD237" i="12"/>
  <c r="F251" i="4" s="1"/>
  <c r="AD238" i="12"/>
  <c r="F252" i="4" s="1"/>
  <c r="AD239" i="12"/>
  <c r="F253" i="4" s="1"/>
  <c r="AD240" i="12"/>
  <c r="F254" i="4" s="1"/>
  <c r="AD241" i="12"/>
  <c r="F255" i="4" s="1"/>
  <c r="AD242" i="12"/>
  <c r="F256" i="4" s="1"/>
  <c r="AD243" i="12"/>
  <c r="F257" i="4" s="1"/>
  <c r="AD244" i="12"/>
  <c r="F258" i="4" s="1"/>
  <c r="AD245" i="12"/>
  <c r="F259" i="4" s="1"/>
  <c r="AD246" i="12"/>
  <c r="F260" i="4" s="1"/>
  <c r="AD247" i="12"/>
  <c r="F261" i="4" s="1"/>
  <c r="AD248" i="12"/>
  <c r="F262" i="4" s="1"/>
  <c r="AD249" i="12"/>
  <c r="F263" i="4" s="1"/>
  <c r="AD250" i="12"/>
  <c r="F264" i="4" s="1"/>
  <c r="AD251" i="12"/>
  <c r="F265" i="4" s="1"/>
  <c r="AD252" i="12"/>
  <c r="F266" i="4" s="1"/>
  <c r="AD253" i="12"/>
  <c r="F267" i="4" s="1"/>
  <c r="AD254" i="12"/>
  <c r="F268" i="4" s="1"/>
  <c r="AD255" i="12"/>
  <c r="F269" i="4" s="1"/>
  <c r="AD256" i="12"/>
  <c r="F270" i="4" s="1"/>
  <c r="AD257" i="12"/>
  <c r="F271" i="4" s="1"/>
  <c r="AD258" i="12"/>
  <c r="F272" i="4" s="1"/>
  <c r="AD259" i="12"/>
  <c r="F273" i="4" s="1"/>
  <c r="AD260" i="12"/>
  <c r="F274" i="4" s="1"/>
  <c r="AD261" i="12"/>
  <c r="F275" i="4" s="1"/>
  <c r="AD262" i="12"/>
  <c r="F276" i="4" s="1"/>
  <c r="AD263" i="12"/>
  <c r="F277" i="4" s="1"/>
  <c r="AD264" i="12"/>
  <c r="F278" i="4" s="1"/>
  <c r="AD265" i="12"/>
  <c r="F279" i="4" s="1"/>
  <c r="AD266" i="12"/>
  <c r="F280" i="4" s="1"/>
  <c r="AD267" i="12"/>
  <c r="F281" i="4" s="1"/>
  <c r="AD268" i="12"/>
  <c r="F282" i="4" s="1"/>
  <c r="AD269" i="12"/>
  <c r="F283" i="4" s="1"/>
  <c r="AD270" i="12"/>
  <c r="F284" i="4" s="1"/>
  <c r="AD271" i="12"/>
  <c r="F285" i="4" s="1"/>
  <c r="AD272" i="12"/>
  <c r="F286" i="4" s="1"/>
  <c r="AD273" i="12"/>
  <c r="F287" i="4" s="1"/>
  <c r="AD274" i="12"/>
  <c r="F288" i="4" s="1"/>
  <c r="AD275" i="12"/>
  <c r="F289" i="4" s="1"/>
  <c r="AD276" i="12"/>
  <c r="F290" i="4" s="1"/>
  <c r="AD277" i="12"/>
  <c r="F291" i="4" s="1"/>
  <c r="AD278" i="12"/>
  <c r="F292" i="4" s="1"/>
  <c r="AD279" i="12"/>
  <c r="F293" i="4" s="1"/>
  <c r="AD280" i="12"/>
  <c r="F294" i="4" s="1"/>
  <c r="AD281" i="12"/>
  <c r="F295" i="4" s="1"/>
  <c r="AD282" i="12"/>
  <c r="F296" i="4" s="1"/>
  <c r="AD283" i="12"/>
  <c r="F297" i="4" s="1"/>
  <c r="AD284" i="12"/>
  <c r="F298" i="4" s="1"/>
  <c r="AD285" i="12"/>
  <c r="F299" i="4" s="1"/>
  <c r="AD286" i="12"/>
  <c r="F300" i="4" s="1"/>
  <c r="AD287" i="12"/>
  <c r="F301" i="4" s="1"/>
  <c r="AD288" i="12"/>
  <c r="F302" i="4" s="1"/>
  <c r="AD289" i="12"/>
  <c r="F303" i="4" s="1"/>
  <c r="AD297" i="12"/>
  <c r="G167" i="4" s="1"/>
  <c r="AD298" i="12"/>
  <c r="G168" i="4" s="1"/>
  <c r="AD299" i="12"/>
  <c r="G169" i="4" s="1"/>
  <c r="AD300" i="12"/>
  <c r="G170" i="4" s="1"/>
  <c r="AD301" i="12"/>
  <c r="G171" i="4" s="1"/>
  <c r="AD302" i="12"/>
  <c r="G172" i="4" s="1"/>
  <c r="AD303" i="12"/>
  <c r="G173" i="4" s="1"/>
  <c r="AD304" i="12"/>
  <c r="G174" i="4" s="1"/>
  <c r="AD305" i="12"/>
  <c r="G175" i="4" s="1"/>
  <c r="AD306" i="12"/>
  <c r="G176" i="4" s="1"/>
  <c r="AD307" i="12"/>
  <c r="G177" i="4" s="1"/>
  <c r="AD308" i="12"/>
  <c r="G178" i="4" s="1"/>
  <c r="AD309" i="12"/>
  <c r="G179" i="4" s="1"/>
  <c r="AD310" i="12"/>
  <c r="G180" i="4" s="1"/>
  <c r="AD311" i="12"/>
  <c r="G181" i="4" s="1"/>
  <c r="AD312" i="12"/>
  <c r="G182" i="4" s="1"/>
  <c r="AD313" i="12"/>
  <c r="G183" i="4" s="1"/>
  <c r="AD314" i="12"/>
  <c r="G184" i="4" s="1"/>
  <c r="AD315" i="12"/>
  <c r="G185" i="4" s="1"/>
  <c r="AD316" i="12"/>
  <c r="G186" i="4" s="1"/>
  <c r="AD317" i="12"/>
  <c r="G187" i="4" s="1"/>
  <c r="AD318" i="12"/>
  <c r="G188" i="4" s="1"/>
  <c r="AD319" i="12"/>
  <c r="G189" i="4" s="1"/>
  <c r="AD320" i="12"/>
  <c r="G190" i="4" s="1"/>
  <c r="AD321" i="12"/>
  <c r="G191" i="4" s="1"/>
  <c r="AD322" i="12"/>
  <c r="G192" i="4" s="1"/>
  <c r="AD323" i="12"/>
  <c r="G193" i="4" s="1"/>
  <c r="AD324" i="12"/>
  <c r="G194" i="4" s="1"/>
  <c r="AD325" i="12"/>
  <c r="G195" i="4" s="1"/>
  <c r="AD326" i="12"/>
  <c r="G196" i="4" s="1"/>
  <c r="AD327" i="12"/>
  <c r="G197" i="4" s="1"/>
  <c r="AD328" i="12"/>
  <c r="G198" i="4" s="1"/>
  <c r="AD329" i="12"/>
  <c r="G199" i="4" s="1"/>
  <c r="AD330" i="12"/>
  <c r="G200" i="4" s="1"/>
  <c r="AD331" i="12"/>
  <c r="G201" i="4" s="1"/>
  <c r="AD332" i="12"/>
  <c r="G202" i="4" s="1"/>
  <c r="AD333" i="12"/>
  <c r="G203" i="4" s="1"/>
  <c r="AD334" i="12"/>
  <c r="G204" i="4" s="1"/>
  <c r="AD335" i="12"/>
  <c r="G205" i="4" s="1"/>
  <c r="AD336" i="12"/>
  <c r="G206" i="4" s="1"/>
  <c r="AD337" i="12"/>
  <c r="G207" i="4" s="1"/>
  <c r="AD338" i="12"/>
  <c r="G208" i="4" s="1"/>
  <c r="AD339" i="12"/>
  <c r="G209" i="4" s="1"/>
  <c r="AD340" i="12"/>
  <c r="G210" i="4" s="1"/>
  <c r="AD341" i="12"/>
  <c r="G211" i="4" s="1"/>
  <c r="AD342" i="12"/>
  <c r="G212" i="4" s="1"/>
  <c r="AD343" i="12"/>
  <c r="G213" i="4" s="1"/>
  <c r="AD344" i="12"/>
  <c r="G214" i="4" s="1"/>
  <c r="AD345" i="12"/>
  <c r="G215" i="4" s="1"/>
  <c r="AD346" i="12"/>
  <c r="G216" i="4" s="1"/>
  <c r="AD347" i="12"/>
  <c r="G217" i="4" s="1"/>
  <c r="AD348" i="12"/>
  <c r="G218" i="4" s="1"/>
  <c r="AD349" i="12"/>
  <c r="G219" i="4" s="1"/>
  <c r="AD350" i="12"/>
  <c r="G220" i="4" s="1"/>
  <c r="AD351" i="12"/>
  <c r="G221" i="4" s="1"/>
  <c r="AD352" i="12"/>
  <c r="G222" i="4" s="1"/>
  <c r="AD353" i="12"/>
  <c r="G223" i="4" s="1"/>
  <c r="AD354" i="12"/>
  <c r="G224" i="4" s="1"/>
  <c r="AD355" i="12"/>
  <c r="G225" i="4" s="1"/>
  <c r="AD356" i="12"/>
  <c r="G226" i="4" s="1"/>
  <c r="AD357" i="12"/>
  <c r="G227" i="4" s="1"/>
  <c r="AD358" i="12"/>
  <c r="G228" i="4" s="1"/>
  <c r="AD359" i="12"/>
  <c r="G229" i="4" s="1"/>
  <c r="AD360" i="12"/>
  <c r="G230" i="4" s="1"/>
  <c r="AD361" i="12"/>
  <c r="G231" i="4" s="1"/>
  <c r="AD362" i="12"/>
  <c r="G232" i="4" s="1"/>
  <c r="AD363" i="12"/>
  <c r="G233" i="4" s="1"/>
  <c r="AD364" i="12"/>
  <c r="G234" i="4" s="1"/>
  <c r="AD365" i="12"/>
  <c r="G235" i="4" s="1"/>
  <c r="AD366" i="12"/>
  <c r="G236" i="4" s="1"/>
  <c r="AD369" i="12"/>
  <c r="G239" i="4" s="1"/>
  <c r="AD370" i="12"/>
  <c r="G240" i="4" s="1"/>
  <c r="AD371" i="12"/>
  <c r="G241" i="4" s="1"/>
  <c r="AD372" i="12"/>
  <c r="G242" i="4" s="1"/>
  <c r="AD373" i="12"/>
  <c r="G243" i="4" s="1"/>
  <c r="AD374" i="12"/>
  <c r="G244" i="4" s="1"/>
  <c r="AD375" i="12"/>
  <c r="G245" i="4" s="1"/>
  <c r="AD376" i="12"/>
  <c r="G246" i="4" s="1"/>
  <c r="AD377" i="12"/>
  <c r="G247" i="4" s="1"/>
  <c r="AD378" i="12"/>
  <c r="G248" i="4" s="1"/>
  <c r="AD379" i="12"/>
  <c r="G249" i="4" s="1"/>
  <c r="AD380" i="12"/>
  <c r="G250" i="4" s="1"/>
  <c r="AD381" i="12"/>
  <c r="G251" i="4" s="1"/>
  <c r="AD382" i="12"/>
  <c r="G252" i="4" s="1"/>
  <c r="AD383" i="12"/>
  <c r="G253" i="4" s="1"/>
  <c r="AD384" i="12"/>
  <c r="G254" i="4" s="1"/>
  <c r="AD385" i="12"/>
  <c r="G255" i="4" s="1"/>
  <c r="AD386" i="12"/>
  <c r="G256" i="4" s="1"/>
  <c r="AD387" i="12"/>
  <c r="G257" i="4" s="1"/>
  <c r="AD388" i="12"/>
  <c r="G258" i="4" s="1"/>
  <c r="AD389" i="12"/>
  <c r="G259" i="4" s="1"/>
  <c r="AD390" i="12"/>
  <c r="G260" i="4" s="1"/>
  <c r="AD391" i="12"/>
  <c r="G261" i="4" s="1"/>
  <c r="AD392" i="12"/>
  <c r="G262" i="4" s="1"/>
  <c r="AD393" i="12"/>
  <c r="G263" i="4" s="1"/>
  <c r="AD394" i="12"/>
  <c r="G264" i="4" s="1"/>
  <c r="AD395" i="12"/>
  <c r="G265" i="4" s="1"/>
  <c r="AD396" i="12"/>
  <c r="G266" i="4" s="1"/>
  <c r="AD397" i="12"/>
  <c r="G267" i="4" s="1"/>
  <c r="AD398" i="12"/>
  <c r="G268" i="4" s="1"/>
  <c r="AD399" i="12"/>
  <c r="G269" i="4" s="1"/>
  <c r="AD400" i="12"/>
  <c r="G270" i="4" s="1"/>
  <c r="AD401" i="12"/>
  <c r="G271" i="4" s="1"/>
  <c r="AD402" i="12"/>
  <c r="G272" i="4" s="1"/>
  <c r="AD403" i="12"/>
  <c r="G273" i="4" s="1"/>
  <c r="AD404" i="12"/>
  <c r="G274" i="4" s="1"/>
  <c r="AD405" i="12"/>
  <c r="G275" i="4" s="1"/>
  <c r="AD406" i="12"/>
  <c r="G276" i="4" s="1"/>
  <c r="AD407" i="12"/>
  <c r="G277" i="4" s="1"/>
  <c r="AD408" i="12"/>
  <c r="G278" i="4" s="1"/>
  <c r="AD409" i="12"/>
  <c r="G279" i="4" s="1"/>
  <c r="AD410" i="12"/>
  <c r="G280" i="4" s="1"/>
  <c r="AD411" i="12"/>
  <c r="G281" i="4" s="1"/>
  <c r="AD412" i="12"/>
  <c r="G282" i="4" s="1"/>
  <c r="AD413" i="12"/>
  <c r="G283" i="4" s="1"/>
  <c r="AD414" i="12"/>
  <c r="G284" i="4" s="1"/>
  <c r="AD415" i="12"/>
  <c r="G285" i="4" s="1"/>
  <c r="AD416" i="12"/>
  <c r="G286" i="4" s="1"/>
  <c r="AD417" i="12"/>
  <c r="G287" i="4" s="1"/>
  <c r="AD418" i="12"/>
  <c r="G288" i="4" s="1"/>
  <c r="AD419" i="12"/>
  <c r="G289" i="4" s="1"/>
  <c r="AD420" i="12"/>
  <c r="G290" i="4" s="1"/>
  <c r="AD421" i="12"/>
  <c r="G291" i="4" s="1"/>
  <c r="AD422" i="12"/>
  <c r="G292" i="4" s="1"/>
  <c r="AD423" i="12"/>
  <c r="G293" i="4" s="1"/>
  <c r="AD424" i="12"/>
  <c r="G294" i="4" s="1"/>
  <c r="AD425" i="12"/>
  <c r="G295" i="4" s="1"/>
  <c r="AD426" i="12"/>
  <c r="G296" i="4" s="1"/>
  <c r="AD427" i="12"/>
  <c r="G297" i="4" s="1"/>
  <c r="AD428" i="12"/>
  <c r="G298" i="4" s="1"/>
  <c r="AD429" i="12"/>
  <c r="G299" i="4" s="1"/>
  <c r="AD430" i="12"/>
  <c r="G300" i="4" s="1"/>
  <c r="AD431" i="12"/>
  <c r="G301" i="4" s="1"/>
  <c r="AD432" i="12"/>
  <c r="G302" i="4" s="1"/>
  <c r="AD433" i="12"/>
  <c r="G303" i="4" s="1"/>
  <c r="AD441" i="12"/>
  <c r="H167" i="4" s="1"/>
  <c r="AD442" i="12"/>
  <c r="H168" i="4" s="1"/>
  <c r="AD443" i="12"/>
  <c r="H169" i="4" s="1"/>
  <c r="AD444" i="12"/>
  <c r="H170" i="4" s="1"/>
  <c r="AD445" i="12"/>
  <c r="H171" i="4" s="1"/>
  <c r="AD446" i="12"/>
  <c r="H172" i="4" s="1"/>
  <c r="AD447" i="12"/>
  <c r="H173" i="4" s="1"/>
  <c r="AD448" i="12"/>
  <c r="H174" i="4" s="1"/>
  <c r="AD449" i="12"/>
  <c r="H175" i="4" s="1"/>
  <c r="AD450" i="12"/>
  <c r="H176" i="4" s="1"/>
  <c r="AD451" i="12"/>
  <c r="H177" i="4" s="1"/>
  <c r="AD452" i="12"/>
  <c r="H178" i="4" s="1"/>
  <c r="AD453" i="12"/>
  <c r="H179" i="4" s="1"/>
  <c r="AD454" i="12"/>
  <c r="H180" i="4" s="1"/>
  <c r="AD455" i="12"/>
  <c r="H181" i="4" s="1"/>
  <c r="AD456" i="12"/>
  <c r="H182" i="4" s="1"/>
  <c r="AD457" i="12"/>
  <c r="H183" i="4" s="1"/>
  <c r="AD458" i="12"/>
  <c r="H184" i="4" s="1"/>
  <c r="AD459" i="12"/>
  <c r="H185" i="4" s="1"/>
  <c r="AD460" i="12"/>
  <c r="H186" i="4" s="1"/>
  <c r="AD461" i="12"/>
  <c r="H187" i="4" s="1"/>
  <c r="AD462" i="12"/>
  <c r="H188" i="4" s="1"/>
  <c r="AD463" i="12"/>
  <c r="H189" i="4" s="1"/>
  <c r="AD464" i="12"/>
  <c r="H190" i="4" s="1"/>
  <c r="AD465" i="12"/>
  <c r="H191" i="4" s="1"/>
  <c r="AD466" i="12"/>
  <c r="H192" i="4" s="1"/>
  <c r="AD467" i="12"/>
  <c r="H193" i="4" s="1"/>
  <c r="AD468" i="12"/>
  <c r="H194" i="4" s="1"/>
  <c r="AD469" i="12"/>
  <c r="H195" i="4" s="1"/>
  <c r="AD470" i="12"/>
  <c r="H196" i="4" s="1"/>
  <c r="AD471" i="12"/>
  <c r="H197" i="4" s="1"/>
  <c r="AD472" i="12"/>
  <c r="H198" i="4" s="1"/>
  <c r="AD473" i="12"/>
  <c r="H199" i="4" s="1"/>
  <c r="AD474" i="12"/>
  <c r="H200" i="4" s="1"/>
  <c r="AD475" i="12"/>
  <c r="H201" i="4" s="1"/>
  <c r="AD476" i="12"/>
  <c r="H202" i="4" s="1"/>
  <c r="AD477" i="12"/>
  <c r="H203" i="4" s="1"/>
  <c r="AD478" i="12"/>
  <c r="H204" i="4" s="1"/>
  <c r="AD479" i="12"/>
  <c r="H205" i="4" s="1"/>
  <c r="AD480" i="12"/>
  <c r="H206" i="4" s="1"/>
  <c r="AD481" i="12"/>
  <c r="H207" i="4" s="1"/>
  <c r="AD482" i="12"/>
  <c r="H208" i="4" s="1"/>
  <c r="AD483" i="12"/>
  <c r="H209" i="4" s="1"/>
  <c r="AD484" i="12"/>
  <c r="H210" i="4" s="1"/>
  <c r="AD485" i="12"/>
  <c r="H211" i="4" s="1"/>
  <c r="AD486" i="12"/>
  <c r="H212" i="4" s="1"/>
  <c r="AD487" i="12"/>
  <c r="H213" i="4" s="1"/>
  <c r="AD488" i="12"/>
  <c r="H214" i="4" s="1"/>
  <c r="AD489" i="12"/>
  <c r="H215" i="4" s="1"/>
  <c r="AD490" i="12"/>
  <c r="H216" i="4" s="1"/>
  <c r="AD491" i="12"/>
  <c r="H217" i="4" s="1"/>
  <c r="AD492" i="12"/>
  <c r="H218" i="4" s="1"/>
  <c r="AD493" i="12"/>
  <c r="H219" i="4" s="1"/>
  <c r="AD494" i="12"/>
  <c r="H220" i="4" s="1"/>
  <c r="AD495" i="12"/>
  <c r="H221" i="4" s="1"/>
  <c r="AD496" i="12"/>
  <c r="H222" i="4" s="1"/>
  <c r="AD497" i="12"/>
  <c r="H223" i="4" s="1"/>
  <c r="AD498" i="12"/>
  <c r="H224" i="4" s="1"/>
  <c r="AD499" i="12"/>
  <c r="H225" i="4" s="1"/>
  <c r="AD500" i="12"/>
  <c r="H226" i="4" s="1"/>
  <c r="AD501" i="12"/>
  <c r="H227" i="4" s="1"/>
  <c r="AD502" i="12"/>
  <c r="H228" i="4" s="1"/>
  <c r="AD503" i="12"/>
  <c r="H229" i="4" s="1"/>
  <c r="AD504" i="12"/>
  <c r="H230" i="4" s="1"/>
  <c r="AD505" i="12"/>
  <c r="H231" i="4" s="1"/>
  <c r="AD506" i="12"/>
  <c r="H232" i="4" s="1"/>
  <c r="AD507" i="12"/>
  <c r="H233" i="4" s="1"/>
  <c r="AD508" i="12"/>
  <c r="H234" i="4" s="1"/>
  <c r="AD509" i="12"/>
  <c r="H235" i="4" s="1"/>
  <c r="AD510" i="12"/>
  <c r="H236" i="4" s="1"/>
  <c r="AD513" i="12"/>
  <c r="H239" i="4" s="1"/>
  <c r="AD514" i="12"/>
  <c r="H240" i="4" s="1"/>
  <c r="AD515" i="12"/>
  <c r="H241" i="4" s="1"/>
  <c r="AD516" i="12"/>
  <c r="H242" i="4" s="1"/>
  <c r="AD517" i="12"/>
  <c r="H243" i="4" s="1"/>
  <c r="AD518" i="12"/>
  <c r="H244" i="4" s="1"/>
  <c r="AD519" i="12"/>
  <c r="H245" i="4" s="1"/>
  <c r="AD520" i="12"/>
  <c r="H246" i="4" s="1"/>
  <c r="AD521" i="12"/>
  <c r="H247" i="4" s="1"/>
  <c r="AD522" i="12"/>
  <c r="H248" i="4" s="1"/>
  <c r="AD523" i="12"/>
  <c r="H249" i="4" s="1"/>
  <c r="AD524" i="12"/>
  <c r="H250" i="4" s="1"/>
  <c r="AD525" i="12"/>
  <c r="H251" i="4" s="1"/>
  <c r="AD526" i="12"/>
  <c r="H252" i="4" s="1"/>
  <c r="AD527" i="12"/>
  <c r="H253" i="4" s="1"/>
  <c r="AD528" i="12"/>
  <c r="H254" i="4" s="1"/>
  <c r="AD529" i="12"/>
  <c r="H255" i="4" s="1"/>
  <c r="AD530" i="12"/>
  <c r="H256" i="4" s="1"/>
  <c r="AD531" i="12"/>
  <c r="H257" i="4" s="1"/>
  <c r="AD532" i="12"/>
  <c r="H258" i="4" s="1"/>
  <c r="AD533" i="12"/>
  <c r="H259" i="4" s="1"/>
  <c r="AD534" i="12"/>
  <c r="H260" i="4" s="1"/>
  <c r="AD535" i="12"/>
  <c r="H261" i="4" s="1"/>
  <c r="AD536" i="12"/>
  <c r="H262" i="4" s="1"/>
  <c r="AD537" i="12"/>
  <c r="H263" i="4" s="1"/>
  <c r="AD538" i="12"/>
  <c r="H264" i="4" s="1"/>
  <c r="AD539" i="12"/>
  <c r="H265" i="4" s="1"/>
  <c r="AD540" i="12"/>
  <c r="H266" i="4" s="1"/>
  <c r="AD541" i="12"/>
  <c r="H267" i="4" s="1"/>
  <c r="AD542" i="12"/>
  <c r="H268" i="4" s="1"/>
  <c r="AD543" i="12"/>
  <c r="H269" i="4" s="1"/>
  <c r="AD544" i="12"/>
  <c r="H270" i="4" s="1"/>
  <c r="AD545" i="12"/>
  <c r="H271" i="4" s="1"/>
  <c r="AD546" i="12"/>
  <c r="H272" i="4" s="1"/>
  <c r="AD547" i="12"/>
  <c r="H273" i="4" s="1"/>
  <c r="AD548" i="12"/>
  <c r="H274" i="4" s="1"/>
  <c r="AD549" i="12"/>
  <c r="H275" i="4" s="1"/>
  <c r="AD550" i="12"/>
  <c r="H276" i="4" s="1"/>
  <c r="AD551" i="12"/>
  <c r="H277" i="4" s="1"/>
  <c r="AD552" i="12"/>
  <c r="H278" i="4" s="1"/>
  <c r="AD553" i="12"/>
  <c r="H279" i="4" s="1"/>
  <c r="AD554" i="12"/>
  <c r="H280" i="4" s="1"/>
  <c r="AD555" i="12"/>
  <c r="H281" i="4" s="1"/>
  <c r="AD556" i="12"/>
  <c r="H282" i="4" s="1"/>
  <c r="AD557" i="12"/>
  <c r="H283" i="4" s="1"/>
  <c r="AD558" i="12"/>
  <c r="H284" i="4" s="1"/>
  <c r="AD559" i="12"/>
  <c r="H285" i="4" s="1"/>
  <c r="AD560" i="12"/>
  <c r="H286" i="4" s="1"/>
  <c r="AD561" i="12"/>
  <c r="H287" i="4" s="1"/>
  <c r="AD562" i="12"/>
  <c r="H288" i="4" s="1"/>
  <c r="AD563" i="12"/>
  <c r="H289" i="4" s="1"/>
  <c r="AD564" i="12"/>
  <c r="H290" i="4" s="1"/>
  <c r="AD565" i="12"/>
  <c r="H291" i="4" s="1"/>
  <c r="AD566" i="12"/>
  <c r="H292" i="4" s="1"/>
  <c r="AD567" i="12"/>
  <c r="H293" i="4" s="1"/>
  <c r="AD568" i="12"/>
  <c r="H294" i="4" s="1"/>
  <c r="AD569" i="12"/>
  <c r="H295" i="4" s="1"/>
  <c r="AD570" i="12"/>
  <c r="H296" i="4" s="1"/>
  <c r="AD571" i="12"/>
  <c r="H297" i="4" s="1"/>
  <c r="AD572" i="12"/>
  <c r="H298" i="4" s="1"/>
  <c r="AD573" i="12"/>
  <c r="H299" i="4" s="1"/>
  <c r="AD574" i="12"/>
  <c r="H300" i="4" s="1"/>
  <c r="AD575" i="12"/>
  <c r="H301" i="4" s="1"/>
  <c r="AD576" i="12"/>
  <c r="H302" i="4" s="1"/>
  <c r="AD577" i="12"/>
  <c r="H303" i="4" s="1"/>
  <c r="AD585" i="12"/>
  <c r="I167" i="4" s="1"/>
  <c r="AD586" i="12"/>
  <c r="I168" i="4" s="1"/>
  <c r="AD587" i="12"/>
  <c r="I169" i="4" s="1"/>
  <c r="AD588" i="12"/>
  <c r="I170" i="4" s="1"/>
  <c r="AD589" i="12"/>
  <c r="I171" i="4" s="1"/>
  <c r="AD590" i="12"/>
  <c r="I172" i="4" s="1"/>
  <c r="AD591" i="12"/>
  <c r="I173" i="4" s="1"/>
  <c r="AD592" i="12"/>
  <c r="I174" i="4" s="1"/>
  <c r="AD593" i="12"/>
  <c r="I175" i="4" s="1"/>
  <c r="AD594" i="12"/>
  <c r="I176" i="4" s="1"/>
  <c r="AD595" i="12"/>
  <c r="I177" i="4" s="1"/>
  <c r="AD596" i="12"/>
  <c r="I178" i="4" s="1"/>
  <c r="AD597" i="12"/>
  <c r="I179" i="4" s="1"/>
  <c r="AD598" i="12"/>
  <c r="I180" i="4" s="1"/>
  <c r="AD599" i="12"/>
  <c r="I181" i="4" s="1"/>
  <c r="AD600" i="12"/>
  <c r="I182" i="4" s="1"/>
  <c r="AD601" i="12"/>
  <c r="I183" i="4" s="1"/>
  <c r="AD602" i="12"/>
  <c r="I184" i="4" s="1"/>
  <c r="AD603" i="12"/>
  <c r="I185" i="4" s="1"/>
  <c r="AD604" i="12"/>
  <c r="I186" i="4" s="1"/>
  <c r="AD605" i="12"/>
  <c r="I187" i="4" s="1"/>
  <c r="AD606" i="12"/>
  <c r="I188" i="4" s="1"/>
  <c r="AD607" i="12"/>
  <c r="I189" i="4" s="1"/>
  <c r="AD608" i="12"/>
  <c r="I190" i="4" s="1"/>
  <c r="AD609" i="12"/>
  <c r="I191" i="4" s="1"/>
  <c r="AD610" i="12"/>
  <c r="I192" i="4" s="1"/>
  <c r="AD611" i="12"/>
  <c r="I193" i="4" s="1"/>
  <c r="AD612" i="12"/>
  <c r="I194" i="4" s="1"/>
  <c r="AD613" i="12"/>
  <c r="I195" i="4" s="1"/>
  <c r="AD614" i="12"/>
  <c r="I196" i="4" s="1"/>
  <c r="AD615" i="12"/>
  <c r="I197" i="4" s="1"/>
  <c r="AD616" i="12"/>
  <c r="I198" i="4" s="1"/>
  <c r="AD617" i="12"/>
  <c r="I199" i="4" s="1"/>
  <c r="AD618" i="12"/>
  <c r="I200" i="4" s="1"/>
  <c r="AD619" i="12"/>
  <c r="I201" i="4" s="1"/>
  <c r="AD620" i="12"/>
  <c r="I202" i="4" s="1"/>
  <c r="AD621" i="12"/>
  <c r="I203" i="4" s="1"/>
  <c r="AD622" i="12"/>
  <c r="I204" i="4" s="1"/>
  <c r="AD623" i="12"/>
  <c r="I205" i="4" s="1"/>
  <c r="AD624" i="12"/>
  <c r="I206" i="4" s="1"/>
  <c r="AD625" i="12"/>
  <c r="I207" i="4" s="1"/>
  <c r="AD626" i="12"/>
  <c r="I208" i="4" s="1"/>
  <c r="AD627" i="12"/>
  <c r="I209" i="4" s="1"/>
  <c r="AD628" i="12"/>
  <c r="I210" i="4" s="1"/>
  <c r="AD629" i="12"/>
  <c r="I211" i="4" s="1"/>
  <c r="AD630" i="12"/>
  <c r="I212" i="4" s="1"/>
  <c r="AD631" i="12"/>
  <c r="I213" i="4" s="1"/>
  <c r="AD632" i="12"/>
  <c r="I214" i="4" s="1"/>
  <c r="AD633" i="12"/>
  <c r="I215" i="4" s="1"/>
  <c r="AD634" i="12"/>
  <c r="I216" i="4" s="1"/>
  <c r="AD635" i="12"/>
  <c r="I217" i="4" s="1"/>
  <c r="AD636" i="12"/>
  <c r="I218" i="4" s="1"/>
  <c r="AD637" i="12"/>
  <c r="I219" i="4" s="1"/>
  <c r="AD638" i="12"/>
  <c r="I220" i="4" s="1"/>
  <c r="AD639" i="12"/>
  <c r="I221" i="4" s="1"/>
  <c r="AD640" i="12"/>
  <c r="I222" i="4" s="1"/>
  <c r="AD641" i="12"/>
  <c r="I223" i="4" s="1"/>
  <c r="AD642" i="12"/>
  <c r="I224" i="4" s="1"/>
  <c r="AD643" i="12"/>
  <c r="I225" i="4" s="1"/>
  <c r="AD644" i="12"/>
  <c r="I226" i="4" s="1"/>
  <c r="AD645" i="12"/>
  <c r="I227" i="4" s="1"/>
  <c r="AD646" i="12"/>
  <c r="I228" i="4" s="1"/>
  <c r="AD647" i="12"/>
  <c r="I229" i="4" s="1"/>
  <c r="AD648" i="12"/>
  <c r="I230" i="4" s="1"/>
  <c r="AD649" i="12"/>
  <c r="I231" i="4" s="1"/>
  <c r="AD650" i="12"/>
  <c r="I232" i="4" s="1"/>
  <c r="AD651" i="12"/>
  <c r="I233" i="4" s="1"/>
  <c r="AD652" i="12"/>
  <c r="I234" i="4" s="1"/>
  <c r="AD653" i="12"/>
  <c r="I235" i="4" s="1"/>
  <c r="AD654" i="12"/>
  <c r="I236" i="4" s="1"/>
  <c r="AD657" i="12"/>
  <c r="I239" i="4" s="1"/>
  <c r="AD658" i="12"/>
  <c r="I240" i="4" s="1"/>
  <c r="AD659" i="12"/>
  <c r="I241" i="4" s="1"/>
  <c r="AD660" i="12"/>
  <c r="I242" i="4" s="1"/>
  <c r="AD661" i="12"/>
  <c r="I243" i="4" s="1"/>
  <c r="AD662" i="12"/>
  <c r="I244" i="4" s="1"/>
  <c r="AD663" i="12"/>
  <c r="I245" i="4" s="1"/>
  <c r="AD664" i="12"/>
  <c r="I246" i="4" s="1"/>
  <c r="AD665" i="12"/>
  <c r="I247" i="4" s="1"/>
  <c r="AD666" i="12"/>
  <c r="I248" i="4" s="1"/>
  <c r="AD667" i="12"/>
  <c r="I249" i="4" s="1"/>
  <c r="AD668" i="12"/>
  <c r="I250" i="4" s="1"/>
  <c r="AD669" i="12"/>
  <c r="I251" i="4" s="1"/>
  <c r="AD670" i="12"/>
  <c r="I252" i="4" s="1"/>
  <c r="AD671" i="12"/>
  <c r="I253" i="4" s="1"/>
  <c r="AD672" i="12"/>
  <c r="I254" i="4" s="1"/>
  <c r="AD673" i="12"/>
  <c r="I255" i="4" s="1"/>
  <c r="AD674" i="12"/>
  <c r="I256" i="4" s="1"/>
  <c r="AD675" i="12"/>
  <c r="I257" i="4" s="1"/>
  <c r="AD676" i="12"/>
  <c r="I258" i="4" s="1"/>
  <c r="AD677" i="12"/>
  <c r="I259" i="4" s="1"/>
  <c r="AD678" i="12"/>
  <c r="I260" i="4" s="1"/>
  <c r="AD679" i="12"/>
  <c r="I261" i="4" s="1"/>
  <c r="AD680" i="12"/>
  <c r="I262" i="4" s="1"/>
  <c r="AD681" i="12"/>
  <c r="I263" i="4" s="1"/>
  <c r="AD682" i="12"/>
  <c r="I264" i="4" s="1"/>
  <c r="AD683" i="12"/>
  <c r="I265" i="4" s="1"/>
  <c r="AD684" i="12"/>
  <c r="I266" i="4" s="1"/>
  <c r="AD685" i="12"/>
  <c r="I267" i="4" s="1"/>
  <c r="AD686" i="12"/>
  <c r="I268" i="4" s="1"/>
  <c r="AD687" i="12"/>
  <c r="I269" i="4" s="1"/>
  <c r="AD688" i="12"/>
  <c r="I270" i="4" s="1"/>
  <c r="AD689" i="12"/>
  <c r="I271" i="4" s="1"/>
  <c r="AD690" i="12"/>
  <c r="I272" i="4" s="1"/>
  <c r="AD691" i="12"/>
  <c r="I273" i="4" s="1"/>
  <c r="AD692" i="12"/>
  <c r="I274" i="4" s="1"/>
  <c r="AD693" i="12"/>
  <c r="I275" i="4" s="1"/>
  <c r="AD694" i="12"/>
  <c r="I276" i="4" s="1"/>
  <c r="AD695" i="12"/>
  <c r="I277" i="4" s="1"/>
  <c r="AD696" i="12"/>
  <c r="I278" i="4" s="1"/>
  <c r="AD697" i="12"/>
  <c r="I279" i="4" s="1"/>
  <c r="AD698" i="12"/>
  <c r="I280" i="4" s="1"/>
  <c r="AD699" i="12"/>
  <c r="I281" i="4" s="1"/>
  <c r="AD700" i="12"/>
  <c r="I282" i="4" s="1"/>
  <c r="AD701" i="12"/>
  <c r="I283" i="4" s="1"/>
  <c r="AD702" i="12"/>
  <c r="I284" i="4" s="1"/>
  <c r="AD703" i="12"/>
  <c r="I285" i="4" s="1"/>
  <c r="AD704" i="12"/>
  <c r="I286" i="4" s="1"/>
  <c r="AD705" i="12"/>
  <c r="I287" i="4" s="1"/>
  <c r="AD706" i="12"/>
  <c r="I288" i="4" s="1"/>
  <c r="AD707" i="12"/>
  <c r="I289" i="4" s="1"/>
  <c r="AD708" i="12"/>
  <c r="I290" i="4" s="1"/>
  <c r="AD709" i="12"/>
  <c r="I291" i="4" s="1"/>
  <c r="AD710" i="12"/>
  <c r="I292" i="4" s="1"/>
  <c r="AD711" i="12"/>
  <c r="I293" i="4" s="1"/>
  <c r="AD712" i="12"/>
  <c r="I294" i="4" s="1"/>
  <c r="AD713" i="12"/>
  <c r="I295" i="4" s="1"/>
  <c r="AD714" i="12"/>
  <c r="I296" i="4" s="1"/>
  <c r="AD715" i="12"/>
  <c r="I297" i="4" s="1"/>
  <c r="AD716" i="12"/>
  <c r="I298" i="4" s="1"/>
  <c r="AD717" i="12"/>
  <c r="I299" i="4" s="1"/>
  <c r="AD718" i="12"/>
  <c r="I300" i="4" s="1"/>
  <c r="AD719" i="12"/>
  <c r="I301" i="4" s="1"/>
  <c r="AD720" i="12"/>
  <c r="I302" i="4" s="1"/>
  <c r="AD721" i="12"/>
  <c r="I303" i="4" s="1"/>
  <c r="AD729" i="12"/>
  <c r="J167" i="4" s="1"/>
  <c r="AD730" i="12"/>
  <c r="J168" i="4" s="1"/>
  <c r="AD731" i="12"/>
  <c r="J169" i="4" s="1"/>
  <c r="AD732" i="12"/>
  <c r="J170" i="4" s="1"/>
  <c r="AD733" i="12"/>
  <c r="J171" i="4" s="1"/>
  <c r="AD734" i="12"/>
  <c r="J172" i="4" s="1"/>
  <c r="AD735" i="12"/>
  <c r="J173" i="4" s="1"/>
  <c r="AD736" i="12"/>
  <c r="J174" i="4" s="1"/>
  <c r="AD737" i="12"/>
  <c r="J175" i="4" s="1"/>
  <c r="AD738" i="12"/>
  <c r="J176" i="4" s="1"/>
  <c r="AD739" i="12"/>
  <c r="J177" i="4" s="1"/>
  <c r="AD740" i="12"/>
  <c r="J178" i="4" s="1"/>
  <c r="AD741" i="12"/>
  <c r="J179" i="4" s="1"/>
  <c r="AD742" i="12"/>
  <c r="J180" i="4" s="1"/>
  <c r="AD743" i="12"/>
  <c r="J181" i="4" s="1"/>
  <c r="AD744" i="12"/>
  <c r="J182" i="4" s="1"/>
  <c r="AD745" i="12"/>
  <c r="J183" i="4" s="1"/>
  <c r="AD746" i="12"/>
  <c r="J184" i="4" s="1"/>
  <c r="AD747" i="12"/>
  <c r="J185" i="4" s="1"/>
  <c r="AD748" i="12"/>
  <c r="J186" i="4" s="1"/>
  <c r="AD749" i="12"/>
  <c r="J187" i="4" s="1"/>
  <c r="AD750" i="12"/>
  <c r="J188" i="4" s="1"/>
  <c r="AD751" i="12"/>
  <c r="J189" i="4" s="1"/>
  <c r="AD752" i="12"/>
  <c r="J190" i="4" s="1"/>
  <c r="AD753" i="12"/>
  <c r="J191" i="4" s="1"/>
  <c r="AD754" i="12"/>
  <c r="J192" i="4" s="1"/>
  <c r="AD755" i="12"/>
  <c r="J193" i="4" s="1"/>
  <c r="AD756" i="12"/>
  <c r="J194" i="4" s="1"/>
  <c r="AD757" i="12"/>
  <c r="J195" i="4" s="1"/>
  <c r="AD758" i="12"/>
  <c r="J196" i="4" s="1"/>
  <c r="AD759" i="12"/>
  <c r="J197" i="4" s="1"/>
  <c r="AD760" i="12"/>
  <c r="J198" i="4" s="1"/>
  <c r="AD761" i="12"/>
  <c r="J199" i="4" s="1"/>
  <c r="AD762" i="12"/>
  <c r="J200" i="4" s="1"/>
  <c r="AD763" i="12"/>
  <c r="J201" i="4" s="1"/>
  <c r="AD764" i="12"/>
  <c r="J202" i="4" s="1"/>
  <c r="AD765" i="12"/>
  <c r="J203" i="4" s="1"/>
  <c r="AD766" i="12"/>
  <c r="J204" i="4" s="1"/>
  <c r="AD767" i="12"/>
  <c r="J205" i="4" s="1"/>
  <c r="AD768" i="12"/>
  <c r="J206" i="4" s="1"/>
  <c r="AD769" i="12"/>
  <c r="J207" i="4" s="1"/>
  <c r="AD770" i="12"/>
  <c r="J208" i="4" s="1"/>
  <c r="AD771" i="12"/>
  <c r="J209" i="4" s="1"/>
  <c r="AD772" i="12"/>
  <c r="J210" i="4" s="1"/>
  <c r="AD773" i="12"/>
  <c r="J211" i="4" s="1"/>
  <c r="AD774" i="12"/>
  <c r="J212" i="4" s="1"/>
  <c r="AD775" i="12"/>
  <c r="J213" i="4" s="1"/>
  <c r="AD776" i="12"/>
  <c r="J214" i="4" s="1"/>
  <c r="AD777" i="12"/>
  <c r="J215" i="4" s="1"/>
  <c r="AD778" i="12"/>
  <c r="J216" i="4" s="1"/>
  <c r="AD779" i="12"/>
  <c r="J217" i="4" s="1"/>
  <c r="AD780" i="12"/>
  <c r="J218" i="4" s="1"/>
  <c r="AD781" i="12"/>
  <c r="J219" i="4" s="1"/>
  <c r="AD782" i="12"/>
  <c r="J220" i="4" s="1"/>
  <c r="AD783" i="12"/>
  <c r="J221" i="4" s="1"/>
  <c r="AD784" i="12"/>
  <c r="J222" i="4" s="1"/>
  <c r="AD785" i="12"/>
  <c r="J223" i="4" s="1"/>
  <c r="AD786" i="12"/>
  <c r="J224" i="4" s="1"/>
  <c r="AD787" i="12"/>
  <c r="J225" i="4" s="1"/>
  <c r="AD788" i="12"/>
  <c r="J226" i="4" s="1"/>
  <c r="AD791" i="12"/>
  <c r="J229" i="4" s="1"/>
  <c r="AD792" i="12"/>
  <c r="J230" i="4" s="1"/>
  <c r="AD793" i="12"/>
  <c r="J231" i="4" s="1"/>
  <c r="AD794" i="12"/>
  <c r="J232" i="4" s="1"/>
  <c r="AD795" i="12"/>
  <c r="J233" i="4" s="1"/>
  <c r="AD796" i="12"/>
  <c r="J234" i="4" s="1"/>
  <c r="AD797" i="12"/>
  <c r="J235" i="4" s="1"/>
  <c r="AD798" i="12"/>
  <c r="J236" i="4" s="1"/>
  <c r="AD799" i="12"/>
  <c r="J237" i="4" s="1"/>
  <c r="AD800" i="12"/>
  <c r="J238" i="4" s="1"/>
  <c r="AD801" i="12"/>
  <c r="J239" i="4" s="1"/>
  <c r="AD802" i="12"/>
  <c r="J240" i="4" s="1"/>
  <c r="AD803" i="12"/>
  <c r="J241" i="4" s="1"/>
  <c r="AD804" i="12"/>
  <c r="J242" i="4" s="1"/>
  <c r="AD805" i="12"/>
  <c r="J243" i="4" s="1"/>
  <c r="AD806" i="12"/>
  <c r="J244" i="4" s="1"/>
  <c r="AD807" i="12"/>
  <c r="J245" i="4" s="1"/>
  <c r="AD808" i="12"/>
  <c r="J246" i="4" s="1"/>
  <c r="AD809" i="12"/>
  <c r="J247" i="4" s="1"/>
  <c r="AD810" i="12"/>
  <c r="J248" i="4" s="1"/>
  <c r="AD811" i="12"/>
  <c r="J249" i="4" s="1"/>
  <c r="AD812" i="12"/>
  <c r="J250" i="4" s="1"/>
  <c r="AD813" i="12"/>
  <c r="J251" i="4" s="1"/>
  <c r="AD814" i="12"/>
  <c r="J252" i="4" s="1"/>
  <c r="AD815" i="12"/>
  <c r="J253" i="4" s="1"/>
  <c r="AD816" i="12"/>
  <c r="J254" i="4" s="1"/>
  <c r="AD817" i="12"/>
  <c r="J255" i="4" s="1"/>
  <c r="AD818" i="12"/>
  <c r="J256" i="4" s="1"/>
  <c r="AD819" i="12"/>
  <c r="J257" i="4" s="1"/>
  <c r="AD820" i="12"/>
  <c r="J258" i="4" s="1"/>
  <c r="AD821" i="12"/>
  <c r="J259" i="4" s="1"/>
  <c r="AD822" i="12"/>
  <c r="J260" i="4" s="1"/>
  <c r="AD823" i="12"/>
  <c r="J261" i="4" s="1"/>
  <c r="AD824" i="12"/>
  <c r="J262" i="4" s="1"/>
  <c r="AD825" i="12"/>
  <c r="J263" i="4" s="1"/>
  <c r="AD826" i="12"/>
  <c r="J264" i="4" s="1"/>
  <c r="AD827" i="12"/>
  <c r="J265" i="4" s="1"/>
  <c r="AD828" i="12"/>
  <c r="J266" i="4" s="1"/>
  <c r="AD829" i="12"/>
  <c r="J267" i="4" s="1"/>
  <c r="AD830" i="12"/>
  <c r="J268" i="4" s="1"/>
  <c r="AD831" i="12"/>
  <c r="J269" i="4" s="1"/>
  <c r="AD832" i="12"/>
  <c r="J270" i="4" s="1"/>
  <c r="AD833" i="12"/>
  <c r="J271" i="4" s="1"/>
  <c r="AD834" i="12"/>
  <c r="J272" i="4" s="1"/>
  <c r="AD835" i="12"/>
  <c r="J273" i="4" s="1"/>
  <c r="AD836" i="12"/>
  <c r="J274" i="4" s="1"/>
  <c r="AD837" i="12"/>
  <c r="J275" i="4" s="1"/>
  <c r="AD838" i="12"/>
  <c r="J276" i="4" s="1"/>
  <c r="AD839" i="12"/>
  <c r="J277" i="4" s="1"/>
  <c r="AD840" i="12"/>
  <c r="J278" i="4" s="1"/>
  <c r="AD841" i="12"/>
  <c r="J279" i="4" s="1"/>
  <c r="AD842" i="12"/>
  <c r="J280" i="4" s="1"/>
  <c r="AD843" i="12"/>
  <c r="J281" i="4" s="1"/>
  <c r="AD844" i="12"/>
  <c r="J282" i="4" s="1"/>
  <c r="AD845" i="12"/>
  <c r="J283" i="4" s="1"/>
  <c r="AD846" i="12"/>
  <c r="J284" i="4" s="1"/>
  <c r="AD847" i="12"/>
  <c r="J285" i="4" s="1"/>
  <c r="AD848" i="12"/>
  <c r="J286" i="4" s="1"/>
  <c r="AD849" i="12"/>
  <c r="J287" i="4" s="1"/>
  <c r="AD850" i="12"/>
  <c r="J288" i="4" s="1"/>
  <c r="AD851" i="12"/>
  <c r="J289" i="4" s="1"/>
  <c r="AD852" i="12"/>
  <c r="J290" i="4" s="1"/>
  <c r="AD853" i="12"/>
  <c r="J291" i="4" s="1"/>
  <c r="AD854" i="12"/>
  <c r="J292" i="4" s="1"/>
  <c r="AD855" i="12"/>
  <c r="J293" i="4" s="1"/>
  <c r="AD856" i="12"/>
  <c r="J294" i="4" s="1"/>
  <c r="AD857" i="12"/>
  <c r="J295" i="4" s="1"/>
  <c r="AD858" i="12"/>
  <c r="J296" i="4" s="1"/>
  <c r="AD859" i="12"/>
  <c r="J297" i="4" s="1"/>
  <c r="AD860" i="12"/>
  <c r="J298" i="4" s="1"/>
  <c r="AD861" i="12"/>
  <c r="J299" i="4" s="1"/>
  <c r="AD862" i="12"/>
  <c r="J300" i="4" s="1"/>
  <c r="AD863" i="12"/>
  <c r="J301" i="4" s="1"/>
  <c r="AD864" i="12"/>
  <c r="J302" i="4" s="1"/>
  <c r="AD865" i="12"/>
  <c r="J303" i="4" s="1"/>
  <c r="AD873" i="12"/>
  <c r="K167" i="4" s="1"/>
  <c r="AD874" i="12"/>
  <c r="K168" i="4" s="1"/>
  <c r="AD875" i="12"/>
  <c r="K169" i="4" s="1"/>
  <c r="AD876" i="12"/>
  <c r="K170" i="4" s="1"/>
  <c r="AD877" i="12"/>
  <c r="K171" i="4" s="1"/>
  <c r="AD878" i="12"/>
  <c r="K172" i="4" s="1"/>
  <c r="AD879" i="12"/>
  <c r="K173" i="4" s="1"/>
  <c r="AD880" i="12"/>
  <c r="K174" i="4" s="1"/>
  <c r="AD881" i="12"/>
  <c r="K175" i="4" s="1"/>
  <c r="AD882" i="12"/>
  <c r="K176" i="4" s="1"/>
  <c r="AD883" i="12"/>
  <c r="K177" i="4" s="1"/>
  <c r="AD884" i="12"/>
  <c r="K178" i="4" s="1"/>
  <c r="AD885" i="12"/>
  <c r="K179" i="4" s="1"/>
  <c r="AD886" i="12"/>
  <c r="K180" i="4" s="1"/>
  <c r="AD887" i="12"/>
  <c r="K181" i="4" s="1"/>
  <c r="AD888" i="12"/>
  <c r="K182" i="4" s="1"/>
  <c r="AD889" i="12"/>
  <c r="K183" i="4" s="1"/>
  <c r="AD890" i="12"/>
  <c r="K184" i="4" s="1"/>
  <c r="AD891" i="12"/>
  <c r="K185" i="4" s="1"/>
  <c r="AD892" i="12"/>
  <c r="K186" i="4" s="1"/>
  <c r="AD893" i="12"/>
  <c r="K187" i="4" s="1"/>
  <c r="AD894" i="12"/>
  <c r="K188" i="4" s="1"/>
  <c r="AD895" i="12"/>
  <c r="K189" i="4" s="1"/>
  <c r="AD896" i="12"/>
  <c r="K190" i="4" s="1"/>
  <c r="AD897" i="12"/>
  <c r="K191" i="4" s="1"/>
  <c r="AD898" i="12"/>
  <c r="K192" i="4" s="1"/>
  <c r="AD899" i="12"/>
  <c r="K193" i="4" s="1"/>
  <c r="AD900" i="12"/>
  <c r="K194" i="4" s="1"/>
  <c r="AD901" i="12"/>
  <c r="K195" i="4" s="1"/>
  <c r="AD902" i="12"/>
  <c r="K196" i="4" s="1"/>
  <c r="AD903" i="12"/>
  <c r="K197" i="4" s="1"/>
  <c r="AD904" i="12"/>
  <c r="K198" i="4" s="1"/>
  <c r="AD905" i="12"/>
  <c r="K199" i="4" s="1"/>
  <c r="AD906" i="12"/>
  <c r="K200" i="4" s="1"/>
  <c r="AD907" i="12"/>
  <c r="K201" i="4" s="1"/>
  <c r="AD908" i="12"/>
  <c r="K202" i="4" s="1"/>
  <c r="AD909" i="12"/>
  <c r="K203" i="4" s="1"/>
  <c r="AD910" i="12"/>
  <c r="K204" i="4" s="1"/>
  <c r="AD911" i="12"/>
  <c r="K205" i="4" s="1"/>
  <c r="AD912" i="12"/>
  <c r="K206" i="4" s="1"/>
  <c r="AD913" i="12"/>
  <c r="K207" i="4" s="1"/>
  <c r="AD914" i="12"/>
  <c r="K208" i="4" s="1"/>
  <c r="AD915" i="12"/>
  <c r="K209" i="4" s="1"/>
  <c r="AD916" i="12"/>
  <c r="K210" i="4" s="1"/>
  <c r="AD917" i="12"/>
  <c r="K211" i="4" s="1"/>
  <c r="AD918" i="12"/>
  <c r="K212" i="4" s="1"/>
  <c r="AD919" i="12"/>
  <c r="K213" i="4" s="1"/>
  <c r="AD920" i="12"/>
  <c r="K214" i="4" s="1"/>
  <c r="AD921" i="12"/>
  <c r="K215" i="4" s="1"/>
  <c r="AD922" i="12"/>
  <c r="K216" i="4" s="1"/>
  <c r="AD923" i="12"/>
  <c r="K217" i="4" s="1"/>
  <c r="AD924" i="12"/>
  <c r="K218" i="4" s="1"/>
  <c r="AD925" i="12"/>
  <c r="K219" i="4" s="1"/>
  <c r="AD926" i="12"/>
  <c r="K220" i="4" s="1"/>
  <c r="AD927" i="12"/>
  <c r="K221" i="4" s="1"/>
  <c r="AD928" i="12"/>
  <c r="K222" i="4" s="1"/>
  <c r="AD929" i="12"/>
  <c r="K223" i="4" s="1"/>
  <c r="AD930" i="12"/>
  <c r="K224" i="4" s="1"/>
  <c r="AD931" i="12"/>
  <c r="K225" i="4" s="1"/>
  <c r="AD932" i="12"/>
  <c r="K226" i="4" s="1"/>
  <c r="AD935" i="12"/>
  <c r="K229" i="4" s="1"/>
  <c r="AD936" i="12"/>
  <c r="K230" i="4" s="1"/>
  <c r="AD937" i="12"/>
  <c r="K231" i="4" s="1"/>
  <c r="AD938" i="12"/>
  <c r="K232" i="4" s="1"/>
  <c r="AD939" i="12"/>
  <c r="K233" i="4" s="1"/>
  <c r="AD940" i="12"/>
  <c r="K234" i="4" s="1"/>
  <c r="AD941" i="12"/>
  <c r="K235" i="4" s="1"/>
  <c r="AD942" i="12"/>
  <c r="K236" i="4" s="1"/>
  <c r="AD943" i="12"/>
  <c r="K237" i="4" s="1"/>
  <c r="AD944" i="12"/>
  <c r="K238" i="4" s="1"/>
  <c r="AD945" i="12"/>
  <c r="K239" i="4" s="1"/>
  <c r="AD946" i="12"/>
  <c r="K240" i="4" s="1"/>
  <c r="AD947" i="12"/>
  <c r="K241" i="4" s="1"/>
  <c r="AD948" i="12"/>
  <c r="K242" i="4" s="1"/>
  <c r="AD949" i="12"/>
  <c r="K243" i="4" s="1"/>
  <c r="AD950" i="12"/>
  <c r="K244" i="4" s="1"/>
  <c r="AD951" i="12"/>
  <c r="K245" i="4" s="1"/>
  <c r="AD952" i="12"/>
  <c r="K246" i="4" s="1"/>
  <c r="AD953" i="12"/>
  <c r="K247" i="4" s="1"/>
  <c r="AD954" i="12"/>
  <c r="K248" i="4" s="1"/>
  <c r="AD955" i="12"/>
  <c r="K249" i="4" s="1"/>
  <c r="AD956" i="12"/>
  <c r="K250" i="4" s="1"/>
  <c r="AD957" i="12"/>
  <c r="K251" i="4" s="1"/>
  <c r="AD958" i="12"/>
  <c r="K252" i="4" s="1"/>
  <c r="AD959" i="12"/>
  <c r="K253" i="4" s="1"/>
  <c r="AD960" i="12"/>
  <c r="K254" i="4" s="1"/>
  <c r="AD961" i="12"/>
  <c r="K255" i="4" s="1"/>
  <c r="AD962" i="12"/>
  <c r="K256" i="4" s="1"/>
  <c r="AD963" i="12"/>
  <c r="K257" i="4" s="1"/>
  <c r="AD964" i="12"/>
  <c r="K258" i="4" s="1"/>
  <c r="AD965" i="12"/>
  <c r="K259" i="4" s="1"/>
  <c r="AD966" i="12"/>
  <c r="K260" i="4" s="1"/>
  <c r="AD967" i="12"/>
  <c r="K261" i="4" s="1"/>
  <c r="AD968" i="12"/>
  <c r="K262" i="4" s="1"/>
  <c r="AD969" i="12"/>
  <c r="K263" i="4" s="1"/>
  <c r="AD970" i="12"/>
  <c r="K264" i="4" s="1"/>
  <c r="AD971" i="12"/>
  <c r="K265" i="4" s="1"/>
  <c r="AD972" i="12"/>
  <c r="K266" i="4" s="1"/>
  <c r="AD973" i="12"/>
  <c r="K267" i="4" s="1"/>
  <c r="AD974" i="12"/>
  <c r="K268" i="4" s="1"/>
  <c r="AD975" i="12"/>
  <c r="K269" i="4" s="1"/>
  <c r="AD976" i="12"/>
  <c r="K270" i="4" s="1"/>
  <c r="AD977" i="12"/>
  <c r="K271" i="4" s="1"/>
  <c r="AD978" i="12"/>
  <c r="K272" i="4" s="1"/>
  <c r="AD979" i="12"/>
  <c r="K273" i="4" s="1"/>
  <c r="AD980" i="12"/>
  <c r="K274" i="4" s="1"/>
  <c r="AD981" i="12"/>
  <c r="K275" i="4" s="1"/>
  <c r="AD982" i="12"/>
  <c r="K276" i="4" s="1"/>
  <c r="AD983" i="12"/>
  <c r="K277" i="4" s="1"/>
  <c r="AD984" i="12"/>
  <c r="K278" i="4" s="1"/>
  <c r="AD985" i="12"/>
  <c r="K279" i="4" s="1"/>
  <c r="AD986" i="12"/>
  <c r="K280" i="4" s="1"/>
  <c r="AD987" i="12"/>
  <c r="K281" i="4" s="1"/>
  <c r="AD988" i="12"/>
  <c r="K282" i="4" s="1"/>
  <c r="AD989" i="12"/>
  <c r="K283" i="4" s="1"/>
  <c r="AD990" i="12"/>
  <c r="K284" i="4" s="1"/>
  <c r="AD991" i="12"/>
  <c r="K285" i="4" s="1"/>
  <c r="AD992" i="12"/>
  <c r="K286" i="4" s="1"/>
  <c r="AD993" i="12"/>
  <c r="K287" i="4" s="1"/>
  <c r="AD994" i="12"/>
  <c r="K288" i="4" s="1"/>
  <c r="AD995" i="12"/>
  <c r="K289" i="4" s="1"/>
  <c r="AD996" i="12"/>
  <c r="K290" i="4" s="1"/>
  <c r="AD997" i="12"/>
  <c r="K291" i="4" s="1"/>
  <c r="AD998" i="12"/>
  <c r="K292" i="4" s="1"/>
  <c r="AD999" i="12"/>
  <c r="K293" i="4" s="1"/>
  <c r="AD1000" i="12"/>
  <c r="K294" i="4" s="1"/>
  <c r="AD1001" i="12"/>
  <c r="K295" i="4" s="1"/>
  <c r="AD1002" i="12"/>
  <c r="K296" i="4" s="1"/>
  <c r="AD1003" i="12"/>
  <c r="K297" i="4" s="1"/>
  <c r="AD1004" i="12"/>
  <c r="K298" i="4" s="1"/>
  <c r="AD1005" i="12"/>
  <c r="K299" i="4" s="1"/>
  <c r="AD1006" i="12"/>
  <c r="K300" i="4" s="1"/>
  <c r="AD1007" i="12"/>
  <c r="K301" i="4" s="1"/>
  <c r="AD1008" i="12"/>
  <c r="K302" i="4" s="1"/>
  <c r="AD1009" i="12"/>
  <c r="K303" i="4" s="1"/>
  <c r="AD1017" i="12"/>
  <c r="L167" i="4" s="1"/>
  <c r="AD1018" i="12"/>
  <c r="L168" i="4" s="1"/>
  <c r="AD1019" i="12"/>
  <c r="L169" i="4" s="1"/>
  <c r="AD1020" i="12"/>
  <c r="L170" i="4" s="1"/>
  <c r="AD1021" i="12"/>
  <c r="L171" i="4" s="1"/>
  <c r="AD1022" i="12"/>
  <c r="L172" i="4" s="1"/>
  <c r="AD1023" i="12"/>
  <c r="L173" i="4" s="1"/>
  <c r="AD1024" i="12"/>
  <c r="L174" i="4" s="1"/>
  <c r="AD1025" i="12"/>
  <c r="L175" i="4" s="1"/>
  <c r="AD1026" i="12"/>
  <c r="L176" i="4" s="1"/>
  <c r="AD1027" i="12"/>
  <c r="L177" i="4" s="1"/>
  <c r="AD1028" i="12"/>
  <c r="L178" i="4" s="1"/>
  <c r="AD1029" i="12"/>
  <c r="L179" i="4" s="1"/>
  <c r="AD1030" i="12"/>
  <c r="L180" i="4" s="1"/>
  <c r="AD1031" i="12"/>
  <c r="L181" i="4" s="1"/>
  <c r="AD1032" i="12"/>
  <c r="L182" i="4" s="1"/>
  <c r="AD1033" i="12"/>
  <c r="L183" i="4" s="1"/>
  <c r="AD1034" i="12"/>
  <c r="L184" i="4" s="1"/>
  <c r="AD1035" i="12"/>
  <c r="L185" i="4" s="1"/>
  <c r="AD1036" i="12"/>
  <c r="L186" i="4" s="1"/>
  <c r="AD1037" i="12"/>
  <c r="L187" i="4" s="1"/>
  <c r="AD1038" i="12"/>
  <c r="L188" i="4" s="1"/>
  <c r="AD1039" i="12"/>
  <c r="L189" i="4" s="1"/>
  <c r="AD1040" i="12"/>
  <c r="L190" i="4" s="1"/>
  <c r="AD1041" i="12"/>
  <c r="L191" i="4" s="1"/>
  <c r="AD1042" i="12"/>
  <c r="L192" i="4" s="1"/>
  <c r="AD1043" i="12"/>
  <c r="L193" i="4" s="1"/>
  <c r="AD1044" i="12"/>
  <c r="L194" i="4" s="1"/>
  <c r="AD1045" i="12"/>
  <c r="L195" i="4" s="1"/>
  <c r="AD1046" i="12"/>
  <c r="L196" i="4" s="1"/>
  <c r="AD1047" i="12"/>
  <c r="L197" i="4" s="1"/>
  <c r="AD1048" i="12"/>
  <c r="L198" i="4" s="1"/>
  <c r="AD1049" i="12"/>
  <c r="L199" i="4" s="1"/>
  <c r="AD1050" i="12"/>
  <c r="L200" i="4" s="1"/>
  <c r="AD1051" i="12"/>
  <c r="L201" i="4" s="1"/>
  <c r="AD1052" i="12"/>
  <c r="L202" i="4" s="1"/>
  <c r="AD1053" i="12"/>
  <c r="L203" i="4" s="1"/>
  <c r="AD1054" i="12"/>
  <c r="L204" i="4" s="1"/>
  <c r="AD1055" i="12"/>
  <c r="L205" i="4" s="1"/>
  <c r="AD1056" i="12"/>
  <c r="L206" i="4" s="1"/>
  <c r="AD1057" i="12"/>
  <c r="L207" i="4" s="1"/>
  <c r="AD1058" i="12"/>
  <c r="L208" i="4" s="1"/>
  <c r="AD1059" i="12"/>
  <c r="L209" i="4" s="1"/>
  <c r="AD1060" i="12"/>
  <c r="L210" i="4" s="1"/>
  <c r="AD1061" i="12"/>
  <c r="L211" i="4" s="1"/>
  <c r="AD1062" i="12"/>
  <c r="L212" i="4" s="1"/>
  <c r="AD1063" i="12"/>
  <c r="L213" i="4" s="1"/>
  <c r="AD1064" i="12"/>
  <c r="L214" i="4" s="1"/>
  <c r="AD1065" i="12"/>
  <c r="L215" i="4" s="1"/>
  <c r="AD1066" i="12"/>
  <c r="L216" i="4" s="1"/>
  <c r="AD1067" i="12"/>
  <c r="L217" i="4" s="1"/>
  <c r="AD1068" i="12"/>
  <c r="L218" i="4" s="1"/>
  <c r="AD1069" i="12"/>
  <c r="L219" i="4" s="1"/>
  <c r="AD1070" i="12"/>
  <c r="L220" i="4" s="1"/>
  <c r="AD1071" i="12"/>
  <c r="L221" i="4" s="1"/>
  <c r="AD1072" i="12"/>
  <c r="L222" i="4" s="1"/>
  <c r="AD1073" i="12"/>
  <c r="L223" i="4" s="1"/>
  <c r="AD1074" i="12"/>
  <c r="L224" i="4" s="1"/>
  <c r="AD1075" i="12"/>
  <c r="L225" i="4" s="1"/>
  <c r="AD1076" i="12"/>
  <c r="L226" i="4" s="1"/>
  <c r="AD1077" i="12"/>
  <c r="L227" i="4" s="1"/>
  <c r="AD1078" i="12"/>
  <c r="L228" i="4" s="1"/>
  <c r="AD1079" i="12"/>
  <c r="L229" i="4" s="1"/>
  <c r="AD1080" i="12"/>
  <c r="L230" i="4" s="1"/>
  <c r="AD1081" i="12"/>
  <c r="L231" i="4" s="1"/>
  <c r="AD1082" i="12"/>
  <c r="L232" i="4" s="1"/>
  <c r="AD1083" i="12"/>
  <c r="L233" i="4" s="1"/>
  <c r="AD1084" i="12"/>
  <c r="L234" i="4" s="1"/>
  <c r="AD1085" i="12"/>
  <c r="L235" i="4" s="1"/>
  <c r="AD1086" i="12"/>
  <c r="L236" i="4" s="1"/>
  <c r="AD1089" i="12"/>
  <c r="L239" i="4" s="1"/>
  <c r="AD1090" i="12"/>
  <c r="L240" i="4" s="1"/>
  <c r="AD1091" i="12"/>
  <c r="L241" i="4" s="1"/>
  <c r="AD1092" i="12"/>
  <c r="L242" i="4" s="1"/>
  <c r="AD1093" i="12"/>
  <c r="L243" i="4" s="1"/>
  <c r="AD1094" i="12"/>
  <c r="L244" i="4" s="1"/>
  <c r="AD1095" i="12"/>
  <c r="L245" i="4" s="1"/>
  <c r="AD1096" i="12"/>
  <c r="L246" i="4" s="1"/>
  <c r="AD1097" i="12"/>
  <c r="L247" i="4" s="1"/>
  <c r="AD1098" i="12"/>
  <c r="L248" i="4" s="1"/>
  <c r="AD1099" i="12"/>
  <c r="L249" i="4" s="1"/>
  <c r="AD1100" i="12"/>
  <c r="L250" i="4" s="1"/>
  <c r="AD1101" i="12"/>
  <c r="L251" i="4" s="1"/>
  <c r="AD1102" i="12"/>
  <c r="L252" i="4" s="1"/>
  <c r="AD1103" i="12"/>
  <c r="L253" i="4" s="1"/>
  <c r="AD1104" i="12"/>
  <c r="L254" i="4" s="1"/>
  <c r="AD1105" i="12"/>
  <c r="L255" i="4" s="1"/>
  <c r="AD1106" i="12"/>
  <c r="L256" i="4" s="1"/>
  <c r="AD1107" i="12"/>
  <c r="L257" i="4" s="1"/>
  <c r="AD1108" i="12"/>
  <c r="L258" i="4" s="1"/>
  <c r="AD1109" i="12"/>
  <c r="L259" i="4" s="1"/>
  <c r="AD1110" i="12"/>
  <c r="L260" i="4" s="1"/>
  <c r="AD1111" i="12"/>
  <c r="L261" i="4" s="1"/>
  <c r="AD1112" i="12"/>
  <c r="L262" i="4" s="1"/>
  <c r="AD1113" i="12"/>
  <c r="L263" i="4" s="1"/>
  <c r="AD1114" i="12"/>
  <c r="L264" i="4" s="1"/>
  <c r="AD1115" i="12"/>
  <c r="L265" i="4" s="1"/>
  <c r="AD1116" i="12"/>
  <c r="L266" i="4" s="1"/>
  <c r="AD1117" i="12"/>
  <c r="L267" i="4" s="1"/>
  <c r="AD1118" i="12"/>
  <c r="L268" i="4" s="1"/>
  <c r="AD1119" i="12"/>
  <c r="L269" i="4" s="1"/>
  <c r="AD1120" i="12"/>
  <c r="L270" i="4" s="1"/>
  <c r="AD1121" i="12"/>
  <c r="L271" i="4" s="1"/>
  <c r="AD1122" i="12"/>
  <c r="L272" i="4" s="1"/>
  <c r="AD1123" i="12"/>
  <c r="L273" i="4" s="1"/>
  <c r="AD1124" i="12"/>
  <c r="L274" i="4" s="1"/>
  <c r="AD1125" i="12"/>
  <c r="L275" i="4" s="1"/>
  <c r="AD1126" i="12"/>
  <c r="L276" i="4" s="1"/>
  <c r="AD1127" i="12"/>
  <c r="L277" i="4" s="1"/>
  <c r="AD1128" i="12"/>
  <c r="L278" i="4" s="1"/>
  <c r="AD1129" i="12"/>
  <c r="L279" i="4" s="1"/>
  <c r="AD1130" i="12"/>
  <c r="L280" i="4" s="1"/>
  <c r="AD1131" i="12"/>
  <c r="L281" i="4" s="1"/>
  <c r="AD1132" i="12"/>
  <c r="L282" i="4" s="1"/>
  <c r="AD1133" i="12"/>
  <c r="L283" i="4" s="1"/>
  <c r="AD1134" i="12"/>
  <c r="L284" i="4" s="1"/>
  <c r="AD1135" i="12"/>
  <c r="L285" i="4" s="1"/>
  <c r="AD1136" i="12"/>
  <c r="L286" i="4" s="1"/>
  <c r="AD1137" i="12"/>
  <c r="L287" i="4" s="1"/>
  <c r="AD1138" i="12"/>
  <c r="L288" i="4" s="1"/>
  <c r="AD1139" i="12"/>
  <c r="L289" i="4" s="1"/>
  <c r="AD1140" i="12"/>
  <c r="L290" i="4" s="1"/>
  <c r="AD1141" i="12"/>
  <c r="L291" i="4" s="1"/>
  <c r="AD1142" i="12"/>
  <c r="L292" i="4" s="1"/>
  <c r="AD1143" i="12"/>
  <c r="L293" i="4" s="1"/>
  <c r="AD1144" i="12"/>
  <c r="L294" i="4" s="1"/>
  <c r="AD1145" i="12"/>
  <c r="L295" i="4" s="1"/>
  <c r="AD1146" i="12"/>
  <c r="L296" i="4" s="1"/>
  <c r="AD1147" i="12"/>
  <c r="L297" i="4" s="1"/>
  <c r="AD1148" i="12"/>
  <c r="L298" i="4" s="1"/>
  <c r="AD1149" i="12"/>
  <c r="L299" i="4" s="1"/>
  <c r="AD1150" i="12"/>
  <c r="L300" i="4" s="1"/>
  <c r="AD1151" i="12"/>
  <c r="L301" i="4" s="1"/>
  <c r="AD1152" i="12"/>
  <c r="L302" i="4" s="1"/>
  <c r="AD1153" i="12"/>
  <c r="L303" i="4" s="1"/>
  <c r="AD1161" i="12"/>
  <c r="M167" i="4" s="1"/>
  <c r="AD1162" i="12"/>
  <c r="M168" i="4" s="1"/>
  <c r="AD1163" i="12"/>
  <c r="M169" i="4" s="1"/>
  <c r="AD1164" i="12"/>
  <c r="M170" i="4" s="1"/>
  <c r="AD1165" i="12"/>
  <c r="M171" i="4" s="1"/>
  <c r="AD1166" i="12"/>
  <c r="M172" i="4" s="1"/>
  <c r="AD1167" i="12"/>
  <c r="M173" i="4" s="1"/>
  <c r="AD1168" i="12"/>
  <c r="M174" i="4" s="1"/>
  <c r="AD1169" i="12"/>
  <c r="M175" i="4" s="1"/>
  <c r="AD1170" i="12"/>
  <c r="M176" i="4" s="1"/>
  <c r="AD1171" i="12"/>
  <c r="M177" i="4" s="1"/>
  <c r="AD1172" i="12"/>
  <c r="M178" i="4" s="1"/>
  <c r="AD1173" i="12"/>
  <c r="M179" i="4" s="1"/>
  <c r="AD1174" i="12"/>
  <c r="M180" i="4" s="1"/>
  <c r="AD1175" i="12"/>
  <c r="M181" i="4" s="1"/>
  <c r="AD1176" i="12"/>
  <c r="M182" i="4" s="1"/>
  <c r="AD1177" i="12"/>
  <c r="M183" i="4" s="1"/>
  <c r="AD1178" i="12"/>
  <c r="M184" i="4" s="1"/>
  <c r="AD1179" i="12"/>
  <c r="M185" i="4" s="1"/>
  <c r="AD1180" i="12"/>
  <c r="M186" i="4" s="1"/>
  <c r="AD1181" i="12"/>
  <c r="M187" i="4" s="1"/>
  <c r="AD1182" i="12"/>
  <c r="M188" i="4" s="1"/>
  <c r="AD1183" i="12"/>
  <c r="M189" i="4" s="1"/>
  <c r="AD1184" i="12"/>
  <c r="M190" i="4" s="1"/>
  <c r="AD1185" i="12"/>
  <c r="M191" i="4" s="1"/>
  <c r="AD1186" i="12"/>
  <c r="M192" i="4" s="1"/>
  <c r="AD1187" i="12"/>
  <c r="M193" i="4" s="1"/>
  <c r="AD1188" i="12"/>
  <c r="M194" i="4" s="1"/>
  <c r="AD1189" i="12"/>
  <c r="M195" i="4" s="1"/>
  <c r="AD1190" i="12"/>
  <c r="M196" i="4" s="1"/>
  <c r="AD1191" i="12"/>
  <c r="M197" i="4" s="1"/>
  <c r="AD1192" i="12"/>
  <c r="M198" i="4" s="1"/>
  <c r="AD1193" i="12"/>
  <c r="M199" i="4" s="1"/>
  <c r="AD1194" i="12"/>
  <c r="M200" i="4" s="1"/>
  <c r="AD1195" i="12"/>
  <c r="M201" i="4" s="1"/>
  <c r="AD1196" i="12"/>
  <c r="M202" i="4" s="1"/>
  <c r="AD1197" i="12"/>
  <c r="M203" i="4" s="1"/>
  <c r="AD1198" i="12"/>
  <c r="M204" i="4" s="1"/>
  <c r="AD1199" i="12"/>
  <c r="M205" i="4" s="1"/>
  <c r="AD1200" i="12"/>
  <c r="M206" i="4" s="1"/>
  <c r="AD1201" i="12"/>
  <c r="M207" i="4" s="1"/>
  <c r="AD1202" i="12"/>
  <c r="M208" i="4" s="1"/>
  <c r="AD1203" i="12"/>
  <c r="M209" i="4" s="1"/>
  <c r="AD1204" i="12"/>
  <c r="M210" i="4" s="1"/>
  <c r="AD1205" i="12"/>
  <c r="M211" i="4" s="1"/>
  <c r="AD1206" i="12"/>
  <c r="M212" i="4" s="1"/>
  <c r="AD1207" i="12"/>
  <c r="M213" i="4" s="1"/>
  <c r="AD1208" i="12"/>
  <c r="M214" i="4" s="1"/>
  <c r="AD1209" i="12"/>
  <c r="M215" i="4" s="1"/>
  <c r="AD1210" i="12"/>
  <c r="M216" i="4" s="1"/>
  <c r="AD1211" i="12"/>
  <c r="M217" i="4" s="1"/>
  <c r="AD1212" i="12"/>
  <c r="M218" i="4" s="1"/>
  <c r="AD1213" i="12"/>
  <c r="M219" i="4" s="1"/>
  <c r="AD1214" i="12"/>
  <c r="M220" i="4" s="1"/>
  <c r="AD1215" i="12"/>
  <c r="M221" i="4" s="1"/>
  <c r="AD1216" i="12"/>
  <c r="M222" i="4" s="1"/>
  <c r="AD1217" i="12"/>
  <c r="M223" i="4" s="1"/>
  <c r="AD1218" i="12"/>
  <c r="M224" i="4" s="1"/>
  <c r="AD1219" i="12"/>
  <c r="M225" i="4" s="1"/>
  <c r="AD1220" i="12"/>
  <c r="M226" i="4" s="1"/>
  <c r="AD1221" i="12"/>
  <c r="M227" i="4" s="1"/>
  <c r="AD1222" i="12"/>
  <c r="M228" i="4" s="1"/>
  <c r="AD1223" i="12"/>
  <c r="M229" i="4" s="1"/>
  <c r="AD1224" i="12"/>
  <c r="M230" i="4" s="1"/>
  <c r="AD1225" i="12"/>
  <c r="M231" i="4" s="1"/>
  <c r="AD1226" i="12"/>
  <c r="M232" i="4" s="1"/>
  <c r="AD1227" i="12"/>
  <c r="M233" i="4" s="1"/>
  <c r="AD1228" i="12"/>
  <c r="M234" i="4" s="1"/>
  <c r="AD1229" i="12"/>
  <c r="M235" i="4" s="1"/>
  <c r="AD1230" i="12"/>
  <c r="M236" i="4" s="1"/>
  <c r="AD1233" i="12"/>
  <c r="M239" i="4" s="1"/>
  <c r="AD1234" i="12"/>
  <c r="M240" i="4" s="1"/>
  <c r="AD1235" i="12"/>
  <c r="M241" i="4" s="1"/>
  <c r="AD1236" i="12"/>
  <c r="M242" i="4" s="1"/>
  <c r="AD1237" i="12"/>
  <c r="M243" i="4" s="1"/>
  <c r="AD1238" i="12"/>
  <c r="M244" i="4" s="1"/>
  <c r="AD1239" i="12"/>
  <c r="M245" i="4" s="1"/>
  <c r="AD1240" i="12"/>
  <c r="M246" i="4" s="1"/>
  <c r="AD1241" i="12"/>
  <c r="M247" i="4" s="1"/>
  <c r="AD1242" i="12"/>
  <c r="M248" i="4" s="1"/>
  <c r="AD1243" i="12"/>
  <c r="M249" i="4" s="1"/>
  <c r="AD1244" i="12"/>
  <c r="M250" i="4" s="1"/>
  <c r="AD1245" i="12"/>
  <c r="M251" i="4" s="1"/>
  <c r="AD1246" i="12"/>
  <c r="M252" i="4" s="1"/>
  <c r="AD1247" i="12"/>
  <c r="M253" i="4" s="1"/>
  <c r="AD1248" i="12"/>
  <c r="M254" i="4" s="1"/>
  <c r="AD1249" i="12"/>
  <c r="M255" i="4" s="1"/>
  <c r="AD1250" i="12"/>
  <c r="M256" i="4" s="1"/>
  <c r="AD1251" i="12"/>
  <c r="M257" i="4" s="1"/>
  <c r="AD1252" i="12"/>
  <c r="M258" i="4" s="1"/>
  <c r="AD1253" i="12"/>
  <c r="M259" i="4" s="1"/>
  <c r="AD1254" i="12"/>
  <c r="M260" i="4" s="1"/>
  <c r="AD1255" i="12"/>
  <c r="M261" i="4" s="1"/>
  <c r="AD1256" i="12"/>
  <c r="M262" i="4" s="1"/>
  <c r="AD1257" i="12"/>
  <c r="M263" i="4" s="1"/>
  <c r="AD1258" i="12"/>
  <c r="M264" i="4" s="1"/>
  <c r="AD1259" i="12"/>
  <c r="M265" i="4" s="1"/>
  <c r="AD1260" i="12"/>
  <c r="M266" i="4" s="1"/>
  <c r="AD1261" i="12"/>
  <c r="M267" i="4" s="1"/>
  <c r="AD1262" i="12"/>
  <c r="M268" i="4" s="1"/>
  <c r="AD1263" i="12"/>
  <c r="M269" i="4" s="1"/>
  <c r="AD1264" i="12"/>
  <c r="M270" i="4" s="1"/>
  <c r="AD1265" i="12"/>
  <c r="M271" i="4" s="1"/>
  <c r="AD1266" i="12"/>
  <c r="M272" i="4" s="1"/>
  <c r="AD1267" i="12"/>
  <c r="M273" i="4" s="1"/>
  <c r="AD1268" i="12"/>
  <c r="M274" i="4" s="1"/>
  <c r="AD1269" i="12"/>
  <c r="M275" i="4" s="1"/>
  <c r="AD1270" i="12"/>
  <c r="M276" i="4" s="1"/>
  <c r="AD1271" i="12"/>
  <c r="M277" i="4" s="1"/>
  <c r="AD1272" i="12"/>
  <c r="M278" i="4" s="1"/>
  <c r="AD1273" i="12"/>
  <c r="M279" i="4" s="1"/>
  <c r="AD1274" i="12"/>
  <c r="M280" i="4" s="1"/>
  <c r="AD1275" i="12"/>
  <c r="M281" i="4" s="1"/>
  <c r="AD1276" i="12"/>
  <c r="M282" i="4" s="1"/>
  <c r="AD1277" i="12"/>
  <c r="M283" i="4" s="1"/>
  <c r="AD1278" i="12"/>
  <c r="M284" i="4" s="1"/>
  <c r="AD1279" i="12"/>
  <c r="M285" i="4" s="1"/>
  <c r="AD1280" i="12"/>
  <c r="M286" i="4" s="1"/>
  <c r="AD1281" i="12"/>
  <c r="M287" i="4" s="1"/>
  <c r="AD1282" i="12"/>
  <c r="M288" i="4" s="1"/>
  <c r="AD1283" i="12"/>
  <c r="M289" i="4" s="1"/>
  <c r="AD1284" i="12"/>
  <c r="M290" i="4" s="1"/>
  <c r="AD1285" i="12"/>
  <c r="M291" i="4" s="1"/>
  <c r="AD1286" i="12"/>
  <c r="M292" i="4" s="1"/>
  <c r="AD1287" i="12"/>
  <c r="M293" i="4" s="1"/>
  <c r="AD1288" i="12"/>
  <c r="M294" i="4" s="1"/>
  <c r="AD1289" i="12"/>
  <c r="M295" i="4" s="1"/>
  <c r="AD1290" i="12"/>
  <c r="M296" i="4" s="1"/>
  <c r="AD1291" i="12"/>
  <c r="M297" i="4" s="1"/>
  <c r="AD1292" i="12"/>
  <c r="M298" i="4" s="1"/>
  <c r="AD1293" i="12"/>
  <c r="M299" i="4" s="1"/>
  <c r="AD1294" i="12"/>
  <c r="M300" i="4" s="1"/>
  <c r="AD1295" i="12"/>
  <c r="M301" i="4" s="1"/>
  <c r="AD1296" i="12"/>
  <c r="M302" i="4" s="1"/>
  <c r="AD1297" i="12"/>
  <c r="M303" i="4" s="1"/>
  <c r="AD1305" i="12"/>
  <c r="N167" i="4" s="1"/>
  <c r="AD1306" i="12"/>
  <c r="N168" i="4" s="1"/>
  <c r="AD1307" i="12"/>
  <c r="N169" i="4" s="1"/>
  <c r="AD1308" i="12"/>
  <c r="N170" i="4" s="1"/>
  <c r="AD1309" i="12"/>
  <c r="N171" i="4" s="1"/>
  <c r="AD1310" i="12"/>
  <c r="N172" i="4" s="1"/>
  <c r="AD1311" i="12"/>
  <c r="N173" i="4" s="1"/>
  <c r="AD1312" i="12"/>
  <c r="N174" i="4" s="1"/>
  <c r="AD1313" i="12"/>
  <c r="N175" i="4" s="1"/>
  <c r="AD1314" i="12"/>
  <c r="N176" i="4" s="1"/>
  <c r="AD1315" i="12"/>
  <c r="N177" i="4" s="1"/>
  <c r="AD1316" i="12"/>
  <c r="N178" i="4" s="1"/>
  <c r="AD1317" i="12"/>
  <c r="N179" i="4" s="1"/>
  <c r="AD1318" i="12"/>
  <c r="N180" i="4" s="1"/>
  <c r="AD1319" i="12"/>
  <c r="N181" i="4" s="1"/>
  <c r="AD1320" i="12"/>
  <c r="N182" i="4" s="1"/>
  <c r="AD1321" i="12"/>
  <c r="N183" i="4" s="1"/>
  <c r="AD1322" i="12"/>
  <c r="N184" i="4" s="1"/>
  <c r="AD1323" i="12"/>
  <c r="N185" i="4" s="1"/>
  <c r="AD1324" i="12"/>
  <c r="N186" i="4" s="1"/>
  <c r="AD1325" i="12"/>
  <c r="N187" i="4" s="1"/>
  <c r="AD1326" i="12"/>
  <c r="N188" i="4" s="1"/>
  <c r="AD1327" i="12"/>
  <c r="N189" i="4" s="1"/>
  <c r="AD1328" i="12"/>
  <c r="N190" i="4" s="1"/>
  <c r="AD1329" i="12"/>
  <c r="N191" i="4" s="1"/>
  <c r="AD1330" i="12"/>
  <c r="N192" i="4" s="1"/>
  <c r="AD1331" i="12"/>
  <c r="N193" i="4" s="1"/>
  <c r="AD1332" i="12"/>
  <c r="N194" i="4" s="1"/>
  <c r="AD1333" i="12"/>
  <c r="N195" i="4" s="1"/>
  <c r="AD1334" i="12"/>
  <c r="N196" i="4" s="1"/>
  <c r="AD1335" i="12"/>
  <c r="N197" i="4" s="1"/>
  <c r="AD1336" i="12"/>
  <c r="N198" i="4" s="1"/>
  <c r="AD1337" i="12"/>
  <c r="N199" i="4" s="1"/>
  <c r="AD1338" i="12"/>
  <c r="N200" i="4" s="1"/>
  <c r="AD1339" i="12"/>
  <c r="N201" i="4" s="1"/>
  <c r="AD1340" i="12"/>
  <c r="N202" i="4" s="1"/>
  <c r="AD1341" i="12"/>
  <c r="N203" i="4" s="1"/>
  <c r="AD1342" i="12"/>
  <c r="N204" i="4" s="1"/>
  <c r="AD1343" i="12"/>
  <c r="N205" i="4" s="1"/>
  <c r="AD1344" i="12"/>
  <c r="N206" i="4" s="1"/>
  <c r="AD1345" i="12"/>
  <c r="N207" i="4" s="1"/>
  <c r="AD1346" i="12"/>
  <c r="N208" i="4" s="1"/>
  <c r="AD1347" i="12"/>
  <c r="N209" i="4" s="1"/>
  <c r="AD1348" i="12"/>
  <c r="N210" i="4" s="1"/>
  <c r="AD1349" i="12"/>
  <c r="N211" i="4" s="1"/>
  <c r="AD1350" i="12"/>
  <c r="N212" i="4" s="1"/>
  <c r="AD1351" i="12"/>
  <c r="N213" i="4" s="1"/>
  <c r="AD1352" i="12"/>
  <c r="N214" i="4" s="1"/>
  <c r="AD1353" i="12"/>
  <c r="N215" i="4" s="1"/>
  <c r="AD1354" i="12"/>
  <c r="N216" i="4" s="1"/>
  <c r="AD1355" i="12"/>
  <c r="N217" i="4" s="1"/>
  <c r="AD1356" i="12"/>
  <c r="N218" i="4" s="1"/>
  <c r="AD1357" i="12"/>
  <c r="N219" i="4" s="1"/>
  <c r="AD1358" i="12"/>
  <c r="N220" i="4" s="1"/>
  <c r="AD1359" i="12"/>
  <c r="N221" i="4" s="1"/>
  <c r="AD1360" i="12"/>
  <c r="N222" i="4" s="1"/>
  <c r="AD1361" i="12"/>
  <c r="N223" i="4" s="1"/>
  <c r="AD1362" i="12"/>
  <c r="N224" i="4" s="1"/>
  <c r="AD1363" i="12"/>
  <c r="N225" i="4" s="1"/>
  <c r="AD1364" i="12"/>
  <c r="N226" i="4" s="1"/>
  <c r="AD1365" i="12"/>
  <c r="N227" i="4" s="1"/>
  <c r="AD1366" i="12"/>
  <c r="N228" i="4" s="1"/>
  <c r="AD1367" i="12"/>
  <c r="N229" i="4" s="1"/>
  <c r="AD1368" i="12"/>
  <c r="N230" i="4" s="1"/>
  <c r="AD1369" i="12"/>
  <c r="N231" i="4" s="1"/>
  <c r="AD1370" i="12"/>
  <c r="N232" i="4" s="1"/>
  <c r="AD1371" i="12"/>
  <c r="N233" i="4" s="1"/>
  <c r="AD1372" i="12"/>
  <c r="N234" i="4" s="1"/>
  <c r="AD1373" i="12"/>
  <c r="N235" i="4" s="1"/>
  <c r="AD1374" i="12"/>
  <c r="N236" i="4" s="1"/>
  <c r="AD1377" i="12"/>
  <c r="N239" i="4" s="1"/>
  <c r="AD1378" i="12"/>
  <c r="N240" i="4" s="1"/>
  <c r="AD1379" i="12"/>
  <c r="N241" i="4" s="1"/>
  <c r="AD1380" i="12"/>
  <c r="N242" i="4" s="1"/>
  <c r="AD1381" i="12"/>
  <c r="N243" i="4" s="1"/>
  <c r="AD1382" i="12"/>
  <c r="N244" i="4" s="1"/>
  <c r="AD1383" i="12"/>
  <c r="N245" i="4" s="1"/>
  <c r="AD1384" i="12"/>
  <c r="N246" i="4" s="1"/>
  <c r="AD1385" i="12"/>
  <c r="N247" i="4" s="1"/>
  <c r="AD1386" i="12"/>
  <c r="N248" i="4" s="1"/>
  <c r="AD1387" i="12"/>
  <c r="N249" i="4" s="1"/>
  <c r="AD1388" i="12"/>
  <c r="N250" i="4" s="1"/>
  <c r="AD1389" i="12"/>
  <c r="N251" i="4" s="1"/>
  <c r="AD1390" i="12"/>
  <c r="N252" i="4" s="1"/>
  <c r="AD1391" i="12"/>
  <c r="N253" i="4" s="1"/>
  <c r="AD1392" i="12"/>
  <c r="N254" i="4" s="1"/>
  <c r="AD1393" i="12"/>
  <c r="N255" i="4" s="1"/>
  <c r="AD1394" i="12"/>
  <c r="N256" i="4" s="1"/>
  <c r="AD1395" i="12"/>
  <c r="N257" i="4" s="1"/>
  <c r="AD1396" i="12"/>
  <c r="N258" i="4" s="1"/>
  <c r="AD1397" i="12"/>
  <c r="N259" i="4" s="1"/>
  <c r="AD1398" i="12"/>
  <c r="N260" i="4" s="1"/>
  <c r="AD1399" i="12"/>
  <c r="N261" i="4" s="1"/>
  <c r="AD1400" i="12"/>
  <c r="N262" i="4" s="1"/>
  <c r="AD1401" i="12"/>
  <c r="N263" i="4" s="1"/>
  <c r="AD1402" i="12"/>
  <c r="N264" i="4" s="1"/>
  <c r="AD1403" i="12"/>
  <c r="N265" i="4" s="1"/>
  <c r="AD1404" i="12"/>
  <c r="N266" i="4" s="1"/>
  <c r="AD1405" i="12"/>
  <c r="N267" i="4" s="1"/>
  <c r="AD1406" i="12"/>
  <c r="N268" i="4" s="1"/>
  <c r="AD1407" i="12"/>
  <c r="N269" i="4" s="1"/>
  <c r="AD1408" i="12"/>
  <c r="N270" i="4" s="1"/>
  <c r="AD1409" i="12"/>
  <c r="N271" i="4" s="1"/>
  <c r="AD1410" i="12"/>
  <c r="N272" i="4" s="1"/>
  <c r="AD1411" i="12"/>
  <c r="N273" i="4" s="1"/>
  <c r="AD1412" i="12"/>
  <c r="N274" i="4" s="1"/>
  <c r="AD1413" i="12"/>
  <c r="N275" i="4" s="1"/>
  <c r="AD1414" i="12"/>
  <c r="N276" i="4" s="1"/>
  <c r="AD1415" i="12"/>
  <c r="N277" i="4" s="1"/>
  <c r="AD1416" i="12"/>
  <c r="N278" i="4" s="1"/>
  <c r="AD1417" i="12"/>
  <c r="N279" i="4" s="1"/>
  <c r="AD1418" i="12"/>
  <c r="N280" i="4" s="1"/>
  <c r="AD1419" i="12"/>
  <c r="N281" i="4" s="1"/>
  <c r="AD1420" i="12"/>
  <c r="N282" i="4" s="1"/>
  <c r="AD1421" i="12"/>
  <c r="N283" i="4" s="1"/>
  <c r="AD1422" i="12"/>
  <c r="N284" i="4" s="1"/>
  <c r="AD1423" i="12"/>
  <c r="N285" i="4" s="1"/>
  <c r="AD1424" i="12"/>
  <c r="N286" i="4" s="1"/>
  <c r="AD1425" i="12"/>
  <c r="N287" i="4" s="1"/>
  <c r="AD1426" i="12"/>
  <c r="N288" i="4" s="1"/>
  <c r="AD1427" i="12"/>
  <c r="N289" i="4" s="1"/>
  <c r="AD1428" i="12"/>
  <c r="N290" i="4" s="1"/>
  <c r="AD1429" i="12"/>
  <c r="N291" i="4" s="1"/>
  <c r="AD1430" i="12"/>
  <c r="N292" i="4" s="1"/>
  <c r="AD1431" i="12"/>
  <c r="N293" i="4" s="1"/>
  <c r="AD1432" i="12"/>
  <c r="N294" i="4" s="1"/>
  <c r="AD1433" i="12"/>
  <c r="N295" i="4" s="1"/>
  <c r="AD1434" i="12"/>
  <c r="N296" i="4" s="1"/>
  <c r="AD1435" i="12"/>
  <c r="N297" i="4" s="1"/>
  <c r="AD1436" i="12"/>
  <c r="N298" i="4" s="1"/>
  <c r="AD1437" i="12"/>
  <c r="N299" i="4" s="1"/>
  <c r="AD1438" i="12"/>
  <c r="N300" i="4" s="1"/>
  <c r="AD1439" i="12"/>
  <c r="N301" i="4" s="1"/>
  <c r="AD1440" i="12"/>
  <c r="N302" i="4" s="1"/>
  <c r="AD1441" i="12"/>
  <c r="N303" i="4" s="1"/>
  <c r="AD1449" i="12"/>
  <c r="O167" i="4" s="1"/>
  <c r="AD1450" i="12"/>
  <c r="O168" i="4" s="1"/>
  <c r="AD1451" i="12"/>
  <c r="O169" i="4" s="1"/>
  <c r="AD1452" i="12"/>
  <c r="O170" i="4" s="1"/>
  <c r="AD1453" i="12"/>
  <c r="O171" i="4" s="1"/>
  <c r="AD1454" i="12"/>
  <c r="O172" i="4" s="1"/>
  <c r="AD1455" i="12"/>
  <c r="O173" i="4" s="1"/>
  <c r="AD1456" i="12"/>
  <c r="O174" i="4" s="1"/>
  <c r="AD1457" i="12"/>
  <c r="O175" i="4" s="1"/>
  <c r="AD1458" i="12"/>
  <c r="O176" i="4" s="1"/>
  <c r="AD1459" i="12"/>
  <c r="O177" i="4" s="1"/>
  <c r="AD1460" i="12"/>
  <c r="O178" i="4" s="1"/>
  <c r="AD1461" i="12"/>
  <c r="O179" i="4" s="1"/>
  <c r="AD1462" i="12"/>
  <c r="O180" i="4" s="1"/>
  <c r="AD1463" i="12"/>
  <c r="O181" i="4" s="1"/>
  <c r="AD1464" i="12"/>
  <c r="O182" i="4" s="1"/>
  <c r="AD1465" i="12"/>
  <c r="O183" i="4" s="1"/>
  <c r="AD1466" i="12"/>
  <c r="O184" i="4" s="1"/>
  <c r="AD1467" i="12"/>
  <c r="O185" i="4" s="1"/>
  <c r="AD1468" i="12"/>
  <c r="O186" i="4" s="1"/>
  <c r="AD1469" i="12"/>
  <c r="O187" i="4" s="1"/>
  <c r="AD1470" i="12"/>
  <c r="O188" i="4" s="1"/>
  <c r="AD1471" i="12"/>
  <c r="O189" i="4" s="1"/>
  <c r="AD1472" i="12"/>
  <c r="O190" i="4" s="1"/>
  <c r="AD1473" i="12"/>
  <c r="O191" i="4" s="1"/>
  <c r="AD1474" i="12"/>
  <c r="O192" i="4" s="1"/>
  <c r="AD1475" i="12"/>
  <c r="O193" i="4" s="1"/>
  <c r="AD1476" i="12"/>
  <c r="O194" i="4" s="1"/>
  <c r="AD1477" i="12"/>
  <c r="O195" i="4" s="1"/>
  <c r="AD1478" i="12"/>
  <c r="O196" i="4" s="1"/>
  <c r="AD1479" i="12"/>
  <c r="O197" i="4" s="1"/>
  <c r="AD1480" i="12"/>
  <c r="O198" i="4" s="1"/>
  <c r="AD1481" i="12"/>
  <c r="O199" i="4" s="1"/>
  <c r="AD1482" i="12"/>
  <c r="O200" i="4" s="1"/>
  <c r="AD1483" i="12"/>
  <c r="O201" i="4" s="1"/>
  <c r="AD1484" i="12"/>
  <c r="O202" i="4" s="1"/>
  <c r="AD1485" i="12"/>
  <c r="O203" i="4" s="1"/>
  <c r="AD1486" i="12"/>
  <c r="O204" i="4" s="1"/>
  <c r="AD1487" i="12"/>
  <c r="O205" i="4" s="1"/>
  <c r="AD1488" i="12"/>
  <c r="O206" i="4" s="1"/>
  <c r="AD1489" i="12"/>
  <c r="O207" i="4" s="1"/>
  <c r="AD1490" i="12"/>
  <c r="O208" i="4" s="1"/>
  <c r="AD1491" i="12"/>
  <c r="O209" i="4" s="1"/>
  <c r="AD1492" i="12"/>
  <c r="O210" i="4" s="1"/>
  <c r="AD1493" i="12"/>
  <c r="O211" i="4" s="1"/>
  <c r="AD1494" i="12"/>
  <c r="O212" i="4" s="1"/>
  <c r="AD1495" i="12"/>
  <c r="O213" i="4" s="1"/>
  <c r="AD1496" i="12"/>
  <c r="O214" i="4" s="1"/>
  <c r="AD1497" i="12"/>
  <c r="O215" i="4" s="1"/>
  <c r="AD1498" i="12"/>
  <c r="O216" i="4" s="1"/>
  <c r="AD1499" i="12"/>
  <c r="O217" i="4" s="1"/>
  <c r="AD1500" i="12"/>
  <c r="O218" i="4" s="1"/>
  <c r="AD1501" i="12"/>
  <c r="O219" i="4" s="1"/>
  <c r="AD1502" i="12"/>
  <c r="O220" i="4" s="1"/>
  <c r="AD1503" i="12"/>
  <c r="O221" i="4" s="1"/>
  <c r="AD1504" i="12"/>
  <c r="O222" i="4" s="1"/>
  <c r="AD1505" i="12"/>
  <c r="O223" i="4" s="1"/>
  <c r="AD1506" i="12"/>
  <c r="O224" i="4" s="1"/>
  <c r="AD1507" i="12"/>
  <c r="O225" i="4" s="1"/>
  <c r="AD1508" i="12"/>
  <c r="O226" i="4" s="1"/>
  <c r="AD1509" i="12"/>
  <c r="O227" i="4" s="1"/>
  <c r="AD1510" i="12"/>
  <c r="O228" i="4" s="1"/>
  <c r="AD1511" i="12"/>
  <c r="O229" i="4" s="1"/>
  <c r="AD1512" i="12"/>
  <c r="O230" i="4" s="1"/>
  <c r="AD1513" i="12"/>
  <c r="O231" i="4" s="1"/>
  <c r="AD1514" i="12"/>
  <c r="O232" i="4" s="1"/>
  <c r="AD1515" i="12"/>
  <c r="O233" i="4" s="1"/>
  <c r="AD1516" i="12"/>
  <c r="O234" i="4" s="1"/>
  <c r="AD1517" i="12"/>
  <c r="O235" i="4" s="1"/>
  <c r="AD1518" i="12"/>
  <c r="O236" i="4" s="1"/>
  <c r="AD1521" i="12"/>
  <c r="O239" i="4" s="1"/>
  <c r="AD1522" i="12"/>
  <c r="O240" i="4" s="1"/>
  <c r="AD1523" i="12"/>
  <c r="O241" i="4" s="1"/>
  <c r="AD1524" i="12"/>
  <c r="O242" i="4" s="1"/>
  <c r="AD1525" i="12"/>
  <c r="O243" i="4" s="1"/>
  <c r="AD1526" i="12"/>
  <c r="O244" i="4" s="1"/>
  <c r="AD1527" i="12"/>
  <c r="O245" i="4" s="1"/>
  <c r="AD1528" i="12"/>
  <c r="O246" i="4" s="1"/>
  <c r="AD1529" i="12"/>
  <c r="O247" i="4" s="1"/>
  <c r="AD1530" i="12"/>
  <c r="O248" i="4" s="1"/>
  <c r="AD1531" i="12"/>
  <c r="O249" i="4" s="1"/>
  <c r="AD1532" i="12"/>
  <c r="O250" i="4" s="1"/>
  <c r="AD1533" i="12"/>
  <c r="O251" i="4" s="1"/>
  <c r="AD1534" i="12"/>
  <c r="O252" i="4" s="1"/>
  <c r="AD1535" i="12"/>
  <c r="O253" i="4" s="1"/>
  <c r="AD1536" i="12"/>
  <c r="O254" i="4" s="1"/>
  <c r="AD1537" i="12"/>
  <c r="O255" i="4" s="1"/>
  <c r="AD1538" i="12"/>
  <c r="O256" i="4" s="1"/>
  <c r="AD1539" i="12"/>
  <c r="O257" i="4" s="1"/>
  <c r="AD1540" i="12"/>
  <c r="O258" i="4" s="1"/>
  <c r="AD1541" i="12"/>
  <c r="O259" i="4" s="1"/>
  <c r="AD1542" i="12"/>
  <c r="O260" i="4" s="1"/>
  <c r="AD1543" i="12"/>
  <c r="O261" i="4" s="1"/>
  <c r="AD1544" i="12"/>
  <c r="O262" i="4" s="1"/>
  <c r="AD1545" i="12"/>
  <c r="O263" i="4" s="1"/>
  <c r="AD1546" i="12"/>
  <c r="O264" i="4" s="1"/>
  <c r="AD1547" i="12"/>
  <c r="O265" i="4" s="1"/>
  <c r="AD1548" i="12"/>
  <c r="O266" i="4" s="1"/>
  <c r="AD1549" i="12"/>
  <c r="O267" i="4" s="1"/>
  <c r="AD1550" i="12"/>
  <c r="O268" i="4" s="1"/>
  <c r="AD1551" i="12"/>
  <c r="O269" i="4" s="1"/>
  <c r="AD1552" i="12"/>
  <c r="O270" i="4" s="1"/>
  <c r="AD1553" i="12"/>
  <c r="O271" i="4" s="1"/>
  <c r="AD1554" i="12"/>
  <c r="O272" i="4" s="1"/>
  <c r="AD1555" i="12"/>
  <c r="O273" i="4" s="1"/>
  <c r="AD1556" i="12"/>
  <c r="O274" i="4" s="1"/>
  <c r="AD1557" i="12"/>
  <c r="O275" i="4" s="1"/>
  <c r="AD1558" i="12"/>
  <c r="O276" i="4" s="1"/>
  <c r="AD1559" i="12"/>
  <c r="O277" i="4" s="1"/>
  <c r="AD1560" i="12"/>
  <c r="O278" i="4" s="1"/>
  <c r="AD1561" i="12"/>
  <c r="O279" i="4" s="1"/>
  <c r="AD1562" i="12"/>
  <c r="O280" i="4" s="1"/>
  <c r="AD1563" i="12"/>
  <c r="O281" i="4" s="1"/>
  <c r="AD1564" i="12"/>
  <c r="O282" i="4" s="1"/>
  <c r="AD1565" i="12"/>
  <c r="O283" i="4" s="1"/>
  <c r="AD1566" i="12"/>
  <c r="O284" i="4" s="1"/>
  <c r="AD1567" i="12"/>
  <c r="O285" i="4" s="1"/>
  <c r="AD1568" i="12"/>
  <c r="O286" i="4" s="1"/>
  <c r="AD1569" i="12"/>
  <c r="O287" i="4" s="1"/>
  <c r="AD1570" i="12"/>
  <c r="O288" i="4" s="1"/>
  <c r="AD1571" i="12"/>
  <c r="O289" i="4" s="1"/>
  <c r="AD1572" i="12"/>
  <c r="O290" i="4" s="1"/>
  <c r="AD1573" i="12"/>
  <c r="O291" i="4" s="1"/>
  <c r="AD1574" i="12"/>
  <c r="O292" i="4" s="1"/>
  <c r="AD1575" i="12"/>
  <c r="O293" i="4" s="1"/>
  <c r="AD1576" i="12"/>
  <c r="O294" i="4" s="1"/>
  <c r="AD1577" i="12"/>
  <c r="O295" i="4" s="1"/>
  <c r="AD1578" i="12"/>
  <c r="O296" i="4" s="1"/>
  <c r="AD1579" i="12"/>
  <c r="O297" i="4" s="1"/>
  <c r="AD1580" i="12"/>
  <c r="O298" i="4" s="1"/>
  <c r="AD1581" i="12"/>
  <c r="O299" i="4" s="1"/>
  <c r="AD1582" i="12"/>
  <c r="O300" i="4" s="1"/>
  <c r="AD1583" i="12"/>
  <c r="O301" i="4" s="1"/>
  <c r="AD1584" i="12"/>
  <c r="O302" i="4" s="1"/>
  <c r="AD1585" i="12"/>
  <c r="O303" i="4" s="1"/>
  <c r="AD1593" i="12"/>
  <c r="P167" i="4" s="1"/>
  <c r="AD1594" i="12"/>
  <c r="P168" i="4" s="1"/>
  <c r="AD1595" i="12"/>
  <c r="P169" i="4" s="1"/>
  <c r="AD1596" i="12"/>
  <c r="P170" i="4" s="1"/>
  <c r="AD1597" i="12"/>
  <c r="P171" i="4" s="1"/>
  <c r="AD1598" i="12"/>
  <c r="P172" i="4" s="1"/>
  <c r="AD1599" i="12"/>
  <c r="P173" i="4" s="1"/>
  <c r="AD1600" i="12"/>
  <c r="P174" i="4" s="1"/>
  <c r="AD1601" i="12"/>
  <c r="P175" i="4" s="1"/>
  <c r="AD1602" i="12"/>
  <c r="P176" i="4" s="1"/>
  <c r="AD1603" i="12"/>
  <c r="P177" i="4" s="1"/>
  <c r="AD1604" i="12"/>
  <c r="P178" i="4" s="1"/>
  <c r="AD1605" i="12"/>
  <c r="P179" i="4" s="1"/>
  <c r="AD1606" i="12"/>
  <c r="P180" i="4" s="1"/>
  <c r="AD1607" i="12"/>
  <c r="P181" i="4" s="1"/>
  <c r="AD1608" i="12"/>
  <c r="P182" i="4" s="1"/>
  <c r="AD1609" i="12"/>
  <c r="P183" i="4" s="1"/>
  <c r="AD1610" i="12"/>
  <c r="P184" i="4" s="1"/>
  <c r="AD1611" i="12"/>
  <c r="P185" i="4" s="1"/>
  <c r="AD1612" i="12"/>
  <c r="P186" i="4" s="1"/>
  <c r="AD1613" i="12"/>
  <c r="P187" i="4" s="1"/>
  <c r="AD1614" i="12"/>
  <c r="P188" i="4" s="1"/>
  <c r="AD1615" i="12"/>
  <c r="P189" i="4" s="1"/>
  <c r="AD1616" i="12"/>
  <c r="P190" i="4" s="1"/>
  <c r="AD1617" i="12"/>
  <c r="P191" i="4" s="1"/>
  <c r="AD1618" i="12"/>
  <c r="P192" i="4" s="1"/>
  <c r="AD1619" i="12"/>
  <c r="P193" i="4" s="1"/>
  <c r="AD1620" i="12"/>
  <c r="P194" i="4" s="1"/>
  <c r="AD1621" i="12"/>
  <c r="P195" i="4" s="1"/>
  <c r="AD1622" i="12"/>
  <c r="P196" i="4" s="1"/>
  <c r="AD1623" i="12"/>
  <c r="P197" i="4" s="1"/>
  <c r="AD1624" i="12"/>
  <c r="P198" i="4" s="1"/>
  <c r="AD1625" i="12"/>
  <c r="P199" i="4" s="1"/>
  <c r="AD1626" i="12"/>
  <c r="P200" i="4" s="1"/>
  <c r="AD1627" i="12"/>
  <c r="P201" i="4" s="1"/>
  <c r="AD1628" i="12"/>
  <c r="P202" i="4" s="1"/>
  <c r="AD1629" i="12"/>
  <c r="P203" i="4" s="1"/>
  <c r="AD1630" i="12"/>
  <c r="P204" i="4" s="1"/>
  <c r="AD1631" i="12"/>
  <c r="P205" i="4" s="1"/>
  <c r="AD1632" i="12"/>
  <c r="P206" i="4" s="1"/>
  <c r="AD1633" i="12"/>
  <c r="P207" i="4" s="1"/>
  <c r="AD1634" i="12"/>
  <c r="P208" i="4" s="1"/>
  <c r="AD1635" i="12"/>
  <c r="P209" i="4" s="1"/>
  <c r="AD1636" i="12"/>
  <c r="P210" i="4" s="1"/>
  <c r="AD1637" i="12"/>
  <c r="P211" i="4" s="1"/>
  <c r="AD1638" i="12"/>
  <c r="P212" i="4" s="1"/>
  <c r="AD1639" i="12"/>
  <c r="P213" i="4" s="1"/>
  <c r="AD1640" i="12"/>
  <c r="P214" i="4" s="1"/>
  <c r="AD1641" i="12"/>
  <c r="P215" i="4" s="1"/>
  <c r="AD1642" i="12"/>
  <c r="P216" i="4" s="1"/>
  <c r="AD1643" i="12"/>
  <c r="P217" i="4" s="1"/>
  <c r="AD1644" i="12"/>
  <c r="P218" i="4" s="1"/>
  <c r="AD1645" i="12"/>
  <c r="P219" i="4" s="1"/>
  <c r="AD1646" i="12"/>
  <c r="P220" i="4" s="1"/>
  <c r="AD1647" i="12"/>
  <c r="P221" i="4" s="1"/>
  <c r="AD1648" i="12"/>
  <c r="P222" i="4" s="1"/>
  <c r="AD1649" i="12"/>
  <c r="P223" i="4" s="1"/>
  <c r="AD1650" i="12"/>
  <c r="P224" i="4" s="1"/>
  <c r="AD1651" i="12"/>
  <c r="P225" i="4" s="1"/>
  <c r="AD1652" i="12"/>
  <c r="P226" i="4" s="1"/>
  <c r="AD1653" i="12"/>
  <c r="P227" i="4" s="1"/>
  <c r="AD1654" i="12"/>
  <c r="P228" i="4" s="1"/>
  <c r="AD1655" i="12"/>
  <c r="P229" i="4" s="1"/>
  <c r="AD1656" i="12"/>
  <c r="P230" i="4" s="1"/>
  <c r="AD1657" i="12"/>
  <c r="P231" i="4" s="1"/>
  <c r="AD1658" i="12"/>
  <c r="P232" i="4" s="1"/>
  <c r="AD1659" i="12"/>
  <c r="P233" i="4" s="1"/>
  <c r="AD1660" i="12"/>
  <c r="P234" i="4" s="1"/>
  <c r="AD1661" i="12"/>
  <c r="P235" i="4" s="1"/>
  <c r="AD1662" i="12"/>
  <c r="P236" i="4" s="1"/>
  <c r="AD1665" i="12"/>
  <c r="P239" i="4" s="1"/>
  <c r="AD1666" i="12"/>
  <c r="P240" i="4" s="1"/>
  <c r="AD1667" i="12"/>
  <c r="P241" i="4" s="1"/>
  <c r="AD1668" i="12"/>
  <c r="P242" i="4" s="1"/>
  <c r="AD1669" i="12"/>
  <c r="P243" i="4" s="1"/>
  <c r="AD1670" i="12"/>
  <c r="P244" i="4" s="1"/>
  <c r="AD1671" i="12"/>
  <c r="P245" i="4" s="1"/>
  <c r="AD1672" i="12"/>
  <c r="P246" i="4" s="1"/>
  <c r="AD1673" i="12"/>
  <c r="P247" i="4" s="1"/>
  <c r="AD1674" i="12"/>
  <c r="P248" i="4" s="1"/>
  <c r="AD1675" i="12"/>
  <c r="P249" i="4" s="1"/>
  <c r="AD1676" i="12"/>
  <c r="P250" i="4" s="1"/>
  <c r="AD1677" i="12"/>
  <c r="P251" i="4" s="1"/>
  <c r="AD1678" i="12"/>
  <c r="P252" i="4" s="1"/>
  <c r="AD1679" i="12"/>
  <c r="P253" i="4" s="1"/>
  <c r="AD1680" i="12"/>
  <c r="P254" i="4" s="1"/>
  <c r="AD1681" i="12"/>
  <c r="P255" i="4" s="1"/>
  <c r="AD1682" i="12"/>
  <c r="P256" i="4" s="1"/>
  <c r="AD1683" i="12"/>
  <c r="P257" i="4" s="1"/>
  <c r="AD1684" i="12"/>
  <c r="P258" i="4" s="1"/>
  <c r="AD1685" i="12"/>
  <c r="P259" i="4" s="1"/>
  <c r="AD1686" i="12"/>
  <c r="P260" i="4" s="1"/>
  <c r="AD1687" i="12"/>
  <c r="P261" i="4" s="1"/>
  <c r="AD1688" i="12"/>
  <c r="P262" i="4" s="1"/>
  <c r="AD1689" i="12"/>
  <c r="P263" i="4" s="1"/>
  <c r="AD1690" i="12"/>
  <c r="P264" i="4" s="1"/>
  <c r="AD1691" i="12"/>
  <c r="P265" i="4" s="1"/>
  <c r="AD1692" i="12"/>
  <c r="P266" i="4" s="1"/>
  <c r="AD1693" i="12"/>
  <c r="P267" i="4" s="1"/>
  <c r="AD1694" i="12"/>
  <c r="P268" i="4" s="1"/>
  <c r="AD1695" i="12"/>
  <c r="P269" i="4" s="1"/>
  <c r="AD1696" i="12"/>
  <c r="P270" i="4" s="1"/>
  <c r="AD1697" i="12"/>
  <c r="P271" i="4" s="1"/>
  <c r="AD1698" i="12"/>
  <c r="P272" i="4" s="1"/>
  <c r="AD1699" i="12"/>
  <c r="P273" i="4" s="1"/>
  <c r="AD1700" i="12"/>
  <c r="P274" i="4" s="1"/>
  <c r="AD1701" i="12"/>
  <c r="P275" i="4" s="1"/>
  <c r="AD1702" i="12"/>
  <c r="P276" i="4" s="1"/>
  <c r="AD1703" i="12"/>
  <c r="P277" i="4" s="1"/>
  <c r="AD1704" i="12"/>
  <c r="P278" i="4" s="1"/>
  <c r="AD1705" i="12"/>
  <c r="P279" i="4" s="1"/>
  <c r="AD1706" i="12"/>
  <c r="P280" i="4" s="1"/>
  <c r="AD1707" i="12"/>
  <c r="P281" i="4" s="1"/>
  <c r="AD1708" i="12"/>
  <c r="P282" i="4" s="1"/>
  <c r="AD1709" i="12"/>
  <c r="P283" i="4" s="1"/>
  <c r="AD1710" i="12"/>
  <c r="P284" i="4" s="1"/>
  <c r="AD1711" i="12"/>
  <c r="P285" i="4" s="1"/>
  <c r="AD1712" i="12"/>
  <c r="P286" i="4" s="1"/>
  <c r="AD1713" i="12"/>
  <c r="P287" i="4" s="1"/>
  <c r="AD1714" i="12"/>
  <c r="P288" i="4" s="1"/>
  <c r="AD1715" i="12"/>
  <c r="P289" i="4" s="1"/>
  <c r="AD1716" i="12"/>
  <c r="P290" i="4" s="1"/>
  <c r="AD1717" i="12"/>
  <c r="P291" i="4" s="1"/>
  <c r="AD1718" i="12"/>
  <c r="P292" i="4" s="1"/>
  <c r="AD1719" i="12"/>
  <c r="P293" i="4" s="1"/>
  <c r="AD1720" i="12"/>
  <c r="P294" i="4" s="1"/>
  <c r="AD1721" i="12"/>
  <c r="P295" i="4" s="1"/>
  <c r="AD1722" i="12"/>
  <c r="P296" i="4" s="1"/>
  <c r="AD1723" i="12"/>
  <c r="P297" i="4" s="1"/>
  <c r="AD1724" i="12"/>
  <c r="P298" i="4" s="1"/>
  <c r="AD1725" i="12"/>
  <c r="P299" i="4" s="1"/>
  <c r="AD1726" i="12"/>
  <c r="P300" i="4" s="1"/>
  <c r="AD1727" i="12"/>
  <c r="P301" i="4" s="1"/>
  <c r="AD1728" i="12"/>
  <c r="P302" i="4" s="1"/>
  <c r="AD1729" i="12"/>
  <c r="P303" i="4" s="1"/>
  <c r="AD1737" i="12"/>
  <c r="Q167" i="4" s="1"/>
  <c r="AD1738" i="12"/>
  <c r="Q168" i="4" s="1"/>
  <c r="AD1739" i="12"/>
  <c r="Q169" i="4" s="1"/>
  <c r="AD1740" i="12"/>
  <c r="Q170" i="4" s="1"/>
  <c r="AD1741" i="12"/>
  <c r="Q171" i="4" s="1"/>
  <c r="AD1742" i="12"/>
  <c r="Q172" i="4" s="1"/>
  <c r="AD1743" i="12"/>
  <c r="Q173" i="4" s="1"/>
  <c r="AD1744" i="12"/>
  <c r="Q174" i="4" s="1"/>
  <c r="AD1745" i="12"/>
  <c r="Q175" i="4" s="1"/>
  <c r="AD1746" i="12"/>
  <c r="Q176" i="4" s="1"/>
  <c r="AD1747" i="12"/>
  <c r="Q177" i="4" s="1"/>
  <c r="AD1748" i="12"/>
  <c r="Q178" i="4" s="1"/>
  <c r="AD1749" i="12"/>
  <c r="Q179" i="4" s="1"/>
  <c r="AD1750" i="12"/>
  <c r="Q180" i="4" s="1"/>
  <c r="AD1751" i="12"/>
  <c r="Q181" i="4" s="1"/>
  <c r="AD1752" i="12"/>
  <c r="Q182" i="4" s="1"/>
  <c r="AD1753" i="12"/>
  <c r="Q183" i="4" s="1"/>
  <c r="AD1754" i="12"/>
  <c r="Q184" i="4" s="1"/>
  <c r="AD1755" i="12"/>
  <c r="Q185" i="4" s="1"/>
  <c r="AD1756" i="12"/>
  <c r="Q186" i="4" s="1"/>
  <c r="AD1757" i="12"/>
  <c r="Q187" i="4" s="1"/>
  <c r="AD1758" i="12"/>
  <c r="Q188" i="4" s="1"/>
  <c r="AD1759" i="12"/>
  <c r="Q189" i="4" s="1"/>
  <c r="AD1760" i="12"/>
  <c r="Q190" i="4" s="1"/>
  <c r="AD1761" i="12"/>
  <c r="Q191" i="4" s="1"/>
  <c r="AD1762" i="12"/>
  <c r="Q192" i="4" s="1"/>
  <c r="AD1763" i="12"/>
  <c r="Q193" i="4" s="1"/>
  <c r="AD1764" i="12"/>
  <c r="Q194" i="4" s="1"/>
  <c r="AD1765" i="12"/>
  <c r="Q195" i="4" s="1"/>
  <c r="AD1766" i="12"/>
  <c r="Q196" i="4" s="1"/>
  <c r="AD1767" i="12"/>
  <c r="Q197" i="4" s="1"/>
  <c r="AD1768" i="12"/>
  <c r="Q198" i="4" s="1"/>
  <c r="AD1769" i="12"/>
  <c r="Q199" i="4" s="1"/>
  <c r="AD1770" i="12"/>
  <c r="Q200" i="4" s="1"/>
  <c r="AD1771" i="12"/>
  <c r="Q201" i="4" s="1"/>
  <c r="AD1772" i="12"/>
  <c r="Q202" i="4" s="1"/>
  <c r="AD1773" i="12"/>
  <c r="Q203" i="4" s="1"/>
  <c r="AD1774" i="12"/>
  <c r="Q204" i="4" s="1"/>
  <c r="AD1775" i="12"/>
  <c r="Q205" i="4" s="1"/>
  <c r="AD1776" i="12"/>
  <c r="Q206" i="4" s="1"/>
  <c r="AD1777" i="12"/>
  <c r="Q207" i="4" s="1"/>
  <c r="AD1778" i="12"/>
  <c r="Q208" i="4" s="1"/>
  <c r="AD1779" i="12"/>
  <c r="Q209" i="4" s="1"/>
  <c r="AD1780" i="12"/>
  <c r="Q210" i="4" s="1"/>
  <c r="AD1781" i="12"/>
  <c r="Q211" i="4" s="1"/>
  <c r="AD1782" i="12"/>
  <c r="Q212" i="4" s="1"/>
  <c r="AD1783" i="12"/>
  <c r="Q213" i="4" s="1"/>
  <c r="AD1784" i="12"/>
  <c r="Q214" i="4" s="1"/>
  <c r="AD1785" i="12"/>
  <c r="Q215" i="4" s="1"/>
  <c r="AD1786" i="12"/>
  <c r="Q216" i="4" s="1"/>
  <c r="AD1787" i="12"/>
  <c r="Q217" i="4" s="1"/>
  <c r="AD1788" i="12"/>
  <c r="Q218" i="4" s="1"/>
  <c r="AD1789" i="12"/>
  <c r="Q219" i="4" s="1"/>
  <c r="AD1790" i="12"/>
  <c r="Q220" i="4" s="1"/>
  <c r="AD1791" i="12"/>
  <c r="Q221" i="4" s="1"/>
  <c r="AD1792" i="12"/>
  <c r="Q222" i="4" s="1"/>
  <c r="AD1793" i="12"/>
  <c r="Q223" i="4" s="1"/>
  <c r="AD1794" i="12"/>
  <c r="Q224" i="4" s="1"/>
  <c r="AD1795" i="12"/>
  <c r="Q225" i="4" s="1"/>
  <c r="AD1796" i="12"/>
  <c r="Q226" i="4" s="1"/>
  <c r="AD1797" i="12"/>
  <c r="Q227" i="4" s="1"/>
  <c r="AD1798" i="12"/>
  <c r="Q228" i="4" s="1"/>
  <c r="AD1799" i="12"/>
  <c r="Q229" i="4" s="1"/>
  <c r="AD1800" i="12"/>
  <c r="Q230" i="4" s="1"/>
  <c r="AD1801" i="12"/>
  <c r="Q231" i="4" s="1"/>
  <c r="AD1802" i="12"/>
  <c r="Q232" i="4" s="1"/>
  <c r="AD1803" i="12"/>
  <c r="Q233" i="4" s="1"/>
  <c r="AD1804" i="12"/>
  <c r="Q234" i="4" s="1"/>
  <c r="AD1805" i="12"/>
  <c r="Q235" i="4" s="1"/>
  <c r="AD1806" i="12"/>
  <c r="Q236" i="4" s="1"/>
  <c r="AD1809" i="12"/>
  <c r="Q239" i="4" s="1"/>
  <c r="AD1810" i="12"/>
  <c r="Q240" i="4" s="1"/>
  <c r="AD1811" i="12"/>
  <c r="Q241" i="4" s="1"/>
  <c r="AD1812" i="12"/>
  <c r="Q242" i="4" s="1"/>
  <c r="AD1813" i="12"/>
  <c r="Q243" i="4" s="1"/>
  <c r="AD1814" i="12"/>
  <c r="Q244" i="4" s="1"/>
  <c r="AD1815" i="12"/>
  <c r="Q245" i="4" s="1"/>
  <c r="AD1816" i="12"/>
  <c r="Q246" i="4" s="1"/>
  <c r="AD1817" i="12"/>
  <c r="Q247" i="4" s="1"/>
  <c r="AD1818" i="12"/>
  <c r="Q248" i="4" s="1"/>
  <c r="AD1819" i="12"/>
  <c r="Q249" i="4" s="1"/>
  <c r="AD1820" i="12"/>
  <c r="Q250" i="4" s="1"/>
  <c r="AD1821" i="12"/>
  <c r="Q251" i="4" s="1"/>
  <c r="AD1822" i="12"/>
  <c r="Q252" i="4" s="1"/>
  <c r="AD1823" i="12"/>
  <c r="Q253" i="4" s="1"/>
  <c r="AD1824" i="12"/>
  <c r="Q254" i="4" s="1"/>
  <c r="AD1825" i="12"/>
  <c r="Q255" i="4" s="1"/>
  <c r="AD1826" i="12"/>
  <c r="Q256" i="4" s="1"/>
  <c r="AD1827" i="12"/>
  <c r="Q257" i="4" s="1"/>
  <c r="AD1828" i="12"/>
  <c r="Q258" i="4" s="1"/>
  <c r="AD1829" i="12"/>
  <c r="Q259" i="4" s="1"/>
  <c r="AD1830" i="12"/>
  <c r="Q260" i="4" s="1"/>
  <c r="AD1831" i="12"/>
  <c r="Q261" i="4" s="1"/>
  <c r="AD1832" i="12"/>
  <c r="Q262" i="4" s="1"/>
  <c r="AD1833" i="12"/>
  <c r="Q263" i="4" s="1"/>
  <c r="AD1834" i="12"/>
  <c r="Q264" i="4" s="1"/>
  <c r="AD1835" i="12"/>
  <c r="Q265" i="4" s="1"/>
  <c r="AD1836" i="12"/>
  <c r="Q266" i="4" s="1"/>
  <c r="AD1837" i="12"/>
  <c r="Q267" i="4" s="1"/>
  <c r="AD1838" i="12"/>
  <c r="Q268" i="4" s="1"/>
  <c r="AD1839" i="12"/>
  <c r="Q269" i="4" s="1"/>
  <c r="AD1840" i="12"/>
  <c r="Q270" i="4" s="1"/>
  <c r="AD1841" i="12"/>
  <c r="Q271" i="4" s="1"/>
  <c r="AD1842" i="12"/>
  <c r="Q272" i="4" s="1"/>
  <c r="AD1843" i="12"/>
  <c r="Q273" i="4" s="1"/>
  <c r="AD1844" i="12"/>
  <c r="Q274" i="4" s="1"/>
  <c r="AD1845" i="12"/>
  <c r="Q275" i="4" s="1"/>
  <c r="AD1846" i="12"/>
  <c r="Q276" i="4" s="1"/>
  <c r="AD1847" i="12"/>
  <c r="Q277" i="4" s="1"/>
  <c r="AD1848" i="12"/>
  <c r="Q278" i="4" s="1"/>
  <c r="AD1849" i="12"/>
  <c r="Q279" i="4" s="1"/>
  <c r="AD1850" i="12"/>
  <c r="Q280" i="4" s="1"/>
  <c r="AD1851" i="12"/>
  <c r="Q281" i="4" s="1"/>
  <c r="AD1852" i="12"/>
  <c r="Q282" i="4" s="1"/>
  <c r="AD1853" i="12"/>
  <c r="Q283" i="4" s="1"/>
  <c r="AD1854" i="12"/>
  <c r="Q284" i="4" s="1"/>
  <c r="AD1855" i="12"/>
  <c r="Q285" i="4" s="1"/>
  <c r="AD1856" i="12"/>
  <c r="Q286" i="4" s="1"/>
  <c r="AD1857" i="12"/>
  <c r="Q287" i="4" s="1"/>
  <c r="AD1858" i="12"/>
  <c r="Q288" i="4" s="1"/>
  <c r="AD1859" i="12"/>
  <c r="Q289" i="4" s="1"/>
  <c r="AD1860" i="12"/>
  <c r="Q290" i="4" s="1"/>
  <c r="AD1861" i="12"/>
  <c r="Q291" i="4" s="1"/>
  <c r="AD1862" i="12"/>
  <c r="Q292" i="4" s="1"/>
  <c r="AD1863" i="12"/>
  <c r="Q293" i="4" s="1"/>
  <c r="AD1864" i="12"/>
  <c r="Q294" i="4" s="1"/>
  <c r="AD1865" i="12"/>
  <c r="Q295" i="4" s="1"/>
  <c r="AD1866" i="12"/>
  <c r="Q296" i="4" s="1"/>
  <c r="AD1867" i="12"/>
  <c r="Q297" i="4" s="1"/>
  <c r="AD1868" i="12"/>
  <c r="Q298" i="4" s="1"/>
  <c r="AD1869" i="12"/>
  <c r="Q299" i="4" s="1"/>
  <c r="AD1870" i="12"/>
  <c r="Q300" i="4" s="1"/>
  <c r="AD1871" i="12"/>
  <c r="Q301" i="4" s="1"/>
  <c r="AD1872" i="12"/>
  <c r="Q302" i="4" s="1"/>
  <c r="AD1873" i="12"/>
  <c r="Q303" i="4" s="1"/>
  <c r="AD1881" i="12"/>
  <c r="R167" i="4" s="1"/>
  <c r="AD1882" i="12"/>
  <c r="R168" i="4" s="1"/>
  <c r="AD1883" i="12"/>
  <c r="R169" i="4" s="1"/>
  <c r="AD1884" i="12"/>
  <c r="R170" i="4" s="1"/>
  <c r="AD1885" i="12"/>
  <c r="R171" i="4" s="1"/>
  <c r="AD1886" i="12"/>
  <c r="R172" i="4" s="1"/>
  <c r="AD1887" i="12"/>
  <c r="R173" i="4" s="1"/>
  <c r="AD1888" i="12"/>
  <c r="R174" i="4" s="1"/>
  <c r="AD1889" i="12"/>
  <c r="R175" i="4" s="1"/>
  <c r="AD1890" i="12"/>
  <c r="R176" i="4" s="1"/>
  <c r="AD1891" i="12"/>
  <c r="R177" i="4" s="1"/>
  <c r="AD1892" i="12"/>
  <c r="R178" i="4" s="1"/>
  <c r="AD1893" i="12"/>
  <c r="R179" i="4" s="1"/>
  <c r="AD1894" i="12"/>
  <c r="R180" i="4" s="1"/>
  <c r="AD1895" i="12"/>
  <c r="R181" i="4" s="1"/>
  <c r="AD1896" i="12"/>
  <c r="R182" i="4" s="1"/>
  <c r="AD1897" i="12"/>
  <c r="R183" i="4" s="1"/>
  <c r="AD1898" i="12"/>
  <c r="R184" i="4" s="1"/>
  <c r="AD1899" i="12"/>
  <c r="R185" i="4" s="1"/>
  <c r="AD1900" i="12"/>
  <c r="R186" i="4" s="1"/>
  <c r="AD1901" i="12"/>
  <c r="R187" i="4" s="1"/>
  <c r="AD1902" i="12"/>
  <c r="R188" i="4" s="1"/>
  <c r="AD1903" i="12"/>
  <c r="R189" i="4" s="1"/>
  <c r="AD1904" i="12"/>
  <c r="R190" i="4" s="1"/>
  <c r="AD1905" i="12"/>
  <c r="R191" i="4" s="1"/>
  <c r="AD1906" i="12"/>
  <c r="R192" i="4" s="1"/>
  <c r="AD1907" i="12"/>
  <c r="R193" i="4" s="1"/>
  <c r="AD1908" i="12"/>
  <c r="R194" i="4" s="1"/>
  <c r="AD1909" i="12"/>
  <c r="R195" i="4" s="1"/>
  <c r="AD1910" i="12"/>
  <c r="R196" i="4" s="1"/>
  <c r="AD1911" i="12"/>
  <c r="R197" i="4" s="1"/>
  <c r="AD1912" i="12"/>
  <c r="R198" i="4" s="1"/>
  <c r="AD1913" i="12"/>
  <c r="R199" i="4" s="1"/>
  <c r="AD1914" i="12"/>
  <c r="R200" i="4" s="1"/>
  <c r="AD1915" i="12"/>
  <c r="R201" i="4" s="1"/>
  <c r="AD1916" i="12"/>
  <c r="R202" i="4" s="1"/>
  <c r="AD1917" i="12"/>
  <c r="R203" i="4" s="1"/>
  <c r="AD1918" i="12"/>
  <c r="R204" i="4" s="1"/>
  <c r="AD1919" i="12"/>
  <c r="R205" i="4" s="1"/>
  <c r="AD1920" i="12"/>
  <c r="R206" i="4" s="1"/>
  <c r="AD1921" i="12"/>
  <c r="R207" i="4" s="1"/>
  <c r="AD1922" i="12"/>
  <c r="R208" i="4" s="1"/>
  <c r="AD1923" i="12"/>
  <c r="R209" i="4" s="1"/>
  <c r="AD1924" i="12"/>
  <c r="R210" i="4" s="1"/>
  <c r="AD1925" i="12"/>
  <c r="R211" i="4" s="1"/>
  <c r="AD1926" i="12"/>
  <c r="R212" i="4" s="1"/>
  <c r="AD1927" i="12"/>
  <c r="R213" i="4" s="1"/>
  <c r="AD1928" i="12"/>
  <c r="R214" i="4" s="1"/>
  <c r="AD1929" i="12"/>
  <c r="R215" i="4" s="1"/>
  <c r="AD1930" i="12"/>
  <c r="R216" i="4" s="1"/>
  <c r="AD1931" i="12"/>
  <c r="R217" i="4" s="1"/>
  <c r="AD1932" i="12"/>
  <c r="R218" i="4" s="1"/>
  <c r="AD1933" i="12"/>
  <c r="R219" i="4" s="1"/>
  <c r="AD1934" i="12"/>
  <c r="R220" i="4" s="1"/>
  <c r="AD1935" i="12"/>
  <c r="R221" i="4" s="1"/>
  <c r="AD1936" i="12"/>
  <c r="R222" i="4" s="1"/>
  <c r="AD1937" i="12"/>
  <c r="R223" i="4" s="1"/>
  <c r="AD1938" i="12"/>
  <c r="R224" i="4" s="1"/>
  <c r="AD1939" i="12"/>
  <c r="R225" i="4" s="1"/>
  <c r="AD1940" i="12"/>
  <c r="R226" i="4" s="1"/>
  <c r="AD1941" i="12"/>
  <c r="R227" i="4" s="1"/>
  <c r="AD1942" i="12"/>
  <c r="R228" i="4" s="1"/>
  <c r="AD1943" i="12"/>
  <c r="R229" i="4" s="1"/>
  <c r="AD1944" i="12"/>
  <c r="R230" i="4" s="1"/>
  <c r="AD1945" i="12"/>
  <c r="R231" i="4" s="1"/>
  <c r="AD1946" i="12"/>
  <c r="R232" i="4" s="1"/>
  <c r="AD1947" i="12"/>
  <c r="R233" i="4" s="1"/>
  <c r="AD1948" i="12"/>
  <c r="R234" i="4" s="1"/>
  <c r="AD1949" i="12"/>
  <c r="R235" i="4" s="1"/>
  <c r="AD1950" i="12"/>
  <c r="R236" i="4" s="1"/>
  <c r="AD1953" i="12"/>
  <c r="R239" i="4" s="1"/>
  <c r="AD1954" i="12"/>
  <c r="R240" i="4" s="1"/>
  <c r="AD1955" i="12"/>
  <c r="R241" i="4" s="1"/>
  <c r="AD1956" i="12"/>
  <c r="R242" i="4" s="1"/>
  <c r="AD1957" i="12"/>
  <c r="R243" i="4" s="1"/>
  <c r="AD1958" i="12"/>
  <c r="R244" i="4" s="1"/>
  <c r="AD1959" i="12"/>
  <c r="R245" i="4" s="1"/>
  <c r="AD1960" i="12"/>
  <c r="R246" i="4" s="1"/>
  <c r="AD1961" i="12"/>
  <c r="R247" i="4" s="1"/>
  <c r="AD1962" i="12"/>
  <c r="R248" i="4" s="1"/>
  <c r="AD1963" i="12"/>
  <c r="R249" i="4" s="1"/>
  <c r="AD1964" i="12"/>
  <c r="R250" i="4" s="1"/>
  <c r="AD1965" i="12"/>
  <c r="R251" i="4" s="1"/>
  <c r="AD1966" i="12"/>
  <c r="R252" i="4" s="1"/>
  <c r="AD1967" i="12"/>
  <c r="R253" i="4" s="1"/>
  <c r="AD1968" i="12"/>
  <c r="R254" i="4" s="1"/>
  <c r="AD1969" i="12"/>
  <c r="R255" i="4" s="1"/>
  <c r="AD1970" i="12"/>
  <c r="R256" i="4" s="1"/>
  <c r="AD1971" i="12"/>
  <c r="R257" i="4" s="1"/>
  <c r="AD1972" i="12"/>
  <c r="R258" i="4" s="1"/>
  <c r="AD1973" i="12"/>
  <c r="R259" i="4" s="1"/>
  <c r="AD1974" i="12"/>
  <c r="R260" i="4" s="1"/>
  <c r="AD1975" i="12"/>
  <c r="R261" i="4" s="1"/>
  <c r="AD1976" i="12"/>
  <c r="R262" i="4" s="1"/>
  <c r="AD1977" i="12"/>
  <c r="R263" i="4" s="1"/>
  <c r="AD1978" i="12"/>
  <c r="R264" i="4" s="1"/>
  <c r="AD1979" i="12"/>
  <c r="R265" i="4" s="1"/>
  <c r="AD1980" i="12"/>
  <c r="R266" i="4" s="1"/>
  <c r="AD1981" i="12"/>
  <c r="R267" i="4" s="1"/>
  <c r="AD1982" i="12"/>
  <c r="R268" i="4" s="1"/>
  <c r="AD1983" i="12"/>
  <c r="R269" i="4" s="1"/>
  <c r="AD1984" i="12"/>
  <c r="R270" i="4" s="1"/>
  <c r="AD1985" i="12"/>
  <c r="R271" i="4" s="1"/>
  <c r="AD1986" i="12"/>
  <c r="R272" i="4" s="1"/>
  <c r="AD1987" i="12"/>
  <c r="R273" i="4" s="1"/>
  <c r="AD1988" i="12"/>
  <c r="R274" i="4" s="1"/>
  <c r="AD1989" i="12"/>
  <c r="R275" i="4" s="1"/>
  <c r="AD1990" i="12"/>
  <c r="R276" i="4" s="1"/>
  <c r="AD1991" i="12"/>
  <c r="R277" i="4" s="1"/>
  <c r="AD1992" i="12"/>
  <c r="R278" i="4" s="1"/>
  <c r="AD1993" i="12"/>
  <c r="R279" i="4" s="1"/>
  <c r="AD1994" i="12"/>
  <c r="R280" i="4" s="1"/>
  <c r="AD1995" i="12"/>
  <c r="R281" i="4" s="1"/>
  <c r="AD1996" i="12"/>
  <c r="R282" i="4" s="1"/>
  <c r="AD1997" i="12"/>
  <c r="R283" i="4" s="1"/>
  <c r="AD1998" i="12"/>
  <c r="R284" i="4" s="1"/>
  <c r="AD1999" i="12"/>
  <c r="R285" i="4" s="1"/>
  <c r="AD2000" i="12"/>
  <c r="R286" i="4" s="1"/>
  <c r="AD2001" i="12"/>
  <c r="R287" i="4" s="1"/>
  <c r="AD2002" i="12"/>
  <c r="R288" i="4" s="1"/>
  <c r="AD2003" i="12"/>
  <c r="R289" i="4" s="1"/>
  <c r="AD2004" i="12"/>
  <c r="R290" i="4" s="1"/>
  <c r="AD2005" i="12"/>
  <c r="R291" i="4" s="1"/>
  <c r="AD2006" i="12"/>
  <c r="R292" i="4" s="1"/>
  <c r="AD2007" i="12"/>
  <c r="R293" i="4" s="1"/>
  <c r="AD2008" i="12"/>
  <c r="R294" i="4" s="1"/>
  <c r="AD2009" i="12"/>
  <c r="R295" i="4" s="1"/>
  <c r="AD2010" i="12"/>
  <c r="R296" i="4" s="1"/>
  <c r="AD2011" i="12"/>
  <c r="R297" i="4" s="1"/>
  <c r="AD2012" i="12"/>
  <c r="R298" i="4" s="1"/>
  <c r="AD2013" i="12"/>
  <c r="R299" i="4" s="1"/>
  <c r="AD2014" i="12"/>
  <c r="R300" i="4" s="1"/>
  <c r="AD2015" i="12"/>
  <c r="R301" i="4" s="1"/>
  <c r="AD2016" i="12"/>
  <c r="R302" i="4" s="1"/>
  <c r="AD2017" i="12"/>
  <c r="R303" i="4" s="1"/>
  <c r="AD2025" i="12"/>
  <c r="S167" i="4" s="1"/>
  <c r="AD2026" i="12"/>
  <c r="S168" i="4" s="1"/>
  <c r="AD2027" i="12"/>
  <c r="S169" i="4" s="1"/>
  <c r="AD2028" i="12"/>
  <c r="S170" i="4" s="1"/>
  <c r="AD2029" i="12"/>
  <c r="S171" i="4" s="1"/>
  <c r="AD2030" i="12"/>
  <c r="S172" i="4" s="1"/>
  <c r="AD2031" i="12"/>
  <c r="S173" i="4" s="1"/>
  <c r="AD2032" i="12"/>
  <c r="S174" i="4" s="1"/>
  <c r="AD2033" i="12"/>
  <c r="S175" i="4" s="1"/>
  <c r="AD2034" i="12"/>
  <c r="S176" i="4" s="1"/>
  <c r="AD2035" i="12"/>
  <c r="S177" i="4" s="1"/>
  <c r="AD2036" i="12"/>
  <c r="S178" i="4" s="1"/>
  <c r="AD2037" i="12"/>
  <c r="S179" i="4" s="1"/>
  <c r="AD2038" i="12"/>
  <c r="S180" i="4" s="1"/>
  <c r="AD2039" i="12"/>
  <c r="S181" i="4" s="1"/>
  <c r="AD2040" i="12"/>
  <c r="S182" i="4" s="1"/>
  <c r="AD2041" i="12"/>
  <c r="S183" i="4" s="1"/>
  <c r="AD2042" i="12"/>
  <c r="S184" i="4" s="1"/>
  <c r="AD2043" i="12"/>
  <c r="S185" i="4" s="1"/>
  <c r="AD2044" i="12"/>
  <c r="S186" i="4" s="1"/>
  <c r="AD2045" i="12"/>
  <c r="S187" i="4" s="1"/>
  <c r="AD2046" i="12"/>
  <c r="S188" i="4" s="1"/>
  <c r="AD2047" i="12"/>
  <c r="S189" i="4" s="1"/>
  <c r="AD2048" i="12"/>
  <c r="S190" i="4" s="1"/>
  <c r="AD2049" i="12"/>
  <c r="S191" i="4" s="1"/>
  <c r="AD2050" i="12"/>
  <c r="S192" i="4" s="1"/>
  <c r="AD2051" i="12"/>
  <c r="S193" i="4" s="1"/>
  <c r="AD2052" i="12"/>
  <c r="S194" i="4" s="1"/>
  <c r="AD2053" i="12"/>
  <c r="S195" i="4" s="1"/>
  <c r="AD2054" i="12"/>
  <c r="S196" i="4" s="1"/>
  <c r="AD2055" i="12"/>
  <c r="S197" i="4" s="1"/>
  <c r="AD2056" i="12"/>
  <c r="S198" i="4" s="1"/>
  <c r="AD2057" i="12"/>
  <c r="S199" i="4" s="1"/>
  <c r="AD2058" i="12"/>
  <c r="S200" i="4" s="1"/>
  <c r="AD2059" i="12"/>
  <c r="S201" i="4" s="1"/>
  <c r="AD2060" i="12"/>
  <c r="S202" i="4" s="1"/>
  <c r="AD2061" i="12"/>
  <c r="S203" i="4" s="1"/>
  <c r="AD2062" i="12"/>
  <c r="S204" i="4" s="1"/>
  <c r="AD2063" i="12"/>
  <c r="S205" i="4" s="1"/>
  <c r="AD2064" i="12"/>
  <c r="S206" i="4" s="1"/>
  <c r="AD2065" i="12"/>
  <c r="S207" i="4" s="1"/>
  <c r="AD2066" i="12"/>
  <c r="S208" i="4" s="1"/>
  <c r="AD2067" i="12"/>
  <c r="S209" i="4" s="1"/>
  <c r="AD2068" i="12"/>
  <c r="S210" i="4" s="1"/>
  <c r="AD2069" i="12"/>
  <c r="S211" i="4" s="1"/>
  <c r="AD2070" i="12"/>
  <c r="S212" i="4" s="1"/>
  <c r="AD2071" i="12"/>
  <c r="S213" i="4" s="1"/>
  <c r="AD2072" i="12"/>
  <c r="S214" i="4" s="1"/>
  <c r="AD2073" i="12"/>
  <c r="S215" i="4" s="1"/>
  <c r="AD2074" i="12"/>
  <c r="S216" i="4" s="1"/>
  <c r="AD2075" i="12"/>
  <c r="S217" i="4" s="1"/>
  <c r="AD2076" i="12"/>
  <c r="S218" i="4" s="1"/>
  <c r="AD2077" i="12"/>
  <c r="S219" i="4" s="1"/>
  <c r="AD2078" i="12"/>
  <c r="S220" i="4" s="1"/>
  <c r="AD2079" i="12"/>
  <c r="S221" i="4" s="1"/>
  <c r="AD2080" i="12"/>
  <c r="S222" i="4" s="1"/>
  <c r="AD2081" i="12"/>
  <c r="S223" i="4" s="1"/>
  <c r="AD2082" i="12"/>
  <c r="S224" i="4" s="1"/>
  <c r="AD2083" i="12"/>
  <c r="S225" i="4" s="1"/>
  <c r="AD2084" i="12"/>
  <c r="S226" i="4" s="1"/>
  <c r="AD2085" i="12"/>
  <c r="S227" i="4" s="1"/>
  <c r="AD2086" i="12"/>
  <c r="S228" i="4" s="1"/>
  <c r="AD2087" i="12"/>
  <c r="S229" i="4" s="1"/>
  <c r="AD2088" i="12"/>
  <c r="S230" i="4" s="1"/>
  <c r="AD2089" i="12"/>
  <c r="S231" i="4" s="1"/>
  <c r="AD2090" i="12"/>
  <c r="S232" i="4" s="1"/>
  <c r="AD2091" i="12"/>
  <c r="S233" i="4" s="1"/>
  <c r="AD2092" i="12"/>
  <c r="S234" i="4" s="1"/>
  <c r="AD2093" i="12"/>
  <c r="S235" i="4" s="1"/>
  <c r="AD2094" i="12"/>
  <c r="S236" i="4" s="1"/>
  <c r="AD2097" i="12"/>
  <c r="S239" i="4" s="1"/>
  <c r="AD2098" i="12"/>
  <c r="S240" i="4" s="1"/>
  <c r="AD2099" i="12"/>
  <c r="S241" i="4" s="1"/>
  <c r="AD2100" i="12"/>
  <c r="S242" i="4" s="1"/>
  <c r="AD2101" i="12"/>
  <c r="S243" i="4" s="1"/>
  <c r="AD2102" i="12"/>
  <c r="S244" i="4" s="1"/>
  <c r="AD2103" i="12"/>
  <c r="S245" i="4" s="1"/>
  <c r="AD2104" i="12"/>
  <c r="S246" i="4" s="1"/>
  <c r="AD2105" i="12"/>
  <c r="S247" i="4" s="1"/>
  <c r="AD2106" i="12"/>
  <c r="S248" i="4" s="1"/>
  <c r="AD2107" i="12"/>
  <c r="S249" i="4" s="1"/>
  <c r="AD2108" i="12"/>
  <c r="S250" i="4" s="1"/>
  <c r="AD2109" i="12"/>
  <c r="S251" i="4" s="1"/>
  <c r="AD2110" i="12"/>
  <c r="S252" i="4" s="1"/>
  <c r="AD2111" i="12"/>
  <c r="S253" i="4" s="1"/>
  <c r="AD2112" i="12"/>
  <c r="S254" i="4" s="1"/>
  <c r="AD2113" i="12"/>
  <c r="S255" i="4" s="1"/>
  <c r="AD2114" i="12"/>
  <c r="S256" i="4" s="1"/>
  <c r="AD2115" i="12"/>
  <c r="S257" i="4" s="1"/>
  <c r="AD2116" i="12"/>
  <c r="S258" i="4" s="1"/>
  <c r="AD2117" i="12"/>
  <c r="S259" i="4" s="1"/>
  <c r="AD2118" i="12"/>
  <c r="S260" i="4" s="1"/>
  <c r="AD2119" i="12"/>
  <c r="S261" i="4" s="1"/>
  <c r="AD2120" i="12"/>
  <c r="S262" i="4" s="1"/>
  <c r="AD2121" i="12"/>
  <c r="S263" i="4" s="1"/>
  <c r="AD2122" i="12"/>
  <c r="S264" i="4" s="1"/>
  <c r="AD2123" i="12"/>
  <c r="S265" i="4" s="1"/>
  <c r="AD2124" i="12"/>
  <c r="S266" i="4" s="1"/>
  <c r="AD2125" i="12"/>
  <c r="S267" i="4" s="1"/>
  <c r="AD2126" i="12"/>
  <c r="S268" i="4" s="1"/>
  <c r="AD2127" i="12"/>
  <c r="S269" i="4" s="1"/>
  <c r="AD2128" i="12"/>
  <c r="S270" i="4" s="1"/>
  <c r="AD2129" i="12"/>
  <c r="S271" i="4" s="1"/>
  <c r="AD2130" i="12"/>
  <c r="S272" i="4" s="1"/>
  <c r="AD2131" i="12"/>
  <c r="S273" i="4" s="1"/>
  <c r="AD2132" i="12"/>
  <c r="S274" i="4" s="1"/>
  <c r="AD2133" i="12"/>
  <c r="S275" i="4" s="1"/>
  <c r="AD2134" i="12"/>
  <c r="S276" i="4" s="1"/>
  <c r="AD2135" i="12"/>
  <c r="S277" i="4" s="1"/>
  <c r="AD2136" i="12"/>
  <c r="S278" i="4" s="1"/>
  <c r="AD2137" i="12"/>
  <c r="S279" i="4" s="1"/>
  <c r="AD2138" i="12"/>
  <c r="S280" i="4" s="1"/>
  <c r="AD2139" i="12"/>
  <c r="S281" i="4" s="1"/>
  <c r="AD2140" i="12"/>
  <c r="S282" i="4" s="1"/>
  <c r="AD2141" i="12"/>
  <c r="S283" i="4" s="1"/>
  <c r="AD2142" i="12"/>
  <c r="S284" i="4" s="1"/>
  <c r="AD2143" i="12"/>
  <c r="S285" i="4" s="1"/>
  <c r="AD2144" i="12"/>
  <c r="S286" i="4" s="1"/>
  <c r="AD2145" i="12"/>
  <c r="S287" i="4" s="1"/>
  <c r="AD2146" i="12"/>
  <c r="S288" i="4" s="1"/>
  <c r="AD2147" i="12"/>
  <c r="S289" i="4" s="1"/>
  <c r="AD2148" i="12"/>
  <c r="S290" i="4" s="1"/>
  <c r="AD2149" i="12"/>
  <c r="S291" i="4" s="1"/>
  <c r="AD2150" i="12"/>
  <c r="S292" i="4" s="1"/>
  <c r="AD2151" i="12"/>
  <c r="S293" i="4" s="1"/>
  <c r="AD2152" i="12"/>
  <c r="S294" i="4" s="1"/>
  <c r="AD2153" i="12"/>
  <c r="S295" i="4" s="1"/>
  <c r="AD2154" i="12"/>
  <c r="S296" i="4" s="1"/>
  <c r="AD2155" i="12"/>
  <c r="S297" i="4" s="1"/>
  <c r="AD2156" i="12"/>
  <c r="S298" i="4" s="1"/>
  <c r="AD2157" i="12"/>
  <c r="S299" i="4" s="1"/>
  <c r="AD2158" i="12"/>
  <c r="S300" i="4" s="1"/>
  <c r="AD2159" i="12"/>
  <c r="S301" i="4" s="1"/>
  <c r="AD2160" i="12"/>
  <c r="S302" i="4" s="1"/>
  <c r="AD2161" i="12"/>
  <c r="S303" i="4" s="1"/>
  <c r="AD2169" i="12"/>
  <c r="T167" i="4" s="1"/>
  <c r="AD2170" i="12"/>
  <c r="T168" i="4" s="1"/>
  <c r="AD2171" i="12"/>
  <c r="T169" i="4" s="1"/>
  <c r="AD2172" i="12"/>
  <c r="T170" i="4" s="1"/>
  <c r="AD2173" i="12"/>
  <c r="T171" i="4" s="1"/>
  <c r="AD2174" i="12"/>
  <c r="T172" i="4" s="1"/>
  <c r="AD2175" i="12"/>
  <c r="T173" i="4" s="1"/>
  <c r="AD2176" i="12"/>
  <c r="T174" i="4" s="1"/>
  <c r="AD2177" i="12"/>
  <c r="T175" i="4" s="1"/>
  <c r="AD2178" i="12"/>
  <c r="T176" i="4" s="1"/>
  <c r="AD2179" i="12"/>
  <c r="T177" i="4" s="1"/>
  <c r="AD2180" i="12"/>
  <c r="T178" i="4" s="1"/>
  <c r="AD2181" i="12"/>
  <c r="T179" i="4" s="1"/>
  <c r="AD2182" i="12"/>
  <c r="T180" i="4" s="1"/>
  <c r="AD2183" i="12"/>
  <c r="T181" i="4" s="1"/>
  <c r="AD2184" i="12"/>
  <c r="T182" i="4" s="1"/>
  <c r="AD2185" i="12"/>
  <c r="T183" i="4" s="1"/>
  <c r="AD2186" i="12"/>
  <c r="T184" i="4" s="1"/>
  <c r="AD2187" i="12"/>
  <c r="T185" i="4" s="1"/>
  <c r="AD2188" i="12"/>
  <c r="T186" i="4" s="1"/>
  <c r="AD2189" i="12"/>
  <c r="T187" i="4" s="1"/>
  <c r="AD2190" i="12"/>
  <c r="T188" i="4" s="1"/>
  <c r="AD2191" i="12"/>
  <c r="T189" i="4" s="1"/>
  <c r="AD2192" i="12"/>
  <c r="T190" i="4" s="1"/>
  <c r="AD2193" i="12"/>
  <c r="T191" i="4" s="1"/>
  <c r="AD2194" i="12"/>
  <c r="T192" i="4" s="1"/>
  <c r="AD2195" i="12"/>
  <c r="T193" i="4" s="1"/>
  <c r="AD2196" i="12"/>
  <c r="T194" i="4" s="1"/>
  <c r="AD2197" i="12"/>
  <c r="T195" i="4" s="1"/>
  <c r="AD2198" i="12"/>
  <c r="T196" i="4" s="1"/>
  <c r="AD2199" i="12"/>
  <c r="T197" i="4" s="1"/>
  <c r="AD2200" i="12"/>
  <c r="T198" i="4" s="1"/>
  <c r="AD2201" i="12"/>
  <c r="T199" i="4" s="1"/>
  <c r="AD2202" i="12"/>
  <c r="T200" i="4" s="1"/>
  <c r="AD2203" i="12"/>
  <c r="T201" i="4" s="1"/>
  <c r="AD2204" i="12"/>
  <c r="T202" i="4" s="1"/>
  <c r="AD2205" i="12"/>
  <c r="T203" i="4" s="1"/>
  <c r="AD2206" i="12"/>
  <c r="T204" i="4" s="1"/>
  <c r="AD2207" i="12"/>
  <c r="T205" i="4" s="1"/>
  <c r="AD2208" i="12"/>
  <c r="T206" i="4" s="1"/>
  <c r="AD2209" i="12"/>
  <c r="T207" i="4" s="1"/>
  <c r="AD2210" i="12"/>
  <c r="T208" i="4" s="1"/>
  <c r="AD2211" i="12"/>
  <c r="T209" i="4" s="1"/>
  <c r="AD2212" i="12"/>
  <c r="T210" i="4" s="1"/>
  <c r="AD2213" i="12"/>
  <c r="T211" i="4" s="1"/>
  <c r="AD2214" i="12"/>
  <c r="T212" i="4" s="1"/>
  <c r="AD2215" i="12"/>
  <c r="T213" i="4" s="1"/>
  <c r="AD2216" i="12"/>
  <c r="T214" i="4" s="1"/>
  <c r="AD2217" i="12"/>
  <c r="T215" i="4" s="1"/>
  <c r="AD2218" i="12"/>
  <c r="T216" i="4" s="1"/>
  <c r="AD2219" i="12"/>
  <c r="T217" i="4" s="1"/>
  <c r="AD2220" i="12"/>
  <c r="T218" i="4" s="1"/>
  <c r="AD2221" i="12"/>
  <c r="T219" i="4" s="1"/>
  <c r="AD2222" i="12"/>
  <c r="T220" i="4" s="1"/>
  <c r="AD2223" i="12"/>
  <c r="T221" i="4" s="1"/>
  <c r="AD2224" i="12"/>
  <c r="T222" i="4" s="1"/>
  <c r="AD2225" i="12"/>
  <c r="T223" i="4" s="1"/>
  <c r="AD2226" i="12"/>
  <c r="T224" i="4" s="1"/>
  <c r="AD2227" i="12"/>
  <c r="T225" i="4" s="1"/>
  <c r="AD2228" i="12"/>
  <c r="T226" i="4" s="1"/>
  <c r="AD2229" i="12"/>
  <c r="T227" i="4" s="1"/>
  <c r="AD2230" i="12"/>
  <c r="T228" i="4" s="1"/>
  <c r="AD2231" i="12"/>
  <c r="T229" i="4" s="1"/>
  <c r="AD2232" i="12"/>
  <c r="T230" i="4" s="1"/>
  <c r="AD2233" i="12"/>
  <c r="T231" i="4" s="1"/>
  <c r="AD2234" i="12"/>
  <c r="T232" i="4" s="1"/>
  <c r="AD2235" i="12"/>
  <c r="T233" i="4" s="1"/>
  <c r="AD2236" i="12"/>
  <c r="T234" i="4" s="1"/>
  <c r="AD2237" i="12"/>
  <c r="T235" i="4" s="1"/>
  <c r="AD2238" i="12"/>
  <c r="T236" i="4" s="1"/>
  <c r="AD2241" i="12"/>
  <c r="T239" i="4" s="1"/>
  <c r="AD2242" i="12"/>
  <c r="T240" i="4" s="1"/>
  <c r="AD2243" i="12"/>
  <c r="T241" i="4" s="1"/>
  <c r="AD2244" i="12"/>
  <c r="T242" i="4" s="1"/>
  <c r="AD2245" i="12"/>
  <c r="T243" i="4" s="1"/>
  <c r="AD2246" i="12"/>
  <c r="T244" i="4" s="1"/>
  <c r="AD2247" i="12"/>
  <c r="T245" i="4" s="1"/>
  <c r="AD2248" i="12"/>
  <c r="T246" i="4" s="1"/>
  <c r="AD2249" i="12"/>
  <c r="T247" i="4" s="1"/>
  <c r="AD2250" i="12"/>
  <c r="T248" i="4" s="1"/>
  <c r="AD2251" i="12"/>
  <c r="T249" i="4" s="1"/>
  <c r="AD2252" i="12"/>
  <c r="T250" i="4" s="1"/>
  <c r="AD2253" i="12"/>
  <c r="T251" i="4" s="1"/>
  <c r="AD2254" i="12"/>
  <c r="T252" i="4" s="1"/>
  <c r="AD2255" i="12"/>
  <c r="T253" i="4" s="1"/>
  <c r="AD2256" i="12"/>
  <c r="T254" i="4" s="1"/>
  <c r="AD2257" i="12"/>
  <c r="T255" i="4" s="1"/>
  <c r="AD2258" i="12"/>
  <c r="T256" i="4" s="1"/>
  <c r="AD2259" i="12"/>
  <c r="T257" i="4" s="1"/>
  <c r="AD2260" i="12"/>
  <c r="T258" i="4" s="1"/>
  <c r="AD2261" i="12"/>
  <c r="T259" i="4" s="1"/>
  <c r="AD2262" i="12"/>
  <c r="T260" i="4" s="1"/>
  <c r="AD2263" i="12"/>
  <c r="T261" i="4" s="1"/>
  <c r="AD2264" i="12"/>
  <c r="T262" i="4" s="1"/>
  <c r="AD2265" i="12"/>
  <c r="T263" i="4" s="1"/>
  <c r="AD2266" i="12"/>
  <c r="T264" i="4" s="1"/>
  <c r="AD2267" i="12"/>
  <c r="T265" i="4" s="1"/>
  <c r="AD2268" i="12"/>
  <c r="T266" i="4" s="1"/>
  <c r="AD2269" i="12"/>
  <c r="T267" i="4" s="1"/>
  <c r="AD2270" i="12"/>
  <c r="T268" i="4" s="1"/>
  <c r="AD2271" i="12"/>
  <c r="T269" i="4" s="1"/>
  <c r="AD2272" i="12"/>
  <c r="T270" i="4" s="1"/>
  <c r="AD2273" i="12"/>
  <c r="T271" i="4" s="1"/>
  <c r="AD2274" i="12"/>
  <c r="T272" i="4" s="1"/>
  <c r="AD2275" i="12"/>
  <c r="T273" i="4" s="1"/>
  <c r="AD2276" i="12"/>
  <c r="T274" i="4" s="1"/>
  <c r="AD2277" i="12"/>
  <c r="T275" i="4" s="1"/>
  <c r="AD2278" i="12"/>
  <c r="T276" i="4" s="1"/>
  <c r="AD2279" i="12"/>
  <c r="T277" i="4" s="1"/>
  <c r="AD2280" i="12"/>
  <c r="T278" i="4" s="1"/>
  <c r="AD2281" i="12"/>
  <c r="T279" i="4" s="1"/>
  <c r="AD2282" i="12"/>
  <c r="T280" i="4" s="1"/>
  <c r="AD2283" i="12"/>
  <c r="T281" i="4" s="1"/>
  <c r="AD2284" i="12"/>
  <c r="T282" i="4" s="1"/>
  <c r="AD2285" i="12"/>
  <c r="T283" i="4" s="1"/>
  <c r="AD2286" i="12"/>
  <c r="T284" i="4" s="1"/>
  <c r="AD2287" i="12"/>
  <c r="T285" i="4" s="1"/>
  <c r="AD2288" i="12"/>
  <c r="T286" i="4" s="1"/>
  <c r="AD2289" i="12"/>
  <c r="T287" i="4" s="1"/>
  <c r="AD2290" i="12"/>
  <c r="T288" i="4" s="1"/>
  <c r="AD2291" i="12"/>
  <c r="T289" i="4" s="1"/>
  <c r="AD2292" i="12"/>
  <c r="T290" i="4" s="1"/>
  <c r="AD2293" i="12"/>
  <c r="T291" i="4" s="1"/>
  <c r="AD2294" i="12"/>
  <c r="T292" i="4" s="1"/>
  <c r="AD2295" i="12"/>
  <c r="T293" i="4" s="1"/>
  <c r="AD2296" i="12"/>
  <c r="T294" i="4" s="1"/>
  <c r="AD2297" i="12"/>
  <c r="T295" i="4" s="1"/>
  <c r="AD2298" i="12"/>
  <c r="T296" i="4" s="1"/>
  <c r="AD2299" i="12"/>
  <c r="T297" i="4" s="1"/>
  <c r="AD2300" i="12"/>
  <c r="T298" i="4" s="1"/>
  <c r="AD2301" i="12"/>
  <c r="T299" i="4" s="1"/>
  <c r="AD2302" i="12"/>
  <c r="T300" i="4" s="1"/>
  <c r="AD2303" i="12"/>
  <c r="T301" i="4" s="1"/>
  <c r="AD2304" i="12"/>
  <c r="T302" i="4" s="1"/>
  <c r="AD2305" i="12"/>
  <c r="T303" i="4" s="1"/>
  <c r="AD2313" i="12"/>
  <c r="U167" i="4" s="1"/>
  <c r="AD2314" i="12"/>
  <c r="U168" i="4" s="1"/>
  <c r="AD2315" i="12"/>
  <c r="U169" i="4" s="1"/>
  <c r="AD2316" i="12"/>
  <c r="U170" i="4" s="1"/>
  <c r="AD2317" i="12"/>
  <c r="U171" i="4" s="1"/>
  <c r="AD2318" i="12"/>
  <c r="U172" i="4" s="1"/>
  <c r="AD2319" i="12"/>
  <c r="U173" i="4" s="1"/>
  <c r="AD2320" i="12"/>
  <c r="U174" i="4" s="1"/>
  <c r="AD2321" i="12"/>
  <c r="U175" i="4" s="1"/>
  <c r="AD2322" i="12"/>
  <c r="U176" i="4" s="1"/>
  <c r="AD2323" i="12"/>
  <c r="U177" i="4" s="1"/>
  <c r="AD2324" i="12"/>
  <c r="U178" i="4" s="1"/>
  <c r="AD2325" i="12"/>
  <c r="U179" i="4" s="1"/>
  <c r="AD2326" i="12"/>
  <c r="U180" i="4" s="1"/>
  <c r="AD2327" i="12"/>
  <c r="U181" i="4" s="1"/>
  <c r="AD2328" i="12"/>
  <c r="U182" i="4" s="1"/>
  <c r="AD2329" i="12"/>
  <c r="U183" i="4" s="1"/>
  <c r="AD2330" i="12"/>
  <c r="U184" i="4" s="1"/>
  <c r="AD2331" i="12"/>
  <c r="U185" i="4" s="1"/>
  <c r="AD2332" i="12"/>
  <c r="U186" i="4" s="1"/>
  <c r="AD2333" i="12"/>
  <c r="U187" i="4" s="1"/>
  <c r="AD2334" i="12"/>
  <c r="U188" i="4" s="1"/>
  <c r="AD2335" i="12"/>
  <c r="U189" i="4" s="1"/>
  <c r="AD2336" i="12"/>
  <c r="U190" i="4" s="1"/>
  <c r="AD2337" i="12"/>
  <c r="U191" i="4" s="1"/>
  <c r="AD2338" i="12"/>
  <c r="U192" i="4" s="1"/>
  <c r="AD2339" i="12"/>
  <c r="U193" i="4" s="1"/>
  <c r="AD2340" i="12"/>
  <c r="U194" i="4" s="1"/>
  <c r="AD2341" i="12"/>
  <c r="U195" i="4" s="1"/>
  <c r="AD2342" i="12"/>
  <c r="U196" i="4" s="1"/>
  <c r="AD2343" i="12"/>
  <c r="U197" i="4" s="1"/>
  <c r="AD2344" i="12"/>
  <c r="U198" i="4" s="1"/>
  <c r="AD2345" i="12"/>
  <c r="U199" i="4" s="1"/>
  <c r="AD2346" i="12"/>
  <c r="U200" i="4" s="1"/>
  <c r="AD2347" i="12"/>
  <c r="U201" i="4" s="1"/>
  <c r="AD2348" i="12"/>
  <c r="U202" i="4" s="1"/>
  <c r="AD2349" i="12"/>
  <c r="U203" i="4" s="1"/>
  <c r="AD2350" i="12"/>
  <c r="U204" i="4" s="1"/>
  <c r="AD2351" i="12"/>
  <c r="U205" i="4" s="1"/>
  <c r="AD2352" i="12"/>
  <c r="U206" i="4" s="1"/>
  <c r="AD2353" i="12"/>
  <c r="U207" i="4" s="1"/>
  <c r="AD2354" i="12"/>
  <c r="U208" i="4" s="1"/>
  <c r="AD2355" i="12"/>
  <c r="U209" i="4" s="1"/>
  <c r="AD2356" i="12"/>
  <c r="U210" i="4" s="1"/>
  <c r="AD2357" i="12"/>
  <c r="U211" i="4" s="1"/>
  <c r="AD2358" i="12"/>
  <c r="U212" i="4" s="1"/>
  <c r="AD2359" i="12"/>
  <c r="U213" i="4" s="1"/>
  <c r="AD2360" i="12"/>
  <c r="U214" i="4" s="1"/>
  <c r="AD2361" i="12"/>
  <c r="U215" i="4" s="1"/>
  <c r="AD2362" i="12"/>
  <c r="U216" i="4" s="1"/>
  <c r="AD2363" i="12"/>
  <c r="U217" i="4" s="1"/>
  <c r="AD2364" i="12"/>
  <c r="U218" i="4" s="1"/>
  <c r="AD2365" i="12"/>
  <c r="U219" i="4" s="1"/>
  <c r="AD2366" i="12"/>
  <c r="U220" i="4" s="1"/>
  <c r="AD2367" i="12"/>
  <c r="U221" i="4" s="1"/>
  <c r="AD2368" i="12"/>
  <c r="U222" i="4" s="1"/>
  <c r="AD2369" i="12"/>
  <c r="U223" i="4" s="1"/>
  <c r="AD2370" i="12"/>
  <c r="U224" i="4" s="1"/>
  <c r="AD2371" i="12"/>
  <c r="U225" i="4" s="1"/>
  <c r="AD2372" i="12"/>
  <c r="U226" i="4" s="1"/>
  <c r="AD2373" i="12"/>
  <c r="U227" i="4" s="1"/>
  <c r="AD2374" i="12"/>
  <c r="U228" i="4" s="1"/>
  <c r="AD2375" i="12"/>
  <c r="U229" i="4" s="1"/>
  <c r="AD2376" i="12"/>
  <c r="U230" i="4" s="1"/>
  <c r="AD2377" i="12"/>
  <c r="U231" i="4" s="1"/>
  <c r="AD2378" i="12"/>
  <c r="U232" i="4" s="1"/>
  <c r="AD2379" i="12"/>
  <c r="U233" i="4" s="1"/>
  <c r="AD2380" i="12"/>
  <c r="U234" i="4" s="1"/>
  <c r="AD2381" i="12"/>
  <c r="U235" i="4" s="1"/>
  <c r="AD2382" i="12"/>
  <c r="U236" i="4" s="1"/>
  <c r="AD2385" i="12"/>
  <c r="U239" i="4" s="1"/>
  <c r="AD2386" i="12"/>
  <c r="U240" i="4" s="1"/>
  <c r="AD2387" i="12"/>
  <c r="U241" i="4" s="1"/>
  <c r="AD2388" i="12"/>
  <c r="U242" i="4" s="1"/>
  <c r="AD2389" i="12"/>
  <c r="U243" i="4" s="1"/>
  <c r="AD2390" i="12"/>
  <c r="U244" i="4" s="1"/>
  <c r="AD2391" i="12"/>
  <c r="U245" i="4" s="1"/>
  <c r="AD2392" i="12"/>
  <c r="U246" i="4" s="1"/>
  <c r="AD2393" i="12"/>
  <c r="U247" i="4" s="1"/>
  <c r="AD2394" i="12"/>
  <c r="U248" i="4" s="1"/>
  <c r="AD2395" i="12"/>
  <c r="U249" i="4" s="1"/>
  <c r="AD2396" i="12"/>
  <c r="U250" i="4" s="1"/>
  <c r="AD2397" i="12"/>
  <c r="U251" i="4" s="1"/>
  <c r="AD2398" i="12"/>
  <c r="U252" i="4" s="1"/>
  <c r="AD2399" i="12"/>
  <c r="U253" i="4" s="1"/>
  <c r="AD2400" i="12"/>
  <c r="U254" i="4" s="1"/>
  <c r="AD2401" i="12"/>
  <c r="U255" i="4" s="1"/>
  <c r="AD2402" i="12"/>
  <c r="U256" i="4" s="1"/>
  <c r="AD2403" i="12"/>
  <c r="U257" i="4" s="1"/>
  <c r="AD2404" i="12"/>
  <c r="U258" i="4" s="1"/>
  <c r="AD2405" i="12"/>
  <c r="U259" i="4" s="1"/>
  <c r="AD2406" i="12"/>
  <c r="U260" i="4" s="1"/>
  <c r="AD2407" i="12"/>
  <c r="U261" i="4" s="1"/>
  <c r="AD2408" i="12"/>
  <c r="U262" i="4" s="1"/>
  <c r="AD2409" i="12"/>
  <c r="U263" i="4" s="1"/>
  <c r="AD2410" i="12"/>
  <c r="U264" i="4" s="1"/>
  <c r="AD2411" i="12"/>
  <c r="U265" i="4" s="1"/>
  <c r="AD2412" i="12"/>
  <c r="U266" i="4" s="1"/>
  <c r="AD2413" i="12"/>
  <c r="U267" i="4" s="1"/>
  <c r="AD2414" i="12"/>
  <c r="U268" i="4" s="1"/>
  <c r="AD2415" i="12"/>
  <c r="U269" i="4" s="1"/>
  <c r="AD2416" i="12"/>
  <c r="U270" i="4" s="1"/>
  <c r="AD2417" i="12"/>
  <c r="U271" i="4" s="1"/>
  <c r="AD2418" i="12"/>
  <c r="U272" i="4" s="1"/>
  <c r="AD2419" i="12"/>
  <c r="U273" i="4" s="1"/>
  <c r="AD2420" i="12"/>
  <c r="U274" i="4" s="1"/>
  <c r="AD2421" i="12"/>
  <c r="U275" i="4" s="1"/>
  <c r="AD2422" i="12"/>
  <c r="U276" i="4" s="1"/>
  <c r="AD2423" i="12"/>
  <c r="U277" i="4" s="1"/>
  <c r="AD2424" i="12"/>
  <c r="U278" i="4" s="1"/>
  <c r="AD2425" i="12"/>
  <c r="U279" i="4" s="1"/>
  <c r="AD2426" i="12"/>
  <c r="U280" i="4" s="1"/>
  <c r="AD2427" i="12"/>
  <c r="U281" i="4" s="1"/>
  <c r="AD2428" i="12"/>
  <c r="U282" i="4" s="1"/>
  <c r="AD2429" i="12"/>
  <c r="U283" i="4" s="1"/>
  <c r="AD2430" i="12"/>
  <c r="U284" i="4" s="1"/>
  <c r="AD2431" i="12"/>
  <c r="U285" i="4" s="1"/>
  <c r="AD2432" i="12"/>
  <c r="U286" i="4" s="1"/>
  <c r="AD2433" i="12"/>
  <c r="U287" i="4" s="1"/>
  <c r="AD2434" i="12"/>
  <c r="U288" i="4" s="1"/>
  <c r="AD2435" i="12"/>
  <c r="U289" i="4" s="1"/>
  <c r="AD2436" i="12"/>
  <c r="U290" i="4" s="1"/>
  <c r="AD2437" i="12"/>
  <c r="U291" i="4" s="1"/>
  <c r="AD2438" i="12"/>
  <c r="U292" i="4" s="1"/>
  <c r="AD2439" i="12"/>
  <c r="U293" i="4" s="1"/>
  <c r="AD2440" i="12"/>
  <c r="U294" i="4" s="1"/>
  <c r="AD2441" i="12"/>
  <c r="U295" i="4" s="1"/>
  <c r="AD2442" i="12"/>
  <c r="U296" i="4" s="1"/>
  <c r="AD2443" i="12"/>
  <c r="U297" i="4" s="1"/>
  <c r="AD2444" i="12"/>
  <c r="U298" i="4" s="1"/>
  <c r="AD2445" i="12"/>
  <c r="U299" i="4" s="1"/>
  <c r="AD2446" i="12"/>
  <c r="U300" i="4" s="1"/>
  <c r="AD2447" i="12"/>
  <c r="U301" i="4" s="1"/>
  <c r="AD2448" i="12"/>
  <c r="U302" i="4" s="1"/>
  <c r="AD2449" i="12"/>
  <c r="U303" i="4" s="1"/>
  <c r="AD2457" i="12"/>
  <c r="V167" i="4" s="1"/>
  <c r="AD2458" i="12"/>
  <c r="V168" i="4" s="1"/>
  <c r="AD2459" i="12"/>
  <c r="V169" i="4" s="1"/>
  <c r="AD2460" i="12"/>
  <c r="V170" i="4" s="1"/>
  <c r="AD2461" i="12"/>
  <c r="V171" i="4" s="1"/>
  <c r="AD2462" i="12"/>
  <c r="V172" i="4" s="1"/>
  <c r="AD2463" i="12"/>
  <c r="V173" i="4" s="1"/>
  <c r="AD2464" i="12"/>
  <c r="V174" i="4" s="1"/>
  <c r="AD2465" i="12"/>
  <c r="V175" i="4" s="1"/>
  <c r="AD2466" i="12"/>
  <c r="V176" i="4" s="1"/>
  <c r="AD2467" i="12"/>
  <c r="V177" i="4" s="1"/>
  <c r="AD2468" i="12"/>
  <c r="V178" i="4" s="1"/>
  <c r="AD2469" i="12"/>
  <c r="V179" i="4" s="1"/>
  <c r="AD2470" i="12"/>
  <c r="V180" i="4" s="1"/>
  <c r="AD2471" i="12"/>
  <c r="V181" i="4" s="1"/>
  <c r="AD2472" i="12"/>
  <c r="V182" i="4" s="1"/>
  <c r="AD2473" i="12"/>
  <c r="V183" i="4" s="1"/>
  <c r="AD2474" i="12"/>
  <c r="V184" i="4" s="1"/>
  <c r="AD2475" i="12"/>
  <c r="V185" i="4" s="1"/>
  <c r="AD2476" i="12"/>
  <c r="V186" i="4" s="1"/>
  <c r="AD2477" i="12"/>
  <c r="V187" i="4" s="1"/>
  <c r="AD2478" i="12"/>
  <c r="V188" i="4" s="1"/>
  <c r="AD2479" i="12"/>
  <c r="V189" i="4" s="1"/>
  <c r="AD2480" i="12"/>
  <c r="V190" i="4" s="1"/>
  <c r="AD2481" i="12"/>
  <c r="V191" i="4" s="1"/>
  <c r="AD2482" i="12"/>
  <c r="V192" i="4" s="1"/>
  <c r="AD2483" i="12"/>
  <c r="V193" i="4" s="1"/>
  <c r="AD2484" i="12"/>
  <c r="V194" i="4" s="1"/>
  <c r="AD2485" i="12"/>
  <c r="V195" i="4" s="1"/>
  <c r="AD2486" i="12"/>
  <c r="V196" i="4" s="1"/>
  <c r="AD2487" i="12"/>
  <c r="V197" i="4" s="1"/>
  <c r="AD2488" i="12"/>
  <c r="V198" i="4" s="1"/>
  <c r="AD2489" i="12"/>
  <c r="V199" i="4" s="1"/>
  <c r="AD2490" i="12"/>
  <c r="V200" i="4" s="1"/>
  <c r="AD2491" i="12"/>
  <c r="V201" i="4" s="1"/>
  <c r="AD2492" i="12"/>
  <c r="V202" i="4" s="1"/>
  <c r="AD2493" i="12"/>
  <c r="V203" i="4" s="1"/>
  <c r="AD2494" i="12"/>
  <c r="V204" i="4" s="1"/>
  <c r="AD2495" i="12"/>
  <c r="V205" i="4" s="1"/>
  <c r="AD2496" i="12"/>
  <c r="V206" i="4" s="1"/>
  <c r="AD2497" i="12"/>
  <c r="V207" i="4" s="1"/>
  <c r="AD2498" i="12"/>
  <c r="V208" i="4" s="1"/>
  <c r="AD2499" i="12"/>
  <c r="V209" i="4" s="1"/>
  <c r="AD2500" i="12"/>
  <c r="V210" i="4" s="1"/>
  <c r="AD2501" i="12"/>
  <c r="V211" i="4" s="1"/>
  <c r="AD2502" i="12"/>
  <c r="V212" i="4" s="1"/>
  <c r="AD2503" i="12"/>
  <c r="V213" i="4" s="1"/>
  <c r="AD2504" i="12"/>
  <c r="V214" i="4" s="1"/>
  <c r="AD2505" i="12"/>
  <c r="V215" i="4" s="1"/>
  <c r="AD2506" i="12"/>
  <c r="V216" i="4" s="1"/>
  <c r="AD2507" i="12"/>
  <c r="V217" i="4" s="1"/>
  <c r="AD2508" i="12"/>
  <c r="V218" i="4" s="1"/>
  <c r="AD2509" i="12"/>
  <c r="V219" i="4" s="1"/>
  <c r="AD2510" i="12"/>
  <c r="V220" i="4" s="1"/>
  <c r="AD2511" i="12"/>
  <c r="V221" i="4" s="1"/>
  <c r="AD2512" i="12"/>
  <c r="V222" i="4" s="1"/>
  <c r="AD2513" i="12"/>
  <c r="V223" i="4" s="1"/>
  <c r="AD2514" i="12"/>
  <c r="V224" i="4" s="1"/>
  <c r="AD2515" i="12"/>
  <c r="V225" i="4" s="1"/>
  <c r="AD2516" i="12"/>
  <c r="V226" i="4" s="1"/>
  <c r="AD2517" i="12"/>
  <c r="V227" i="4" s="1"/>
  <c r="AD2518" i="12"/>
  <c r="V228" i="4" s="1"/>
  <c r="AD2519" i="12"/>
  <c r="V229" i="4" s="1"/>
  <c r="AD2520" i="12"/>
  <c r="V230" i="4" s="1"/>
  <c r="AD2521" i="12"/>
  <c r="V231" i="4" s="1"/>
  <c r="AD2522" i="12"/>
  <c r="V232" i="4" s="1"/>
  <c r="AD2523" i="12"/>
  <c r="V233" i="4" s="1"/>
  <c r="AD2524" i="12"/>
  <c r="V234" i="4" s="1"/>
  <c r="AD2525" i="12"/>
  <c r="V235" i="4" s="1"/>
  <c r="AD2526" i="12"/>
  <c r="V236" i="4" s="1"/>
  <c r="AD2529" i="12"/>
  <c r="V239" i="4" s="1"/>
  <c r="AD2530" i="12"/>
  <c r="V240" i="4" s="1"/>
  <c r="AD2531" i="12"/>
  <c r="V241" i="4" s="1"/>
  <c r="AD2532" i="12"/>
  <c r="V242" i="4" s="1"/>
  <c r="AD2533" i="12"/>
  <c r="V243" i="4" s="1"/>
  <c r="AD2534" i="12"/>
  <c r="V244" i="4" s="1"/>
  <c r="AD2535" i="12"/>
  <c r="V245" i="4" s="1"/>
  <c r="AD2536" i="12"/>
  <c r="V246" i="4" s="1"/>
  <c r="AD2537" i="12"/>
  <c r="V247" i="4" s="1"/>
  <c r="AD2538" i="12"/>
  <c r="V248" i="4" s="1"/>
  <c r="AD2539" i="12"/>
  <c r="V249" i="4" s="1"/>
  <c r="AD2540" i="12"/>
  <c r="V250" i="4" s="1"/>
  <c r="AD2541" i="12"/>
  <c r="V251" i="4" s="1"/>
  <c r="AD2542" i="12"/>
  <c r="V252" i="4" s="1"/>
  <c r="AD2543" i="12"/>
  <c r="V253" i="4" s="1"/>
  <c r="AD2544" i="12"/>
  <c r="V254" i="4" s="1"/>
  <c r="AD2545" i="12"/>
  <c r="V255" i="4" s="1"/>
  <c r="AD2546" i="12"/>
  <c r="V256" i="4" s="1"/>
  <c r="AD2547" i="12"/>
  <c r="V257" i="4" s="1"/>
  <c r="AD2548" i="12"/>
  <c r="V258" i="4" s="1"/>
  <c r="AD2549" i="12"/>
  <c r="V259" i="4" s="1"/>
  <c r="AD2550" i="12"/>
  <c r="V260" i="4" s="1"/>
  <c r="AD2551" i="12"/>
  <c r="V261" i="4" s="1"/>
  <c r="AD2552" i="12"/>
  <c r="V262" i="4" s="1"/>
  <c r="AD2553" i="12"/>
  <c r="V263" i="4" s="1"/>
  <c r="AD2554" i="12"/>
  <c r="V264" i="4" s="1"/>
  <c r="AD2555" i="12"/>
  <c r="V265" i="4" s="1"/>
  <c r="AD2556" i="12"/>
  <c r="V266" i="4" s="1"/>
  <c r="AD2557" i="12"/>
  <c r="V267" i="4" s="1"/>
  <c r="AD2558" i="12"/>
  <c r="V268" i="4" s="1"/>
  <c r="AD2559" i="12"/>
  <c r="V269" i="4" s="1"/>
  <c r="AD2560" i="12"/>
  <c r="V270" i="4" s="1"/>
  <c r="AD2561" i="12"/>
  <c r="V271" i="4" s="1"/>
  <c r="AD2562" i="12"/>
  <c r="V272" i="4" s="1"/>
  <c r="AD2563" i="12"/>
  <c r="V273" i="4" s="1"/>
  <c r="AD2564" i="12"/>
  <c r="V274" i="4" s="1"/>
  <c r="AD2565" i="12"/>
  <c r="V275" i="4" s="1"/>
  <c r="AD2566" i="12"/>
  <c r="V276" i="4" s="1"/>
  <c r="AD2567" i="12"/>
  <c r="V277" i="4" s="1"/>
  <c r="AD2568" i="12"/>
  <c r="V278" i="4" s="1"/>
  <c r="AD2569" i="12"/>
  <c r="V279" i="4" s="1"/>
  <c r="AD2570" i="12"/>
  <c r="V280" i="4" s="1"/>
  <c r="AD2571" i="12"/>
  <c r="V281" i="4" s="1"/>
  <c r="AD2572" i="12"/>
  <c r="V282" i="4" s="1"/>
  <c r="AD2573" i="12"/>
  <c r="V283" i="4" s="1"/>
  <c r="AD2574" i="12"/>
  <c r="V284" i="4" s="1"/>
  <c r="AD2575" i="12"/>
  <c r="V285" i="4" s="1"/>
  <c r="AD2576" i="12"/>
  <c r="V286" i="4" s="1"/>
  <c r="AD2577" i="12"/>
  <c r="V287" i="4" s="1"/>
  <c r="AD2578" i="12"/>
  <c r="V288" i="4" s="1"/>
  <c r="AD2579" i="12"/>
  <c r="V289" i="4" s="1"/>
  <c r="AD2580" i="12"/>
  <c r="V290" i="4" s="1"/>
  <c r="AD2581" i="12"/>
  <c r="V291" i="4" s="1"/>
  <c r="AD2582" i="12"/>
  <c r="V292" i="4" s="1"/>
  <c r="AD2583" i="12"/>
  <c r="V293" i="4" s="1"/>
  <c r="AD2584" i="12"/>
  <c r="V294" i="4" s="1"/>
  <c r="AD2585" i="12"/>
  <c r="V295" i="4" s="1"/>
  <c r="AD2586" i="12"/>
  <c r="V296" i="4" s="1"/>
  <c r="AD2587" i="12"/>
  <c r="V297" i="4" s="1"/>
  <c r="AD2588" i="12"/>
  <c r="V298" i="4" s="1"/>
  <c r="AD2589" i="12"/>
  <c r="V299" i="4" s="1"/>
  <c r="AD2590" i="12"/>
  <c r="V300" i="4" s="1"/>
  <c r="AD2591" i="12"/>
  <c r="V301" i="4" s="1"/>
  <c r="AD2592" i="12"/>
  <c r="V302" i="4" s="1"/>
  <c r="AD2593" i="12"/>
  <c r="V303" i="4" s="1"/>
  <c r="AD2601" i="12"/>
  <c r="W167" i="4" s="1"/>
  <c r="AD2602" i="12"/>
  <c r="W168" i="4" s="1"/>
  <c r="AD2603" i="12"/>
  <c r="W169" i="4" s="1"/>
  <c r="AD2604" i="12"/>
  <c r="W170" i="4" s="1"/>
  <c r="AD2605" i="12"/>
  <c r="W171" i="4" s="1"/>
  <c r="AD2606" i="12"/>
  <c r="W172" i="4" s="1"/>
  <c r="AD2607" i="12"/>
  <c r="W173" i="4" s="1"/>
  <c r="AD2608" i="12"/>
  <c r="W174" i="4" s="1"/>
  <c r="AD2609" i="12"/>
  <c r="W175" i="4" s="1"/>
  <c r="AD2610" i="12"/>
  <c r="W176" i="4" s="1"/>
  <c r="AD2611" i="12"/>
  <c r="W177" i="4" s="1"/>
  <c r="AD2612" i="12"/>
  <c r="W178" i="4" s="1"/>
  <c r="AD2613" i="12"/>
  <c r="W179" i="4" s="1"/>
  <c r="AD2614" i="12"/>
  <c r="W180" i="4" s="1"/>
  <c r="AD2615" i="12"/>
  <c r="W181" i="4" s="1"/>
  <c r="AD2616" i="12"/>
  <c r="W182" i="4" s="1"/>
  <c r="AD2617" i="12"/>
  <c r="W183" i="4" s="1"/>
  <c r="AD2618" i="12"/>
  <c r="W184" i="4" s="1"/>
  <c r="AD2619" i="12"/>
  <c r="W185" i="4" s="1"/>
  <c r="AD2620" i="12"/>
  <c r="W186" i="4" s="1"/>
  <c r="AD2621" i="12"/>
  <c r="W187" i="4" s="1"/>
  <c r="AD2622" i="12"/>
  <c r="W188" i="4" s="1"/>
  <c r="AD2623" i="12"/>
  <c r="W189" i="4" s="1"/>
  <c r="AD2624" i="12"/>
  <c r="W190" i="4" s="1"/>
  <c r="AD2625" i="12"/>
  <c r="W191" i="4" s="1"/>
  <c r="AD2626" i="12"/>
  <c r="W192" i="4" s="1"/>
  <c r="AD2627" i="12"/>
  <c r="W193" i="4" s="1"/>
  <c r="AD2628" i="12"/>
  <c r="W194" i="4" s="1"/>
  <c r="AD2629" i="12"/>
  <c r="W195" i="4" s="1"/>
  <c r="AD2630" i="12"/>
  <c r="W196" i="4" s="1"/>
  <c r="AD2631" i="12"/>
  <c r="W197" i="4" s="1"/>
  <c r="AD2632" i="12"/>
  <c r="W198" i="4" s="1"/>
  <c r="AD2633" i="12"/>
  <c r="W199" i="4" s="1"/>
  <c r="AD2634" i="12"/>
  <c r="W200" i="4" s="1"/>
  <c r="AD2635" i="12"/>
  <c r="W201" i="4" s="1"/>
  <c r="AD2636" i="12"/>
  <c r="W202" i="4" s="1"/>
  <c r="AD2637" i="12"/>
  <c r="W203" i="4" s="1"/>
  <c r="AD2638" i="12"/>
  <c r="W204" i="4" s="1"/>
  <c r="AD2639" i="12"/>
  <c r="W205" i="4" s="1"/>
  <c r="AD2640" i="12"/>
  <c r="W206" i="4" s="1"/>
  <c r="AD2641" i="12"/>
  <c r="W207" i="4" s="1"/>
  <c r="AD2642" i="12"/>
  <c r="W208" i="4" s="1"/>
  <c r="AD2643" i="12"/>
  <c r="W209" i="4" s="1"/>
  <c r="AD2644" i="12"/>
  <c r="W210" i="4" s="1"/>
  <c r="AD2645" i="12"/>
  <c r="W211" i="4" s="1"/>
  <c r="AD2646" i="12"/>
  <c r="W212" i="4" s="1"/>
  <c r="AD2647" i="12"/>
  <c r="W213" i="4" s="1"/>
  <c r="AD2648" i="12"/>
  <c r="W214" i="4" s="1"/>
  <c r="AD2649" i="12"/>
  <c r="W215" i="4" s="1"/>
  <c r="AD2650" i="12"/>
  <c r="W216" i="4" s="1"/>
  <c r="AD2651" i="12"/>
  <c r="W217" i="4" s="1"/>
  <c r="AD2652" i="12"/>
  <c r="W218" i="4" s="1"/>
  <c r="AD2653" i="12"/>
  <c r="W219" i="4" s="1"/>
  <c r="AD2654" i="12"/>
  <c r="W220" i="4" s="1"/>
  <c r="AD2655" i="12"/>
  <c r="W221" i="4" s="1"/>
  <c r="AD2656" i="12"/>
  <c r="W222" i="4" s="1"/>
  <c r="AD2657" i="12"/>
  <c r="W223" i="4" s="1"/>
  <c r="AD2658" i="12"/>
  <c r="W224" i="4" s="1"/>
  <c r="AD2659" i="12"/>
  <c r="W225" i="4" s="1"/>
  <c r="AD2660" i="12"/>
  <c r="W226" i="4" s="1"/>
  <c r="AD2661" i="12"/>
  <c r="W227" i="4" s="1"/>
  <c r="AD2662" i="12"/>
  <c r="W228" i="4" s="1"/>
  <c r="AD2663" i="12"/>
  <c r="W229" i="4" s="1"/>
  <c r="AD2664" i="12"/>
  <c r="W230" i="4" s="1"/>
  <c r="AD2665" i="12"/>
  <c r="W231" i="4" s="1"/>
  <c r="AD2666" i="12"/>
  <c r="W232" i="4" s="1"/>
  <c r="AD2667" i="12"/>
  <c r="W233" i="4" s="1"/>
  <c r="AD2668" i="12"/>
  <c r="W234" i="4" s="1"/>
  <c r="AD2669" i="12"/>
  <c r="W235" i="4" s="1"/>
  <c r="AD2670" i="12"/>
  <c r="W236" i="4" s="1"/>
  <c r="AD2673" i="12"/>
  <c r="W239" i="4" s="1"/>
  <c r="AD2674" i="12"/>
  <c r="W240" i="4" s="1"/>
  <c r="AD2675" i="12"/>
  <c r="W241" i="4" s="1"/>
  <c r="AD2676" i="12"/>
  <c r="W242" i="4" s="1"/>
  <c r="AD2677" i="12"/>
  <c r="W243" i="4" s="1"/>
  <c r="AD2678" i="12"/>
  <c r="W244" i="4" s="1"/>
  <c r="AD2679" i="12"/>
  <c r="W245" i="4" s="1"/>
  <c r="AD2680" i="12"/>
  <c r="W246" i="4" s="1"/>
  <c r="AD2681" i="12"/>
  <c r="W247" i="4" s="1"/>
  <c r="AD2682" i="12"/>
  <c r="W248" i="4" s="1"/>
  <c r="AD2683" i="12"/>
  <c r="W249" i="4" s="1"/>
  <c r="AD2684" i="12"/>
  <c r="W250" i="4" s="1"/>
  <c r="AD2685" i="12"/>
  <c r="W251" i="4" s="1"/>
  <c r="AD2686" i="12"/>
  <c r="W252" i="4" s="1"/>
  <c r="AD2687" i="12"/>
  <c r="W253" i="4" s="1"/>
  <c r="AD2688" i="12"/>
  <c r="W254" i="4" s="1"/>
  <c r="AD2689" i="12"/>
  <c r="W255" i="4" s="1"/>
  <c r="AD2690" i="12"/>
  <c r="W256" i="4" s="1"/>
  <c r="AD2691" i="12"/>
  <c r="W257" i="4" s="1"/>
  <c r="AD2692" i="12"/>
  <c r="W258" i="4" s="1"/>
  <c r="AD2693" i="12"/>
  <c r="W259" i="4" s="1"/>
  <c r="AD2694" i="12"/>
  <c r="W260" i="4" s="1"/>
  <c r="AD2695" i="12"/>
  <c r="W261" i="4" s="1"/>
  <c r="AD2696" i="12"/>
  <c r="W262" i="4" s="1"/>
  <c r="AD2697" i="12"/>
  <c r="W263" i="4" s="1"/>
  <c r="AD2698" i="12"/>
  <c r="W264" i="4" s="1"/>
  <c r="AD2699" i="12"/>
  <c r="W265" i="4" s="1"/>
  <c r="AD2700" i="12"/>
  <c r="W266" i="4" s="1"/>
  <c r="AD2701" i="12"/>
  <c r="W267" i="4" s="1"/>
  <c r="AD2702" i="12"/>
  <c r="W268" i="4" s="1"/>
  <c r="AD2703" i="12"/>
  <c r="W269" i="4" s="1"/>
  <c r="AD2704" i="12"/>
  <c r="W270" i="4" s="1"/>
  <c r="AD2705" i="12"/>
  <c r="W271" i="4" s="1"/>
  <c r="AD2706" i="12"/>
  <c r="W272" i="4" s="1"/>
  <c r="AD2707" i="12"/>
  <c r="W273" i="4" s="1"/>
  <c r="AD2708" i="12"/>
  <c r="W274" i="4" s="1"/>
  <c r="AD2709" i="12"/>
  <c r="W275" i="4" s="1"/>
  <c r="AD2710" i="12"/>
  <c r="W276" i="4" s="1"/>
  <c r="AD2711" i="12"/>
  <c r="W277" i="4" s="1"/>
  <c r="AD2712" i="12"/>
  <c r="W278" i="4" s="1"/>
  <c r="AD2713" i="12"/>
  <c r="W279" i="4" s="1"/>
  <c r="AD2714" i="12"/>
  <c r="W280" i="4" s="1"/>
  <c r="AD2715" i="12"/>
  <c r="W281" i="4" s="1"/>
  <c r="AD2716" i="12"/>
  <c r="W282" i="4" s="1"/>
  <c r="AD2717" i="12"/>
  <c r="W283" i="4" s="1"/>
  <c r="AD2718" i="12"/>
  <c r="W284" i="4" s="1"/>
  <c r="AD2719" i="12"/>
  <c r="W285" i="4" s="1"/>
  <c r="AD2720" i="12"/>
  <c r="W286" i="4" s="1"/>
  <c r="AD2721" i="12"/>
  <c r="W287" i="4" s="1"/>
  <c r="AD2722" i="12"/>
  <c r="W288" i="4" s="1"/>
  <c r="AD2723" i="12"/>
  <c r="W289" i="4" s="1"/>
  <c r="AD2724" i="12"/>
  <c r="W290" i="4" s="1"/>
  <c r="AD2725" i="12"/>
  <c r="W291" i="4" s="1"/>
  <c r="AD2726" i="12"/>
  <c r="W292" i="4" s="1"/>
  <c r="AD2727" i="12"/>
  <c r="W293" i="4" s="1"/>
  <c r="AD2728" i="12"/>
  <c r="W294" i="4" s="1"/>
  <c r="AD2729" i="12"/>
  <c r="W295" i="4" s="1"/>
  <c r="AD2730" i="12"/>
  <c r="W296" i="4" s="1"/>
  <c r="AD2731" i="12"/>
  <c r="W297" i="4" s="1"/>
  <c r="AD2732" i="12"/>
  <c r="W298" i="4" s="1"/>
  <c r="AD2733" i="12"/>
  <c r="W299" i="4" s="1"/>
  <c r="AD2734" i="12"/>
  <c r="W300" i="4" s="1"/>
  <c r="AD2735" i="12"/>
  <c r="W301" i="4" s="1"/>
  <c r="AD2736" i="12"/>
  <c r="W302" i="4" s="1"/>
  <c r="AD2737" i="12"/>
  <c r="W303" i="4" s="1"/>
  <c r="AD2745" i="12"/>
  <c r="X167" i="4" s="1"/>
  <c r="AD2746" i="12"/>
  <c r="X168" i="4" s="1"/>
  <c r="AD2747" i="12"/>
  <c r="X169" i="4" s="1"/>
  <c r="AD2748" i="12"/>
  <c r="X170" i="4" s="1"/>
  <c r="AD2749" i="12"/>
  <c r="X171" i="4" s="1"/>
  <c r="AD2750" i="12"/>
  <c r="X172" i="4" s="1"/>
  <c r="AD2751" i="12"/>
  <c r="X173" i="4" s="1"/>
  <c r="AD2752" i="12"/>
  <c r="X174" i="4" s="1"/>
  <c r="AD2753" i="12"/>
  <c r="X175" i="4" s="1"/>
  <c r="AD2754" i="12"/>
  <c r="X176" i="4" s="1"/>
  <c r="AD2755" i="12"/>
  <c r="X177" i="4" s="1"/>
  <c r="AD2756" i="12"/>
  <c r="X178" i="4" s="1"/>
  <c r="AD2757" i="12"/>
  <c r="X179" i="4" s="1"/>
  <c r="AD2758" i="12"/>
  <c r="X180" i="4" s="1"/>
  <c r="AD2759" i="12"/>
  <c r="X181" i="4" s="1"/>
  <c r="AD2760" i="12"/>
  <c r="X182" i="4" s="1"/>
  <c r="AD2761" i="12"/>
  <c r="X183" i="4" s="1"/>
  <c r="AD2762" i="12"/>
  <c r="X184" i="4" s="1"/>
  <c r="AD2763" i="12"/>
  <c r="X185" i="4" s="1"/>
  <c r="AD2764" i="12"/>
  <c r="X186" i="4" s="1"/>
  <c r="AD2765" i="12"/>
  <c r="X187" i="4" s="1"/>
  <c r="AD2766" i="12"/>
  <c r="X188" i="4" s="1"/>
  <c r="AD2767" i="12"/>
  <c r="X189" i="4" s="1"/>
  <c r="AD2768" i="12"/>
  <c r="X190" i="4" s="1"/>
  <c r="AD2769" i="12"/>
  <c r="X191" i="4" s="1"/>
  <c r="AD2770" i="12"/>
  <c r="X192" i="4" s="1"/>
  <c r="AD2771" i="12"/>
  <c r="X193" i="4" s="1"/>
  <c r="AD2772" i="12"/>
  <c r="X194" i="4" s="1"/>
  <c r="AD2773" i="12"/>
  <c r="X195" i="4" s="1"/>
  <c r="AD2774" i="12"/>
  <c r="X196" i="4" s="1"/>
  <c r="AD2775" i="12"/>
  <c r="X197" i="4" s="1"/>
  <c r="AD2776" i="12"/>
  <c r="X198" i="4" s="1"/>
  <c r="AD2777" i="12"/>
  <c r="X199" i="4" s="1"/>
  <c r="AD2778" i="12"/>
  <c r="X200" i="4" s="1"/>
  <c r="AD2779" i="12"/>
  <c r="X201" i="4" s="1"/>
  <c r="AD2780" i="12"/>
  <c r="X202" i="4" s="1"/>
  <c r="AD2781" i="12"/>
  <c r="X203" i="4" s="1"/>
  <c r="AD2782" i="12"/>
  <c r="X204" i="4" s="1"/>
  <c r="AD2783" i="12"/>
  <c r="X205" i="4" s="1"/>
  <c r="AD2784" i="12"/>
  <c r="X206" i="4" s="1"/>
  <c r="AD2785" i="12"/>
  <c r="X207" i="4" s="1"/>
  <c r="AD2786" i="12"/>
  <c r="X208" i="4" s="1"/>
  <c r="AD2787" i="12"/>
  <c r="X209" i="4" s="1"/>
  <c r="AD2788" i="12"/>
  <c r="X210" i="4" s="1"/>
  <c r="AD2789" i="12"/>
  <c r="X211" i="4" s="1"/>
  <c r="AD2790" i="12"/>
  <c r="X212" i="4" s="1"/>
  <c r="AD2791" i="12"/>
  <c r="X213" i="4" s="1"/>
  <c r="AD2792" i="12"/>
  <c r="X214" i="4" s="1"/>
  <c r="AD2793" i="12"/>
  <c r="X215" i="4" s="1"/>
  <c r="AD2794" i="12"/>
  <c r="X216" i="4" s="1"/>
  <c r="AD2795" i="12"/>
  <c r="X217" i="4" s="1"/>
  <c r="AD2796" i="12"/>
  <c r="X218" i="4" s="1"/>
  <c r="AD2797" i="12"/>
  <c r="X219" i="4" s="1"/>
  <c r="AD2798" i="12"/>
  <c r="X220" i="4" s="1"/>
  <c r="AD2799" i="12"/>
  <c r="X221" i="4" s="1"/>
  <c r="AD2800" i="12"/>
  <c r="X222" i="4" s="1"/>
  <c r="AD2801" i="12"/>
  <c r="X223" i="4" s="1"/>
  <c r="AD2802" i="12"/>
  <c r="X224" i="4" s="1"/>
  <c r="AD2803" i="12"/>
  <c r="X225" i="4" s="1"/>
  <c r="AD2804" i="12"/>
  <c r="X226" i="4" s="1"/>
  <c r="AD2807" i="12"/>
  <c r="X229" i="4" s="1"/>
  <c r="AD2808" i="12"/>
  <c r="X230" i="4" s="1"/>
  <c r="AD2809" i="12"/>
  <c r="X231" i="4" s="1"/>
  <c r="AD2810" i="12"/>
  <c r="X232" i="4" s="1"/>
  <c r="AD2811" i="12"/>
  <c r="X233" i="4" s="1"/>
  <c r="AD2812" i="12"/>
  <c r="X234" i="4" s="1"/>
  <c r="AD2813" i="12"/>
  <c r="X235" i="4" s="1"/>
  <c r="AD2814" i="12"/>
  <c r="X236" i="4" s="1"/>
  <c r="AD2815" i="12"/>
  <c r="X237" i="4" s="1"/>
  <c r="AD2816" i="12"/>
  <c r="X238" i="4" s="1"/>
  <c r="AD2817" i="12"/>
  <c r="X239" i="4" s="1"/>
  <c r="AD2818" i="12"/>
  <c r="X240" i="4" s="1"/>
  <c r="AD2819" i="12"/>
  <c r="X241" i="4" s="1"/>
  <c r="AD2820" i="12"/>
  <c r="X242" i="4" s="1"/>
  <c r="AD2821" i="12"/>
  <c r="X243" i="4" s="1"/>
  <c r="AD2822" i="12"/>
  <c r="X244" i="4" s="1"/>
  <c r="AD2823" i="12"/>
  <c r="X245" i="4" s="1"/>
  <c r="AD2824" i="12"/>
  <c r="X246" i="4" s="1"/>
  <c r="AD2825" i="12"/>
  <c r="X247" i="4" s="1"/>
  <c r="AD2826" i="12"/>
  <c r="X248" i="4" s="1"/>
  <c r="AD2827" i="12"/>
  <c r="X249" i="4" s="1"/>
  <c r="AD2828" i="12"/>
  <c r="X250" i="4" s="1"/>
  <c r="AD2829" i="12"/>
  <c r="X251" i="4" s="1"/>
  <c r="AD2830" i="12"/>
  <c r="X252" i="4" s="1"/>
  <c r="AD2831" i="12"/>
  <c r="X253" i="4" s="1"/>
  <c r="AD2832" i="12"/>
  <c r="X254" i="4" s="1"/>
  <c r="AD2833" i="12"/>
  <c r="X255" i="4" s="1"/>
  <c r="AD2834" i="12"/>
  <c r="X256" i="4" s="1"/>
  <c r="AD2835" i="12"/>
  <c r="X257" i="4" s="1"/>
  <c r="AD2836" i="12"/>
  <c r="X258" i="4" s="1"/>
  <c r="AD2837" i="12"/>
  <c r="X259" i="4" s="1"/>
  <c r="AD2838" i="12"/>
  <c r="X260" i="4" s="1"/>
  <c r="AD2839" i="12"/>
  <c r="X261" i="4" s="1"/>
  <c r="AD2840" i="12"/>
  <c r="X262" i="4" s="1"/>
  <c r="AD2841" i="12"/>
  <c r="X263" i="4" s="1"/>
  <c r="AD2842" i="12"/>
  <c r="X264" i="4" s="1"/>
  <c r="AD2843" i="12"/>
  <c r="X265" i="4" s="1"/>
  <c r="AD2844" i="12"/>
  <c r="X266" i="4" s="1"/>
  <c r="AD2845" i="12"/>
  <c r="X267" i="4" s="1"/>
  <c r="AD2846" i="12"/>
  <c r="X268" i="4" s="1"/>
  <c r="AD2847" i="12"/>
  <c r="X269" i="4" s="1"/>
  <c r="AD2848" i="12"/>
  <c r="X270" i="4" s="1"/>
  <c r="AD2849" i="12"/>
  <c r="X271" i="4" s="1"/>
  <c r="AD2850" i="12"/>
  <c r="X272" i="4" s="1"/>
  <c r="AD2851" i="12"/>
  <c r="X273" i="4" s="1"/>
  <c r="AD2852" i="12"/>
  <c r="X274" i="4" s="1"/>
  <c r="AD2853" i="12"/>
  <c r="X275" i="4" s="1"/>
  <c r="AD2854" i="12"/>
  <c r="X276" i="4" s="1"/>
  <c r="AD2855" i="12"/>
  <c r="X277" i="4" s="1"/>
  <c r="AD2856" i="12"/>
  <c r="X278" i="4" s="1"/>
  <c r="AD2857" i="12"/>
  <c r="X279" i="4" s="1"/>
  <c r="AD2858" i="12"/>
  <c r="X280" i="4" s="1"/>
  <c r="AD2859" i="12"/>
  <c r="X281" i="4" s="1"/>
  <c r="AD2860" i="12"/>
  <c r="X282" i="4" s="1"/>
  <c r="AD2861" i="12"/>
  <c r="X283" i="4" s="1"/>
  <c r="AD2862" i="12"/>
  <c r="X284" i="4" s="1"/>
  <c r="AD2863" i="12"/>
  <c r="X285" i="4" s="1"/>
  <c r="AD2864" i="12"/>
  <c r="X286" i="4" s="1"/>
  <c r="AD2865" i="12"/>
  <c r="X287" i="4" s="1"/>
  <c r="AD2866" i="12"/>
  <c r="X288" i="4" s="1"/>
  <c r="AD2867" i="12"/>
  <c r="X289" i="4" s="1"/>
  <c r="AD2868" i="12"/>
  <c r="X290" i="4" s="1"/>
  <c r="AD2869" i="12"/>
  <c r="X291" i="4" s="1"/>
  <c r="AD2870" i="12"/>
  <c r="X292" i="4" s="1"/>
  <c r="AD2871" i="12"/>
  <c r="X293" i="4" s="1"/>
  <c r="AD2872" i="12"/>
  <c r="X294" i="4" s="1"/>
  <c r="AD2873" i="12"/>
  <c r="X295" i="4" s="1"/>
  <c r="AD2874" i="12"/>
  <c r="X296" i="4" s="1"/>
  <c r="AD2875" i="12"/>
  <c r="X297" i="4" s="1"/>
  <c r="AD2876" i="12"/>
  <c r="X298" i="4" s="1"/>
  <c r="AD2877" i="12"/>
  <c r="X299" i="4" s="1"/>
  <c r="AD2878" i="12"/>
  <c r="X300" i="4" s="1"/>
  <c r="AD2879" i="12"/>
  <c r="X301" i="4" s="1"/>
  <c r="AD2880" i="12"/>
  <c r="X302" i="4" s="1"/>
  <c r="AD2881" i="12"/>
  <c r="X303" i="4" s="1"/>
  <c r="AD2889" i="12"/>
  <c r="Y167" i="4" s="1"/>
  <c r="AD2890" i="12"/>
  <c r="Y168" i="4" s="1"/>
  <c r="AD2891" i="12"/>
  <c r="Y169" i="4" s="1"/>
  <c r="AD2892" i="12"/>
  <c r="Y170" i="4" s="1"/>
  <c r="AD2893" i="12"/>
  <c r="Y171" i="4" s="1"/>
  <c r="AD2894" i="12"/>
  <c r="Y172" i="4" s="1"/>
  <c r="AD2895" i="12"/>
  <c r="Y173" i="4" s="1"/>
  <c r="AD2896" i="12"/>
  <c r="Y174" i="4" s="1"/>
  <c r="AD2897" i="12"/>
  <c r="Y175" i="4" s="1"/>
  <c r="AD2898" i="12"/>
  <c r="Y176" i="4" s="1"/>
  <c r="AD2899" i="12"/>
  <c r="Y177" i="4" s="1"/>
  <c r="AD2900" i="12"/>
  <c r="Y178" i="4" s="1"/>
  <c r="AD2901" i="12"/>
  <c r="Y179" i="4" s="1"/>
  <c r="AD2902" i="12"/>
  <c r="Y180" i="4" s="1"/>
  <c r="AD2903" i="12"/>
  <c r="Y181" i="4" s="1"/>
  <c r="AD2904" i="12"/>
  <c r="Y182" i="4" s="1"/>
  <c r="AD2905" i="12"/>
  <c r="Y183" i="4" s="1"/>
  <c r="AD2906" i="12"/>
  <c r="Y184" i="4" s="1"/>
  <c r="AD2907" i="12"/>
  <c r="Y185" i="4" s="1"/>
  <c r="AD2908" i="12"/>
  <c r="Y186" i="4" s="1"/>
  <c r="AD2909" i="12"/>
  <c r="Y187" i="4" s="1"/>
  <c r="AD2910" i="12"/>
  <c r="Y188" i="4" s="1"/>
  <c r="AD2911" i="12"/>
  <c r="Y189" i="4" s="1"/>
  <c r="AD2912" i="12"/>
  <c r="Y190" i="4" s="1"/>
  <c r="AD2913" i="12"/>
  <c r="Y191" i="4" s="1"/>
  <c r="AD2914" i="12"/>
  <c r="Y192" i="4" s="1"/>
  <c r="AD2915" i="12"/>
  <c r="Y193" i="4" s="1"/>
  <c r="AD2916" i="12"/>
  <c r="Y194" i="4" s="1"/>
  <c r="AD2917" i="12"/>
  <c r="Y195" i="4" s="1"/>
  <c r="AD2918" i="12"/>
  <c r="Y196" i="4" s="1"/>
  <c r="AD2919" i="12"/>
  <c r="Y197" i="4" s="1"/>
  <c r="AD2920" i="12"/>
  <c r="Y198" i="4" s="1"/>
  <c r="AD2921" i="12"/>
  <c r="Y199" i="4" s="1"/>
  <c r="AD2922" i="12"/>
  <c r="Y200" i="4" s="1"/>
  <c r="AD2923" i="12"/>
  <c r="Y201" i="4" s="1"/>
  <c r="AD2924" i="12"/>
  <c r="Y202" i="4" s="1"/>
  <c r="AD2925" i="12"/>
  <c r="Y203" i="4" s="1"/>
  <c r="AD2926" i="12"/>
  <c r="Y204" i="4" s="1"/>
  <c r="AD2927" i="12"/>
  <c r="Y205" i="4" s="1"/>
  <c r="AD2928" i="12"/>
  <c r="Y206" i="4" s="1"/>
  <c r="AD2929" i="12"/>
  <c r="Y207" i="4" s="1"/>
  <c r="AD2930" i="12"/>
  <c r="Y208" i="4" s="1"/>
  <c r="AD2931" i="12"/>
  <c r="Y209" i="4" s="1"/>
  <c r="AD2932" i="12"/>
  <c r="Y210" i="4" s="1"/>
  <c r="AD2933" i="12"/>
  <c r="Y211" i="4" s="1"/>
  <c r="AD2934" i="12"/>
  <c r="Y212" i="4" s="1"/>
  <c r="AD2935" i="12"/>
  <c r="Y213" i="4" s="1"/>
  <c r="AD2936" i="12"/>
  <c r="Y214" i="4" s="1"/>
  <c r="AD2937" i="12"/>
  <c r="Y215" i="4" s="1"/>
  <c r="AD2938" i="12"/>
  <c r="Y216" i="4" s="1"/>
  <c r="AD2939" i="12"/>
  <c r="Y217" i="4" s="1"/>
  <c r="AD2940" i="12"/>
  <c r="Y218" i="4" s="1"/>
  <c r="AD2941" i="12"/>
  <c r="Y219" i="4" s="1"/>
  <c r="AD2942" i="12"/>
  <c r="Y220" i="4" s="1"/>
  <c r="AD2943" i="12"/>
  <c r="Y221" i="4" s="1"/>
  <c r="AD2944" i="12"/>
  <c r="Y222" i="4" s="1"/>
  <c r="AD2945" i="12"/>
  <c r="Y223" i="4" s="1"/>
  <c r="AD2946" i="12"/>
  <c r="Y224" i="4" s="1"/>
  <c r="AD2947" i="12"/>
  <c r="Y225" i="4" s="1"/>
  <c r="AD2948" i="12"/>
  <c r="Y226" i="4" s="1"/>
  <c r="AD2949" i="12"/>
  <c r="Y227" i="4" s="1"/>
  <c r="AD2950" i="12"/>
  <c r="Y228" i="4" s="1"/>
  <c r="AD2951" i="12"/>
  <c r="Y229" i="4" s="1"/>
  <c r="AD2952" i="12"/>
  <c r="Y230" i="4" s="1"/>
  <c r="AD2953" i="12"/>
  <c r="Y231" i="4" s="1"/>
  <c r="AD2954" i="12"/>
  <c r="Y232" i="4" s="1"/>
  <c r="AD2955" i="12"/>
  <c r="Y233" i="4" s="1"/>
  <c r="AD2956" i="12"/>
  <c r="Y234" i="4" s="1"/>
  <c r="AD2957" i="12"/>
  <c r="Y235" i="4" s="1"/>
  <c r="AD2958" i="12"/>
  <c r="Y236" i="4" s="1"/>
  <c r="AD2961" i="12"/>
  <c r="Y239" i="4" s="1"/>
  <c r="AD2962" i="12"/>
  <c r="Y240" i="4" s="1"/>
  <c r="AD2963" i="12"/>
  <c r="Y241" i="4" s="1"/>
  <c r="AD2964" i="12"/>
  <c r="Y242" i="4" s="1"/>
  <c r="AD2965" i="12"/>
  <c r="Y243" i="4" s="1"/>
  <c r="AD2966" i="12"/>
  <c r="Y244" i="4" s="1"/>
  <c r="AD2967" i="12"/>
  <c r="Y245" i="4" s="1"/>
  <c r="AD2968" i="12"/>
  <c r="Y246" i="4" s="1"/>
  <c r="AD2969" i="12"/>
  <c r="Y247" i="4" s="1"/>
  <c r="AD2970" i="12"/>
  <c r="Y248" i="4" s="1"/>
  <c r="AD2971" i="12"/>
  <c r="Y249" i="4" s="1"/>
  <c r="AD2972" i="12"/>
  <c r="Y250" i="4" s="1"/>
  <c r="AD2973" i="12"/>
  <c r="Y251" i="4" s="1"/>
  <c r="AD2974" i="12"/>
  <c r="Y252" i="4" s="1"/>
  <c r="AD2975" i="12"/>
  <c r="Y253" i="4" s="1"/>
  <c r="AD2976" i="12"/>
  <c r="Y254" i="4" s="1"/>
  <c r="AD2977" i="12"/>
  <c r="Y255" i="4" s="1"/>
  <c r="AD2978" i="12"/>
  <c r="Y256" i="4" s="1"/>
  <c r="AD2979" i="12"/>
  <c r="Y257" i="4" s="1"/>
  <c r="AD2980" i="12"/>
  <c r="Y258" i="4" s="1"/>
  <c r="AD2981" i="12"/>
  <c r="Y259" i="4" s="1"/>
  <c r="AD2982" i="12"/>
  <c r="Y260" i="4" s="1"/>
  <c r="AD2983" i="12"/>
  <c r="Y261" i="4" s="1"/>
  <c r="AD2984" i="12"/>
  <c r="Y262" i="4" s="1"/>
  <c r="AD2985" i="12"/>
  <c r="Y263" i="4" s="1"/>
  <c r="AD2986" i="12"/>
  <c r="Y264" i="4" s="1"/>
  <c r="AD2987" i="12"/>
  <c r="Y265" i="4" s="1"/>
  <c r="AD2988" i="12"/>
  <c r="Y266" i="4" s="1"/>
  <c r="AD2989" i="12"/>
  <c r="Y267" i="4" s="1"/>
  <c r="AD2990" i="12"/>
  <c r="Y268" i="4" s="1"/>
  <c r="AD2991" i="12"/>
  <c r="Y269" i="4" s="1"/>
  <c r="AD2992" i="12"/>
  <c r="Y270" i="4" s="1"/>
  <c r="AD2993" i="12"/>
  <c r="Y271" i="4" s="1"/>
  <c r="AD2994" i="12"/>
  <c r="Y272" i="4" s="1"/>
  <c r="AD2995" i="12"/>
  <c r="Y273" i="4" s="1"/>
  <c r="AD2996" i="12"/>
  <c r="Y274" i="4" s="1"/>
  <c r="AD2997" i="12"/>
  <c r="Y275" i="4" s="1"/>
  <c r="AD2998" i="12"/>
  <c r="Y276" i="4" s="1"/>
  <c r="AD2999" i="12"/>
  <c r="Y277" i="4" s="1"/>
  <c r="AD3000" i="12"/>
  <c r="Y278" i="4" s="1"/>
  <c r="AD3001" i="12"/>
  <c r="Y279" i="4" s="1"/>
  <c r="AD3002" i="12"/>
  <c r="Y280" i="4" s="1"/>
  <c r="AD3003" i="12"/>
  <c r="Y281" i="4" s="1"/>
  <c r="AD3004" i="12"/>
  <c r="Y282" i="4" s="1"/>
  <c r="AD3005" i="12"/>
  <c r="Y283" i="4" s="1"/>
  <c r="AD3006" i="12"/>
  <c r="Y284" i="4" s="1"/>
  <c r="AD3007" i="12"/>
  <c r="Y285" i="4" s="1"/>
  <c r="AD3008" i="12"/>
  <c r="Y286" i="4" s="1"/>
  <c r="AD3009" i="12"/>
  <c r="Y287" i="4" s="1"/>
  <c r="AD3010" i="12"/>
  <c r="Y288" i="4" s="1"/>
  <c r="AD3011" i="12"/>
  <c r="Y289" i="4" s="1"/>
  <c r="AD3012" i="12"/>
  <c r="Y290" i="4" s="1"/>
  <c r="AD3013" i="12"/>
  <c r="Y291" i="4" s="1"/>
  <c r="AD3014" i="12"/>
  <c r="Y292" i="4" s="1"/>
  <c r="AD3015" i="12"/>
  <c r="Y293" i="4" s="1"/>
  <c r="AD3016" i="12"/>
  <c r="Y294" i="4" s="1"/>
  <c r="AD3017" i="12"/>
  <c r="Y295" i="4" s="1"/>
  <c r="AD3018" i="12"/>
  <c r="Y296" i="4" s="1"/>
  <c r="AD3019" i="12"/>
  <c r="Y297" i="4" s="1"/>
  <c r="AD3020" i="12"/>
  <c r="Y298" i="4" s="1"/>
  <c r="AD3021" i="12"/>
  <c r="Y299" i="4" s="1"/>
  <c r="AD3022" i="12"/>
  <c r="Y300" i="4" s="1"/>
  <c r="AD3023" i="12"/>
  <c r="Y301" i="4" s="1"/>
  <c r="AD3024" i="12"/>
  <c r="Y302" i="4" s="1"/>
  <c r="AD3025" i="12"/>
  <c r="Y303" i="4" s="1"/>
  <c r="AD3033" i="12"/>
  <c r="Z167" i="4" s="1"/>
  <c r="AD3034" i="12"/>
  <c r="Z168" i="4" s="1"/>
  <c r="AD3035" i="12"/>
  <c r="Z169" i="4" s="1"/>
  <c r="AD3036" i="12"/>
  <c r="Z170" i="4" s="1"/>
  <c r="AD3037" i="12"/>
  <c r="Z171" i="4" s="1"/>
  <c r="AD3038" i="12"/>
  <c r="Z172" i="4" s="1"/>
  <c r="AD3039" i="12"/>
  <c r="Z173" i="4" s="1"/>
  <c r="AD3040" i="12"/>
  <c r="Z174" i="4" s="1"/>
  <c r="AD3041" i="12"/>
  <c r="Z175" i="4" s="1"/>
  <c r="AD3042" i="12"/>
  <c r="Z176" i="4" s="1"/>
  <c r="AD3043" i="12"/>
  <c r="Z177" i="4" s="1"/>
  <c r="AD3044" i="12"/>
  <c r="Z178" i="4" s="1"/>
  <c r="AD3045" i="12"/>
  <c r="Z179" i="4" s="1"/>
  <c r="AD3046" i="12"/>
  <c r="Z180" i="4" s="1"/>
  <c r="AD3047" i="12"/>
  <c r="Z181" i="4" s="1"/>
  <c r="AD3048" i="12"/>
  <c r="Z182" i="4" s="1"/>
  <c r="AD3049" i="12"/>
  <c r="Z183" i="4" s="1"/>
  <c r="AD3050" i="12"/>
  <c r="Z184" i="4" s="1"/>
  <c r="AD3051" i="12"/>
  <c r="Z185" i="4" s="1"/>
  <c r="AD3052" i="12"/>
  <c r="Z186" i="4" s="1"/>
  <c r="AD3053" i="12"/>
  <c r="Z187" i="4" s="1"/>
  <c r="AD3054" i="12"/>
  <c r="Z188" i="4" s="1"/>
  <c r="AD3055" i="12"/>
  <c r="Z189" i="4" s="1"/>
  <c r="AD3056" i="12"/>
  <c r="Z190" i="4" s="1"/>
  <c r="AD3057" i="12"/>
  <c r="Z191" i="4" s="1"/>
  <c r="AD3058" i="12"/>
  <c r="Z192" i="4" s="1"/>
  <c r="AD3059" i="12"/>
  <c r="Z193" i="4" s="1"/>
  <c r="AD3060" i="12"/>
  <c r="Z194" i="4" s="1"/>
  <c r="AD3061" i="12"/>
  <c r="Z195" i="4" s="1"/>
  <c r="AD3062" i="12"/>
  <c r="Z196" i="4" s="1"/>
  <c r="AD3063" i="12"/>
  <c r="Z197" i="4" s="1"/>
  <c r="AD3064" i="12"/>
  <c r="Z198" i="4" s="1"/>
  <c r="AD3065" i="12"/>
  <c r="Z199" i="4" s="1"/>
  <c r="AD3066" i="12"/>
  <c r="Z200" i="4" s="1"/>
  <c r="AD3067" i="12"/>
  <c r="Z201" i="4" s="1"/>
  <c r="AD3068" i="12"/>
  <c r="Z202" i="4" s="1"/>
  <c r="AD3069" i="12"/>
  <c r="Z203" i="4" s="1"/>
  <c r="AD3070" i="12"/>
  <c r="Z204" i="4" s="1"/>
  <c r="AD3071" i="12"/>
  <c r="Z205" i="4" s="1"/>
  <c r="AD3072" i="12"/>
  <c r="Z206" i="4" s="1"/>
  <c r="AD3073" i="12"/>
  <c r="Z207" i="4" s="1"/>
  <c r="AD3074" i="12"/>
  <c r="Z208" i="4" s="1"/>
  <c r="AD3075" i="12"/>
  <c r="Z209" i="4" s="1"/>
  <c r="AD3076" i="12"/>
  <c r="Z210" i="4" s="1"/>
  <c r="AD3077" i="12"/>
  <c r="Z211" i="4" s="1"/>
  <c r="AD3078" i="12"/>
  <c r="Z212" i="4" s="1"/>
  <c r="AD3079" i="12"/>
  <c r="Z213" i="4" s="1"/>
  <c r="AD3080" i="12"/>
  <c r="Z214" i="4" s="1"/>
  <c r="AD3081" i="12"/>
  <c r="Z215" i="4" s="1"/>
  <c r="AD3082" i="12"/>
  <c r="Z216" i="4" s="1"/>
  <c r="AD3083" i="12"/>
  <c r="Z217" i="4" s="1"/>
  <c r="AD3084" i="12"/>
  <c r="Z218" i="4" s="1"/>
  <c r="AD3085" i="12"/>
  <c r="Z219" i="4" s="1"/>
  <c r="AD3086" i="12"/>
  <c r="Z220" i="4" s="1"/>
  <c r="AD3087" i="12"/>
  <c r="Z221" i="4" s="1"/>
  <c r="AD3088" i="12"/>
  <c r="Z222" i="4" s="1"/>
  <c r="AD3089" i="12"/>
  <c r="Z223" i="4" s="1"/>
  <c r="AD3090" i="12"/>
  <c r="Z224" i="4" s="1"/>
  <c r="AD3091" i="12"/>
  <c r="Z225" i="4" s="1"/>
  <c r="AD3092" i="12"/>
  <c r="Z226" i="4" s="1"/>
  <c r="AD3093" i="12"/>
  <c r="Z227" i="4" s="1"/>
  <c r="AD3094" i="12"/>
  <c r="Z228" i="4" s="1"/>
  <c r="AD3095" i="12"/>
  <c r="Z229" i="4" s="1"/>
  <c r="AD3096" i="12"/>
  <c r="Z230" i="4" s="1"/>
  <c r="AD3097" i="12"/>
  <c r="Z231" i="4" s="1"/>
  <c r="AD3098" i="12"/>
  <c r="Z232" i="4" s="1"/>
  <c r="AD3099" i="12"/>
  <c r="Z233" i="4" s="1"/>
  <c r="AD3100" i="12"/>
  <c r="Z234" i="4" s="1"/>
  <c r="AD3101" i="12"/>
  <c r="Z235" i="4" s="1"/>
  <c r="AD3102" i="12"/>
  <c r="Z236" i="4" s="1"/>
  <c r="AD3105" i="12"/>
  <c r="Z239" i="4" s="1"/>
  <c r="AD3106" i="12"/>
  <c r="Z240" i="4" s="1"/>
  <c r="AD3107" i="12"/>
  <c r="Z241" i="4" s="1"/>
  <c r="AD3108" i="12"/>
  <c r="Z242" i="4" s="1"/>
  <c r="AD3109" i="12"/>
  <c r="Z243" i="4" s="1"/>
  <c r="AD3110" i="12"/>
  <c r="Z244" i="4" s="1"/>
  <c r="AD3111" i="12"/>
  <c r="Z245" i="4" s="1"/>
  <c r="AD3112" i="12"/>
  <c r="Z246" i="4" s="1"/>
  <c r="AD3113" i="12"/>
  <c r="Z247" i="4" s="1"/>
  <c r="AD3114" i="12"/>
  <c r="Z248" i="4" s="1"/>
  <c r="AD3115" i="12"/>
  <c r="Z249" i="4" s="1"/>
  <c r="AD3116" i="12"/>
  <c r="Z250" i="4" s="1"/>
  <c r="AD3117" i="12"/>
  <c r="Z251" i="4" s="1"/>
  <c r="AD3118" i="12"/>
  <c r="Z252" i="4" s="1"/>
  <c r="AD3119" i="12"/>
  <c r="Z253" i="4" s="1"/>
  <c r="AD3120" i="12"/>
  <c r="Z254" i="4" s="1"/>
  <c r="AD3121" i="12"/>
  <c r="Z255" i="4" s="1"/>
  <c r="AD3122" i="12"/>
  <c r="Z256" i="4" s="1"/>
  <c r="AD3123" i="12"/>
  <c r="Z257" i="4" s="1"/>
  <c r="AD3124" i="12"/>
  <c r="Z258" i="4" s="1"/>
  <c r="AD3125" i="12"/>
  <c r="Z259" i="4" s="1"/>
  <c r="AD3126" i="12"/>
  <c r="Z260" i="4" s="1"/>
  <c r="AD3127" i="12"/>
  <c r="Z261" i="4" s="1"/>
  <c r="AD3128" i="12"/>
  <c r="Z262" i="4" s="1"/>
  <c r="AD3129" i="12"/>
  <c r="Z263" i="4" s="1"/>
  <c r="AD3130" i="12"/>
  <c r="Z264" i="4" s="1"/>
  <c r="AD3131" i="12"/>
  <c r="Z265" i="4" s="1"/>
  <c r="AD3132" i="12"/>
  <c r="Z266" i="4" s="1"/>
  <c r="AD3133" i="12"/>
  <c r="Z267" i="4" s="1"/>
  <c r="AD3134" i="12"/>
  <c r="Z268" i="4" s="1"/>
  <c r="AD3135" i="12"/>
  <c r="Z269" i="4" s="1"/>
  <c r="AD3136" i="12"/>
  <c r="Z270" i="4" s="1"/>
  <c r="AD3137" i="12"/>
  <c r="Z271" i="4" s="1"/>
  <c r="AD3138" i="12"/>
  <c r="Z272" i="4" s="1"/>
  <c r="AD3139" i="12"/>
  <c r="Z273" i="4" s="1"/>
  <c r="AD3140" i="12"/>
  <c r="Z274" i="4" s="1"/>
  <c r="AD3141" i="12"/>
  <c r="Z275" i="4" s="1"/>
  <c r="AD3142" i="12"/>
  <c r="Z276" i="4" s="1"/>
  <c r="AD3143" i="12"/>
  <c r="Z277" i="4" s="1"/>
  <c r="AD3144" i="12"/>
  <c r="Z278" i="4" s="1"/>
  <c r="AD3145" i="12"/>
  <c r="Z279" i="4" s="1"/>
  <c r="AD3146" i="12"/>
  <c r="Z280" i="4" s="1"/>
  <c r="AD3147" i="12"/>
  <c r="Z281" i="4" s="1"/>
  <c r="AD3148" i="12"/>
  <c r="Z282" i="4" s="1"/>
  <c r="AD3149" i="12"/>
  <c r="Z283" i="4" s="1"/>
  <c r="AD3150" i="12"/>
  <c r="Z284" i="4" s="1"/>
  <c r="AD3151" i="12"/>
  <c r="Z285" i="4" s="1"/>
  <c r="AD3152" i="12"/>
  <c r="Z286" i="4" s="1"/>
  <c r="AD3153" i="12"/>
  <c r="Z287" i="4" s="1"/>
  <c r="AD3154" i="12"/>
  <c r="Z288" i="4" s="1"/>
  <c r="AD3155" i="12"/>
  <c r="Z289" i="4" s="1"/>
  <c r="AD3156" i="12"/>
  <c r="Z290" i="4" s="1"/>
  <c r="AD3157" i="12"/>
  <c r="Z291" i="4" s="1"/>
  <c r="AD3158" i="12"/>
  <c r="Z292" i="4" s="1"/>
  <c r="AD3159" i="12"/>
  <c r="Z293" i="4" s="1"/>
  <c r="AD3160" i="12"/>
  <c r="Z294" i="4" s="1"/>
  <c r="AD3161" i="12"/>
  <c r="Z295" i="4" s="1"/>
  <c r="AD3162" i="12"/>
  <c r="Z296" i="4" s="1"/>
  <c r="AD3163" i="12"/>
  <c r="Z297" i="4" s="1"/>
  <c r="AD3164" i="12"/>
  <c r="Z298" i="4" s="1"/>
  <c r="AD3165" i="12"/>
  <c r="Z299" i="4" s="1"/>
  <c r="AD3166" i="12"/>
  <c r="Z300" i="4" s="1"/>
  <c r="AD3167" i="12"/>
  <c r="Z301" i="4" s="1"/>
  <c r="AD3168" i="12"/>
  <c r="Z302" i="4" s="1"/>
  <c r="AD3169" i="12"/>
  <c r="Z303" i="4" s="1"/>
  <c r="AD3177" i="12"/>
  <c r="AA167" i="4" s="1"/>
  <c r="AD3178" i="12"/>
  <c r="AA168" i="4" s="1"/>
  <c r="AD3179" i="12"/>
  <c r="AA169" i="4" s="1"/>
  <c r="AD3180" i="12"/>
  <c r="AA170" i="4" s="1"/>
  <c r="AD3181" i="12"/>
  <c r="AA171" i="4" s="1"/>
  <c r="AD3182" i="12"/>
  <c r="AA172" i="4" s="1"/>
  <c r="AD3183" i="12"/>
  <c r="AA173" i="4" s="1"/>
  <c r="AD3184" i="12"/>
  <c r="AA174" i="4" s="1"/>
  <c r="AD3185" i="12"/>
  <c r="AA175" i="4" s="1"/>
  <c r="AD3186" i="12"/>
  <c r="AA176" i="4" s="1"/>
  <c r="AD3187" i="12"/>
  <c r="AA177" i="4" s="1"/>
  <c r="AD3188" i="12"/>
  <c r="AA178" i="4" s="1"/>
  <c r="AD3189" i="12"/>
  <c r="AA179" i="4" s="1"/>
  <c r="AD3190" i="12"/>
  <c r="AA180" i="4" s="1"/>
  <c r="AD3191" i="12"/>
  <c r="AA181" i="4" s="1"/>
  <c r="AD3192" i="12"/>
  <c r="AA182" i="4" s="1"/>
  <c r="AD3193" i="12"/>
  <c r="AA183" i="4" s="1"/>
  <c r="AD3194" i="12"/>
  <c r="AA184" i="4" s="1"/>
  <c r="AD3195" i="12"/>
  <c r="AA185" i="4" s="1"/>
  <c r="AD3196" i="12"/>
  <c r="AA186" i="4" s="1"/>
  <c r="AD3197" i="12"/>
  <c r="AA187" i="4" s="1"/>
  <c r="AD3198" i="12"/>
  <c r="AA188" i="4" s="1"/>
  <c r="AD3199" i="12"/>
  <c r="AA189" i="4" s="1"/>
  <c r="AD3200" i="12"/>
  <c r="AA190" i="4" s="1"/>
  <c r="AD3201" i="12"/>
  <c r="AA191" i="4" s="1"/>
  <c r="AD3202" i="12"/>
  <c r="AA192" i="4" s="1"/>
  <c r="AD3203" i="12"/>
  <c r="AA193" i="4" s="1"/>
  <c r="AD3204" i="12"/>
  <c r="AA194" i="4" s="1"/>
  <c r="AD3205" i="12"/>
  <c r="AA195" i="4" s="1"/>
  <c r="AD3206" i="12"/>
  <c r="AA196" i="4" s="1"/>
  <c r="AD3207" i="12"/>
  <c r="AA197" i="4" s="1"/>
  <c r="AD3208" i="12"/>
  <c r="AA198" i="4" s="1"/>
  <c r="AD3209" i="12"/>
  <c r="AA199" i="4" s="1"/>
  <c r="AD3210" i="12"/>
  <c r="AA200" i="4" s="1"/>
  <c r="AD3211" i="12"/>
  <c r="AA201" i="4" s="1"/>
  <c r="AD3212" i="12"/>
  <c r="AA202" i="4" s="1"/>
  <c r="AD3213" i="12"/>
  <c r="AA203" i="4" s="1"/>
  <c r="AD3214" i="12"/>
  <c r="AA204" i="4" s="1"/>
  <c r="AD3215" i="12"/>
  <c r="AA205" i="4" s="1"/>
  <c r="AD3216" i="12"/>
  <c r="AA206" i="4" s="1"/>
  <c r="AD3217" i="12"/>
  <c r="AA207" i="4" s="1"/>
  <c r="AD3218" i="12"/>
  <c r="AA208" i="4" s="1"/>
  <c r="AD3219" i="12"/>
  <c r="AA209" i="4" s="1"/>
  <c r="AD3220" i="12"/>
  <c r="AA210" i="4" s="1"/>
  <c r="AD3221" i="12"/>
  <c r="AA211" i="4" s="1"/>
  <c r="AD3222" i="12"/>
  <c r="AA212" i="4" s="1"/>
  <c r="AD3223" i="12"/>
  <c r="AA213" i="4" s="1"/>
  <c r="AD3224" i="12"/>
  <c r="AA214" i="4" s="1"/>
  <c r="AD3225" i="12"/>
  <c r="AA215" i="4" s="1"/>
  <c r="AD3226" i="12"/>
  <c r="AA216" i="4" s="1"/>
  <c r="AD3227" i="12"/>
  <c r="AA217" i="4" s="1"/>
  <c r="AD3228" i="12"/>
  <c r="AA218" i="4" s="1"/>
  <c r="AD3229" i="12"/>
  <c r="AA219" i="4" s="1"/>
  <c r="AD3230" i="12"/>
  <c r="AA220" i="4" s="1"/>
  <c r="AD3231" i="12"/>
  <c r="AA221" i="4" s="1"/>
  <c r="AD3232" i="12"/>
  <c r="AA222" i="4" s="1"/>
  <c r="AD3233" i="12"/>
  <c r="AA223" i="4" s="1"/>
  <c r="AD3234" i="12"/>
  <c r="AA224" i="4" s="1"/>
  <c r="AD3235" i="12"/>
  <c r="AA225" i="4" s="1"/>
  <c r="AD3236" i="12"/>
  <c r="AA226" i="4" s="1"/>
  <c r="AD3237" i="12"/>
  <c r="AA227" i="4" s="1"/>
  <c r="AD3238" i="12"/>
  <c r="AA228" i="4" s="1"/>
  <c r="AD3239" i="12"/>
  <c r="AA229" i="4" s="1"/>
  <c r="AD3240" i="12"/>
  <c r="AA230" i="4" s="1"/>
  <c r="AD3241" i="12"/>
  <c r="AA231" i="4" s="1"/>
  <c r="AD3242" i="12"/>
  <c r="AA232" i="4" s="1"/>
  <c r="AD3243" i="12"/>
  <c r="AA233" i="4" s="1"/>
  <c r="AD3244" i="12"/>
  <c r="AA234" i="4" s="1"/>
  <c r="AD3245" i="12"/>
  <c r="AA235" i="4" s="1"/>
  <c r="AD3246" i="12"/>
  <c r="AA236" i="4" s="1"/>
  <c r="AD3249" i="12"/>
  <c r="AA239" i="4" s="1"/>
  <c r="AD3250" i="12"/>
  <c r="AA240" i="4" s="1"/>
  <c r="AD3251" i="12"/>
  <c r="AA241" i="4" s="1"/>
  <c r="AD3252" i="12"/>
  <c r="AA242" i="4" s="1"/>
  <c r="AD3253" i="12"/>
  <c r="AA243" i="4" s="1"/>
  <c r="AD3254" i="12"/>
  <c r="AA244" i="4" s="1"/>
  <c r="AD3255" i="12"/>
  <c r="AA245" i="4" s="1"/>
  <c r="AD3256" i="12"/>
  <c r="AA246" i="4" s="1"/>
  <c r="AD3257" i="12"/>
  <c r="AA247" i="4" s="1"/>
  <c r="AD3258" i="12"/>
  <c r="AA248" i="4" s="1"/>
  <c r="AD3259" i="12"/>
  <c r="AA249" i="4" s="1"/>
  <c r="AD3260" i="12"/>
  <c r="AA250" i="4" s="1"/>
  <c r="AD3261" i="12"/>
  <c r="AA251" i="4" s="1"/>
  <c r="AD3262" i="12"/>
  <c r="AA252" i="4" s="1"/>
  <c r="AD3263" i="12"/>
  <c r="AA253" i="4" s="1"/>
  <c r="AD3264" i="12"/>
  <c r="AA254" i="4" s="1"/>
  <c r="AD3265" i="12"/>
  <c r="AA255" i="4" s="1"/>
  <c r="AD3266" i="12"/>
  <c r="AA256" i="4" s="1"/>
  <c r="AD3267" i="12"/>
  <c r="AA257" i="4" s="1"/>
  <c r="AD3268" i="12"/>
  <c r="AA258" i="4" s="1"/>
  <c r="AD3269" i="12"/>
  <c r="AA259" i="4" s="1"/>
  <c r="AD3270" i="12"/>
  <c r="AA260" i="4" s="1"/>
  <c r="AD3271" i="12"/>
  <c r="AA261" i="4" s="1"/>
  <c r="AD3272" i="12"/>
  <c r="AA262" i="4" s="1"/>
  <c r="AD3273" i="12"/>
  <c r="AA263" i="4" s="1"/>
  <c r="AD3274" i="12"/>
  <c r="AA264" i="4" s="1"/>
  <c r="AD3275" i="12"/>
  <c r="AA265" i="4" s="1"/>
  <c r="AD3276" i="12"/>
  <c r="AA266" i="4" s="1"/>
  <c r="AD3277" i="12"/>
  <c r="AA267" i="4" s="1"/>
  <c r="AD3278" i="12"/>
  <c r="AA268" i="4" s="1"/>
  <c r="AD3279" i="12"/>
  <c r="AA269" i="4" s="1"/>
  <c r="AD3280" i="12"/>
  <c r="AA270" i="4" s="1"/>
  <c r="AD3281" i="12"/>
  <c r="AA271" i="4" s="1"/>
  <c r="AD3282" i="12"/>
  <c r="AA272" i="4" s="1"/>
  <c r="AD3283" i="12"/>
  <c r="AA273" i="4" s="1"/>
  <c r="AD3284" i="12"/>
  <c r="AA274" i="4" s="1"/>
  <c r="AD3285" i="12"/>
  <c r="AA275" i="4" s="1"/>
  <c r="AD3286" i="12"/>
  <c r="AA276" i="4" s="1"/>
  <c r="AD3287" i="12"/>
  <c r="AA277" i="4" s="1"/>
  <c r="AD3288" i="12"/>
  <c r="AA278" i="4" s="1"/>
  <c r="AD3289" i="12"/>
  <c r="AA279" i="4" s="1"/>
  <c r="AD3290" i="12"/>
  <c r="AA280" i="4" s="1"/>
  <c r="AD3291" i="12"/>
  <c r="AA281" i="4" s="1"/>
  <c r="AD3292" i="12"/>
  <c r="AA282" i="4" s="1"/>
  <c r="AD3293" i="12"/>
  <c r="AA283" i="4" s="1"/>
  <c r="AD3294" i="12"/>
  <c r="AA284" i="4" s="1"/>
  <c r="AD3295" i="12"/>
  <c r="AA285" i="4" s="1"/>
  <c r="AD3296" i="12"/>
  <c r="AA286" i="4" s="1"/>
  <c r="AD3297" i="12"/>
  <c r="AA287" i="4" s="1"/>
  <c r="AD3298" i="12"/>
  <c r="AA288" i="4" s="1"/>
  <c r="AD3299" i="12"/>
  <c r="AA289" i="4" s="1"/>
  <c r="AD3300" i="12"/>
  <c r="AA290" i="4" s="1"/>
  <c r="AD3301" i="12"/>
  <c r="AA291" i="4" s="1"/>
  <c r="AD3302" i="12"/>
  <c r="AA292" i="4" s="1"/>
  <c r="AD3303" i="12"/>
  <c r="AA293" i="4" s="1"/>
  <c r="AD3304" i="12"/>
  <c r="AA294" i="4" s="1"/>
  <c r="AD3305" i="12"/>
  <c r="AA295" i="4" s="1"/>
  <c r="AD3306" i="12"/>
  <c r="AA296" i="4" s="1"/>
  <c r="AD3307" i="12"/>
  <c r="AA297" i="4" s="1"/>
  <c r="AD3308" i="12"/>
  <c r="AA298" i="4" s="1"/>
  <c r="AD3309" i="12"/>
  <c r="AA299" i="4" s="1"/>
  <c r="AD3310" i="12"/>
  <c r="AA300" i="4" s="1"/>
  <c r="AD3311" i="12"/>
  <c r="AA301" i="4" s="1"/>
  <c r="AD3312" i="12"/>
  <c r="AA302" i="4" s="1"/>
  <c r="AD3313" i="12"/>
  <c r="AA303" i="4" s="1"/>
  <c r="AD3321" i="12"/>
  <c r="AB167" i="4" s="1"/>
  <c r="AD3322" i="12"/>
  <c r="AB168" i="4" s="1"/>
  <c r="AD3323" i="12"/>
  <c r="AB169" i="4" s="1"/>
  <c r="AD3324" i="12"/>
  <c r="AB170" i="4" s="1"/>
  <c r="AD3325" i="12"/>
  <c r="AB171" i="4" s="1"/>
  <c r="AD3326" i="12"/>
  <c r="AB172" i="4" s="1"/>
  <c r="AD3327" i="12"/>
  <c r="AB173" i="4" s="1"/>
  <c r="AD3328" i="12"/>
  <c r="AB174" i="4" s="1"/>
  <c r="AD3329" i="12"/>
  <c r="AB175" i="4" s="1"/>
  <c r="AD3330" i="12"/>
  <c r="AB176" i="4" s="1"/>
  <c r="AD3331" i="12"/>
  <c r="AB177" i="4" s="1"/>
  <c r="AD3332" i="12"/>
  <c r="AB178" i="4" s="1"/>
  <c r="AD3333" i="12"/>
  <c r="AB179" i="4" s="1"/>
  <c r="AD3334" i="12"/>
  <c r="AB180" i="4" s="1"/>
  <c r="AD3335" i="12"/>
  <c r="AB181" i="4" s="1"/>
  <c r="AD3336" i="12"/>
  <c r="AB182" i="4" s="1"/>
  <c r="AD3337" i="12"/>
  <c r="AB183" i="4" s="1"/>
  <c r="AD3338" i="12"/>
  <c r="AB184" i="4" s="1"/>
  <c r="AD3339" i="12"/>
  <c r="AB185" i="4" s="1"/>
  <c r="AD3340" i="12"/>
  <c r="AB186" i="4" s="1"/>
  <c r="AD3341" i="12"/>
  <c r="AB187" i="4" s="1"/>
  <c r="AD3342" i="12"/>
  <c r="AB188" i="4" s="1"/>
  <c r="AD3343" i="12"/>
  <c r="AB189" i="4" s="1"/>
  <c r="AD3344" i="12"/>
  <c r="AB190" i="4" s="1"/>
  <c r="AD3345" i="12"/>
  <c r="AB191" i="4" s="1"/>
  <c r="AD3346" i="12"/>
  <c r="AB192" i="4" s="1"/>
  <c r="AD3347" i="12"/>
  <c r="AB193" i="4" s="1"/>
  <c r="AD3348" i="12"/>
  <c r="AB194" i="4" s="1"/>
  <c r="AD3349" i="12"/>
  <c r="AB195" i="4" s="1"/>
  <c r="AD3350" i="12"/>
  <c r="AB196" i="4" s="1"/>
  <c r="AD3351" i="12"/>
  <c r="AB197" i="4" s="1"/>
  <c r="AD3352" i="12"/>
  <c r="AB198" i="4" s="1"/>
  <c r="AD3353" i="12"/>
  <c r="AB199" i="4" s="1"/>
  <c r="AD3354" i="12"/>
  <c r="AB200" i="4" s="1"/>
  <c r="AD3355" i="12"/>
  <c r="AB201" i="4" s="1"/>
  <c r="AD3356" i="12"/>
  <c r="AB202" i="4" s="1"/>
  <c r="AD3357" i="12"/>
  <c r="AB203" i="4" s="1"/>
  <c r="AD3358" i="12"/>
  <c r="AB204" i="4" s="1"/>
  <c r="AD3359" i="12"/>
  <c r="AB205" i="4" s="1"/>
  <c r="AD3360" i="12"/>
  <c r="AB206" i="4" s="1"/>
  <c r="AD3361" i="12"/>
  <c r="AB207" i="4" s="1"/>
  <c r="AD3362" i="12"/>
  <c r="AB208" i="4" s="1"/>
  <c r="AD3363" i="12"/>
  <c r="AB209" i="4" s="1"/>
  <c r="AD3364" i="12"/>
  <c r="AB210" i="4" s="1"/>
  <c r="AD3365" i="12"/>
  <c r="AB211" i="4" s="1"/>
  <c r="AD3366" i="12"/>
  <c r="AB212" i="4" s="1"/>
  <c r="AD3367" i="12"/>
  <c r="AB213" i="4" s="1"/>
  <c r="AD3368" i="12"/>
  <c r="AB214" i="4" s="1"/>
  <c r="AD3369" i="12"/>
  <c r="AB215" i="4" s="1"/>
  <c r="AD3370" i="12"/>
  <c r="AB216" i="4" s="1"/>
  <c r="AD3371" i="12"/>
  <c r="AB217" i="4" s="1"/>
  <c r="AD3372" i="12"/>
  <c r="AB218" i="4" s="1"/>
  <c r="AD3373" i="12"/>
  <c r="AB219" i="4" s="1"/>
  <c r="AD3374" i="12"/>
  <c r="AB220" i="4" s="1"/>
  <c r="AD3375" i="12"/>
  <c r="AB221" i="4" s="1"/>
  <c r="AD3376" i="12"/>
  <c r="AB222" i="4" s="1"/>
  <c r="AD3377" i="12"/>
  <c r="AB223" i="4" s="1"/>
  <c r="AD3378" i="12"/>
  <c r="AB224" i="4" s="1"/>
  <c r="AD3379" i="12"/>
  <c r="AB225" i="4" s="1"/>
  <c r="AD3380" i="12"/>
  <c r="AB226" i="4" s="1"/>
  <c r="AD3381" i="12"/>
  <c r="AB227" i="4" s="1"/>
  <c r="AD3382" i="12"/>
  <c r="AB228" i="4" s="1"/>
  <c r="AD3383" i="12"/>
  <c r="AB229" i="4" s="1"/>
  <c r="AD3384" i="12"/>
  <c r="AB230" i="4" s="1"/>
  <c r="AD3385" i="12"/>
  <c r="AB231" i="4" s="1"/>
  <c r="AD3386" i="12"/>
  <c r="AB232" i="4" s="1"/>
  <c r="AD3387" i="12"/>
  <c r="AB233" i="4" s="1"/>
  <c r="AD3388" i="12"/>
  <c r="AB234" i="4" s="1"/>
  <c r="AD3389" i="12"/>
  <c r="AB235" i="4" s="1"/>
  <c r="AD3390" i="12"/>
  <c r="AB236" i="4" s="1"/>
  <c r="AD3393" i="12"/>
  <c r="AB239" i="4" s="1"/>
  <c r="AD3394" i="12"/>
  <c r="AB240" i="4" s="1"/>
  <c r="AD3395" i="12"/>
  <c r="AB241" i="4" s="1"/>
  <c r="AD3396" i="12"/>
  <c r="AB242" i="4" s="1"/>
  <c r="AD3397" i="12"/>
  <c r="AB243" i="4" s="1"/>
  <c r="AD3398" i="12"/>
  <c r="AB244" i="4" s="1"/>
  <c r="AD3399" i="12"/>
  <c r="AB245" i="4" s="1"/>
  <c r="AD3400" i="12"/>
  <c r="AB246" i="4" s="1"/>
  <c r="AD3401" i="12"/>
  <c r="AB247" i="4" s="1"/>
  <c r="AD3402" i="12"/>
  <c r="AB248" i="4" s="1"/>
  <c r="AD3403" i="12"/>
  <c r="AB249" i="4" s="1"/>
  <c r="AD3404" i="12"/>
  <c r="AB250" i="4" s="1"/>
  <c r="AD3405" i="12"/>
  <c r="AB251" i="4" s="1"/>
  <c r="AD3406" i="12"/>
  <c r="AB252" i="4" s="1"/>
  <c r="AD3407" i="12"/>
  <c r="AB253" i="4" s="1"/>
  <c r="AD3408" i="12"/>
  <c r="AB254" i="4" s="1"/>
  <c r="AD3409" i="12"/>
  <c r="AB255" i="4" s="1"/>
  <c r="AD3410" i="12"/>
  <c r="AB256" i="4" s="1"/>
  <c r="AD3411" i="12"/>
  <c r="AB257" i="4" s="1"/>
  <c r="AD3412" i="12"/>
  <c r="AB258" i="4" s="1"/>
  <c r="AD3413" i="12"/>
  <c r="AB259" i="4" s="1"/>
  <c r="AD3414" i="12"/>
  <c r="AB260" i="4" s="1"/>
  <c r="AD3415" i="12"/>
  <c r="AB261" i="4" s="1"/>
  <c r="AD3416" i="12"/>
  <c r="AB262" i="4" s="1"/>
  <c r="AD3417" i="12"/>
  <c r="AB263" i="4" s="1"/>
  <c r="AD3418" i="12"/>
  <c r="AB264" i="4" s="1"/>
  <c r="AD3419" i="12"/>
  <c r="AB265" i="4" s="1"/>
  <c r="AD3420" i="12"/>
  <c r="AB266" i="4" s="1"/>
  <c r="AD3421" i="12"/>
  <c r="AB267" i="4" s="1"/>
  <c r="AD3422" i="12"/>
  <c r="AB268" i="4" s="1"/>
  <c r="AD3423" i="12"/>
  <c r="AB269" i="4" s="1"/>
  <c r="AD3424" i="12"/>
  <c r="AB270" i="4" s="1"/>
  <c r="AD3425" i="12"/>
  <c r="AB271" i="4" s="1"/>
  <c r="AD3426" i="12"/>
  <c r="AB272" i="4" s="1"/>
  <c r="AD3427" i="12"/>
  <c r="AB273" i="4" s="1"/>
  <c r="AD3428" i="12"/>
  <c r="AB274" i="4" s="1"/>
  <c r="AD3429" i="12"/>
  <c r="AB275" i="4" s="1"/>
  <c r="AD3430" i="12"/>
  <c r="AB276" i="4" s="1"/>
  <c r="AD3431" i="12"/>
  <c r="AB277" i="4" s="1"/>
  <c r="AD3432" i="12"/>
  <c r="AB278" i="4" s="1"/>
  <c r="AD3433" i="12"/>
  <c r="AB279" i="4" s="1"/>
  <c r="AD3434" i="12"/>
  <c r="AB280" i="4" s="1"/>
  <c r="AD3435" i="12"/>
  <c r="AB281" i="4" s="1"/>
  <c r="AD3436" i="12"/>
  <c r="AB282" i="4" s="1"/>
  <c r="AD3437" i="12"/>
  <c r="AB283" i="4" s="1"/>
  <c r="AD3438" i="12"/>
  <c r="AB284" i="4" s="1"/>
  <c r="AD3439" i="12"/>
  <c r="AB285" i="4" s="1"/>
  <c r="AD3440" i="12"/>
  <c r="AB286" i="4" s="1"/>
  <c r="AD3441" i="12"/>
  <c r="AB287" i="4" s="1"/>
  <c r="AD3442" i="12"/>
  <c r="AB288" i="4" s="1"/>
  <c r="AD3443" i="12"/>
  <c r="AB289" i="4" s="1"/>
  <c r="AD3444" i="12"/>
  <c r="AB290" i="4" s="1"/>
  <c r="AD3445" i="12"/>
  <c r="AB291" i="4" s="1"/>
  <c r="AD3446" i="12"/>
  <c r="AB292" i="4" s="1"/>
  <c r="AD3447" i="12"/>
  <c r="AB293" i="4" s="1"/>
  <c r="AD3448" i="12"/>
  <c r="AB294" i="4" s="1"/>
  <c r="AD3449" i="12"/>
  <c r="AB295" i="4" s="1"/>
  <c r="AD3450" i="12"/>
  <c r="AB296" i="4" s="1"/>
  <c r="AD3451" i="12"/>
  <c r="AB297" i="4" s="1"/>
  <c r="AD3452" i="12"/>
  <c r="AB298" i="4" s="1"/>
  <c r="AD3453" i="12"/>
  <c r="AB299" i="4" s="1"/>
  <c r="AD3454" i="12"/>
  <c r="AB300" i="4" s="1"/>
  <c r="AD3455" i="12"/>
  <c r="AB301" i="4" s="1"/>
  <c r="AD3456" i="12"/>
  <c r="AB302" i="4" s="1"/>
  <c r="AD3457" i="12"/>
  <c r="AB303" i="4" s="1"/>
  <c r="AD3465" i="12"/>
  <c r="AC167" i="4" s="1"/>
  <c r="AD3466" i="12"/>
  <c r="AC168" i="4" s="1"/>
  <c r="AD3467" i="12"/>
  <c r="AC169" i="4" s="1"/>
  <c r="AD3468" i="12"/>
  <c r="AC170" i="4" s="1"/>
  <c r="AD3469" i="12"/>
  <c r="AC171" i="4" s="1"/>
  <c r="AD3470" i="12"/>
  <c r="AC172" i="4" s="1"/>
  <c r="AD3471" i="12"/>
  <c r="AC173" i="4" s="1"/>
  <c r="AD3472" i="12"/>
  <c r="AC174" i="4" s="1"/>
  <c r="AD3473" i="12"/>
  <c r="AC175" i="4" s="1"/>
  <c r="AD3474" i="12"/>
  <c r="AC176" i="4" s="1"/>
  <c r="AD3475" i="12"/>
  <c r="AC177" i="4" s="1"/>
  <c r="AD3476" i="12"/>
  <c r="AC178" i="4" s="1"/>
  <c r="AD3477" i="12"/>
  <c r="AC179" i="4" s="1"/>
  <c r="AD3478" i="12"/>
  <c r="AC180" i="4" s="1"/>
  <c r="AD3479" i="12"/>
  <c r="AC181" i="4" s="1"/>
  <c r="AD3480" i="12"/>
  <c r="AC182" i="4" s="1"/>
  <c r="AD3481" i="12"/>
  <c r="AC183" i="4" s="1"/>
  <c r="AD3482" i="12"/>
  <c r="AC184" i="4" s="1"/>
  <c r="AD3483" i="12"/>
  <c r="AC185" i="4" s="1"/>
  <c r="AD3484" i="12"/>
  <c r="AC186" i="4" s="1"/>
  <c r="AD3485" i="12"/>
  <c r="AC187" i="4" s="1"/>
  <c r="AD3486" i="12"/>
  <c r="AC188" i="4" s="1"/>
  <c r="AD3487" i="12"/>
  <c r="AC189" i="4" s="1"/>
  <c r="AD3488" i="12"/>
  <c r="AC190" i="4" s="1"/>
  <c r="AD3489" i="12"/>
  <c r="AC191" i="4" s="1"/>
  <c r="AD3490" i="12"/>
  <c r="AC192" i="4" s="1"/>
  <c r="AD3491" i="12"/>
  <c r="AC193" i="4" s="1"/>
  <c r="AD3492" i="12"/>
  <c r="AC194" i="4" s="1"/>
  <c r="AD3493" i="12"/>
  <c r="AC195" i="4" s="1"/>
  <c r="AD3494" i="12"/>
  <c r="AC196" i="4" s="1"/>
  <c r="AD3495" i="12"/>
  <c r="AC197" i="4" s="1"/>
  <c r="AD3496" i="12"/>
  <c r="AC198" i="4" s="1"/>
  <c r="AD3497" i="12"/>
  <c r="AC199" i="4" s="1"/>
  <c r="AD3498" i="12"/>
  <c r="AC200" i="4" s="1"/>
  <c r="AD3499" i="12"/>
  <c r="AC201" i="4" s="1"/>
  <c r="AD3500" i="12"/>
  <c r="AC202" i="4" s="1"/>
  <c r="AD3501" i="12"/>
  <c r="AC203" i="4" s="1"/>
  <c r="AD3502" i="12"/>
  <c r="AC204" i="4" s="1"/>
  <c r="AD3503" i="12"/>
  <c r="AC205" i="4" s="1"/>
  <c r="AD3504" i="12"/>
  <c r="AC206" i="4" s="1"/>
  <c r="AD3505" i="12"/>
  <c r="AC207" i="4" s="1"/>
  <c r="AD3506" i="12"/>
  <c r="AC208" i="4" s="1"/>
  <c r="AD3507" i="12"/>
  <c r="AC209" i="4" s="1"/>
  <c r="AD3508" i="12"/>
  <c r="AC210" i="4" s="1"/>
  <c r="AD3509" i="12"/>
  <c r="AC211" i="4" s="1"/>
  <c r="AD3510" i="12"/>
  <c r="AC212" i="4" s="1"/>
  <c r="AD3511" i="12"/>
  <c r="AC213" i="4" s="1"/>
  <c r="AD3512" i="12"/>
  <c r="AC214" i="4" s="1"/>
  <c r="AD3513" i="12"/>
  <c r="AC215" i="4" s="1"/>
  <c r="AD3514" i="12"/>
  <c r="AC216" i="4" s="1"/>
  <c r="AD3515" i="12"/>
  <c r="AC217" i="4" s="1"/>
  <c r="AD3516" i="12"/>
  <c r="AC218" i="4" s="1"/>
  <c r="AD3517" i="12"/>
  <c r="AC219" i="4" s="1"/>
  <c r="AD3518" i="12"/>
  <c r="AC220" i="4" s="1"/>
  <c r="AD3519" i="12"/>
  <c r="AC221" i="4" s="1"/>
  <c r="AD3520" i="12"/>
  <c r="AC222" i="4" s="1"/>
  <c r="AD3521" i="12"/>
  <c r="AC223" i="4" s="1"/>
  <c r="AD3522" i="12"/>
  <c r="AC224" i="4" s="1"/>
  <c r="AD3523" i="12"/>
  <c r="AC225" i="4" s="1"/>
  <c r="AD3524" i="12"/>
  <c r="AC226" i="4" s="1"/>
  <c r="AD3525" i="12"/>
  <c r="AC227" i="4" s="1"/>
  <c r="AD3526" i="12"/>
  <c r="AC228" i="4" s="1"/>
  <c r="AD3527" i="12"/>
  <c r="AC229" i="4" s="1"/>
  <c r="AD3528" i="12"/>
  <c r="AC230" i="4" s="1"/>
  <c r="AD3529" i="12"/>
  <c r="AC231" i="4" s="1"/>
  <c r="AD3530" i="12"/>
  <c r="AC232" i="4" s="1"/>
  <c r="AD3531" i="12"/>
  <c r="AC233" i="4" s="1"/>
  <c r="AD3532" i="12"/>
  <c r="AC234" i="4" s="1"/>
  <c r="AD3533" i="12"/>
  <c r="AC235" i="4" s="1"/>
  <c r="AD3534" i="12"/>
  <c r="AC236" i="4" s="1"/>
  <c r="AD3537" i="12"/>
  <c r="AC239" i="4" s="1"/>
  <c r="AD3538" i="12"/>
  <c r="AC240" i="4" s="1"/>
  <c r="AD3539" i="12"/>
  <c r="AC241" i="4" s="1"/>
  <c r="AD3540" i="12"/>
  <c r="AC242" i="4" s="1"/>
  <c r="AD3541" i="12"/>
  <c r="AC243" i="4" s="1"/>
  <c r="AD3542" i="12"/>
  <c r="AC244" i="4" s="1"/>
  <c r="AD3543" i="12"/>
  <c r="AC245" i="4" s="1"/>
  <c r="AD3544" i="12"/>
  <c r="AC246" i="4" s="1"/>
  <c r="AD3545" i="12"/>
  <c r="AC247" i="4" s="1"/>
  <c r="AD3546" i="12"/>
  <c r="AC248" i="4" s="1"/>
  <c r="AD3547" i="12"/>
  <c r="AC249" i="4" s="1"/>
  <c r="AD3548" i="12"/>
  <c r="AC250" i="4" s="1"/>
  <c r="AD3549" i="12"/>
  <c r="AC251" i="4" s="1"/>
  <c r="AD3550" i="12"/>
  <c r="AC252" i="4" s="1"/>
  <c r="AD3551" i="12"/>
  <c r="AC253" i="4" s="1"/>
  <c r="AD3552" i="12"/>
  <c r="AC254" i="4" s="1"/>
  <c r="AD3553" i="12"/>
  <c r="AC255" i="4" s="1"/>
  <c r="AD3554" i="12"/>
  <c r="AC256" i="4" s="1"/>
  <c r="AD3555" i="12"/>
  <c r="AC257" i="4" s="1"/>
  <c r="AD3556" i="12"/>
  <c r="AC258" i="4" s="1"/>
  <c r="AD3557" i="12"/>
  <c r="AC259" i="4" s="1"/>
  <c r="AD3558" i="12"/>
  <c r="AC260" i="4" s="1"/>
  <c r="AD3559" i="12"/>
  <c r="AC261" i="4" s="1"/>
  <c r="AD3560" i="12"/>
  <c r="AC262" i="4" s="1"/>
  <c r="AD3561" i="12"/>
  <c r="AC263" i="4" s="1"/>
  <c r="AD3562" i="12"/>
  <c r="AC264" i="4" s="1"/>
  <c r="AD3563" i="12"/>
  <c r="AC265" i="4" s="1"/>
  <c r="AD3564" i="12"/>
  <c r="AC266" i="4" s="1"/>
  <c r="AD3565" i="12"/>
  <c r="AC267" i="4" s="1"/>
  <c r="AD3566" i="12"/>
  <c r="AC268" i="4" s="1"/>
  <c r="AD3567" i="12"/>
  <c r="AC269" i="4" s="1"/>
  <c r="AD3568" i="12"/>
  <c r="AC270" i="4" s="1"/>
  <c r="AD3569" i="12"/>
  <c r="AC271" i="4" s="1"/>
  <c r="AD3570" i="12"/>
  <c r="AC272" i="4" s="1"/>
  <c r="AD3571" i="12"/>
  <c r="AC273" i="4" s="1"/>
  <c r="AD3572" i="12"/>
  <c r="AC274" i="4" s="1"/>
  <c r="AD3573" i="12"/>
  <c r="AC275" i="4" s="1"/>
  <c r="AD3574" i="12"/>
  <c r="AC276" i="4" s="1"/>
  <c r="AD3575" i="12"/>
  <c r="AC277" i="4" s="1"/>
  <c r="AD3576" i="12"/>
  <c r="AC278" i="4" s="1"/>
  <c r="AD3577" i="12"/>
  <c r="AC279" i="4" s="1"/>
  <c r="AD3578" i="12"/>
  <c r="AC280" i="4" s="1"/>
  <c r="AD3579" i="12"/>
  <c r="AC281" i="4" s="1"/>
  <c r="AD3580" i="12"/>
  <c r="AC282" i="4" s="1"/>
  <c r="AD3581" i="12"/>
  <c r="AC283" i="4" s="1"/>
  <c r="AD3582" i="12"/>
  <c r="AC284" i="4" s="1"/>
  <c r="AD3583" i="12"/>
  <c r="AC285" i="4" s="1"/>
  <c r="AD3584" i="12"/>
  <c r="AC286" i="4" s="1"/>
  <c r="AD3585" i="12"/>
  <c r="AC287" i="4" s="1"/>
  <c r="AD3586" i="12"/>
  <c r="AC288" i="4" s="1"/>
  <c r="AD3587" i="12"/>
  <c r="AC289" i="4" s="1"/>
  <c r="AD3588" i="12"/>
  <c r="AC290" i="4" s="1"/>
  <c r="AD3589" i="12"/>
  <c r="AC291" i="4" s="1"/>
  <c r="AD3590" i="12"/>
  <c r="AC292" i="4" s="1"/>
  <c r="AD3591" i="12"/>
  <c r="AC293" i="4" s="1"/>
  <c r="AD3592" i="12"/>
  <c r="AC294" i="4" s="1"/>
  <c r="AD3593" i="12"/>
  <c r="AC295" i="4" s="1"/>
  <c r="AD3594" i="12"/>
  <c r="AC296" i="4" s="1"/>
  <c r="AD3595" i="12"/>
  <c r="AC297" i="4" s="1"/>
  <c r="AD3596" i="12"/>
  <c r="AC298" i="4" s="1"/>
  <c r="AD3597" i="12"/>
  <c r="AC299" i="4" s="1"/>
  <c r="AD3598" i="12"/>
  <c r="AC300" i="4" s="1"/>
  <c r="AD3599" i="12"/>
  <c r="AC301" i="4" s="1"/>
  <c r="AD3600" i="12"/>
  <c r="AC302" i="4" s="1"/>
  <c r="AD3601" i="12"/>
  <c r="AC303" i="4" s="1"/>
  <c r="AD3609" i="12"/>
  <c r="AD167" i="4" s="1"/>
  <c r="AD3610" i="12"/>
  <c r="AD168" i="4" s="1"/>
  <c r="AD3611" i="12"/>
  <c r="AD169" i="4" s="1"/>
  <c r="AD3612" i="12"/>
  <c r="AD170" i="4" s="1"/>
  <c r="AD3613" i="12"/>
  <c r="AD171" i="4" s="1"/>
  <c r="AD3614" i="12"/>
  <c r="AD172" i="4" s="1"/>
  <c r="AD3615" i="12"/>
  <c r="AD173" i="4" s="1"/>
  <c r="AD3616" i="12"/>
  <c r="AD174" i="4" s="1"/>
  <c r="AD3617" i="12"/>
  <c r="AD175" i="4" s="1"/>
  <c r="AD3618" i="12"/>
  <c r="AD176" i="4" s="1"/>
  <c r="AD3619" i="12"/>
  <c r="AD177" i="4" s="1"/>
  <c r="AD3620" i="12"/>
  <c r="AD178" i="4" s="1"/>
  <c r="AD3621" i="12"/>
  <c r="AD179" i="4" s="1"/>
  <c r="AD3622" i="12"/>
  <c r="AD180" i="4" s="1"/>
  <c r="AD3623" i="12"/>
  <c r="AD181" i="4" s="1"/>
  <c r="AD3624" i="12"/>
  <c r="AD182" i="4" s="1"/>
  <c r="AD3625" i="12"/>
  <c r="AD183" i="4" s="1"/>
  <c r="AD3626" i="12"/>
  <c r="AD184" i="4" s="1"/>
  <c r="AD3627" i="12"/>
  <c r="AD185" i="4" s="1"/>
  <c r="AD3628" i="12"/>
  <c r="AD186" i="4" s="1"/>
  <c r="AD3629" i="12"/>
  <c r="AD187" i="4" s="1"/>
  <c r="AD3630" i="12"/>
  <c r="AD188" i="4" s="1"/>
  <c r="AD3631" i="12"/>
  <c r="AD189" i="4" s="1"/>
  <c r="AD3632" i="12"/>
  <c r="AD190" i="4" s="1"/>
  <c r="AD3633" i="12"/>
  <c r="AD191" i="4" s="1"/>
  <c r="AD3634" i="12"/>
  <c r="AD192" i="4" s="1"/>
  <c r="AD3635" i="12"/>
  <c r="AD193" i="4" s="1"/>
  <c r="AD3636" i="12"/>
  <c r="AD194" i="4" s="1"/>
  <c r="AD3637" i="12"/>
  <c r="AD195" i="4" s="1"/>
  <c r="AD3638" i="12"/>
  <c r="AD196" i="4" s="1"/>
  <c r="AD3639" i="12"/>
  <c r="AD197" i="4" s="1"/>
  <c r="AD3640" i="12"/>
  <c r="AD198" i="4" s="1"/>
  <c r="AD3641" i="12"/>
  <c r="AD199" i="4" s="1"/>
  <c r="AD3642" i="12"/>
  <c r="AD200" i="4" s="1"/>
  <c r="AD3643" i="12"/>
  <c r="AD201" i="4" s="1"/>
  <c r="AD3644" i="12"/>
  <c r="AD202" i="4" s="1"/>
  <c r="AD3645" i="12"/>
  <c r="AD203" i="4" s="1"/>
  <c r="AD3646" i="12"/>
  <c r="AD204" i="4" s="1"/>
  <c r="AD3647" i="12"/>
  <c r="AD205" i="4" s="1"/>
  <c r="AD3648" i="12"/>
  <c r="AD206" i="4" s="1"/>
  <c r="AD3649" i="12"/>
  <c r="AD207" i="4" s="1"/>
  <c r="AD3650" i="12"/>
  <c r="AD208" i="4" s="1"/>
  <c r="AD3651" i="12"/>
  <c r="AD209" i="4" s="1"/>
  <c r="AD3652" i="12"/>
  <c r="AD210" i="4" s="1"/>
  <c r="AD3653" i="12"/>
  <c r="AD211" i="4" s="1"/>
  <c r="AD3654" i="12"/>
  <c r="AD212" i="4" s="1"/>
  <c r="AD3655" i="12"/>
  <c r="AD213" i="4" s="1"/>
  <c r="AD3656" i="12"/>
  <c r="AD214" i="4" s="1"/>
  <c r="AD3657" i="12"/>
  <c r="AD215" i="4" s="1"/>
  <c r="AD3658" i="12"/>
  <c r="AD216" i="4" s="1"/>
  <c r="AD3659" i="12"/>
  <c r="AD217" i="4" s="1"/>
  <c r="AD3660" i="12"/>
  <c r="AD218" i="4" s="1"/>
  <c r="AD3661" i="12"/>
  <c r="AD219" i="4" s="1"/>
  <c r="AD3662" i="12"/>
  <c r="AD220" i="4" s="1"/>
  <c r="AD3663" i="12"/>
  <c r="AD221" i="4" s="1"/>
  <c r="AD3664" i="12"/>
  <c r="AD222" i="4" s="1"/>
  <c r="AD3665" i="12"/>
  <c r="AD223" i="4" s="1"/>
  <c r="AD3666" i="12"/>
  <c r="AD224" i="4" s="1"/>
  <c r="AD3667" i="12"/>
  <c r="AD225" i="4" s="1"/>
  <c r="AD3668" i="12"/>
  <c r="AD226" i="4" s="1"/>
  <c r="AD3669" i="12"/>
  <c r="AD227" i="4" s="1"/>
  <c r="AD3670" i="12"/>
  <c r="AD228" i="4" s="1"/>
  <c r="AD3671" i="12"/>
  <c r="AD229" i="4" s="1"/>
  <c r="AD3672" i="12"/>
  <c r="AD230" i="4" s="1"/>
  <c r="AD3673" i="12"/>
  <c r="AD231" i="4" s="1"/>
  <c r="AD3674" i="12"/>
  <c r="AD232" i="4" s="1"/>
  <c r="AD3675" i="12"/>
  <c r="AD233" i="4" s="1"/>
  <c r="AD3676" i="12"/>
  <c r="AD234" i="4" s="1"/>
  <c r="AD3677" i="12"/>
  <c r="AD235" i="4" s="1"/>
  <c r="AD3678" i="12"/>
  <c r="AD236" i="4" s="1"/>
  <c r="AD3681" i="12"/>
  <c r="AD239" i="4" s="1"/>
  <c r="AD3682" i="12"/>
  <c r="AD240" i="4" s="1"/>
  <c r="AD3683" i="12"/>
  <c r="AD241" i="4" s="1"/>
  <c r="AD3684" i="12"/>
  <c r="AD242" i="4" s="1"/>
  <c r="AD3685" i="12"/>
  <c r="AD243" i="4" s="1"/>
  <c r="AD3686" i="12"/>
  <c r="AD244" i="4" s="1"/>
  <c r="AD3687" i="12"/>
  <c r="AD245" i="4" s="1"/>
  <c r="AD3688" i="12"/>
  <c r="AD246" i="4" s="1"/>
  <c r="AD3689" i="12"/>
  <c r="AD247" i="4" s="1"/>
  <c r="AD3690" i="12"/>
  <c r="AD248" i="4" s="1"/>
  <c r="AD3691" i="12"/>
  <c r="AD249" i="4" s="1"/>
  <c r="AD3692" i="12"/>
  <c r="AD250" i="4" s="1"/>
  <c r="AD3693" i="12"/>
  <c r="AD251" i="4" s="1"/>
  <c r="AD3694" i="12"/>
  <c r="AD252" i="4" s="1"/>
  <c r="AD3695" i="12"/>
  <c r="AD253" i="4" s="1"/>
  <c r="AD3696" i="12"/>
  <c r="AD254" i="4" s="1"/>
  <c r="AD3697" i="12"/>
  <c r="AD255" i="4" s="1"/>
  <c r="AD3698" i="12"/>
  <c r="AD256" i="4" s="1"/>
  <c r="AD3699" i="12"/>
  <c r="AD257" i="4" s="1"/>
  <c r="AD3700" i="12"/>
  <c r="AD258" i="4" s="1"/>
  <c r="AD3701" i="12"/>
  <c r="AD259" i="4" s="1"/>
  <c r="AD3702" i="12"/>
  <c r="AD260" i="4" s="1"/>
  <c r="AD3703" i="12"/>
  <c r="AD261" i="4" s="1"/>
  <c r="AD3704" i="12"/>
  <c r="AD262" i="4" s="1"/>
  <c r="AD3705" i="12"/>
  <c r="AD263" i="4" s="1"/>
  <c r="AD3706" i="12"/>
  <c r="AD264" i="4" s="1"/>
  <c r="AD3707" i="12"/>
  <c r="AD265" i="4" s="1"/>
  <c r="AD3708" i="12"/>
  <c r="AD266" i="4" s="1"/>
  <c r="AD3709" i="12"/>
  <c r="AD267" i="4" s="1"/>
  <c r="AD3710" i="12"/>
  <c r="AD268" i="4" s="1"/>
  <c r="AD3711" i="12"/>
  <c r="AD269" i="4" s="1"/>
  <c r="AD3712" i="12"/>
  <c r="AD270" i="4" s="1"/>
  <c r="AD3713" i="12"/>
  <c r="AD271" i="4" s="1"/>
  <c r="AD3714" i="12"/>
  <c r="AD272" i="4" s="1"/>
  <c r="AD3715" i="12"/>
  <c r="AD273" i="4" s="1"/>
  <c r="AD3716" i="12"/>
  <c r="AD274" i="4" s="1"/>
  <c r="AD3717" i="12"/>
  <c r="AD275" i="4" s="1"/>
  <c r="AD3718" i="12"/>
  <c r="AD276" i="4" s="1"/>
  <c r="AD3719" i="12"/>
  <c r="AD277" i="4" s="1"/>
  <c r="AD3720" i="12"/>
  <c r="AD278" i="4" s="1"/>
  <c r="AD3721" i="12"/>
  <c r="AD279" i="4" s="1"/>
  <c r="AD3722" i="12"/>
  <c r="AD280" i="4" s="1"/>
  <c r="AD3723" i="12"/>
  <c r="AD281" i="4" s="1"/>
  <c r="AD3724" i="12"/>
  <c r="AD282" i="4" s="1"/>
  <c r="AD3725" i="12"/>
  <c r="AD283" i="4" s="1"/>
  <c r="AD3726" i="12"/>
  <c r="AD284" i="4" s="1"/>
  <c r="AD3727" i="12"/>
  <c r="AD285" i="4" s="1"/>
  <c r="AD3728" i="12"/>
  <c r="AD286" i="4" s="1"/>
  <c r="AD3729" i="12"/>
  <c r="AD287" i="4" s="1"/>
  <c r="AD3730" i="12"/>
  <c r="AD288" i="4" s="1"/>
  <c r="AD3731" i="12"/>
  <c r="AD289" i="4" s="1"/>
  <c r="AD3732" i="12"/>
  <c r="AD290" i="4" s="1"/>
  <c r="AD3733" i="12"/>
  <c r="AD291" i="4" s="1"/>
  <c r="AD3734" i="12"/>
  <c r="AD292" i="4" s="1"/>
  <c r="AD3735" i="12"/>
  <c r="AD293" i="4" s="1"/>
  <c r="AD3736" i="12"/>
  <c r="AD294" i="4" s="1"/>
  <c r="AD3737" i="12"/>
  <c r="AD295" i="4" s="1"/>
  <c r="AD3738" i="12"/>
  <c r="AD296" i="4" s="1"/>
  <c r="AD3739" i="12"/>
  <c r="AD297" i="4" s="1"/>
  <c r="AD3740" i="12"/>
  <c r="AD298" i="4" s="1"/>
  <c r="AD3741" i="12"/>
  <c r="AD299" i="4" s="1"/>
  <c r="AD3742" i="12"/>
  <c r="AD300" i="4" s="1"/>
  <c r="AD3743" i="12"/>
  <c r="AD301" i="4" s="1"/>
  <c r="AD3744" i="12"/>
  <c r="AD302" i="4" s="1"/>
  <c r="AD3745" i="12"/>
  <c r="AD303" i="4" s="1"/>
  <c r="AD3753" i="12"/>
  <c r="AE167" i="4" s="1"/>
  <c r="AD3754" i="12"/>
  <c r="AE168" i="4" s="1"/>
  <c r="AD3755" i="12"/>
  <c r="AE169" i="4" s="1"/>
  <c r="AD3756" i="12"/>
  <c r="AE170" i="4" s="1"/>
  <c r="AD3757" i="12"/>
  <c r="AE171" i="4" s="1"/>
  <c r="AD3758" i="12"/>
  <c r="AE172" i="4" s="1"/>
  <c r="AD3759" i="12"/>
  <c r="AE173" i="4" s="1"/>
  <c r="AD3760" i="12"/>
  <c r="AE174" i="4" s="1"/>
  <c r="AD3761" i="12"/>
  <c r="AE175" i="4" s="1"/>
  <c r="AD3762" i="12"/>
  <c r="AE176" i="4" s="1"/>
  <c r="AD3763" i="12"/>
  <c r="AE177" i="4" s="1"/>
  <c r="AD3764" i="12"/>
  <c r="AE178" i="4" s="1"/>
  <c r="AD3765" i="12"/>
  <c r="AE179" i="4" s="1"/>
  <c r="AD3766" i="12"/>
  <c r="AE180" i="4" s="1"/>
  <c r="AD3767" i="12"/>
  <c r="AE181" i="4" s="1"/>
  <c r="AD3768" i="12"/>
  <c r="AE182" i="4" s="1"/>
  <c r="AD3769" i="12"/>
  <c r="AE183" i="4" s="1"/>
  <c r="AD3770" i="12"/>
  <c r="AE184" i="4" s="1"/>
  <c r="AD3771" i="12"/>
  <c r="AE185" i="4" s="1"/>
  <c r="AD3772" i="12"/>
  <c r="AE186" i="4" s="1"/>
  <c r="AD3773" i="12"/>
  <c r="AE187" i="4" s="1"/>
  <c r="AD3774" i="12"/>
  <c r="AE188" i="4" s="1"/>
  <c r="AD3775" i="12"/>
  <c r="AE189" i="4" s="1"/>
  <c r="AD3776" i="12"/>
  <c r="AE190" i="4" s="1"/>
  <c r="AD3777" i="12"/>
  <c r="AE191" i="4" s="1"/>
  <c r="AD3778" i="12"/>
  <c r="AE192" i="4" s="1"/>
  <c r="AD3779" i="12"/>
  <c r="AE193" i="4" s="1"/>
  <c r="AD3780" i="12"/>
  <c r="AE194" i="4" s="1"/>
  <c r="AD3781" i="12"/>
  <c r="AE195" i="4" s="1"/>
  <c r="AD3782" i="12"/>
  <c r="AE196" i="4" s="1"/>
  <c r="AD3783" i="12"/>
  <c r="AE197" i="4" s="1"/>
  <c r="AD3784" i="12"/>
  <c r="AE198" i="4" s="1"/>
  <c r="AD3785" i="12"/>
  <c r="AE199" i="4" s="1"/>
  <c r="AD3786" i="12"/>
  <c r="AE200" i="4" s="1"/>
  <c r="AD3787" i="12"/>
  <c r="AE201" i="4" s="1"/>
  <c r="AD3788" i="12"/>
  <c r="AE202" i="4" s="1"/>
  <c r="AD3789" i="12"/>
  <c r="AE203" i="4" s="1"/>
  <c r="AD3790" i="12"/>
  <c r="AE204" i="4" s="1"/>
  <c r="AD3791" i="12"/>
  <c r="AE205" i="4" s="1"/>
  <c r="AD3792" i="12"/>
  <c r="AE206" i="4" s="1"/>
  <c r="AD3793" i="12"/>
  <c r="AE207" i="4" s="1"/>
  <c r="AD3794" i="12"/>
  <c r="AE208" i="4" s="1"/>
  <c r="AD3795" i="12"/>
  <c r="AE209" i="4" s="1"/>
  <c r="AD3796" i="12"/>
  <c r="AE210" i="4" s="1"/>
  <c r="AD3797" i="12"/>
  <c r="AE211" i="4" s="1"/>
  <c r="AD3798" i="12"/>
  <c r="AE212" i="4" s="1"/>
  <c r="AD3799" i="12"/>
  <c r="AE213" i="4" s="1"/>
  <c r="AD3800" i="12"/>
  <c r="AE214" i="4" s="1"/>
  <c r="AD3801" i="12"/>
  <c r="AE215" i="4" s="1"/>
  <c r="AD3802" i="12"/>
  <c r="AE216" i="4" s="1"/>
  <c r="AD3803" i="12"/>
  <c r="AE217" i="4" s="1"/>
  <c r="AD3804" i="12"/>
  <c r="AE218" i="4" s="1"/>
  <c r="AD3805" i="12"/>
  <c r="AE219" i="4" s="1"/>
  <c r="AD3806" i="12"/>
  <c r="AE220" i="4" s="1"/>
  <c r="AD3807" i="12"/>
  <c r="AE221" i="4" s="1"/>
  <c r="AD3808" i="12"/>
  <c r="AE222" i="4" s="1"/>
  <c r="AD3809" i="12"/>
  <c r="AE223" i="4" s="1"/>
  <c r="AD3810" i="12"/>
  <c r="AE224" i="4" s="1"/>
  <c r="AD3811" i="12"/>
  <c r="AE225" i="4" s="1"/>
  <c r="AD3812" i="12"/>
  <c r="AE226" i="4" s="1"/>
  <c r="AD3813" i="12"/>
  <c r="AE227" i="4" s="1"/>
  <c r="AD3814" i="12"/>
  <c r="AE228" i="4" s="1"/>
  <c r="AD3815" i="12"/>
  <c r="AE229" i="4" s="1"/>
  <c r="AD3816" i="12"/>
  <c r="AE230" i="4" s="1"/>
  <c r="AD3817" i="12"/>
  <c r="AE231" i="4" s="1"/>
  <c r="AD3818" i="12"/>
  <c r="AE232" i="4" s="1"/>
  <c r="AD3819" i="12"/>
  <c r="AE233" i="4" s="1"/>
  <c r="AD3820" i="12"/>
  <c r="AE234" i="4" s="1"/>
  <c r="AD3821" i="12"/>
  <c r="AE235" i="4" s="1"/>
  <c r="AD3822" i="12"/>
  <c r="AE236" i="4" s="1"/>
  <c r="AD3825" i="12"/>
  <c r="AE239" i="4" s="1"/>
  <c r="AD3826" i="12"/>
  <c r="AE240" i="4" s="1"/>
  <c r="AD3827" i="12"/>
  <c r="AE241" i="4" s="1"/>
  <c r="AD3828" i="12"/>
  <c r="AE242" i="4" s="1"/>
  <c r="AD3829" i="12"/>
  <c r="AE243" i="4" s="1"/>
  <c r="AD3830" i="12"/>
  <c r="AE244" i="4" s="1"/>
  <c r="AD3831" i="12"/>
  <c r="AE245" i="4" s="1"/>
  <c r="AD3832" i="12"/>
  <c r="AE246" i="4" s="1"/>
  <c r="AD3833" i="12"/>
  <c r="AE247" i="4" s="1"/>
  <c r="AD3834" i="12"/>
  <c r="AE248" i="4" s="1"/>
  <c r="AD3835" i="12"/>
  <c r="AE249" i="4" s="1"/>
  <c r="AD3836" i="12"/>
  <c r="AE250" i="4" s="1"/>
  <c r="AD3837" i="12"/>
  <c r="AE251" i="4" s="1"/>
  <c r="AD3838" i="12"/>
  <c r="AE252" i="4" s="1"/>
  <c r="AD3839" i="12"/>
  <c r="AE253" i="4" s="1"/>
  <c r="AD3840" i="12"/>
  <c r="AE254" i="4" s="1"/>
  <c r="AD3841" i="12"/>
  <c r="AE255" i="4" s="1"/>
  <c r="AD3842" i="12"/>
  <c r="AE256" i="4" s="1"/>
  <c r="AD3843" i="12"/>
  <c r="AE257" i="4" s="1"/>
  <c r="AD3844" i="12"/>
  <c r="AE258" i="4" s="1"/>
  <c r="AD3845" i="12"/>
  <c r="AE259" i="4" s="1"/>
  <c r="AD3846" i="12"/>
  <c r="AE260" i="4" s="1"/>
  <c r="AD3847" i="12"/>
  <c r="AE261" i="4" s="1"/>
  <c r="AD3848" i="12"/>
  <c r="AE262" i="4" s="1"/>
  <c r="AD3849" i="12"/>
  <c r="AE263" i="4" s="1"/>
  <c r="AD3850" i="12"/>
  <c r="AE264" i="4" s="1"/>
  <c r="AD3851" i="12"/>
  <c r="AE265" i="4" s="1"/>
  <c r="AD3852" i="12"/>
  <c r="AE266" i="4" s="1"/>
  <c r="AD3853" i="12"/>
  <c r="AE267" i="4" s="1"/>
  <c r="AD3854" i="12"/>
  <c r="AE268" i="4" s="1"/>
  <c r="AD3855" i="12"/>
  <c r="AE269" i="4" s="1"/>
  <c r="AD3856" i="12"/>
  <c r="AE270" i="4" s="1"/>
  <c r="AD3857" i="12"/>
  <c r="AE271" i="4" s="1"/>
  <c r="AD3858" i="12"/>
  <c r="AE272" i="4" s="1"/>
  <c r="AD3859" i="12"/>
  <c r="AE273" i="4" s="1"/>
  <c r="AD3860" i="12"/>
  <c r="AE274" i="4" s="1"/>
  <c r="AD3861" i="12"/>
  <c r="AE275" i="4" s="1"/>
  <c r="AD3862" i="12"/>
  <c r="AE276" i="4" s="1"/>
  <c r="AD3863" i="12"/>
  <c r="AE277" i="4" s="1"/>
  <c r="AD3864" i="12"/>
  <c r="AE278" i="4" s="1"/>
  <c r="AD3865" i="12"/>
  <c r="AE279" i="4" s="1"/>
  <c r="AD3866" i="12"/>
  <c r="AE280" i="4" s="1"/>
  <c r="AD3867" i="12"/>
  <c r="AE281" i="4" s="1"/>
  <c r="AD3868" i="12"/>
  <c r="AE282" i="4" s="1"/>
  <c r="AD3869" i="12"/>
  <c r="AE283" i="4" s="1"/>
  <c r="AD3870" i="12"/>
  <c r="AE284" i="4" s="1"/>
  <c r="AD3871" i="12"/>
  <c r="AE285" i="4" s="1"/>
  <c r="AD3872" i="12"/>
  <c r="AE286" i="4" s="1"/>
  <c r="AD3873" i="12"/>
  <c r="AE287" i="4" s="1"/>
  <c r="AD3874" i="12"/>
  <c r="AE288" i="4" s="1"/>
  <c r="AD3875" i="12"/>
  <c r="AE289" i="4" s="1"/>
  <c r="AD3876" i="12"/>
  <c r="AE290" i="4" s="1"/>
  <c r="AD3877" i="12"/>
  <c r="AE291" i="4" s="1"/>
  <c r="AD3878" i="12"/>
  <c r="AE292" i="4" s="1"/>
  <c r="AD3879" i="12"/>
  <c r="AE293" i="4" s="1"/>
  <c r="AD3880" i="12"/>
  <c r="AE294" i="4" s="1"/>
  <c r="AD3881" i="12"/>
  <c r="AE295" i="4" s="1"/>
  <c r="AD3882" i="12"/>
  <c r="AE296" i="4" s="1"/>
  <c r="AD3883" i="12"/>
  <c r="AE297" i="4" s="1"/>
  <c r="AD3884" i="12"/>
  <c r="AE298" i="4" s="1"/>
  <c r="AD3885" i="12"/>
  <c r="AE299" i="4" s="1"/>
  <c r="AD3886" i="12"/>
  <c r="AE300" i="4" s="1"/>
  <c r="AD3887" i="12"/>
  <c r="AE301" i="4" s="1"/>
  <c r="AD3888" i="12"/>
  <c r="AE302" i="4" s="1"/>
  <c r="AD3889" i="12"/>
  <c r="AE303" i="4" s="1"/>
  <c r="AD3897" i="12"/>
  <c r="AF167" i="4" s="1"/>
  <c r="AD3898" i="12"/>
  <c r="AF168" i="4" s="1"/>
  <c r="AD3899" i="12"/>
  <c r="AF169" i="4" s="1"/>
  <c r="AD3900" i="12"/>
  <c r="AF170" i="4" s="1"/>
  <c r="AD3901" i="12"/>
  <c r="AF171" i="4" s="1"/>
  <c r="AD3902" i="12"/>
  <c r="AF172" i="4" s="1"/>
  <c r="AD3903" i="12"/>
  <c r="AF173" i="4" s="1"/>
  <c r="AD3904" i="12"/>
  <c r="AF174" i="4" s="1"/>
  <c r="AD3905" i="12"/>
  <c r="AF175" i="4" s="1"/>
  <c r="AD3906" i="12"/>
  <c r="AF176" i="4" s="1"/>
  <c r="AD3907" i="12"/>
  <c r="AF177" i="4" s="1"/>
  <c r="AD3908" i="12"/>
  <c r="AF178" i="4" s="1"/>
  <c r="AD3909" i="12"/>
  <c r="AF179" i="4" s="1"/>
  <c r="AD3910" i="12"/>
  <c r="AF180" i="4" s="1"/>
  <c r="AD3911" i="12"/>
  <c r="AF181" i="4" s="1"/>
  <c r="AD3912" i="12"/>
  <c r="AF182" i="4" s="1"/>
  <c r="AD3913" i="12"/>
  <c r="AF183" i="4" s="1"/>
  <c r="AD3914" i="12"/>
  <c r="AF184" i="4" s="1"/>
  <c r="AD3915" i="12"/>
  <c r="AF185" i="4" s="1"/>
  <c r="AD3916" i="12"/>
  <c r="AF186" i="4" s="1"/>
  <c r="AD3917" i="12"/>
  <c r="AF187" i="4" s="1"/>
  <c r="AD3918" i="12"/>
  <c r="AF188" i="4" s="1"/>
  <c r="AD3919" i="12"/>
  <c r="AF189" i="4" s="1"/>
  <c r="AD3920" i="12"/>
  <c r="AF190" i="4" s="1"/>
  <c r="AD3921" i="12"/>
  <c r="AF191" i="4" s="1"/>
  <c r="AD3922" i="12"/>
  <c r="AF192" i="4" s="1"/>
  <c r="AD3923" i="12"/>
  <c r="AF193" i="4" s="1"/>
  <c r="AD3924" i="12"/>
  <c r="AF194" i="4" s="1"/>
  <c r="AD3925" i="12"/>
  <c r="AF195" i="4" s="1"/>
  <c r="AD3926" i="12"/>
  <c r="AF196" i="4" s="1"/>
  <c r="AD3927" i="12"/>
  <c r="AF197" i="4" s="1"/>
  <c r="AD3928" i="12"/>
  <c r="AF198" i="4" s="1"/>
  <c r="AD3929" i="12"/>
  <c r="AF199" i="4" s="1"/>
  <c r="AD3930" i="12"/>
  <c r="AF200" i="4" s="1"/>
  <c r="AD3931" i="12"/>
  <c r="AF201" i="4" s="1"/>
  <c r="AD3932" i="12"/>
  <c r="AF202" i="4" s="1"/>
  <c r="AD3933" i="12"/>
  <c r="AF203" i="4" s="1"/>
  <c r="AD3934" i="12"/>
  <c r="AF204" i="4" s="1"/>
  <c r="AD3935" i="12"/>
  <c r="AF205" i="4" s="1"/>
  <c r="AD3936" i="12"/>
  <c r="AF206" i="4" s="1"/>
  <c r="AD3937" i="12"/>
  <c r="AF207" i="4" s="1"/>
  <c r="AD3938" i="12"/>
  <c r="AF208" i="4" s="1"/>
  <c r="AD3939" i="12"/>
  <c r="AF209" i="4" s="1"/>
  <c r="AD3940" i="12"/>
  <c r="AF210" i="4" s="1"/>
  <c r="AD3941" i="12"/>
  <c r="AF211" i="4" s="1"/>
  <c r="AD3942" i="12"/>
  <c r="AF212" i="4" s="1"/>
  <c r="AD3943" i="12"/>
  <c r="AF213" i="4" s="1"/>
  <c r="AD3944" i="12"/>
  <c r="AF214" i="4" s="1"/>
  <c r="AD3945" i="12"/>
  <c r="AF215" i="4" s="1"/>
  <c r="AD3946" i="12"/>
  <c r="AF216" i="4" s="1"/>
  <c r="AD3947" i="12"/>
  <c r="AF217" i="4" s="1"/>
  <c r="AD3948" i="12"/>
  <c r="AF218" i="4" s="1"/>
  <c r="AD3949" i="12"/>
  <c r="AF219" i="4" s="1"/>
  <c r="AD3950" i="12"/>
  <c r="AF220" i="4" s="1"/>
  <c r="AD3951" i="12"/>
  <c r="AF221" i="4" s="1"/>
  <c r="AD3952" i="12"/>
  <c r="AF222" i="4" s="1"/>
  <c r="AD3953" i="12"/>
  <c r="AF223" i="4" s="1"/>
  <c r="AD3954" i="12"/>
  <c r="AF224" i="4" s="1"/>
  <c r="AD3955" i="12"/>
  <c r="AF225" i="4" s="1"/>
  <c r="AD3956" i="12"/>
  <c r="AF226" i="4" s="1"/>
  <c r="AD3957" i="12"/>
  <c r="AF227" i="4" s="1"/>
  <c r="AD3958" i="12"/>
  <c r="AF228" i="4" s="1"/>
  <c r="AD3959" i="12"/>
  <c r="AF229" i="4" s="1"/>
  <c r="AD3960" i="12"/>
  <c r="AF230" i="4" s="1"/>
  <c r="AD3961" i="12"/>
  <c r="AF231" i="4" s="1"/>
  <c r="AD3962" i="12"/>
  <c r="AF232" i="4" s="1"/>
  <c r="AD3963" i="12"/>
  <c r="AF233" i="4" s="1"/>
  <c r="AD3964" i="12"/>
  <c r="AF234" i="4" s="1"/>
  <c r="AD3965" i="12"/>
  <c r="AF235" i="4" s="1"/>
  <c r="AD3966" i="12"/>
  <c r="AF236" i="4" s="1"/>
  <c r="AD3969" i="12"/>
  <c r="AF239" i="4" s="1"/>
  <c r="AD3970" i="12"/>
  <c r="AF240" i="4" s="1"/>
  <c r="AD3971" i="12"/>
  <c r="AF241" i="4" s="1"/>
  <c r="AD3972" i="12"/>
  <c r="AF242" i="4" s="1"/>
  <c r="AD3973" i="12"/>
  <c r="AF243" i="4" s="1"/>
  <c r="AD3974" i="12"/>
  <c r="AF244" i="4" s="1"/>
  <c r="AD3975" i="12"/>
  <c r="AF245" i="4" s="1"/>
  <c r="AD3976" i="12"/>
  <c r="AF246" i="4" s="1"/>
  <c r="AD3977" i="12"/>
  <c r="AF247" i="4" s="1"/>
  <c r="AD3978" i="12"/>
  <c r="AF248" i="4" s="1"/>
  <c r="AD3979" i="12"/>
  <c r="AF249" i="4" s="1"/>
  <c r="AD3980" i="12"/>
  <c r="AF250" i="4" s="1"/>
  <c r="AD3981" i="12"/>
  <c r="AF251" i="4" s="1"/>
  <c r="AD3982" i="12"/>
  <c r="AF252" i="4" s="1"/>
  <c r="AD3983" i="12"/>
  <c r="AF253" i="4" s="1"/>
  <c r="AD3984" i="12"/>
  <c r="AF254" i="4" s="1"/>
  <c r="AD3985" i="12"/>
  <c r="AF255" i="4" s="1"/>
  <c r="AD3986" i="12"/>
  <c r="AF256" i="4" s="1"/>
  <c r="AD3987" i="12"/>
  <c r="AF257" i="4" s="1"/>
  <c r="AD3988" i="12"/>
  <c r="AF258" i="4" s="1"/>
  <c r="AD3989" i="12"/>
  <c r="AF259" i="4" s="1"/>
  <c r="AD3990" i="12"/>
  <c r="AF260" i="4" s="1"/>
  <c r="AD3991" i="12"/>
  <c r="AF261" i="4" s="1"/>
  <c r="AD3992" i="12"/>
  <c r="AF262" i="4" s="1"/>
  <c r="AD3993" i="12"/>
  <c r="AF263" i="4" s="1"/>
  <c r="AD3994" i="12"/>
  <c r="AF264" i="4" s="1"/>
  <c r="AD3995" i="12"/>
  <c r="AF265" i="4" s="1"/>
  <c r="AD3996" i="12"/>
  <c r="AF266" i="4" s="1"/>
  <c r="AD3997" i="12"/>
  <c r="AF267" i="4" s="1"/>
  <c r="AD3998" i="12"/>
  <c r="AF268" i="4" s="1"/>
  <c r="AD3999" i="12"/>
  <c r="AF269" i="4" s="1"/>
  <c r="AD4000" i="12"/>
  <c r="AF270" i="4" s="1"/>
  <c r="AD4001" i="12"/>
  <c r="AF271" i="4" s="1"/>
  <c r="AD4002" i="12"/>
  <c r="AF272" i="4" s="1"/>
  <c r="AD4003" i="12"/>
  <c r="AF273" i="4" s="1"/>
  <c r="AD4004" i="12"/>
  <c r="AF274" i="4" s="1"/>
  <c r="AD4005" i="12"/>
  <c r="AF275" i="4" s="1"/>
  <c r="AD4006" i="12"/>
  <c r="AF276" i="4" s="1"/>
  <c r="AD4007" i="12"/>
  <c r="AF277" i="4" s="1"/>
  <c r="AD4008" i="12"/>
  <c r="AF278" i="4" s="1"/>
  <c r="AD4009" i="12"/>
  <c r="AF279" i="4" s="1"/>
  <c r="AD4010" i="12"/>
  <c r="AF280" i="4" s="1"/>
  <c r="AD4011" i="12"/>
  <c r="AF281" i="4" s="1"/>
  <c r="AD4012" i="12"/>
  <c r="AF282" i="4" s="1"/>
  <c r="AD4013" i="12"/>
  <c r="AF283" i="4" s="1"/>
  <c r="AD4014" i="12"/>
  <c r="AF284" i="4" s="1"/>
  <c r="AD4015" i="12"/>
  <c r="AF285" i="4" s="1"/>
  <c r="AD4016" i="12"/>
  <c r="AF286" i="4" s="1"/>
  <c r="AD4017" i="12"/>
  <c r="AF287" i="4" s="1"/>
  <c r="AD4018" i="12"/>
  <c r="AF288" i="4" s="1"/>
  <c r="AD4019" i="12"/>
  <c r="AF289" i="4" s="1"/>
  <c r="AD4020" i="12"/>
  <c r="AF290" i="4" s="1"/>
  <c r="AD4021" i="12"/>
  <c r="AF291" i="4" s="1"/>
  <c r="AD4022" i="12"/>
  <c r="AF292" i="4" s="1"/>
  <c r="AD4023" i="12"/>
  <c r="AF293" i="4" s="1"/>
  <c r="AD4024" i="12"/>
  <c r="AF294" i="4" s="1"/>
  <c r="AD4025" i="12"/>
  <c r="AF295" i="4" s="1"/>
  <c r="AD4026" i="12"/>
  <c r="AF296" i="4" s="1"/>
  <c r="AD4027" i="12"/>
  <c r="AF297" i="4" s="1"/>
  <c r="AD4028" i="12"/>
  <c r="AF298" i="4" s="1"/>
  <c r="AD4029" i="12"/>
  <c r="AF299" i="4" s="1"/>
  <c r="AD4030" i="12"/>
  <c r="AF300" i="4" s="1"/>
  <c r="AD4031" i="12"/>
  <c r="AF301" i="4" s="1"/>
  <c r="AD4032" i="12"/>
  <c r="AF302" i="4" s="1"/>
  <c r="AD4033" i="12"/>
  <c r="AF303" i="4" s="1"/>
  <c r="AK237" i="4" l="1"/>
  <c r="AK238" i="4"/>
  <c r="AK240" i="4"/>
  <c r="AK239" i="4"/>
  <c r="AK241" i="4"/>
  <c r="AK302" i="4"/>
  <c r="AK270" i="4"/>
  <c r="AK228" i="4"/>
  <c r="AK172" i="4"/>
  <c r="AK293" i="4"/>
  <c r="AK261" i="4"/>
  <c r="AK235" i="4"/>
  <c r="AK171" i="4"/>
  <c r="AK300" i="4"/>
  <c r="AK292" i="4"/>
  <c r="AK284" i="4"/>
  <c r="AK276" i="4"/>
  <c r="AK268" i="4"/>
  <c r="AK260" i="4"/>
  <c r="AK252" i="4"/>
  <c r="AK244" i="4"/>
  <c r="AK234" i="4"/>
  <c r="AK226" i="4"/>
  <c r="AK218" i="4"/>
  <c r="AK210" i="4"/>
  <c r="AK202" i="4"/>
  <c r="AK194" i="4"/>
  <c r="AK186" i="4"/>
  <c r="AK178" i="4"/>
  <c r="AK170" i="4"/>
  <c r="AK219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78" i="4"/>
  <c r="AK246" i="4"/>
  <c r="AK204" i="4"/>
  <c r="AK180" i="4"/>
  <c r="AK301" i="4"/>
  <c r="AK269" i="4"/>
  <c r="AK253" i="4"/>
  <c r="AK227" i="4"/>
  <c r="AK211" i="4"/>
  <c r="AK179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36" i="4"/>
  <c r="AK187" i="4"/>
  <c r="AK297" i="4"/>
  <c r="AK289" i="4"/>
  <c r="AK281" i="4"/>
  <c r="AK273" i="4"/>
  <c r="AK265" i="4"/>
  <c r="AK257" i="4"/>
  <c r="AK249" i="4"/>
  <c r="AK231" i="4"/>
  <c r="AK223" i="4"/>
  <c r="AK215" i="4"/>
  <c r="AK207" i="4"/>
  <c r="AK199" i="4"/>
  <c r="AK191" i="4"/>
  <c r="AK183" i="4"/>
  <c r="AK175" i="4"/>
  <c r="AK167" i="4"/>
  <c r="AK294" i="4"/>
  <c r="AK254" i="4"/>
  <c r="AK220" i="4"/>
  <c r="AK188" i="4"/>
  <c r="AK277" i="4"/>
  <c r="AK203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286" i="4"/>
  <c r="AK262" i="4"/>
  <c r="AK212" i="4"/>
  <c r="AK196" i="4"/>
  <c r="AK285" i="4"/>
  <c r="AK245" i="4"/>
  <c r="AK195" i="4"/>
  <c r="AK303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77" i="8"/>
  <c r="AF151" i="4" s="1"/>
  <c r="AD2176" i="8"/>
  <c r="AF150" i="4" s="1"/>
  <c r="AD2175" i="8"/>
  <c r="AF149" i="4" s="1"/>
  <c r="AD2174" i="8"/>
  <c r="AF148" i="4" s="1"/>
  <c r="AD2173" i="8"/>
  <c r="AF147" i="4" s="1"/>
  <c r="AD2172" i="8"/>
  <c r="AF146" i="4" s="1"/>
  <c r="AD2171" i="8"/>
  <c r="AF145" i="4" s="1"/>
  <c r="AD2170" i="8"/>
  <c r="AF144" i="4" s="1"/>
  <c r="AD2169" i="8"/>
  <c r="AF143" i="4" s="1"/>
  <c r="AD2168" i="8"/>
  <c r="AF142" i="4" s="1"/>
  <c r="AD2167" i="8"/>
  <c r="AF141" i="4" s="1"/>
  <c r="AD2166" i="8"/>
  <c r="AF140" i="4" s="1"/>
  <c r="AD2165" i="8"/>
  <c r="AF139" i="4" s="1"/>
  <c r="AD2164" i="8"/>
  <c r="AF138" i="4" s="1"/>
  <c r="AD2163" i="8"/>
  <c r="AF137" i="4" s="1"/>
  <c r="AD2162" i="8"/>
  <c r="AF136" i="4" s="1"/>
  <c r="AD2161" i="8"/>
  <c r="AF135" i="4" s="1"/>
  <c r="AD2160" i="8"/>
  <c r="AF134" i="4" s="1"/>
  <c r="AD2159" i="8"/>
  <c r="AF133" i="4" s="1"/>
  <c r="AD2158" i="8"/>
  <c r="AF132" i="4" s="1"/>
  <c r="AD2157" i="8"/>
  <c r="AF131" i="4" s="1"/>
  <c r="AD2156" i="8"/>
  <c r="AF130" i="4" s="1"/>
  <c r="AD2155" i="8"/>
  <c r="AF129" i="4" s="1"/>
  <c r="AD2154" i="8"/>
  <c r="AF128" i="4" s="1"/>
  <c r="AD2153" i="8"/>
  <c r="AF127" i="4" s="1"/>
  <c r="AD2152" i="8"/>
  <c r="AF126" i="4" s="1"/>
  <c r="AD2151" i="8"/>
  <c r="AF125" i="4" s="1"/>
  <c r="AD2150" i="8"/>
  <c r="AF124" i="4" s="1"/>
  <c r="AD2149" i="8"/>
  <c r="AF123" i="4" s="1"/>
  <c r="AD2148" i="8"/>
  <c r="AF122" i="4" s="1"/>
  <c r="AD2147" i="8"/>
  <c r="AF121" i="4" s="1"/>
  <c r="AD2146" i="8"/>
  <c r="AF120" i="4" s="1"/>
  <c r="AD2145" i="8"/>
  <c r="AF119" i="4" s="1"/>
  <c r="AD2144" i="8"/>
  <c r="AF118" i="4" s="1"/>
  <c r="AD2143" i="8"/>
  <c r="AF117" i="4" s="1"/>
  <c r="AD2142" i="8"/>
  <c r="AF116" i="4" s="1"/>
  <c r="AD2141" i="8"/>
  <c r="AF115" i="4" s="1"/>
  <c r="AD2140" i="8"/>
  <c r="AF114" i="4" s="1"/>
  <c r="AD2139" i="8"/>
  <c r="AF113" i="4" s="1"/>
  <c r="AD2138" i="8"/>
  <c r="AF112" i="4" s="1"/>
  <c r="AD2137" i="8"/>
  <c r="AF111" i="4" s="1"/>
  <c r="AD2136" i="8"/>
  <c r="AF110" i="4" s="1"/>
  <c r="AD2135" i="8"/>
  <c r="AF109" i="4" s="1"/>
  <c r="AD2134" i="8"/>
  <c r="AF108" i="4" s="1"/>
  <c r="AD2133" i="8"/>
  <c r="AF107" i="4" s="1"/>
  <c r="AD2132" i="8"/>
  <c r="AF106" i="4" s="1"/>
  <c r="AD2131" i="8"/>
  <c r="AF105" i="4" s="1"/>
  <c r="AD2130" i="8"/>
  <c r="AF104" i="4" s="1"/>
  <c r="AD2129" i="8"/>
  <c r="AF103" i="4" s="1"/>
  <c r="AD2128" i="8"/>
  <c r="AF102" i="4" s="1"/>
  <c r="AD2127" i="8"/>
  <c r="AF101" i="4" s="1"/>
  <c r="AD2126" i="8"/>
  <c r="AF100" i="4" s="1"/>
  <c r="AD2125" i="8"/>
  <c r="AF99" i="4" s="1"/>
  <c r="AD2124" i="8"/>
  <c r="AF98" i="4" s="1"/>
  <c r="AD2123" i="8"/>
  <c r="AF97" i="4" s="1"/>
  <c r="AD2122" i="8"/>
  <c r="AF96" i="4" s="1"/>
  <c r="AD2121" i="8"/>
  <c r="AF95" i="4" s="1"/>
  <c r="AD2120" i="8"/>
  <c r="AF94" i="4" s="1"/>
  <c r="AD2119" i="8"/>
  <c r="AF93" i="4" s="1"/>
  <c r="AD2118" i="8"/>
  <c r="AF92" i="4" s="1"/>
  <c r="AD2117" i="8"/>
  <c r="AF91" i="4" s="1"/>
  <c r="AD2116" i="8"/>
  <c r="AF90" i="4" s="1"/>
  <c r="AD2115" i="8"/>
  <c r="AF89" i="4" s="1"/>
  <c r="AD2114" i="8"/>
  <c r="AD2099" i="8"/>
  <c r="AE151" i="4" s="1"/>
  <c r="AD2098" i="8"/>
  <c r="AE150" i="4" s="1"/>
  <c r="AD2097" i="8"/>
  <c r="AE149" i="4" s="1"/>
  <c r="AD2096" i="8"/>
  <c r="AE148" i="4" s="1"/>
  <c r="AD2095" i="8"/>
  <c r="AE147" i="4" s="1"/>
  <c r="AD2094" i="8"/>
  <c r="AE146" i="4" s="1"/>
  <c r="AD2093" i="8"/>
  <c r="AE145" i="4" s="1"/>
  <c r="AD2092" i="8"/>
  <c r="AE144" i="4" s="1"/>
  <c r="AD2091" i="8"/>
  <c r="AE143" i="4" s="1"/>
  <c r="AD2090" i="8"/>
  <c r="AE142" i="4" s="1"/>
  <c r="AD2089" i="8"/>
  <c r="AE141" i="4" s="1"/>
  <c r="AD2088" i="8"/>
  <c r="AE140" i="4" s="1"/>
  <c r="AD2087" i="8"/>
  <c r="AE139" i="4" s="1"/>
  <c r="AD2086" i="8"/>
  <c r="AE138" i="4" s="1"/>
  <c r="AD2085" i="8"/>
  <c r="AE137" i="4" s="1"/>
  <c r="AD2084" i="8"/>
  <c r="AE136" i="4" s="1"/>
  <c r="AD2083" i="8"/>
  <c r="AE135" i="4" s="1"/>
  <c r="AD2082" i="8"/>
  <c r="AE134" i="4" s="1"/>
  <c r="AD2081" i="8"/>
  <c r="AE133" i="4" s="1"/>
  <c r="AD2080" i="8"/>
  <c r="AE132" i="4" s="1"/>
  <c r="AD2079" i="8"/>
  <c r="AE131" i="4" s="1"/>
  <c r="AD2078" i="8"/>
  <c r="AE130" i="4" s="1"/>
  <c r="AD2077" i="8"/>
  <c r="AE129" i="4" s="1"/>
  <c r="AD2076" i="8"/>
  <c r="AE128" i="4" s="1"/>
  <c r="AD2075" i="8"/>
  <c r="AE127" i="4" s="1"/>
  <c r="AD2074" i="8"/>
  <c r="AE126" i="4" s="1"/>
  <c r="AD2073" i="8"/>
  <c r="AE125" i="4" s="1"/>
  <c r="AD2072" i="8"/>
  <c r="AE124" i="4" s="1"/>
  <c r="AD2071" i="8"/>
  <c r="AE123" i="4" s="1"/>
  <c r="AD2070" i="8"/>
  <c r="AE122" i="4" s="1"/>
  <c r="AD2069" i="8"/>
  <c r="AE121" i="4" s="1"/>
  <c r="AD2068" i="8"/>
  <c r="AE120" i="4" s="1"/>
  <c r="AD2067" i="8"/>
  <c r="AE119" i="4" s="1"/>
  <c r="AD2066" i="8"/>
  <c r="AE118" i="4" s="1"/>
  <c r="AD2065" i="8"/>
  <c r="AE117" i="4" s="1"/>
  <c r="AD2064" i="8"/>
  <c r="AE116" i="4" s="1"/>
  <c r="AD2063" i="8"/>
  <c r="AE115" i="4" s="1"/>
  <c r="AD2062" i="8"/>
  <c r="AE114" i="4" s="1"/>
  <c r="AD2061" i="8"/>
  <c r="AE113" i="4" s="1"/>
  <c r="AD2060" i="8"/>
  <c r="AE112" i="4" s="1"/>
  <c r="AD2059" i="8"/>
  <c r="AE111" i="4" s="1"/>
  <c r="AD2058" i="8"/>
  <c r="AE110" i="4" s="1"/>
  <c r="AD2057" i="8"/>
  <c r="AE109" i="4" s="1"/>
  <c r="AD2056" i="8"/>
  <c r="AE108" i="4" s="1"/>
  <c r="AD2055" i="8"/>
  <c r="AE107" i="4" s="1"/>
  <c r="AD2054" i="8"/>
  <c r="AE106" i="4" s="1"/>
  <c r="AD2053" i="8"/>
  <c r="AE105" i="4" s="1"/>
  <c r="AD2052" i="8"/>
  <c r="AE104" i="4" s="1"/>
  <c r="AD2051" i="8"/>
  <c r="AE103" i="4" s="1"/>
  <c r="AD2050" i="8"/>
  <c r="AE102" i="4" s="1"/>
  <c r="AD2049" i="8"/>
  <c r="AE101" i="4" s="1"/>
  <c r="AD2048" i="8"/>
  <c r="AE100" i="4" s="1"/>
  <c r="AD2047" i="8"/>
  <c r="AE99" i="4" s="1"/>
  <c r="AD2046" i="8"/>
  <c r="AE98" i="4" s="1"/>
  <c r="AD2045" i="8"/>
  <c r="AE97" i="4" s="1"/>
  <c r="AD2044" i="8"/>
  <c r="AE96" i="4" s="1"/>
  <c r="AD2043" i="8"/>
  <c r="AE95" i="4" s="1"/>
  <c r="AD2042" i="8"/>
  <c r="AE94" i="4" s="1"/>
  <c r="AD2041" i="8"/>
  <c r="AE93" i="4" s="1"/>
  <c r="AD2040" i="8"/>
  <c r="AE92" i="4" s="1"/>
  <c r="AD2039" i="8"/>
  <c r="AE91" i="4" s="1"/>
  <c r="AD2038" i="8"/>
  <c r="AE90" i="4" s="1"/>
  <c r="AD2037" i="8"/>
  <c r="AE89" i="4" s="1"/>
  <c r="AD2036" i="8"/>
  <c r="AD2021" i="8"/>
  <c r="AD151" i="4" s="1"/>
  <c r="AD2020" i="8"/>
  <c r="AD150" i="4" s="1"/>
  <c r="AD2019" i="8"/>
  <c r="AD149" i="4" s="1"/>
  <c r="AD2018" i="8"/>
  <c r="AD148" i="4" s="1"/>
  <c r="AD2017" i="8"/>
  <c r="AD147" i="4" s="1"/>
  <c r="AD2016" i="8"/>
  <c r="AD146" i="4" s="1"/>
  <c r="AD2015" i="8"/>
  <c r="AD145" i="4" s="1"/>
  <c r="AD2014" i="8"/>
  <c r="AD144" i="4" s="1"/>
  <c r="AD2013" i="8"/>
  <c r="AD143" i="4" s="1"/>
  <c r="AD2012" i="8"/>
  <c r="AD142" i="4" s="1"/>
  <c r="AD2011" i="8"/>
  <c r="AD141" i="4" s="1"/>
  <c r="AD2010" i="8"/>
  <c r="AD140" i="4" s="1"/>
  <c r="AD2009" i="8"/>
  <c r="AD139" i="4" s="1"/>
  <c r="AD2008" i="8"/>
  <c r="AD138" i="4" s="1"/>
  <c r="AD2007" i="8"/>
  <c r="AD137" i="4" s="1"/>
  <c r="AD2006" i="8"/>
  <c r="AD136" i="4" s="1"/>
  <c r="AD2005" i="8"/>
  <c r="AD135" i="4" s="1"/>
  <c r="AD2004" i="8"/>
  <c r="AD134" i="4" s="1"/>
  <c r="AD2003" i="8"/>
  <c r="AD133" i="4" s="1"/>
  <c r="AD2002" i="8"/>
  <c r="AD132" i="4" s="1"/>
  <c r="AD2001" i="8"/>
  <c r="AD131" i="4" s="1"/>
  <c r="AD2000" i="8"/>
  <c r="AD130" i="4" s="1"/>
  <c r="AD1999" i="8"/>
  <c r="AD129" i="4" s="1"/>
  <c r="AD1998" i="8"/>
  <c r="AD128" i="4" s="1"/>
  <c r="AD1997" i="8"/>
  <c r="AD127" i="4" s="1"/>
  <c r="AD1996" i="8"/>
  <c r="AD126" i="4" s="1"/>
  <c r="AD1995" i="8"/>
  <c r="AD125" i="4" s="1"/>
  <c r="AD1994" i="8"/>
  <c r="AD124" i="4" s="1"/>
  <c r="AD1993" i="8"/>
  <c r="AD123" i="4" s="1"/>
  <c r="AD1992" i="8"/>
  <c r="AD122" i="4" s="1"/>
  <c r="AD1991" i="8"/>
  <c r="AD121" i="4" s="1"/>
  <c r="AD1990" i="8"/>
  <c r="AD120" i="4" s="1"/>
  <c r="AD1989" i="8"/>
  <c r="AD119" i="4" s="1"/>
  <c r="AD1988" i="8"/>
  <c r="AD118" i="4" s="1"/>
  <c r="AD1987" i="8"/>
  <c r="AD117" i="4" s="1"/>
  <c r="AD1986" i="8"/>
  <c r="AD116" i="4" s="1"/>
  <c r="AD1985" i="8"/>
  <c r="AD115" i="4" s="1"/>
  <c r="AD1984" i="8"/>
  <c r="AD114" i="4" s="1"/>
  <c r="AD1983" i="8"/>
  <c r="AD113" i="4" s="1"/>
  <c r="AD1982" i="8"/>
  <c r="AD112" i="4" s="1"/>
  <c r="AD1981" i="8"/>
  <c r="AD111" i="4" s="1"/>
  <c r="AD1980" i="8"/>
  <c r="AD110" i="4" s="1"/>
  <c r="AD1979" i="8"/>
  <c r="AD109" i="4" s="1"/>
  <c r="AD1978" i="8"/>
  <c r="AD108" i="4" s="1"/>
  <c r="AD1977" i="8"/>
  <c r="AD107" i="4" s="1"/>
  <c r="AD1976" i="8"/>
  <c r="AD106" i="4" s="1"/>
  <c r="AD1975" i="8"/>
  <c r="AD105" i="4" s="1"/>
  <c r="AD1974" i="8"/>
  <c r="AD104" i="4" s="1"/>
  <c r="AD1973" i="8"/>
  <c r="AD103" i="4" s="1"/>
  <c r="AD1972" i="8"/>
  <c r="AD102" i="4" s="1"/>
  <c r="AD1971" i="8"/>
  <c r="AD101" i="4" s="1"/>
  <c r="AD1970" i="8"/>
  <c r="AD100" i="4" s="1"/>
  <c r="AD1969" i="8"/>
  <c r="AD99" i="4" s="1"/>
  <c r="AD1968" i="8"/>
  <c r="AD98" i="4" s="1"/>
  <c r="AD1967" i="8"/>
  <c r="AD97" i="4" s="1"/>
  <c r="AD1966" i="8"/>
  <c r="AD96" i="4" s="1"/>
  <c r="AD1965" i="8"/>
  <c r="AD95" i="4" s="1"/>
  <c r="AD1964" i="8"/>
  <c r="AD94" i="4" s="1"/>
  <c r="AD1963" i="8"/>
  <c r="AD93" i="4" s="1"/>
  <c r="AD1962" i="8"/>
  <c r="AD92" i="4" s="1"/>
  <c r="AD1961" i="8"/>
  <c r="AD91" i="4" s="1"/>
  <c r="AD1960" i="8"/>
  <c r="AD90" i="4" s="1"/>
  <c r="AD1959" i="8"/>
  <c r="AD89" i="4" s="1"/>
  <c r="AD1958" i="8"/>
  <c r="AD1943" i="8"/>
  <c r="AC151" i="4" s="1"/>
  <c r="AD1942" i="8"/>
  <c r="AC150" i="4" s="1"/>
  <c r="AD1941" i="8"/>
  <c r="AC149" i="4" s="1"/>
  <c r="AD1940" i="8"/>
  <c r="AC148" i="4" s="1"/>
  <c r="AD1939" i="8"/>
  <c r="AC147" i="4" s="1"/>
  <c r="AD1938" i="8"/>
  <c r="AC146" i="4" s="1"/>
  <c r="AD1937" i="8"/>
  <c r="AC145" i="4" s="1"/>
  <c r="AD1936" i="8"/>
  <c r="AC144" i="4" s="1"/>
  <c r="AD1935" i="8"/>
  <c r="AC143" i="4" s="1"/>
  <c r="AD1934" i="8"/>
  <c r="AC142" i="4" s="1"/>
  <c r="AD1933" i="8"/>
  <c r="AC141" i="4" s="1"/>
  <c r="AD1932" i="8"/>
  <c r="AC140" i="4" s="1"/>
  <c r="AD1931" i="8"/>
  <c r="AC139" i="4" s="1"/>
  <c r="AD1930" i="8"/>
  <c r="AC138" i="4" s="1"/>
  <c r="AD1929" i="8"/>
  <c r="AC137" i="4" s="1"/>
  <c r="AD1928" i="8"/>
  <c r="AC136" i="4" s="1"/>
  <c r="AD1927" i="8"/>
  <c r="AC135" i="4" s="1"/>
  <c r="AD1926" i="8"/>
  <c r="AC134" i="4" s="1"/>
  <c r="AD1925" i="8"/>
  <c r="AC133" i="4" s="1"/>
  <c r="AD1924" i="8"/>
  <c r="AC132" i="4" s="1"/>
  <c r="AD1923" i="8"/>
  <c r="AC131" i="4" s="1"/>
  <c r="AD1922" i="8"/>
  <c r="AC130" i="4" s="1"/>
  <c r="AD1921" i="8"/>
  <c r="AC129" i="4" s="1"/>
  <c r="AD1920" i="8"/>
  <c r="AC128" i="4" s="1"/>
  <c r="AD1919" i="8"/>
  <c r="AC127" i="4" s="1"/>
  <c r="AD1918" i="8"/>
  <c r="AC126" i="4" s="1"/>
  <c r="AD1917" i="8"/>
  <c r="AC125" i="4" s="1"/>
  <c r="AD1916" i="8"/>
  <c r="AC124" i="4" s="1"/>
  <c r="AD1915" i="8"/>
  <c r="AC123" i="4" s="1"/>
  <c r="AD1914" i="8"/>
  <c r="AC122" i="4" s="1"/>
  <c r="AD1913" i="8"/>
  <c r="AC121" i="4" s="1"/>
  <c r="AD1912" i="8"/>
  <c r="AC120" i="4" s="1"/>
  <c r="AD1911" i="8"/>
  <c r="AC119" i="4" s="1"/>
  <c r="AD1910" i="8"/>
  <c r="AC118" i="4" s="1"/>
  <c r="AD1909" i="8"/>
  <c r="AC117" i="4" s="1"/>
  <c r="AD1908" i="8"/>
  <c r="AC116" i="4" s="1"/>
  <c r="AD1907" i="8"/>
  <c r="AC115" i="4" s="1"/>
  <c r="AD1906" i="8"/>
  <c r="AC114" i="4" s="1"/>
  <c r="AD1905" i="8"/>
  <c r="AC113" i="4" s="1"/>
  <c r="AD1904" i="8"/>
  <c r="AC112" i="4" s="1"/>
  <c r="AD1903" i="8"/>
  <c r="AC111" i="4" s="1"/>
  <c r="AD1902" i="8"/>
  <c r="AC110" i="4" s="1"/>
  <c r="AD1901" i="8"/>
  <c r="AC109" i="4" s="1"/>
  <c r="AD1900" i="8"/>
  <c r="AC108" i="4" s="1"/>
  <c r="AD1899" i="8"/>
  <c r="AC107" i="4" s="1"/>
  <c r="AD1898" i="8"/>
  <c r="AC106" i="4" s="1"/>
  <c r="AD1897" i="8"/>
  <c r="AC105" i="4" s="1"/>
  <c r="AD1896" i="8"/>
  <c r="AC104" i="4" s="1"/>
  <c r="AD1895" i="8"/>
  <c r="AC103" i="4" s="1"/>
  <c r="AD1894" i="8"/>
  <c r="AC102" i="4" s="1"/>
  <c r="AD1893" i="8"/>
  <c r="AC101" i="4" s="1"/>
  <c r="AD1892" i="8"/>
  <c r="AC100" i="4" s="1"/>
  <c r="AD1891" i="8"/>
  <c r="AC99" i="4" s="1"/>
  <c r="AD1890" i="8"/>
  <c r="AC98" i="4" s="1"/>
  <c r="AD1889" i="8"/>
  <c r="AC97" i="4" s="1"/>
  <c r="AD1888" i="8"/>
  <c r="AC96" i="4" s="1"/>
  <c r="AD1887" i="8"/>
  <c r="AC95" i="4" s="1"/>
  <c r="AD1886" i="8"/>
  <c r="AC94" i="4" s="1"/>
  <c r="AD1885" i="8"/>
  <c r="AC93" i="4" s="1"/>
  <c r="AD1884" i="8"/>
  <c r="AC92" i="4" s="1"/>
  <c r="AD1883" i="8"/>
  <c r="AC91" i="4" s="1"/>
  <c r="AD1882" i="8"/>
  <c r="AC90" i="4" s="1"/>
  <c r="AD1881" i="8"/>
  <c r="AC89" i="4" s="1"/>
  <c r="AD1880" i="8"/>
  <c r="AD1865" i="8"/>
  <c r="AB151" i="4" s="1"/>
  <c r="AD1864" i="8"/>
  <c r="AB150" i="4" s="1"/>
  <c r="AD1863" i="8"/>
  <c r="AB149" i="4" s="1"/>
  <c r="AD1862" i="8"/>
  <c r="AB148" i="4" s="1"/>
  <c r="AD1861" i="8"/>
  <c r="AB147" i="4" s="1"/>
  <c r="AD1860" i="8"/>
  <c r="AB146" i="4" s="1"/>
  <c r="AD1859" i="8"/>
  <c r="AB145" i="4" s="1"/>
  <c r="AD1858" i="8"/>
  <c r="AB144" i="4" s="1"/>
  <c r="AD1857" i="8"/>
  <c r="AB143" i="4" s="1"/>
  <c r="AD1856" i="8"/>
  <c r="AB142" i="4" s="1"/>
  <c r="AD1855" i="8"/>
  <c r="AB141" i="4" s="1"/>
  <c r="AD1854" i="8"/>
  <c r="AB140" i="4" s="1"/>
  <c r="AD1853" i="8"/>
  <c r="AB139" i="4" s="1"/>
  <c r="AD1852" i="8"/>
  <c r="AB138" i="4" s="1"/>
  <c r="AD1851" i="8"/>
  <c r="AB137" i="4" s="1"/>
  <c r="AD1850" i="8"/>
  <c r="AB136" i="4" s="1"/>
  <c r="AD1849" i="8"/>
  <c r="AB135" i="4" s="1"/>
  <c r="AD1848" i="8"/>
  <c r="AB134" i="4" s="1"/>
  <c r="AD1847" i="8"/>
  <c r="AB133" i="4" s="1"/>
  <c r="AD1846" i="8"/>
  <c r="AB132" i="4" s="1"/>
  <c r="AD1845" i="8"/>
  <c r="AB131" i="4" s="1"/>
  <c r="AD1844" i="8"/>
  <c r="AB130" i="4" s="1"/>
  <c r="AD1843" i="8"/>
  <c r="AB129" i="4" s="1"/>
  <c r="AD1842" i="8"/>
  <c r="AB128" i="4" s="1"/>
  <c r="AD1841" i="8"/>
  <c r="AB127" i="4" s="1"/>
  <c r="AD1840" i="8"/>
  <c r="AB126" i="4" s="1"/>
  <c r="AD1839" i="8"/>
  <c r="AB125" i="4" s="1"/>
  <c r="AD1838" i="8"/>
  <c r="AB124" i="4" s="1"/>
  <c r="AD1837" i="8"/>
  <c r="AB123" i="4" s="1"/>
  <c r="AD1836" i="8"/>
  <c r="AB122" i="4" s="1"/>
  <c r="AD1835" i="8"/>
  <c r="AB121" i="4" s="1"/>
  <c r="AD1834" i="8"/>
  <c r="AB120" i="4" s="1"/>
  <c r="AD1833" i="8"/>
  <c r="AB119" i="4" s="1"/>
  <c r="AD1832" i="8"/>
  <c r="AB118" i="4" s="1"/>
  <c r="AD1831" i="8"/>
  <c r="AB117" i="4" s="1"/>
  <c r="AD1830" i="8"/>
  <c r="AB116" i="4" s="1"/>
  <c r="AD1829" i="8"/>
  <c r="AB115" i="4" s="1"/>
  <c r="AD1828" i="8"/>
  <c r="AB114" i="4" s="1"/>
  <c r="AD1827" i="8"/>
  <c r="AB113" i="4" s="1"/>
  <c r="AD1826" i="8"/>
  <c r="AB112" i="4" s="1"/>
  <c r="AD1825" i="8"/>
  <c r="AB111" i="4" s="1"/>
  <c r="AD1824" i="8"/>
  <c r="AB110" i="4" s="1"/>
  <c r="AD1823" i="8"/>
  <c r="AB109" i="4" s="1"/>
  <c r="AD1822" i="8"/>
  <c r="AB108" i="4" s="1"/>
  <c r="AD1821" i="8"/>
  <c r="AB107" i="4" s="1"/>
  <c r="AD1820" i="8"/>
  <c r="AB106" i="4" s="1"/>
  <c r="AD1819" i="8"/>
  <c r="AB105" i="4" s="1"/>
  <c r="AD1818" i="8"/>
  <c r="AB104" i="4" s="1"/>
  <c r="AD1817" i="8"/>
  <c r="AB103" i="4" s="1"/>
  <c r="AD1816" i="8"/>
  <c r="AB102" i="4" s="1"/>
  <c r="AD1815" i="8"/>
  <c r="AB101" i="4" s="1"/>
  <c r="AD1814" i="8"/>
  <c r="AB100" i="4" s="1"/>
  <c r="AD1813" i="8"/>
  <c r="AB99" i="4" s="1"/>
  <c r="AD1812" i="8"/>
  <c r="AB98" i="4" s="1"/>
  <c r="AD1811" i="8"/>
  <c r="AB97" i="4" s="1"/>
  <c r="AD1810" i="8"/>
  <c r="AB96" i="4" s="1"/>
  <c r="AD1809" i="8"/>
  <c r="AB95" i="4" s="1"/>
  <c r="AD1808" i="8"/>
  <c r="AB94" i="4" s="1"/>
  <c r="AD1807" i="8"/>
  <c r="AB93" i="4" s="1"/>
  <c r="AD1806" i="8"/>
  <c r="AB92" i="4" s="1"/>
  <c r="AD1805" i="8"/>
  <c r="AB91" i="4" s="1"/>
  <c r="AD1804" i="8"/>
  <c r="AB90" i="4" s="1"/>
  <c r="AD1803" i="8"/>
  <c r="AB89" i="4" s="1"/>
  <c r="AD1802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709" i="8"/>
  <c r="Z151" i="4" s="1"/>
  <c r="AD1708" i="8"/>
  <c r="Z150" i="4" s="1"/>
  <c r="AD1707" i="8"/>
  <c r="Z149" i="4" s="1"/>
  <c r="AD1706" i="8"/>
  <c r="Z148" i="4" s="1"/>
  <c r="AD1705" i="8"/>
  <c r="Z147" i="4" s="1"/>
  <c r="AD1704" i="8"/>
  <c r="Z146" i="4" s="1"/>
  <c r="AD1703" i="8"/>
  <c r="Z145" i="4" s="1"/>
  <c r="AD1702" i="8"/>
  <c r="Z144" i="4" s="1"/>
  <c r="AD1701" i="8"/>
  <c r="Z143" i="4" s="1"/>
  <c r="AD1700" i="8"/>
  <c r="Z142" i="4" s="1"/>
  <c r="AD1699" i="8"/>
  <c r="Z141" i="4" s="1"/>
  <c r="AD1698" i="8"/>
  <c r="Z140" i="4" s="1"/>
  <c r="AD1697" i="8"/>
  <c r="Z139" i="4" s="1"/>
  <c r="AD1696" i="8"/>
  <c r="Z138" i="4" s="1"/>
  <c r="AD1695" i="8"/>
  <c r="Z137" i="4" s="1"/>
  <c r="AD1694" i="8"/>
  <c r="Z136" i="4" s="1"/>
  <c r="AD1693" i="8"/>
  <c r="Z135" i="4" s="1"/>
  <c r="AD1692" i="8"/>
  <c r="Z134" i="4" s="1"/>
  <c r="AD1691" i="8"/>
  <c r="Z133" i="4" s="1"/>
  <c r="AD1690" i="8"/>
  <c r="Z132" i="4" s="1"/>
  <c r="AD1689" i="8"/>
  <c r="Z131" i="4" s="1"/>
  <c r="AD1688" i="8"/>
  <c r="Z130" i="4" s="1"/>
  <c r="AD1687" i="8"/>
  <c r="Z129" i="4" s="1"/>
  <c r="AD1686" i="8"/>
  <c r="Z128" i="4" s="1"/>
  <c r="AD1685" i="8"/>
  <c r="Z127" i="4" s="1"/>
  <c r="AD1684" i="8"/>
  <c r="Z126" i="4" s="1"/>
  <c r="AD1683" i="8"/>
  <c r="Z125" i="4" s="1"/>
  <c r="AD1682" i="8"/>
  <c r="Z124" i="4" s="1"/>
  <c r="AD1681" i="8"/>
  <c r="Z123" i="4" s="1"/>
  <c r="AD1680" i="8"/>
  <c r="Z122" i="4" s="1"/>
  <c r="AD1679" i="8"/>
  <c r="Z121" i="4" s="1"/>
  <c r="AD1678" i="8"/>
  <c r="Z120" i="4" s="1"/>
  <c r="AD1677" i="8"/>
  <c r="Z119" i="4" s="1"/>
  <c r="AD1676" i="8"/>
  <c r="Z118" i="4" s="1"/>
  <c r="AD1675" i="8"/>
  <c r="Z117" i="4" s="1"/>
  <c r="AD1674" i="8"/>
  <c r="Z116" i="4" s="1"/>
  <c r="AD1673" i="8"/>
  <c r="Z115" i="4" s="1"/>
  <c r="AD1672" i="8"/>
  <c r="Z114" i="4" s="1"/>
  <c r="AD1671" i="8"/>
  <c r="Z113" i="4" s="1"/>
  <c r="AD1670" i="8"/>
  <c r="Z112" i="4" s="1"/>
  <c r="AD1669" i="8"/>
  <c r="Z111" i="4" s="1"/>
  <c r="AD1668" i="8"/>
  <c r="Z110" i="4" s="1"/>
  <c r="AD1667" i="8"/>
  <c r="Z109" i="4" s="1"/>
  <c r="AD1666" i="8"/>
  <c r="Z108" i="4" s="1"/>
  <c r="AD1665" i="8"/>
  <c r="Z107" i="4" s="1"/>
  <c r="AD1664" i="8"/>
  <c r="Z106" i="4" s="1"/>
  <c r="AD1663" i="8"/>
  <c r="Z105" i="4" s="1"/>
  <c r="AD1662" i="8"/>
  <c r="Z104" i="4" s="1"/>
  <c r="AD1661" i="8"/>
  <c r="Z103" i="4" s="1"/>
  <c r="AD1660" i="8"/>
  <c r="Z102" i="4" s="1"/>
  <c r="AD1659" i="8"/>
  <c r="Z101" i="4" s="1"/>
  <c r="AD1658" i="8"/>
  <c r="Z100" i="4" s="1"/>
  <c r="AD1657" i="8"/>
  <c r="Z99" i="4" s="1"/>
  <c r="AD1656" i="8"/>
  <c r="Z98" i="4" s="1"/>
  <c r="AD1655" i="8"/>
  <c r="Z97" i="4" s="1"/>
  <c r="AD1654" i="8"/>
  <c r="Z96" i="4" s="1"/>
  <c r="AD1653" i="8"/>
  <c r="Z95" i="4" s="1"/>
  <c r="AD1652" i="8"/>
  <c r="Z94" i="4" s="1"/>
  <c r="AD1651" i="8"/>
  <c r="Z93" i="4" s="1"/>
  <c r="AD1650" i="8"/>
  <c r="Z92" i="4" s="1"/>
  <c r="AD1649" i="8"/>
  <c r="Z91" i="4" s="1"/>
  <c r="AD1648" i="8"/>
  <c r="Z90" i="4" s="1"/>
  <c r="AD1647" i="8"/>
  <c r="Z89" i="4" s="1"/>
  <c r="AD1646" i="8"/>
  <c r="AD1631" i="8"/>
  <c r="Y151" i="4" s="1"/>
  <c r="AD1630" i="8"/>
  <c r="Y150" i="4" s="1"/>
  <c r="AD1629" i="8"/>
  <c r="Y149" i="4" s="1"/>
  <c r="AD1628" i="8"/>
  <c r="Y148" i="4" s="1"/>
  <c r="AD1627" i="8"/>
  <c r="Y147" i="4" s="1"/>
  <c r="AD1626" i="8"/>
  <c r="Y146" i="4" s="1"/>
  <c r="AD1625" i="8"/>
  <c r="Y145" i="4" s="1"/>
  <c r="AD1624" i="8"/>
  <c r="Y144" i="4" s="1"/>
  <c r="AD1623" i="8"/>
  <c r="Y143" i="4" s="1"/>
  <c r="AD1622" i="8"/>
  <c r="Y142" i="4" s="1"/>
  <c r="AD1621" i="8"/>
  <c r="Y141" i="4" s="1"/>
  <c r="AD1620" i="8"/>
  <c r="Y140" i="4" s="1"/>
  <c r="AD1619" i="8"/>
  <c r="Y139" i="4" s="1"/>
  <c r="AD1618" i="8"/>
  <c r="Y138" i="4" s="1"/>
  <c r="AD1617" i="8"/>
  <c r="Y137" i="4" s="1"/>
  <c r="AD1616" i="8"/>
  <c r="Y136" i="4" s="1"/>
  <c r="AD1615" i="8"/>
  <c r="Y135" i="4" s="1"/>
  <c r="AD1614" i="8"/>
  <c r="Y134" i="4" s="1"/>
  <c r="AD1613" i="8"/>
  <c r="Y133" i="4" s="1"/>
  <c r="AD1612" i="8"/>
  <c r="Y132" i="4" s="1"/>
  <c r="AD1611" i="8"/>
  <c r="Y131" i="4" s="1"/>
  <c r="AD1610" i="8"/>
  <c r="Y130" i="4" s="1"/>
  <c r="AD1609" i="8"/>
  <c r="Y129" i="4" s="1"/>
  <c r="AD1608" i="8"/>
  <c r="Y128" i="4" s="1"/>
  <c r="AD1607" i="8"/>
  <c r="Y127" i="4" s="1"/>
  <c r="AD1606" i="8"/>
  <c r="Y126" i="4" s="1"/>
  <c r="AD1605" i="8"/>
  <c r="Y125" i="4" s="1"/>
  <c r="AD1604" i="8"/>
  <c r="Y124" i="4" s="1"/>
  <c r="AD1603" i="8"/>
  <c r="Y123" i="4" s="1"/>
  <c r="AD1602" i="8"/>
  <c r="Y122" i="4" s="1"/>
  <c r="AD1601" i="8"/>
  <c r="Y121" i="4" s="1"/>
  <c r="AD1600" i="8"/>
  <c r="Y120" i="4" s="1"/>
  <c r="AD1599" i="8"/>
  <c r="Y119" i="4" s="1"/>
  <c r="AD1598" i="8"/>
  <c r="Y118" i="4" s="1"/>
  <c r="AD1597" i="8"/>
  <c r="Y117" i="4" s="1"/>
  <c r="AD1596" i="8"/>
  <c r="Y116" i="4" s="1"/>
  <c r="AD1595" i="8"/>
  <c r="Y115" i="4" s="1"/>
  <c r="AD1594" i="8"/>
  <c r="Y114" i="4" s="1"/>
  <c r="AD1593" i="8"/>
  <c r="Y113" i="4" s="1"/>
  <c r="AD1592" i="8"/>
  <c r="Y112" i="4" s="1"/>
  <c r="AD1591" i="8"/>
  <c r="Y111" i="4" s="1"/>
  <c r="AD1590" i="8"/>
  <c r="Y110" i="4" s="1"/>
  <c r="AD1589" i="8"/>
  <c r="Y109" i="4" s="1"/>
  <c r="AD1588" i="8"/>
  <c r="Y108" i="4" s="1"/>
  <c r="AD1587" i="8"/>
  <c r="Y107" i="4" s="1"/>
  <c r="AD1586" i="8"/>
  <c r="Y106" i="4" s="1"/>
  <c r="AD1585" i="8"/>
  <c r="Y105" i="4" s="1"/>
  <c r="AD1584" i="8"/>
  <c r="Y104" i="4" s="1"/>
  <c r="AD1583" i="8"/>
  <c r="Y103" i="4" s="1"/>
  <c r="AD1582" i="8"/>
  <c r="Y102" i="4" s="1"/>
  <c r="AD1581" i="8"/>
  <c r="Y101" i="4" s="1"/>
  <c r="AD1580" i="8"/>
  <c r="Y100" i="4" s="1"/>
  <c r="AD1579" i="8"/>
  <c r="Y99" i="4" s="1"/>
  <c r="AD1578" i="8"/>
  <c r="Y98" i="4" s="1"/>
  <c r="AD1577" i="8"/>
  <c r="Y97" i="4" s="1"/>
  <c r="AD1576" i="8"/>
  <c r="Y96" i="4" s="1"/>
  <c r="AD1575" i="8"/>
  <c r="Y95" i="4" s="1"/>
  <c r="AD1574" i="8"/>
  <c r="Y94" i="4" s="1"/>
  <c r="AD1573" i="8"/>
  <c r="Y93" i="4" s="1"/>
  <c r="AD1572" i="8"/>
  <c r="Y92" i="4" s="1"/>
  <c r="AD1571" i="8"/>
  <c r="Y91" i="4" s="1"/>
  <c r="AD1570" i="8"/>
  <c r="Y90" i="4" s="1"/>
  <c r="AD1569" i="8"/>
  <c r="Y89" i="4" s="1"/>
  <c r="AD1568" i="8"/>
  <c r="AD1552" i="8"/>
  <c r="X150" i="4" s="1"/>
  <c r="AD1551" i="8"/>
  <c r="X149" i="4" s="1"/>
  <c r="AD1550" i="8"/>
  <c r="X148" i="4" s="1"/>
  <c r="AD1549" i="8"/>
  <c r="X147" i="4" s="1"/>
  <c r="AD1548" i="8"/>
  <c r="X146" i="4" s="1"/>
  <c r="AD1547" i="8"/>
  <c r="X145" i="4" s="1"/>
  <c r="AD1546" i="8"/>
  <c r="X144" i="4" s="1"/>
  <c r="AD1545" i="8"/>
  <c r="X143" i="4" s="1"/>
  <c r="AD1544" i="8"/>
  <c r="X142" i="4" s="1"/>
  <c r="AD1543" i="8"/>
  <c r="X141" i="4" s="1"/>
  <c r="AD1542" i="8"/>
  <c r="X140" i="4" s="1"/>
  <c r="AD1541" i="8"/>
  <c r="X139" i="4" s="1"/>
  <c r="AD1540" i="8"/>
  <c r="X138" i="4" s="1"/>
  <c r="AD1539" i="8"/>
  <c r="X137" i="4" s="1"/>
  <c r="AD1538" i="8"/>
  <c r="X136" i="4" s="1"/>
  <c r="AD1537" i="8"/>
  <c r="X135" i="4" s="1"/>
  <c r="AD1536" i="8"/>
  <c r="X134" i="4" s="1"/>
  <c r="AD1535" i="8"/>
  <c r="X133" i="4" s="1"/>
  <c r="AD1534" i="8"/>
  <c r="X132" i="4" s="1"/>
  <c r="AD1533" i="8"/>
  <c r="X131" i="4" s="1"/>
  <c r="AD1532" i="8"/>
  <c r="X130" i="4" s="1"/>
  <c r="AD1531" i="8"/>
  <c r="X129" i="4" s="1"/>
  <c r="AD1530" i="8"/>
  <c r="X128" i="4" s="1"/>
  <c r="AD1529" i="8"/>
  <c r="X127" i="4" s="1"/>
  <c r="AD1528" i="8"/>
  <c r="X126" i="4" s="1"/>
  <c r="AD1527" i="8"/>
  <c r="X125" i="4" s="1"/>
  <c r="AD1526" i="8"/>
  <c r="X124" i="4" s="1"/>
  <c r="AD1525" i="8"/>
  <c r="X123" i="4" s="1"/>
  <c r="AD1524" i="8"/>
  <c r="X122" i="4" s="1"/>
  <c r="AD1523" i="8"/>
  <c r="X121" i="4" s="1"/>
  <c r="AD1522" i="8"/>
  <c r="X120" i="4" s="1"/>
  <c r="AD1521" i="8"/>
  <c r="X119" i="4" s="1"/>
  <c r="AD1520" i="8"/>
  <c r="X118" i="4" s="1"/>
  <c r="AD1519" i="8"/>
  <c r="X117" i="4" s="1"/>
  <c r="AD1518" i="8"/>
  <c r="X116" i="4" s="1"/>
  <c r="AD1517" i="8"/>
  <c r="X115" i="4" s="1"/>
  <c r="AD1516" i="8"/>
  <c r="X114" i="4" s="1"/>
  <c r="AD1515" i="8"/>
  <c r="X113" i="4" s="1"/>
  <c r="AD1514" i="8"/>
  <c r="X112" i="4" s="1"/>
  <c r="AD1513" i="8"/>
  <c r="X111" i="4" s="1"/>
  <c r="AD1512" i="8"/>
  <c r="X110" i="4" s="1"/>
  <c r="AD1511" i="8"/>
  <c r="X109" i="4" s="1"/>
  <c r="AD1510" i="8"/>
  <c r="X108" i="4" s="1"/>
  <c r="AD1509" i="8"/>
  <c r="X107" i="4" s="1"/>
  <c r="AD1508" i="8"/>
  <c r="X106" i="4" s="1"/>
  <c r="AD1507" i="8"/>
  <c r="X105" i="4" s="1"/>
  <c r="AD1506" i="8"/>
  <c r="X104" i="4" s="1"/>
  <c r="AD1505" i="8"/>
  <c r="X103" i="4" s="1"/>
  <c r="AD1504" i="8"/>
  <c r="X102" i="4" s="1"/>
  <c r="AD1503" i="8"/>
  <c r="X101" i="4" s="1"/>
  <c r="AD1502" i="8"/>
  <c r="X100" i="4" s="1"/>
  <c r="AD1501" i="8"/>
  <c r="X99" i="4" s="1"/>
  <c r="AD1500" i="8"/>
  <c r="X98" i="4" s="1"/>
  <c r="AD1499" i="8"/>
  <c r="X97" i="4" s="1"/>
  <c r="AD1498" i="8"/>
  <c r="X96" i="4" s="1"/>
  <c r="AD1497" i="8"/>
  <c r="X95" i="4" s="1"/>
  <c r="AD1496" i="8"/>
  <c r="X94" i="4" s="1"/>
  <c r="AD1495" i="8"/>
  <c r="X93" i="4" s="1"/>
  <c r="AD1494" i="8"/>
  <c r="X92" i="4" s="1"/>
  <c r="AD1493" i="8"/>
  <c r="X91" i="4" s="1"/>
  <c r="AD1492" i="8"/>
  <c r="X90" i="4" s="1"/>
  <c r="AD1491" i="8"/>
  <c r="X89" i="4" s="1"/>
  <c r="AD1490" i="8"/>
  <c r="AD1475" i="8"/>
  <c r="W151" i="4" s="1"/>
  <c r="AD1474" i="8"/>
  <c r="W150" i="4" s="1"/>
  <c r="AD1473" i="8"/>
  <c r="W149" i="4" s="1"/>
  <c r="AD1472" i="8"/>
  <c r="W148" i="4" s="1"/>
  <c r="AD1471" i="8"/>
  <c r="W147" i="4" s="1"/>
  <c r="AD1470" i="8"/>
  <c r="W146" i="4" s="1"/>
  <c r="AD1469" i="8"/>
  <c r="W145" i="4" s="1"/>
  <c r="AD1468" i="8"/>
  <c r="W144" i="4" s="1"/>
  <c r="AD1467" i="8"/>
  <c r="W143" i="4" s="1"/>
  <c r="AD1466" i="8"/>
  <c r="W142" i="4" s="1"/>
  <c r="AD1465" i="8"/>
  <c r="W141" i="4" s="1"/>
  <c r="AD1464" i="8"/>
  <c r="W140" i="4" s="1"/>
  <c r="AD1463" i="8"/>
  <c r="W139" i="4" s="1"/>
  <c r="AD1462" i="8"/>
  <c r="W138" i="4" s="1"/>
  <c r="AD1461" i="8"/>
  <c r="W137" i="4" s="1"/>
  <c r="AD1460" i="8"/>
  <c r="W136" i="4" s="1"/>
  <c r="AD1459" i="8"/>
  <c r="W135" i="4" s="1"/>
  <c r="AD1458" i="8"/>
  <c r="W134" i="4" s="1"/>
  <c r="AD1457" i="8"/>
  <c r="W133" i="4" s="1"/>
  <c r="AD1456" i="8"/>
  <c r="W132" i="4" s="1"/>
  <c r="AD1455" i="8"/>
  <c r="W131" i="4" s="1"/>
  <c r="AD1454" i="8"/>
  <c r="W130" i="4" s="1"/>
  <c r="AD1453" i="8"/>
  <c r="W129" i="4" s="1"/>
  <c r="AD1452" i="8"/>
  <c r="W128" i="4" s="1"/>
  <c r="AD1451" i="8"/>
  <c r="W127" i="4" s="1"/>
  <c r="AD1450" i="8"/>
  <c r="W126" i="4" s="1"/>
  <c r="AD1449" i="8"/>
  <c r="W125" i="4" s="1"/>
  <c r="AD1448" i="8"/>
  <c r="W124" i="4" s="1"/>
  <c r="AD1447" i="8"/>
  <c r="W123" i="4" s="1"/>
  <c r="AD1446" i="8"/>
  <c r="W122" i="4" s="1"/>
  <c r="AD1445" i="8"/>
  <c r="W121" i="4" s="1"/>
  <c r="AD1444" i="8"/>
  <c r="W120" i="4" s="1"/>
  <c r="AD1443" i="8"/>
  <c r="W119" i="4" s="1"/>
  <c r="AD1442" i="8"/>
  <c r="W118" i="4" s="1"/>
  <c r="AD1441" i="8"/>
  <c r="W117" i="4" s="1"/>
  <c r="AD1440" i="8"/>
  <c r="W116" i="4" s="1"/>
  <c r="AD1439" i="8"/>
  <c r="W115" i="4" s="1"/>
  <c r="AD1438" i="8"/>
  <c r="W114" i="4" s="1"/>
  <c r="AD1437" i="8"/>
  <c r="W113" i="4" s="1"/>
  <c r="AD1436" i="8"/>
  <c r="W112" i="4" s="1"/>
  <c r="AD1435" i="8"/>
  <c r="W111" i="4" s="1"/>
  <c r="AD1434" i="8"/>
  <c r="W110" i="4" s="1"/>
  <c r="AD1433" i="8"/>
  <c r="W109" i="4" s="1"/>
  <c r="AD1432" i="8"/>
  <c r="W108" i="4" s="1"/>
  <c r="AD1431" i="8"/>
  <c r="W107" i="4" s="1"/>
  <c r="AD1430" i="8"/>
  <c r="W106" i="4" s="1"/>
  <c r="AD1429" i="8"/>
  <c r="W105" i="4" s="1"/>
  <c r="AD1428" i="8"/>
  <c r="W104" i="4" s="1"/>
  <c r="AD1427" i="8"/>
  <c r="W103" i="4" s="1"/>
  <c r="AD1426" i="8"/>
  <c r="W102" i="4" s="1"/>
  <c r="AD1425" i="8"/>
  <c r="W101" i="4" s="1"/>
  <c r="AD1424" i="8"/>
  <c r="W100" i="4" s="1"/>
  <c r="AD1423" i="8"/>
  <c r="W99" i="4" s="1"/>
  <c r="AD1422" i="8"/>
  <c r="W98" i="4" s="1"/>
  <c r="AD1421" i="8"/>
  <c r="W97" i="4" s="1"/>
  <c r="AD1420" i="8"/>
  <c r="W96" i="4" s="1"/>
  <c r="AD1419" i="8"/>
  <c r="W95" i="4" s="1"/>
  <c r="AD1418" i="8"/>
  <c r="W94" i="4" s="1"/>
  <c r="AD1417" i="8"/>
  <c r="W93" i="4" s="1"/>
  <c r="AD1416" i="8"/>
  <c r="W92" i="4" s="1"/>
  <c r="AD1415" i="8"/>
  <c r="W91" i="4" s="1"/>
  <c r="AD1414" i="8"/>
  <c r="W90" i="4" s="1"/>
  <c r="AD1413" i="8"/>
  <c r="W89" i="4" s="1"/>
  <c r="AD1412" i="8"/>
  <c r="AD1397" i="8"/>
  <c r="V151" i="4" s="1"/>
  <c r="AD1396" i="8"/>
  <c r="V150" i="4" s="1"/>
  <c r="AD1395" i="8"/>
  <c r="V149" i="4" s="1"/>
  <c r="AD1394" i="8"/>
  <c r="V148" i="4" s="1"/>
  <c r="AD1393" i="8"/>
  <c r="V147" i="4" s="1"/>
  <c r="AD1392" i="8"/>
  <c r="V146" i="4" s="1"/>
  <c r="AD1391" i="8"/>
  <c r="V145" i="4" s="1"/>
  <c r="AD1390" i="8"/>
  <c r="V144" i="4" s="1"/>
  <c r="AD1389" i="8"/>
  <c r="V143" i="4" s="1"/>
  <c r="AD1388" i="8"/>
  <c r="V142" i="4" s="1"/>
  <c r="AD1387" i="8"/>
  <c r="V141" i="4" s="1"/>
  <c r="AD1386" i="8"/>
  <c r="V140" i="4" s="1"/>
  <c r="AD1385" i="8"/>
  <c r="V139" i="4" s="1"/>
  <c r="AD1384" i="8"/>
  <c r="V138" i="4" s="1"/>
  <c r="AD1383" i="8"/>
  <c r="V137" i="4" s="1"/>
  <c r="AD1382" i="8"/>
  <c r="V136" i="4" s="1"/>
  <c r="AD1381" i="8"/>
  <c r="V135" i="4" s="1"/>
  <c r="AD1380" i="8"/>
  <c r="V134" i="4" s="1"/>
  <c r="AD1379" i="8"/>
  <c r="V133" i="4" s="1"/>
  <c r="AD1378" i="8"/>
  <c r="V132" i="4" s="1"/>
  <c r="AD1377" i="8"/>
  <c r="V131" i="4" s="1"/>
  <c r="AD1376" i="8"/>
  <c r="V130" i="4" s="1"/>
  <c r="AD1375" i="8"/>
  <c r="V129" i="4" s="1"/>
  <c r="AD1374" i="8"/>
  <c r="V128" i="4" s="1"/>
  <c r="AD1373" i="8"/>
  <c r="V127" i="4" s="1"/>
  <c r="AD1372" i="8"/>
  <c r="V126" i="4" s="1"/>
  <c r="AD1371" i="8"/>
  <c r="V125" i="4" s="1"/>
  <c r="AD1370" i="8"/>
  <c r="V124" i="4" s="1"/>
  <c r="AD1369" i="8"/>
  <c r="V123" i="4" s="1"/>
  <c r="AD1368" i="8"/>
  <c r="V122" i="4" s="1"/>
  <c r="AD1367" i="8"/>
  <c r="V121" i="4" s="1"/>
  <c r="AD1366" i="8"/>
  <c r="V120" i="4" s="1"/>
  <c r="AD1365" i="8"/>
  <c r="V119" i="4" s="1"/>
  <c r="AD1364" i="8"/>
  <c r="V118" i="4" s="1"/>
  <c r="AD1363" i="8"/>
  <c r="V117" i="4" s="1"/>
  <c r="AD1362" i="8"/>
  <c r="V116" i="4" s="1"/>
  <c r="AD1361" i="8"/>
  <c r="V115" i="4" s="1"/>
  <c r="AD1360" i="8"/>
  <c r="V114" i="4" s="1"/>
  <c r="AD1359" i="8"/>
  <c r="V113" i="4" s="1"/>
  <c r="AD1358" i="8"/>
  <c r="V112" i="4" s="1"/>
  <c r="AD1357" i="8"/>
  <c r="V111" i="4" s="1"/>
  <c r="AD1356" i="8"/>
  <c r="V110" i="4" s="1"/>
  <c r="AD1355" i="8"/>
  <c r="V109" i="4" s="1"/>
  <c r="AD1354" i="8"/>
  <c r="V108" i="4" s="1"/>
  <c r="AD1353" i="8"/>
  <c r="V107" i="4" s="1"/>
  <c r="AD1352" i="8"/>
  <c r="V106" i="4" s="1"/>
  <c r="AD1351" i="8"/>
  <c r="V105" i="4" s="1"/>
  <c r="AD1350" i="8"/>
  <c r="V104" i="4" s="1"/>
  <c r="AD1349" i="8"/>
  <c r="V103" i="4" s="1"/>
  <c r="AD1348" i="8"/>
  <c r="V102" i="4" s="1"/>
  <c r="AD1347" i="8"/>
  <c r="V101" i="4" s="1"/>
  <c r="AD1346" i="8"/>
  <c r="V100" i="4" s="1"/>
  <c r="AD1345" i="8"/>
  <c r="V99" i="4" s="1"/>
  <c r="AD1344" i="8"/>
  <c r="V98" i="4" s="1"/>
  <c r="AD1343" i="8"/>
  <c r="V97" i="4" s="1"/>
  <c r="AD1342" i="8"/>
  <c r="V96" i="4" s="1"/>
  <c r="AD1341" i="8"/>
  <c r="V95" i="4" s="1"/>
  <c r="AD1340" i="8"/>
  <c r="V94" i="4" s="1"/>
  <c r="AD1339" i="8"/>
  <c r="V93" i="4" s="1"/>
  <c r="AD1338" i="8"/>
  <c r="V92" i="4" s="1"/>
  <c r="AD1337" i="8"/>
  <c r="V91" i="4" s="1"/>
  <c r="AD1336" i="8"/>
  <c r="V90" i="4" s="1"/>
  <c r="AD1335" i="8"/>
  <c r="V89" i="4" s="1"/>
  <c r="AD1334" i="8"/>
  <c r="AD1319" i="8"/>
  <c r="U151" i="4" s="1"/>
  <c r="AD1318" i="8"/>
  <c r="U150" i="4" s="1"/>
  <c r="AD1317" i="8"/>
  <c r="U149" i="4" s="1"/>
  <c r="AD1316" i="8"/>
  <c r="U148" i="4" s="1"/>
  <c r="AD1315" i="8"/>
  <c r="U147" i="4" s="1"/>
  <c r="AD1314" i="8"/>
  <c r="U146" i="4" s="1"/>
  <c r="AD1313" i="8"/>
  <c r="U145" i="4" s="1"/>
  <c r="AD1312" i="8"/>
  <c r="U144" i="4" s="1"/>
  <c r="AD1311" i="8"/>
  <c r="U143" i="4" s="1"/>
  <c r="AD1310" i="8"/>
  <c r="U142" i="4" s="1"/>
  <c r="AD1309" i="8"/>
  <c r="U141" i="4" s="1"/>
  <c r="AD1308" i="8"/>
  <c r="U140" i="4" s="1"/>
  <c r="AD1307" i="8"/>
  <c r="U139" i="4" s="1"/>
  <c r="AD1306" i="8"/>
  <c r="U138" i="4" s="1"/>
  <c r="AD1305" i="8"/>
  <c r="U137" i="4" s="1"/>
  <c r="AD1304" i="8"/>
  <c r="U136" i="4" s="1"/>
  <c r="AD1303" i="8"/>
  <c r="U135" i="4" s="1"/>
  <c r="AD1302" i="8"/>
  <c r="U134" i="4" s="1"/>
  <c r="AD1301" i="8"/>
  <c r="U133" i="4" s="1"/>
  <c r="AD1300" i="8"/>
  <c r="U132" i="4" s="1"/>
  <c r="AD1299" i="8"/>
  <c r="U131" i="4" s="1"/>
  <c r="AD1298" i="8"/>
  <c r="U130" i="4" s="1"/>
  <c r="AD1297" i="8"/>
  <c r="U129" i="4" s="1"/>
  <c r="AD1296" i="8"/>
  <c r="U128" i="4" s="1"/>
  <c r="AD1295" i="8"/>
  <c r="U127" i="4" s="1"/>
  <c r="AD1294" i="8"/>
  <c r="U126" i="4" s="1"/>
  <c r="AD1293" i="8"/>
  <c r="U125" i="4" s="1"/>
  <c r="AD1292" i="8"/>
  <c r="U124" i="4" s="1"/>
  <c r="AD1291" i="8"/>
  <c r="U123" i="4" s="1"/>
  <c r="AD1290" i="8"/>
  <c r="U122" i="4" s="1"/>
  <c r="AD1289" i="8"/>
  <c r="U121" i="4" s="1"/>
  <c r="AD1288" i="8"/>
  <c r="U120" i="4" s="1"/>
  <c r="AD1287" i="8"/>
  <c r="U119" i="4" s="1"/>
  <c r="AD1286" i="8"/>
  <c r="U118" i="4" s="1"/>
  <c r="AD1285" i="8"/>
  <c r="U117" i="4" s="1"/>
  <c r="AD1284" i="8"/>
  <c r="U116" i="4" s="1"/>
  <c r="AD1283" i="8"/>
  <c r="U115" i="4" s="1"/>
  <c r="AD1282" i="8"/>
  <c r="U114" i="4" s="1"/>
  <c r="AD1281" i="8"/>
  <c r="U113" i="4" s="1"/>
  <c r="AD1280" i="8"/>
  <c r="U112" i="4" s="1"/>
  <c r="AD1279" i="8"/>
  <c r="U111" i="4" s="1"/>
  <c r="AD1278" i="8"/>
  <c r="U110" i="4" s="1"/>
  <c r="AD1277" i="8"/>
  <c r="U109" i="4" s="1"/>
  <c r="AD1276" i="8"/>
  <c r="U108" i="4" s="1"/>
  <c r="AD1275" i="8"/>
  <c r="U107" i="4" s="1"/>
  <c r="AD1274" i="8"/>
  <c r="U106" i="4" s="1"/>
  <c r="AD1273" i="8"/>
  <c r="U105" i="4" s="1"/>
  <c r="AD1272" i="8"/>
  <c r="U104" i="4" s="1"/>
  <c r="AD1271" i="8"/>
  <c r="U103" i="4" s="1"/>
  <c r="AD1270" i="8"/>
  <c r="U102" i="4" s="1"/>
  <c r="AD1269" i="8"/>
  <c r="U101" i="4" s="1"/>
  <c r="AD1268" i="8"/>
  <c r="U100" i="4" s="1"/>
  <c r="AD1267" i="8"/>
  <c r="U99" i="4" s="1"/>
  <c r="AD1266" i="8"/>
  <c r="U98" i="4" s="1"/>
  <c r="AD1265" i="8"/>
  <c r="U97" i="4" s="1"/>
  <c r="AD1264" i="8"/>
  <c r="U96" i="4" s="1"/>
  <c r="AD1263" i="8"/>
  <c r="U95" i="4" s="1"/>
  <c r="AD1262" i="8"/>
  <c r="U94" i="4" s="1"/>
  <c r="AD1261" i="8"/>
  <c r="U93" i="4" s="1"/>
  <c r="AD1260" i="8"/>
  <c r="U92" i="4" s="1"/>
  <c r="AD1259" i="8"/>
  <c r="U91" i="4" s="1"/>
  <c r="AD1258" i="8"/>
  <c r="U90" i="4" s="1"/>
  <c r="AD1257" i="8"/>
  <c r="U89" i="4" s="1"/>
  <c r="AD1256" i="8"/>
  <c r="AD1241" i="8"/>
  <c r="T151" i="4" s="1"/>
  <c r="AD1240" i="8"/>
  <c r="T150" i="4" s="1"/>
  <c r="AD1239" i="8"/>
  <c r="T149" i="4" s="1"/>
  <c r="AD1238" i="8"/>
  <c r="T148" i="4" s="1"/>
  <c r="AD1237" i="8"/>
  <c r="T147" i="4" s="1"/>
  <c r="AD1236" i="8"/>
  <c r="T146" i="4" s="1"/>
  <c r="AD1235" i="8"/>
  <c r="T145" i="4" s="1"/>
  <c r="AD1234" i="8"/>
  <c r="T144" i="4" s="1"/>
  <c r="AD1233" i="8"/>
  <c r="T143" i="4" s="1"/>
  <c r="AD1232" i="8"/>
  <c r="T142" i="4" s="1"/>
  <c r="AD1231" i="8"/>
  <c r="T141" i="4" s="1"/>
  <c r="AD1230" i="8"/>
  <c r="T140" i="4" s="1"/>
  <c r="AD1229" i="8"/>
  <c r="T139" i="4" s="1"/>
  <c r="AD1228" i="8"/>
  <c r="T138" i="4" s="1"/>
  <c r="AD1227" i="8"/>
  <c r="T137" i="4" s="1"/>
  <c r="AD1226" i="8"/>
  <c r="T136" i="4" s="1"/>
  <c r="AD1225" i="8"/>
  <c r="T135" i="4" s="1"/>
  <c r="AD1224" i="8"/>
  <c r="T134" i="4" s="1"/>
  <c r="AD1223" i="8"/>
  <c r="T133" i="4" s="1"/>
  <c r="AD1222" i="8"/>
  <c r="T132" i="4" s="1"/>
  <c r="AD1221" i="8"/>
  <c r="T131" i="4" s="1"/>
  <c r="AD1220" i="8"/>
  <c r="T130" i="4" s="1"/>
  <c r="AD1219" i="8"/>
  <c r="T129" i="4" s="1"/>
  <c r="AD1218" i="8"/>
  <c r="T128" i="4" s="1"/>
  <c r="AD1217" i="8"/>
  <c r="T127" i="4" s="1"/>
  <c r="AD1216" i="8"/>
  <c r="T126" i="4" s="1"/>
  <c r="AD1215" i="8"/>
  <c r="T125" i="4" s="1"/>
  <c r="AD1214" i="8"/>
  <c r="T124" i="4" s="1"/>
  <c r="AD1213" i="8"/>
  <c r="T123" i="4" s="1"/>
  <c r="AD1212" i="8"/>
  <c r="T122" i="4" s="1"/>
  <c r="AD1211" i="8"/>
  <c r="T121" i="4" s="1"/>
  <c r="AD1210" i="8"/>
  <c r="T120" i="4" s="1"/>
  <c r="AD1209" i="8"/>
  <c r="T119" i="4" s="1"/>
  <c r="AD1208" i="8"/>
  <c r="T118" i="4" s="1"/>
  <c r="AD1207" i="8"/>
  <c r="T117" i="4" s="1"/>
  <c r="AD1206" i="8"/>
  <c r="T116" i="4" s="1"/>
  <c r="AD1205" i="8"/>
  <c r="T115" i="4" s="1"/>
  <c r="AD1204" i="8"/>
  <c r="T114" i="4" s="1"/>
  <c r="AD1203" i="8"/>
  <c r="T113" i="4" s="1"/>
  <c r="AD1202" i="8"/>
  <c r="T112" i="4" s="1"/>
  <c r="AD1201" i="8"/>
  <c r="T111" i="4" s="1"/>
  <c r="AD1200" i="8"/>
  <c r="T110" i="4" s="1"/>
  <c r="AD1199" i="8"/>
  <c r="T109" i="4" s="1"/>
  <c r="AD1198" i="8"/>
  <c r="T108" i="4" s="1"/>
  <c r="AD1197" i="8"/>
  <c r="T107" i="4" s="1"/>
  <c r="AD1196" i="8"/>
  <c r="T106" i="4" s="1"/>
  <c r="AD1195" i="8"/>
  <c r="T105" i="4" s="1"/>
  <c r="AD1194" i="8"/>
  <c r="T104" i="4" s="1"/>
  <c r="AD1193" i="8"/>
  <c r="T103" i="4" s="1"/>
  <c r="AD1192" i="8"/>
  <c r="T102" i="4" s="1"/>
  <c r="AD1191" i="8"/>
  <c r="T101" i="4" s="1"/>
  <c r="AD1190" i="8"/>
  <c r="T100" i="4" s="1"/>
  <c r="AD1189" i="8"/>
  <c r="T99" i="4" s="1"/>
  <c r="AD1188" i="8"/>
  <c r="T98" i="4" s="1"/>
  <c r="AD1187" i="8"/>
  <c r="T97" i="4" s="1"/>
  <c r="AD1186" i="8"/>
  <c r="T96" i="4" s="1"/>
  <c r="AD1185" i="8"/>
  <c r="T95" i="4" s="1"/>
  <c r="AD1184" i="8"/>
  <c r="T94" i="4" s="1"/>
  <c r="AD1183" i="8"/>
  <c r="T93" i="4" s="1"/>
  <c r="AD1182" i="8"/>
  <c r="T92" i="4" s="1"/>
  <c r="AD1181" i="8"/>
  <c r="T91" i="4" s="1"/>
  <c r="AD1180" i="8"/>
  <c r="T90" i="4" s="1"/>
  <c r="AD1179" i="8"/>
  <c r="T89" i="4" s="1"/>
  <c r="AD1178" i="8"/>
  <c r="AD1163" i="8"/>
  <c r="S151" i="4" s="1"/>
  <c r="AD1162" i="8"/>
  <c r="S150" i="4" s="1"/>
  <c r="AD1161" i="8"/>
  <c r="S149" i="4" s="1"/>
  <c r="AD1160" i="8"/>
  <c r="S148" i="4" s="1"/>
  <c r="AD1159" i="8"/>
  <c r="S147" i="4" s="1"/>
  <c r="AD1158" i="8"/>
  <c r="S146" i="4" s="1"/>
  <c r="AD1157" i="8"/>
  <c r="S145" i="4" s="1"/>
  <c r="AD1156" i="8"/>
  <c r="S144" i="4" s="1"/>
  <c r="AD1155" i="8"/>
  <c r="S143" i="4" s="1"/>
  <c r="AD1154" i="8"/>
  <c r="S142" i="4" s="1"/>
  <c r="AD1153" i="8"/>
  <c r="S141" i="4" s="1"/>
  <c r="AD1152" i="8"/>
  <c r="S140" i="4" s="1"/>
  <c r="AD1151" i="8"/>
  <c r="S139" i="4" s="1"/>
  <c r="AD1150" i="8"/>
  <c r="S138" i="4" s="1"/>
  <c r="AD1149" i="8"/>
  <c r="S137" i="4" s="1"/>
  <c r="AD1148" i="8"/>
  <c r="S136" i="4" s="1"/>
  <c r="AD1147" i="8"/>
  <c r="S135" i="4" s="1"/>
  <c r="AD1146" i="8"/>
  <c r="S134" i="4" s="1"/>
  <c r="AD1145" i="8"/>
  <c r="S133" i="4" s="1"/>
  <c r="AD1144" i="8"/>
  <c r="S132" i="4" s="1"/>
  <c r="AD1143" i="8"/>
  <c r="S131" i="4" s="1"/>
  <c r="AD1142" i="8"/>
  <c r="S130" i="4" s="1"/>
  <c r="AD1141" i="8"/>
  <c r="S129" i="4" s="1"/>
  <c r="AD1140" i="8"/>
  <c r="S128" i="4" s="1"/>
  <c r="AD1139" i="8"/>
  <c r="S127" i="4" s="1"/>
  <c r="AD1138" i="8"/>
  <c r="S126" i="4" s="1"/>
  <c r="AD1137" i="8"/>
  <c r="S125" i="4" s="1"/>
  <c r="AD1136" i="8"/>
  <c r="S124" i="4" s="1"/>
  <c r="AD1135" i="8"/>
  <c r="S123" i="4" s="1"/>
  <c r="AD1134" i="8"/>
  <c r="S122" i="4" s="1"/>
  <c r="AD1133" i="8"/>
  <c r="S121" i="4" s="1"/>
  <c r="AD1132" i="8"/>
  <c r="S120" i="4" s="1"/>
  <c r="AD1131" i="8"/>
  <c r="S119" i="4" s="1"/>
  <c r="AD1130" i="8"/>
  <c r="S118" i="4" s="1"/>
  <c r="AD1129" i="8"/>
  <c r="S117" i="4" s="1"/>
  <c r="AD1128" i="8"/>
  <c r="S116" i="4" s="1"/>
  <c r="AD1127" i="8"/>
  <c r="S115" i="4" s="1"/>
  <c r="AD1126" i="8"/>
  <c r="S114" i="4" s="1"/>
  <c r="AD1125" i="8"/>
  <c r="S113" i="4" s="1"/>
  <c r="AD1124" i="8"/>
  <c r="S112" i="4" s="1"/>
  <c r="AD1123" i="8"/>
  <c r="S111" i="4" s="1"/>
  <c r="AD1122" i="8"/>
  <c r="S110" i="4" s="1"/>
  <c r="AD1121" i="8"/>
  <c r="S109" i="4" s="1"/>
  <c r="AD1120" i="8"/>
  <c r="S108" i="4" s="1"/>
  <c r="AD1119" i="8"/>
  <c r="S107" i="4" s="1"/>
  <c r="AD1118" i="8"/>
  <c r="S106" i="4" s="1"/>
  <c r="AD1117" i="8"/>
  <c r="S105" i="4" s="1"/>
  <c r="AD1116" i="8"/>
  <c r="S104" i="4" s="1"/>
  <c r="AD1115" i="8"/>
  <c r="S103" i="4" s="1"/>
  <c r="AD1114" i="8"/>
  <c r="S102" i="4" s="1"/>
  <c r="AD1113" i="8"/>
  <c r="S101" i="4" s="1"/>
  <c r="AD1112" i="8"/>
  <c r="S100" i="4" s="1"/>
  <c r="AD1111" i="8"/>
  <c r="S99" i="4" s="1"/>
  <c r="AD1110" i="8"/>
  <c r="S98" i="4" s="1"/>
  <c r="AD1109" i="8"/>
  <c r="S97" i="4" s="1"/>
  <c r="AD1108" i="8"/>
  <c r="S96" i="4" s="1"/>
  <c r="AD1107" i="8"/>
  <c r="S95" i="4" s="1"/>
  <c r="AD1106" i="8"/>
  <c r="S94" i="4" s="1"/>
  <c r="AD1105" i="8"/>
  <c r="S93" i="4" s="1"/>
  <c r="AD1104" i="8"/>
  <c r="S92" i="4" s="1"/>
  <c r="AD1103" i="8"/>
  <c r="S91" i="4" s="1"/>
  <c r="AD1102" i="8"/>
  <c r="S90" i="4" s="1"/>
  <c r="AD1101" i="8"/>
  <c r="S89" i="4" s="1"/>
  <c r="AD1100" i="8"/>
  <c r="AD1085" i="8"/>
  <c r="R151" i="4" s="1"/>
  <c r="AD1084" i="8"/>
  <c r="R150" i="4" s="1"/>
  <c r="AD1083" i="8"/>
  <c r="R149" i="4" s="1"/>
  <c r="AD1082" i="8"/>
  <c r="R148" i="4" s="1"/>
  <c r="AD1081" i="8"/>
  <c r="R147" i="4" s="1"/>
  <c r="AD1080" i="8"/>
  <c r="R146" i="4" s="1"/>
  <c r="AD1079" i="8"/>
  <c r="R145" i="4" s="1"/>
  <c r="AD1078" i="8"/>
  <c r="R144" i="4" s="1"/>
  <c r="AD1077" i="8"/>
  <c r="R143" i="4" s="1"/>
  <c r="AD1076" i="8"/>
  <c r="R142" i="4" s="1"/>
  <c r="AD1075" i="8"/>
  <c r="R141" i="4" s="1"/>
  <c r="AD1074" i="8"/>
  <c r="R140" i="4" s="1"/>
  <c r="AD1073" i="8"/>
  <c r="R139" i="4" s="1"/>
  <c r="AD1072" i="8"/>
  <c r="R138" i="4" s="1"/>
  <c r="AD1071" i="8"/>
  <c r="R137" i="4" s="1"/>
  <c r="AD1070" i="8"/>
  <c r="R136" i="4" s="1"/>
  <c r="AD1069" i="8"/>
  <c r="R135" i="4" s="1"/>
  <c r="AD1068" i="8"/>
  <c r="R134" i="4" s="1"/>
  <c r="AD1067" i="8"/>
  <c r="R133" i="4" s="1"/>
  <c r="AD1066" i="8"/>
  <c r="R132" i="4" s="1"/>
  <c r="AD1065" i="8"/>
  <c r="R131" i="4" s="1"/>
  <c r="AD1064" i="8"/>
  <c r="R130" i="4" s="1"/>
  <c r="AD1063" i="8"/>
  <c r="R129" i="4" s="1"/>
  <c r="AD1062" i="8"/>
  <c r="R128" i="4" s="1"/>
  <c r="AD1061" i="8"/>
  <c r="R127" i="4" s="1"/>
  <c r="AD1060" i="8"/>
  <c r="R126" i="4" s="1"/>
  <c r="AD1059" i="8"/>
  <c r="R125" i="4" s="1"/>
  <c r="AD1058" i="8"/>
  <c r="R124" i="4" s="1"/>
  <c r="AD1057" i="8"/>
  <c r="R123" i="4" s="1"/>
  <c r="AD1056" i="8"/>
  <c r="R122" i="4" s="1"/>
  <c r="AD1055" i="8"/>
  <c r="R121" i="4" s="1"/>
  <c r="AD1054" i="8"/>
  <c r="R120" i="4" s="1"/>
  <c r="AD1053" i="8"/>
  <c r="R119" i="4" s="1"/>
  <c r="AD1052" i="8"/>
  <c r="R118" i="4" s="1"/>
  <c r="AD1051" i="8"/>
  <c r="R117" i="4" s="1"/>
  <c r="AD1050" i="8"/>
  <c r="R116" i="4" s="1"/>
  <c r="AD1049" i="8"/>
  <c r="R115" i="4" s="1"/>
  <c r="AD1048" i="8"/>
  <c r="R114" i="4" s="1"/>
  <c r="AD1047" i="8"/>
  <c r="R113" i="4" s="1"/>
  <c r="AD1046" i="8"/>
  <c r="R112" i="4" s="1"/>
  <c r="AD1045" i="8"/>
  <c r="R111" i="4" s="1"/>
  <c r="AD1044" i="8"/>
  <c r="R110" i="4" s="1"/>
  <c r="AD1043" i="8"/>
  <c r="R109" i="4" s="1"/>
  <c r="AD1042" i="8"/>
  <c r="R108" i="4" s="1"/>
  <c r="AD1041" i="8"/>
  <c r="R107" i="4" s="1"/>
  <c r="AD1040" i="8"/>
  <c r="R106" i="4" s="1"/>
  <c r="AD1039" i="8"/>
  <c r="R105" i="4" s="1"/>
  <c r="AD1038" i="8"/>
  <c r="R104" i="4" s="1"/>
  <c r="AD1037" i="8"/>
  <c r="R103" i="4" s="1"/>
  <c r="AD1036" i="8"/>
  <c r="R102" i="4" s="1"/>
  <c r="AD1035" i="8"/>
  <c r="R101" i="4" s="1"/>
  <c r="AD1034" i="8"/>
  <c r="R100" i="4" s="1"/>
  <c r="AD1033" i="8"/>
  <c r="R99" i="4" s="1"/>
  <c r="AD1032" i="8"/>
  <c r="R98" i="4" s="1"/>
  <c r="AD1031" i="8"/>
  <c r="R97" i="4" s="1"/>
  <c r="AD1030" i="8"/>
  <c r="R96" i="4" s="1"/>
  <c r="AD1029" i="8"/>
  <c r="R95" i="4" s="1"/>
  <c r="AD1028" i="8"/>
  <c r="R94" i="4" s="1"/>
  <c r="AD1027" i="8"/>
  <c r="R93" i="4" s="1"/>
  <c r="AD1026" i="8"/>
  <c r="R92" i="4" s="1"/>
  <c r="AD1025" i="8"/>
  <c r="R91" i="4" s="1"/>
  <c r="AD1024" i="8"/>
  <c r="R90" i="4" s="1"/>
  <c r="AD1023" i="8"/>
  <c r="R89" i="4" s="1"/>
  <c r="AD1022" i="8"/>
  <c r="AD1007" i="8"/>
  <c r="Q151" i="4" s="1"/>
  <c r="AD1006" i="8"/>
  <c r="Q150" i="4" s="1"/>
  <c r="AD1005" i="8"/>
  <c r="Q149" i="4" s="1"/>
  <c r="AD1004" i="8"/>
  <c r="Q148" i="4" s="1"/>
  <c r="AD1003" i="8"/>
  <c r="Q147" i="4" s="1"/>
  <c r="AD1002" i="8"/>
  <c r="Q146" i="4" s="1"/>
  <c r="AD1001" i="8"/>
  <c r="Q145" i="4" s="1"/>
  <c r="AD1000" i="8"/>
  <c r="Q144" i="4" s="1"/>
  <c r="AD999" i="8"/>
  <c r="Q143" i="4" s="1"/>
  <c r="AD998" i="8"/>
  <c r="Q142" i="4" s="1"/>
  <c r="AD997" i="8"/>
  <c r="Q141" i="4" s="1"/>
  <c r="AD996" i="8"/>
  <c r="Q140" i="4" s="1"/>
  <c r="AD995" i="8"/>
  <c r="Q139" i="4" s="1"/>
  <c r="AD994" i="8"/>
  <c r="Q138" i="4" s="1"/>
  <c r="AD993" i="8"/>
  <c r="Q137" i="4" s="1"/>
  <c r="AD992" i="8"/>
  <c r="Q136" i="4" s="1"/>
  <c r="AD991" i="8"/>
  <c r="Q135" i="4" s="1"/>
  <c r="AD990" i="8"/>
  <c r="Q134" i="4" s="1"/>
  <c r="AD989" i="8"/>
  <c r="Q133" i="4" s="1"/>
  <c r="AD988" i="8"/>
  <c r="Q132" i="4" s="1"/>
  <c r="AD987" i="8"/>
  <c r="Q131" i="4" s="1"/>
  <c r="AD986" i="8"/>
  <c r="Q130" i="4" s="1"/>
  <c r="AD985" i="8"/>
  <c r="Q129" i="4" s="1"/>
  <c r="AD984" i="8"/>
  <c r="Q128" i="4" s="1"/>
  <c r="AD983" i="8"/>
  <c r="Q127" i="4" s="1"/>
  <c r="AD982" i="8"/>
  <c r="Q126" i="4" s="1"/>
  <c r="AD981" i="8"/>
  <c r="Q125" i="4" s="1"/>
  <c r="AD980" i="8"/>
  <c r="Q124" i="4" s="1"/>
  <c r="AD979" i="8"/>
  <c r="Q123" i="4" s="1"/>
  <c r="AD978" i="8"/>
  <c r="Q122" i="4" s="1"/>
  <c r="AD977" i="8"/>
  <c r="Q121" i="4" s="1"/>
  <c r="AD976" i="8"/>
  <c r="Q120" i="4" s="1"/>
  <c r="AD975" i="8"/>
  <c r="Q119" i="4" s="1"/>
  <c r="AD974" i="8"/>
  <c r="Q118" i="4" s="1"/>
  <c r="AD973" i="8"/>
  <c r="Q117" i="4" s="1"/>
  <c r="AD972" i="8"/>
  <c r="Q116" i="4" s="1"/>
  <c r="AD971" i="8"/>
  <c r="Q115" i="4" s="1"/>
  <c r="AD970" i="8"/>
  <c r="Q114" i="4" s="1"/>
  <c r="AD969" i="8"/>
  <c r="Q113" i="4" s="1"/>
  <c r="AD968" i="8"/>
  <c r="Q112" i="4" s="1"/>
  <c r="AD967" i="8"/>
  <c r="Q111" i="4" s="1"/>
  <c r="AD966" i="8"/>
  <c r="Q110" i="4" s="1"/>
  <c r="AD965" i="8"/>
  <c r="Q109" i="4" s="1"/>
  <c r="AD964" i="8"/>
  <c r="Q108" i="4" s="1"/>
  <c r="AD963" i="8"/>
  <c r="Q107" i="4" s="1"/>
  <c r="AD962" i="8"/>
  <c r="Q106" i="4" s="1"/>
  <c r="AD961" i="8"/>
  <c r="Q105" i="4" s="1"/>
  <c r="AD960" i="8"/>
  <c r="Q104" i="4" s="1"/>
  <c r="AD959" i="8"/>
  <c r="Q103" i="4" s="1"/>
  <c r="AD958" i="8"/>
  <c r="Q102" i="4" s="1"/>
  <c r="AD957" i="8"/>
  <c r="Q101" i="4" s="1"/>
  <c r="AD956" i="8"/>
  <c r="Q100" i="4" s="1"/>
  <c r="AD955" i="8"/>
  <c r="Q99" i="4" s="1"/>
  <c r="AD954" i="8"/>
  <c r="Q98" i="4" s="1"/>
  <c r="AD953" i="8"/>
  <c r="Q97" i="4" s="1"/>
  <c r="AD952" i="8"/>
  <c r="Q96" i="4" s="1"/>
  <c r="AD951" i="8"/>
  <c r="Q95" i="4" s="1"/>
  <c r="AD950" i="8"/>
  <c r="Q94" i="4" s="1"/>
  <c r="AD949" i="8"/>
  <c r="Q93" i="4" s="1"/>
  <c r="AD948" i="8"/>
  <c r="Q92" i="4" s="1"/>
  <c r="AD947" i="8"/>
  <c r="Q91" i="4" s="1"/>
  <c r="AD946" i="8"/>
  <c r="Q90" i="4" s="1"/>
  <c r="AD945" i="8"/>
  <c r="Q89" i="4" s="1"/>
  <c r="AD944" i="8"/>
  <c r="AD929" i="8"/>
  <c r="P151" i="4" s="1"/>
  <c r="AD928" i="8"/>
  <c r="P150" i="4" s="1"/>
  <c r="AD927" i="8"/>
  <c r="P149" i="4" s="1"/>
  <c r="AD926" i="8"/>
  <c r="P148" i="4" s="1"/>
  <c r="AD925" i="8"/>
  <c r="P147" i="4" s="1"/>
  <c r="AD924" i="8"/>
  <c r="P146" i="4" s="1"/>
  <c r="AD923" i="8"/>
  <c r="P145" i="4" s="1"/>
  <c r="AD922" i="8"/>
  <c r="P144" i="4" s="1"/>
  <c r="AD921" i="8"/>
  <c r="P143" i="4" s="1"/>
  <c r="AD920" i="8"/>
  <c r="P142" i="4" s="1"/>
  <c r="AD919" i="8"/>
  <c r="P141" i="4" s="1"/>
  <c r="AD918" i="8"/>
  <c r="P140" i="4" s="1"/>
  <c r="AD917" i="8"/>
  <c r="P139" i="4" s="1"/>
  <c r="AD916" i="8"/>
  <c r="P138" i="4" s="1"/>
  <c r="AD915" i="8"/>
  <c r="P137" i="4" s="1"/>
  <c r="AD914" i="8"/>
  <c r="P136" i="4" s="1"/>
  <c r="AD913" i="8"/>
  <c r="P135" i="4" s="1"/>
  <c r="AD912" i="8"/>
  <c r="P134" i="4" s="1"/>
  <c r="AD911" i="8"/>
  <c r="P133" i="4" s="1"/>
  <c r="AD910" i="8"/>
  <c r="P132" i="4" s="1"/>
  <c r="AD909" i="8"/>
  <c r="P131" i="4" s="1"/>
  <c r="AD908" i="8"/>
  <c r="P130" i="4" s="1"/>
  <c r="AD907" i="8"/>
  <c r="P129" i="4" s="1"/>
  <c r="AD906" i="8"/>
  <c r="P128" i="4" s="1"/>
  <c r="AD905" i="8"/>
  <c r="P127" i="4" s="1"/>
  <c r="AD904" i="8"/>
  <c r="P126" i="4" s="1"/>
  <c r="AD903" i="8"/>
  <c r="P125" i="4" s="1"/>
  <c r="AD902" i="8"/>
  <c r="P124" i="4" s="1"/>
  <c r="AD901" i="8"/>
  <c r="P123" i="4" s="1"/>
  <c r="AD900" i="8"/>
  <c r="P122" i="4" s="1"/>
  <c r="AD899" i="8"/>
  <c r="P121" i="4" s="1"/>
  <c r="AD898" i="8"/>
  <c r="P120" i="4" s="1"/>
  <c r="AD897" i="8"/>
  <c r="P119" i="4" s="1"/>
  <c r="AD896" i="8"/>
  <c r="P118" i="4" s="1"/>
  <c r="AD895" i="8"/>
  <c r="P117" i="4" s="1"/>
  <c r="AD894" i="8"/>
  <c r="P116" i="4" s="1"/>
  <c r="AD893" i="8"/>
  <c r="P115" i="4" s="1"/>
  <c r="AD892" i="8"/>
  <c r="P114" i="4" s="1"/>
  <c r="AD891" i="8"/>
  <c r="P113" i="4" s="1"/>
  <c r="AD890" i="8"/>
  <c r="P112" i="4" s="1"/>
  <c r="AD889" i="8"/>
  <c r="P111" i="4" s="1"/>
  <c r="AD888" i="8"/>
  <c r="P110" i="4" s="1"/>
  <c r="AD887" i="8"/>
  <c r="P109" i="4" s="1"/>
  <c r="AD886" i="8"/>
  <c r="P108" i="4" s="1"/>
  <c r="AD885" i="8"/>
  <c r="P107" i="4" s="1"/>
  <c r="AD884" i="8"/>
  <c r="P106" i="4" s="1"/>
  <c r="AD883" i="8"/>
  <c r="P105" i="4" s="1"/>
  <c r="AD882" i="8"/>
  <c r="P104" i="4" s="1"/>
  <c r="AD881" i="8"/>
  <c r="P103" i="4" s="1"/>
  <c r="AD880" i="8"/>
  <c r="P102" i="4" s="1"/>
  <c r="AD879" i="8"/>
  <c r="P101" i="4" s="1"/>
  <c r="AD878" i="8"/>
  <c r="P100" i="4" s="1"/>
  <c r="AD877" i="8"/>
  <c r="P99" i="4" s="1"/>
  <c r="AD876" i="8"/>
  <c r="P98" i="4" s="1"/>
  <c r="AD875" i="8"/>
  <c r="P97" i="4" s="1"/>
  <c r="AD874" i="8"/>
  <c r="P96" i="4" s="1"/>
  <c r="AD873" i="8"/>
  <c r="P95" i="4" s="1"/>
  <c r="AD872" i="8"/>
  <c r="P94" i="4" s="1"/>
  <c r="AD871" i="8"/>
  <c r="P93" i="4" s="1"/>
  <c r="AD870" i="8"/>
  <c r="P92" i="4" s="1"/>
  <c r="AD869" i="8"/>
  <c r="P91" i="4" s="1"/>
  <c r="AD868" i="8"/>
  <c r="P90" i="4" s="1"/>
  <c r="AD867" i="8"/>
  <c r="P89" i="4" s="1"/>
  <c r="AD866" i="8"/>
  <c r="AD850" i="8"/>
  <c r="O150" i="4" s="1"/>
  <c r="AD849" i="8"/>
  <c r="O149" i="4" s="1"/>
  <c r="AD848" i="8"/>
  <c r="O148" i="4" s="1"/>
  <c r="AD847" i="8"/>
  <c r="O147" i="4" s="1"/>
  <c r="AD846" i="8"/>
  <c r="O146" i="4" s="1"/>
  <c r="AD845" i="8"/>
  <c r="O145" i="4" s="1"/>
  <c r="AD844" i="8"/>
  <c r="O144" i="4" s="1"/>
  <c r="AD843" i="8"/>
  <c r="O143" i="4" s="1"/>
  <c r="AD842" i="8"/>
  <c r="O142" i="4" s="1"/>
  <c r="AD841" i="8"/>
  <c r="O141" i="4" s="1"/>
  <c r="AD840" i="8"/>
  <c r="O140" i="4" s="1"/>
  <c r="AD839" i="8"/>
  <c r="O139" i="4" s="1"/>
  <c r="AD838" i="8"/>
  <c r="O138" i="4" s="1"/>
  <c r="AD837" i="8"/>
  <c r="O137" i="4" s="1"/>
  <c r="AD836" i="8"/>
  <c r="O136" i="4" s="1"/>
  <c r="AD835" i="8"/>
  <c r="O135" i="4" s="1"/>
  <c r="AD834" i="8"/>
  <c r="O134" i="4" s="1"/>
  <c r="AD833" i="8"/>
  <c r="O133" i="4" s="1"/>
  <c r="AD832" i="8"/>
  <c r="O132" i="4" s="1"/>
  <c r="AD831" i="8"/>
  <c r="O131" i="4" s="1"/>
  <c r="AD830" i="8"/>
  <c r="O130" i="4" s="1"/>
  <c r="AD829" i="8"/>
  <c r="O129" i="4" s="1"/>
  <c r="AD828" i="8"/>
  <c r="O128" i="4" s="1"/>
  <c r="AD827" i="8"/>
  <c r="O127" i="4" s="1"/>
  <c r="AD826" i="8"/>
  <c r="O126" i="4" s="1"/>
  <c r="AD825" i="8"/>
  <c r="O125" i="4" s="1"/>
  <c r="AD824" i="8"/>
  <c r="O124" i="4" s="1"/>
  <c r="AD823" i="8"/>
  <c r="O123" i="4" s="1"/>
  <c r="AD822" i="8"/>
  <c r="O122" i="4" s="1"/>
  <c r="AD821" i="8"/>
  <c r="O121" i="4" s="1"/>
  <c r="AD820" i="8"/>
  <c r="O120" i="4" s="1"/>
  <c r="AD819" i="8"/>
  <c r="O119" i="4" s="1"/>
  <c r="AD818" i="8"/>
  <c r="O118" i="4" s="1"/>
  <c r="AD817" i="8"/>
  <c r="O117" i="4" s="1"/>
  <c r="AD816" i="8"/>
  <c r="O116" i="4" s="1"/>
  <c r="AD815" i="8"/>
  <c r="O115" i="4" s="1"/>
  <c r="AD814" i="8"/>
  <c r="O114" i="4" s="1"/>
  <c r="AD813" i="8"/>
  <c r="O113" i="4" s="1"/>
  <c r="AD812" i="8"/>
  <c r="O112" i="4" s="1"/>
  <c r="AD811" i="8"/>
  <c r="O111" i="4" s="1"/>
  <c r="AD810" i="8"/>
  <c r="O110" i="4" s="1"/>
  <c r="AD809" i="8"/>
  <c r="O109" i="4" s="1"/>
  <c r="AD808" i="8"/>
  <c r="O108" i="4" s="1"/>
  <c r="AD807" i="8"/>
  <c r="O107" i="4" s="1"/>
  <c r="AD806" i="8"/>
  <c r="O106" i="4" s="1"/>
  <c r="AD805" i="8"/>
  <c r="O105" i="4" s="1"/>
  <c r="AD804" i="8"/>
  <c r="O104" i="4" s="1"/>
  <c r="AD803" i="8"/>
  <c r="O103" i="4" s="1"/>
  <c r="AD802" i="8"/>
  <c r="O102" i="4" s="1"/>
  <c r="AD801" i="8"/>
  <c r="O101" i="4" s="1"/>
  <c r="AD800" i="8"/>
  <c r="O100" i="4" s="1"/>
  <c r="AD799" i="8"/>
  <c r="O99" i="4" s="1"/>
  <c r="AD798" i="8"/>
  <c r="O98" i="4" s="1"/>
  <c r="AD797" i="8"/>
  <c r="O97" i="4" s="1"/>
  <c r="AD796" i="8"/>
  <c r="O96" i="4" s="1"/>
  <c r="AD795" i="8"/>
  <c r="O95" i="4" s="1"/>
  <c r="AD794" i="8"/>
  <c r="O94" i="4" s="1"/>
  <c r="AD793" i="8"/>
  <c r="O93" i="4" s="1"/>
  <c r="AD792" i="8"/>
  <c r="O92" i="4" s="1"/>
  <c r="AD791" i="8"/>
  <c r="O91" i="4" s="1"/>
  <c r="AD790" i="8"/>
  <c r="O90" i="4" s="1"/>
  <c r="AD789" i="8"/>
  <c r="O89" i="4" s="1"/>
  <c r="AD788" i="8"/>
  <c r="AD773" i="8"/>
  <c r="N151" i="4" s="1"/>
  <c r="AD772" i="8"/>
  <c r="N150" i="4" s="1"/>
  <c r="AD771" i="8"/>
  <c r="N149" i="4" s="1"/>
  <c r="AD770" i="8"/>
  <c r="N148" i="4" s="1"/>
  <c r="AD769" i="8"/>
  <c r="N147" i="4" s="1"/>
  <c r="AD768" i="8"/>
  <c r="N146" i="4" s="1"/>
  <c r="AD767" i="8"/>
  <c r="N145" i="4" s="1"/>
  <c r="AD766" i="8"/>
  <c r="N144" i="4" s="1"/>
  <c r="AD765" i="8"/>
  <c r="N143" i="4" s="1"/>
  <c r="AD764" i="8"/>
  <c r="N142" i="4" s="1"/>
  <c r="AD763" i="8"/>
  <c r="N141" i="4" s="1"/>
  <c r="AD762" i="8"/>
  <c r="N140" i="4" s="1"/>
  <c r="AD761" i="8"/>
  <c r="N139" i="4" s="1"/>
  <c r="AD760" i="8"/>
  <c r="N138" i="4" s="1"/>
  <c r="AD759" i="8"/>
  <c r="N137" i="4" s="1"/>
  <c r="AD758" i="8"/>
  <c r="N136" i="4" s="1"/>
  <c r="AD757" i="8"/>
  <c r="N135" i="4" s="1"/>
  <c r="AD756" i="8"/>
  <c r="N134" i="4" s="1"/>
  <c r="AD755" i="8"/>
  <c r="N133" i="4" s="1"/>
  <c r="AD754" i="8"/>
  <c r="N132" i="4" s="1"/>
  <c r="AD753" i="8"/>
  <c r="N131" i="4" s="1"/>
  <c r="AD752" i="8"/>
  <c r="N130" i="4" s="1"/>
  <c r="AD751" i="8"/>
  <c r="N129" i="4" s="1"/>
  <c r="AD750" i="8"/>
  <c r="N128" i="4" s="1"/>
  <c r="AD749" i="8"/>
  <c r="N127" i="4" s="1"/>
  <c r="AD748" i="8"/>
  <c r="N126" i="4" s="1"/>
  <c r="AD747" i="8"/>
  <c r="N125" i="4" s="1"/>
  <c r="AD746" i="8"/>
  <c r="N124" i="4" s="1"/>
  <c r="AD745" i="8"/>
  <c r="N123" i="4" s="1"/>
  <c r="AD744" i="8"/>
  <c r="N122" i="4" s="1"/>
  <c r="AD743" i="8"/>
  <c r="N121" i="4" s="1"/>
  <c r="AD742" i="8"/>
  <c r="N120" i="4" s="1"/>
  <c r="AD741" i="8"/>
  <c r="N119" i="4" s="1"/>
  <c r="AD740" i="8"/>
  <c r="N118" i="4" s="1"/>
  <c r="AD739" i="8"/>
  <c r="N117" i="4" s="1"/>
  <c r="AD738" i="8"/>
  <c r="N116" i="4" s="1"/>
  <c r="AD737" i="8"/>
  <c r="N115" i="4" s="1"/>
  <c r="AD736" i="8"/>
  <c r="N114" i="4" s="1"/>
  <c r="AD735" i="8"/>
  <c r="N113" i="4" s="1"/>
  <c r="AD734" i="8"/>
  <c r="N112" i="4" s="1"/>
  <c r="AD733" i="8"/>
  <c r="N111" i="4" s="1"/>
  <c r="AD732" i="8"/>
  <c r="N110" i="4" s="1"/>
  <c r="AD731" i="8"/>
  <c r="N109" i="4" s="1"/>
  <c r="AD730" i="8"/>
  <c r="N108" i="4" s="1"/>
  <c r="AD729" i="8"/>
  <c r="N107" i="4" s="1"/>
  <c r="AD728" i="8"/>
  <c r="N106" i="4" s="1"/>
  <c r="AD727" i="8"/>
  <c r="N105" i="4" s="1"/>
  <c r="AD726" i="8"/>
  <c r="N104" i="4" s="1"/>
  <c r="AD725" i="8"/>
  <c r="N103" i="4" s="1"/>
  <c r="AD724" i="8"/>
  <c r="N102" i="4" s="1"/>
  <c r="AD723" i="8"/>
  <c r="N101" i="4" s="1"/>
  <c r="AD722" i="8"/>
  <c r="N100" i="4" s="1"/>
  <c r="AD721" i="8"/>
  <c r="N99" i="4" s="1"/>
  <c r="AD720" i="8"/>
  <c r="N98" i="4" s="1"/>
  <c r="AD719" i="8"/>
  <c r="N97" i="4" s="1"/>
  <c r="AD718" i="8"/>
  <c r="N96" i="4" s="1"/>
  <c r="AD717" i="8"/>
  <c r="N95" i="4" s="1"/>
  <c r="AD716" i="8"/>
  <c r="N94" i="4" s="1"/>
  <c r="AD715" i="8"/>
  <c r="N93" i="4" s="1"/>
  <c r="AD714" i="8"/>
  <c r="N92" i="4" s="1"/>
  <c r="AD713" i="8"/>
  <c r="N91" i="4" s="1"/>
  <c r="AD712" i="8"/>
  <c r="N90" i="4" s="1"/>
  <c r="AD711" i="8"/>
  <c r="N89" i="4" s="1"/>
  <c r="AD710" i="8"/>
  <c r="AD695" i="8"/>
  <c r="M151" i="4" s="1"/>
  <c r="AD617" i="8"/>
  <c r="L151" i="4" s="1"/>
  <c r="AD539" i="8"/>
  <c r="K151" i="4" s="1"/>
  <c r="AD149" i="8"/>
  <c r="F151" i="4" s="1"/>
  <c r="AD227" i="8"/>
  <c r="G151" i="4" s="1"/>
  <c r="AD461" i="8"/>
  <c r="J151" i="4" s="1"/>
  <c r="AD383" i="8"/>
  <c r="I151" i="4" s="1"/>
  <c r="AD71" i="8"/>
  <c r="E151" i="4" s="1"/>
  <c r="AB1484" i="8"/>
  <c r="AA1484" i="8"/>
  <c r="Z1484" i="8"/>
  <c r="Y1484" i="8"/>
  <c r="X1484" i="8"/>
  <c r="W1484" i="8"/>
  <c r="V1484" i="8"/>
  <c r="U1484" i="8"/>
  <c r="T1484" i="8"/>
  <c r="S1484" i="8"/>
  <c r="R1484" i="8"/>
  <c r="Q1484" i="8"/>
  <c r="P1484" i="8"/>
  <c r="O1484" i="8"/>
  <c r="N1484" i="8"/>
  <c r="M1484" i="8"/>
  <c r="L1484" i="8"/>
  <c r="K1484" i="8"/>
  <c r="J1484" i="8"/>
  <c r="I1484" i="8"/>
  <c r="H1484" i="8"/>
  <c r="G1484" i="8"/>
  <c r="F1484" i="8"/>
  <c r="E1484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1055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037" i="12" s="1"/>
  <c r="B4181" i="12" s="1"/>
  <c r="B4325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D981" i="13"/>
  <c r="AF338" i="4" s="1"/>
  <c r="AD980" i="13"/>
  <c r="AF337" i="4" s="1"/>
  <c r="AD979" i="13"/>
  <c r="AF336" i="4" s="1"/>
  <c r="AD978" i="13"/>
  <c r="AF335" i="4" s="1"/>
  <c r="AD977" i="13"/>
  <c r="AF334" i="4" s="1"/>
  <c r="AD976" i="13"/>
  <c r="AF333" i="4" s="1"/>
  <c r="AD975" i="13"/>
  <c r="AF332" i="4" s="1"/>
  <c r="AD974" i="13"/>
  <c r="AF331" i="4" s="1"/>
  <c r="AD973" i="13"/>
  <c r="AF330" i="4" s="1"/>
  <c r="AD972" i="13"/>
  <c r="AF329" i="4" s="1"/>
  <c r="AD971" i="13"/>
  <c r="AF328" i="4" s="1"/>
  <c r="AD970" i="13"/>
  <c r="AF327" i="4" s="1"/>
  <c r="AD969" i="13"/>
  <c r="AF326" i="4" s="1"/>
  <c r="AD968" i="13"/>
  <c r="AF325" i="4" s="1"/>
  <c r="AD967" i="13"/>
  <c r="AF324" i="4" s="1"/>
  <c r="AD966" i="13"/>
  <c r="AF323" i="4" s="1"/>
  <c r="AD965" i="13"/>
  <c r="AF322" i="4" s="1"/>
  <c r="AD964" i="13"/>
  <c r="AF321" i="4" s="1"/>
  <c r="AD963" i="13"/>
  <c r="AF320" i="4" s="1"/>
  <c r="AD962" i="13"/>
  <c r="AF319" i="4" s="1"/>
  <c r="AD961" i="13"/>
  <c r="AF318" i="4" s="1"/>
  <c r="AD960" i="13"/>
  <c r="AF317" i="4" s="1"/>
  <c r="AD959" i="13"/>
  <c r="AF316" i="4" s="1"/>
  <c r="AD958" i="13"/>
  <c r="AF315" i="4" s="1"/>
  <c r="AD957" i="13"/>
  <c r="AF314" i="4" s="1"/>
  <c r="AD956" i="13"/>
  <c r="AF313" i="4" s="1"/>
  <c r="AD955" i="13"/>
  <c r="AF312" i="4" s="1"/>
  <c r="AD954" i="13"/>
  <c r="AF311" i="4" s="1"/>
  <c r="AD953" i="13"/>
  <c r="AF310" i="4" s="1"/>
  <c r="AD946" i="13"/>
  <c r="AE338" i="4" s="1"/>
  <c r="AD945" i="13"/>
  <c r="AE337" i="4" s="1"/>
  <c r="AD944" i="13"/>
  <c r="AE336" i="4" s="1"/>
  <c r="AD943" i="13"/>
  <c r="AE335" i="4" s="1"/>
  <c r="AD942" i="13"/>
  <c r="AE334" i="4" s="1"/>
  <c r="AD941" i="13"/>
  <c r="AE333" i="4" s="1"/>
  <c r="AD940" i="13"/>
  <c r="AE332" i="4" s="1"/>
  <c r="AD939" i="13"/>
  <c r="AE331" i="4" s="1"/>
  <c r="AD938" i="13"/>
  <c r="AE330" i="4" s="1"/>
  <c r="AD937" i="13"/>
  <c r="AE329" i="4" s="1"/>
  <c r="AD936" i="13"/>
  <c r="AE328" i="4" s="1"/>
  <c r="AD935" i="13"/>
  <c r="AE327" i="4" s="1"/>
  <c r="AD934" i="13"/>
  <c r="AE326" i="4" s="1"/>
  <c r="AD933" i="13"/>
  <c r="AE325" i="4" s="1"/>
  <c r="AD932" i="13"/>
  <c r="AE324" i="4" s="1"/>
  <c r="AD931" i="13"/>
  <c r="AE323" i="4" s="1"/>
  <c r="AD930" i="13"/>
  <c r="AE322" i="4" s="1"/>
  <c r="AD929" i="13"/>
  <c r="AE321" i="4" s="1"/>
  <c r="AD928" i="13"/>
  <c r="AE320" i="4" s="1"/>
  <c r="AD927" i="13"/>
  <c r="AE319" i="4" s="1"/>
  <c r="AD926" i="13"/>
  <c r="AE318" i="4" s="1"/>
  <c r="AD925" i="13"/>
  <c r="AE317" i="4" s="1"/>
  <c r="AD924" i="13"/>
  <c r="AE316" i="4" s="1"/>
  <c r="AD923" i="13"/>
  <c r="AE315" i="4" s="1"/>
  <c r="AD922" i="13"/>
  <c r="AE314" i="4" s="1"/>
  <c r="AD921" i="13"/>
  <c r="AE313" i="4" s="1"/>
  <c r="AD920" i="13"/>
  <c r="AE312" i="4" s="1"/>
  <c r="AD919" i="13"/>
  <c r="AE311" i="4" s="1"/>
  <c r="AD918" i="13"/>
  <c r="AD911" i="13"/>
  <c r="AD338" i="4" s="1"/>
  <c r="AD910" i="13"/>
  <c r="AD337" i="4" s="1"/>
  <c r="AD909" i="13"/>
  <c r="AD336" i="4" s="1"/>
  <c r="AD908" i="13"/>
  <c r="AD335" i="4" s="1"/>
  <c r="AD907" i="13"/>
  <c r="AD334" i="4" s="1"/>
  <c r="AD906" i="13"/>
  <c r="AD333" i="4" s="1"/>
  <c r="AD905" i="13"/>
  <c r="AD332" i="4" s="1"/>
  <c r="AD904" i="13"/>
  <c r="AD331" i="4" s="1"/>
  <c r="AD903" i="13"/>
  <c r="AD330" i="4" s="1"/>
  <c r="AD902" i="13"/>
  <c r="AD329" i="4" s="1"/>
  <c r="AD901" i="13"/>
  <c r="AD328" i="4" s="1"/>
  <c r="AD900" i="13"/>
  <c r="AD327" i="4" s="1"/>
  <c r="AD899" i="13"/>
  <c r="AD326" i="4" s="1"/>
  <c r="AD898" i="13"/>
  <c r="AD325" i="4" s="1"/>
  <c r="AD897" i="13"/>
  <c r="AD324" i="4" s="1"/>
  <c r="AD896" i="13"/>
  <c r="AD323" i="4" s="1"/>
  <c r="AD895" i="13"/>
  <c r="AD322" i="4" s="1"/>
  <c r="AD894" i="13"/>
  <c r="AD321" i="4" s="1"/>
  <c r="AD893" i="13"/>
  <c r="AD320" i="4" s="1"/>
  <c r="AD892" i="13"/>
  <c r="AD319" i="4" s="1"/>
  <c r="AD891" i="13"/>
  <c r="AD318" i="4" s="1"/>
  <c r="AD890" i="13"/>
  <c r="AD317" i="4" s="1"/>
  <c r="AD889" i="13"/>
  <c r="AD316" i="4" s="1"/>
  <c r="AD888" i="13"/>
  <c r="AD315" i="4" s="1"/>
  <c r="AD887" i="13"/>
  <c r="AD314" i="4" s="1"/>
  <c r="AD886" i="13"/>
  <c r="AD313" i="4" s="1"/>
  <c r="AD885" i="13"/>
  <c r="AD312" i="4" s="1"/>
  <c r="AD884" i="13"/>
  <c r="AD311" i="4" s="1"/>
  <c r="AD883" i="13"/>
  <c r="AD310" i="4" s="1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D841" i="13"/>
  <c r="AB338" i="4" s="1"/>
  <c r="AD840" i="13"/>
  <c r="AB337" i="4" s="1"/>
  <c r="AD839" i="13"/>
  <c r="AB336" i="4" s="1"/>
  <c r="AD838" i="13"/>
  <c r="AB335" i="4" s="1"/>
  <c r="AD837" i="13"/>
  <c r="AB334" i="4" s="1"/>
  <c r="AD836" i="13"/>
  <c r="AB333" i="4" s="1"/>
  <c r="AD835" i="13"/>
  <c r="AB332" i="4" s="1"/>
  <c r="AD834" i="13"/>
  <c r="AB331" i="4" s="1"/>
  <c r="AD833" i="13"/>
  <c r="AB330" i="4" s="1"/>
  <c r="AD832" i="13"/>
  <c r="AB329" i="4" s="1"/>
  <c r="AD831" i="13"/>
  <c r="AB328" i="4" s="1"/>
  <c r="AD830" i="13"/>
  <c r="AB327" i="4" s="1"/>
  <c r="AD829" i="13"/>
  <c r="AB326" i="4" s="1"/>
  <c r="AD828" i="13"/>
  <c r="AB325" i="4" s="1"/>
  <c r="AD827" i="13"/>
  <c r="AB324" i="4" s="1"/>
  <c r="AD826" i="13"/>
  <c r="AB323" i="4" s="1"/>
  <c r="AD825" i="13"/>
  <c r="AB322" i="4" s="1"/>
  <c r="AD824" i="13"/>
  <c r="AB321" i="4" s="1"/>
  <c r="AD823" i="13"/>
  <c r="AB320" i="4" s="1"/>
  <c r="AD822" i="13"/>
  <c r="AB319" i="4" s="1"/>
  <c r="AD821" i="13"/>
  <c r="AB318" i="4" s="1"/>
  <c r="AD820" i="13"/>
  <c r="AB317" i="4" s="1"/>
  <c r="AD819" i="13"/>
  <c r="AB316" i="4" s="1"/>
  <c r="AD818" i="13"/>
  <c r="AB315" i="4" s="1"/>
  <c r="AD817" i="13"/>
  <c r="AB314" i="4" s="1"/>
  <c r="AD816" i="13"/>
  <c r="AB313" i="4" s="1"/>
  <c r="AD815" i="13"/>
  <c r="AB312" i="4" s="1"/>
  <c r="AD814" i="13"/>
  <c r="AB311" i="4" s="1"/>
  <c r="AD813" i="13"/>
  <c r="AD806" i="13"/>
  <c r="AA338" i="4" s="1"/>
  <c r="AD805" i="13"/>
  <c r="AA337" i="4" s="1"/>
  <c r="AD804" i="13"/>
  <c r="AA336" i="4" s="1"/>
  <c r="AD803" i="13"/>
  <c r="AA335" i="4" s="1"/>
  <c r="AD802" i="13"/>
  <c r="AA334" i="4" s="1"/>
  <c r="AD801" i="13"/>
  <c r="AA333" i="4" s="1"/>
  <c r="AD800" i="13"/>
  <c r="AA332" i="4" s="1"/>
  <c r="AD799" i="13"/>
  <c r="AA331" i="4" s="1"/>
  <c r="AD798" i="13"/>
  <c r="AA330" i="4" s="1"/>
  <c r="AD797" i="13"/>
  <c r="AA329" i="4" s="1"/>
  <c r="AD796" i="13"/>
  <c r="AA328" i="4" s="1"/>
  <c r="AD795" i="13"/>
  <c r="AA327" i="4" s="1"/>
  <c r="AD794" i="13"/>
  <c r="AA326" i="4" s="1"/>
  <c r="AD793" i="13"/>
  <c r="AA325" i="4" s="1"/>
  <c r="AD792" i="13"/>
  <c r="AA324" i="4" s="1"/>
  <c r="AD791" i="13"/>
  <c r="AA323" i="4" s="1"/>
  <c r="AD790" i="13"/>
  <c r="AA322" i="4" s="1"/>
  <c r="AD789" i="13"/>
  <c r="AA321" i="4" s="1"/>
  <c r="AD788" i="13"/>
  <c r="AA320" i="4" s="1"/>
  <c r="AD787" i="13"/>
  <c r="AA319" i="4" s="1"/>
  <c r="AD786" i="13"/>
  <c r="AA318" i="4" s="1"/>
  <c r="AD785" i="13"/>
  <c r="AA317" i="4" s="1"/>
  <c r="AD784" i="13"/>
  <c r="AA316" i="4" s="1"/>
  <c r="AD783" i="13"/>
  <c r="AA315" i="4" s="1"/>
  <c r="AD782" i="13"/>
  <c r="AA314" i="4" s="1"/>
  <c r="AD781" i="13"/>
  <c r="AA313" i="4" s="1"/>
  <c r="AD780" i="13"/>
  <c r="AA312" i="4" s="1"/>
  <c r="AD779" i="13"/>
  <c r="AA311" i="4" s="1"/>
  <c r="AD778" i="13"/>
  <c r="AA310" i="4" s="1"/>
  <c r="AD771" i="13"/>
  <c r="Z338" i="4" s="1"/>
  <c r="AD770" i="13"/>
  <c r="Z337" i="4" s="1"/>
  <c r="AD769" i="13"/>
  <c r="Z336" i="4" s="1"/>
  <c r="AD768" i="13"/>
  <c r="Z335" i="4" s="1"/>
  <c r="AD767" i="13"/>
  <c r="Z334" i="4" s="1"/>
  <c r="AD766" i="13"/>
  <c r="Z333" i="4" s="1"/>
  <c r="AD765" i="13"/>
  <c r="Z332" i="4" s="1"/>
  <c r="AD764" i="13"/>
  <c r="Z331" i="4" s="1"/>
  <c r="AD763" i="13"/>
  <c r="Z330" i="4" s="1"/>
  <c r="AD762" i="13"/>
  <c r="Z329" i="4" s="1"/>
  <c r="AD761" i="13"/>
  <c r="Z328" i="4" s="1"/>
  <c r="AD760" i="13"/>
  <c r="Z327" i="4" s="1"/>
  <c r="AD759" i="13"/>
  <c r="Z326" i="4" s="1"/>
  <c r="AD758" i="13"/>
  <c r="Z325" i="4" s="1"/>
  <c r="AD757" i="13"/>
  <c r="Z324" i="4" s="1"/>
  <c r="AD756" i="13"/>
  <c r="Z323" i="4" s="1"/>
  <c r="AD755" i="13"/>
  <c r="Z322" i="4" s="1"/>
  <c r="AD754" i="13"/>
  <c r="Z321" i="4" s="1"/>
  <c r="AD753" i="13"/>
  <c r="Z320" i="4" s="1"/>
  <c r="AD752" i="13"/>
  <c r="Z319" i="4" s="1"/>
  <c r="AD751" i="13"/>
  <c r="Z318" i="4" s="1"/>
  <c r="AD750" i="13"/>
  <c r="Z317" i="4" s="1"/>
  <c r="AD749" i="13"/>
  <c r="Z316" i="4" s="1"/>
  <c r="AD748" i="13"/>
  <c r="Z315" i="4" s="1"/>
  <c r="AD747" i="13"/>
  <c r="Z314" i="4" s="1"/>
  <c r="AD746" i="13"/>
  <c r="Z313" i="4" s="1"/>
  <c r="AD745" i="13"/>
  <c r="Z312" i="4" s="1"/>
  <c r="AD744" i="13"/>
  <c r="Z311" i="4" s="1"/>
  <c r="AD743" i="13"/>
  <c r="AD736" i="13"/>
  <c r="Y338" i="4" s="1"/>
  <c r="AD735" i="13"/>
  <c r="Y337" i="4" s="1"/>
  <c r="AD734" i="13"/>
  <c r="Y336" i="4" s="1"/>
  <c r="AD733" i="13"/>
  <c r="Y335" i="4" s="1"/>
  <c r="AD732" i="13"/>
  <c r="Y334" i="4" s="1"/>
  <c r="AD731" i="13"/>
  <c r="Y333" i="4" s="1"/>
  <c r="AD730" i="13"/>
  <c r="Y332" i="4" s="1"/>
  <c r="AD729" i="13"/>
  <c r="Y331" i="4" s="1"/>
  <c r="AD728" i="13"/>
  <c r="Y330" i="4" s="1"/>
  <c r="AD727" i="13"/>
  <c r="Y329" i="4" s="1"/>
  <c r="AD726" i="13"/>
  <c r="Y328" i="4" s="1"/>
  <c r="AD725" i="13"/>
  <c r="Y327" i="4" s="1"/>
  <c r="AD724" i="13"/>
  <c r="Y326" i="4" s="1"/>
  <c r="AD723" i="13"/>
  <c r="Y325" i="4" s="1"/>
  <c r="AD722" i="13"/>
  <c r="Y324" i="4" s="1"/>
  <c r="AD721" i="13"/>
  <c r="Y323" i="4" s="1"/>
  <c r="AD720" i="13"/>
  <c r="Y322" i="4" s="1"/>
  <c r="AD719" i="13"/>
  <c r="Y321" i="4" s="1"/>
  <c r="AD718" i="13"/>
  <c r="Y320" i="4" s="1"/>
  <c r="AD717" i="13"/>
  <c r="Y319" i="4" s="1"/>
  <c r="AD716" i="13"/>
  <c r="Y318" i="4" s="1"/>
  <c r="AD715" i="13"/>
  <c r="Y317" i="4" s="1"/>
  <c r="AD714" i="13"/>
  <c r="Y316" i="4" s="1"/>
  <c r="AD713" i="13"/>
  <c r="Y315" i="4" s="1"/>
  <c r="AD712" i="13"/>
  <c r="Y314" i="4" s="1"/>
  <c r="AD711" i="13"/>
  <c r="Y313" i="4" s="1"/>
  <c r="AD710" i="13"/>
  <c r="Y312" i="4" s="1"/>
  <c r="AD709" i="13"/>
  <c r="Y311" i="4" s="1"/>
  <c r="AD708" i="13"/>
  <c r="Y310" i="4" s="1"/>
  <c r="AD701" i="13"/>
  <c r="X338" i="4" s="1"/>
  <c r="AD700" i="13"/>
  <c r="X337" i="4" s="1"/>
  <c r="AD699" i="13"/>
  <c r="X336" i="4" s="1"/>
  <c r="AD698" i="13"/>
  <c r="X335" i="4" s="1"/>
  <c r="AD697" i="13"/>
  <c r="X334" i="4" s="1"/>
  <c r="AD696" i="13"/>
  <c r="X333" i="4" s="1"/>
  <c r="AD695" i="13"/>
  <c r="X332" i="4" s="1"/>
  <c r="AD694" i="13"/>
  <c r="X331" i="4" s="1"/>
  <c r="AD693" i="13"/>
  <c r="X330" i="4" s="1"/>
  <c r="AD692" i="13"/>
  <c r="X329" i="4" s="1"/>
  <c r="AD691" i="13"/>
  <c r="X328" i="4" s="1"/>
  <c r="AD690" i="13"/>
  <c r="X327" i="4" s="1"/>
  <c r="AD689" i="13"/>
  <c r="X326" i="4" s="1"/>
  <c r="AD688" i="13"/>
  <c r="X325" i="4" s="1"/>
  <c r="AD687" i="13"/>
  <c r="X324" i="4" s="1"/>
  <c r="AD686" i="13"/>
  <c r="X323" i="4" s="1"/>
  <c r="AD685" i="13"/>
  <c r="X322" i="4" s="1"/>
  <c r="AD684" i="13"/>
  <c r="X321" i="4" s="1"/>
  <c r="AD683" i="13"/>
  <c r="X320" i="4" s="1"/>
  <c r="AD682" i="13"/>
  <c r="X319" i="4" s="1"/>
  <c r="AD681" i="13"/>
  <c r="X318" i="4" s="1"/>
  <c r="AD680" i="13"/>
  <c r="X317" i="4" s="1"/>
  <c r="AD679" i="13"/>
  <c r="X316" i="4" s="1"/>
  <c r="AD678" i="13"/>
  <c r="X315" i="4" s="1"/>
  <c r="AD677" i="13"/>
  <c r="X314" i="4" s="1"/>
  <c r="AD676" i="13"/>
  <c r="X313" i="4" s="1"/>
  <c r="AD675" i="13"/>
  <c r="X312" i="4" s="1"/>
  <c r="AD674" i="13"/>
  <c r="X311" i="4" s="1"/>
  <c r="AD673" i="13"/>
  <c r="X310" i="4" s="1"/>
  <c r="AD666" i="13"/>
  <c r="W338" i="4" s="1"/>
  <c r="AD665" i="13"/>
  <c r="W337" i="4" s="1"/>
  <c r="AD664" i="13"/>
  <c r="W336" i="4" s="1"/>
  <c r="AD663" i="13"/>
  <c r="W335" i="4" s="1"/>
  <c r="AD662" i="13"/>
  <c r="W334" i="4" s="1"/>
  <c r="AD661" i="13"/>
  <c r="W333" i="4" s="1"/>
  <c r="AD660" i="13"/>
  <c r="W332" i="4" s="1"/>
  <c r="AD659" i="13"/>
  <c r="W331" i="4" s="1"/>
  <c r="AD658" i="13"/>
  <c r="W330" i="4" s="1"/>
  <c r="AD657" i="13"/>
  <c r="W329" i="4" s="1"/>
  <c r="AD656" i="13"/>
  <c r="W328" i="4" s="1"/>
  <c r="AD655" i="13"/>
  <c r="W327" i="4" s="1"/>
  <c r="AD654" i="13"/>
  <c r="W326" i="4" s="1"/>
  <c r="AD653" i="13"/>
  <c r="W325" i="4" s="1"/>
  <c r="AD652" i="13"/>
  <c r="W324" i="4" s="1"/>
  <c r="AD651" i="13"/>
  <c r="W323" i="4" s="1"/>
  <c r="AD650" i="13"/>
  <c r="W322" i="4" s="1"/>
  <c r="AD649" i="13"/>
  <c r="W321" i="4" s="1"/>
  <c r="AD648" i="13"/>
  <c r="W320" i="4" s="1"/>
  <c r="AD647" i="13"/>
  <c r="W319" i="4" s="1"/>
  <c r="AD646" i="13"/>
  <c r="W318" i="4" s="1"/>
  <c r="AD645" i="13"/>
  <c r="W317" i="4" s="1"/>
  <c r="AD644" i="13"/>
  <c r="W316" i="4" s="1"/>
  <c r="AD643" i="13"/>
  <c r="W315" i="4" s="1"/>
  <c r="AD642" i="13"/>
  <c r="W314" i="4" s="1"/>
  <c r="AD641" i="13"/>
  <c r="W313" i="4" s="1"/>
  <c r="AD640" i="13"/>
  <c r="W312" i="4" s="1"/>
  <c r="AD639" i="13"/>
  <c r="W311" i="4" s="1"/>
  <c r="AD638" i="13"/>
  <c r="W310" i="4" s="1"/>
  <c r="AD631" i="13"/>
  <c r="V338" i="4" s="1"/>
  <c r="AD630" i="13"/>
  <c r="V337" i="4" s="1"/>
  <c r="AD629" i="13"/>
  <c r="V336" i="4" s="1"/>
  <c r="AD628" i="13"/>
  <c r="V335" i="4" s="1"/>
  <c r="AD627" i="13"/>
  <c r="V334" i="4" s="1"/>
  <c r="AD626" i="13"/>
  <c r="V333" i="4" s="1"/>
  <c r="AD625" i="13"/>
  <c r="V332" i="4" s="1"/>
  <c r="AD624" i="13"/>
  <c r="V331" i="4" s="1"/>
  <c r="AD623" i="13"/>
  <c r="V330" i="4" s="1"/>
  <c r="AD622" i="13"/>
  <c r="V329" i="4" s="1"/>
  <c r="AD621" i="13"/>
  <c r="V328" i="4" s="1"/>
  <c r="AD620" i="13"/>
  <c r="V327" i="4" s="1"/>
  <c r="AD619" i="13"/>
  <c r="V326" i="4" s="1"/>
  <c r="AD618" i="13"/>
  <c r="V325" i="4" s="1"/>
  <c r="AD617" i="13"/>
  <c r="V324" i="4" s="1"/>
  <c r="AD616" i="13"/>
  <c r="V323" i="4" s="1"/>
  <c r="AD615" i="13"/>
  <c r="V322" i="4" s="1"/>
  <c r="AD614" i="13"/>
  <c r="V321" i="4" s="1"/>
  <c r="AD613" i="13"/>
  <c r="V320" i="4" s="1"/>
  <c r="AD612" i="13"/>
  <c r="V319" i="4" s="1"/>
  <c r="AD611" i="13"/>
  <c r="V318" i="4" s="1"/>
  <c r="AD610" i="13"/>
  <c r="V317" i="4" s="1"/>
  <c r="AD609" i="13"/>
  <c r="V316" i="4" s="1"/>
  <c r="AD608" i="13"/>
  <c r="V315" i="4" s="1"/>
  <c r="AD607" i="13"/>
  <c r="V314" i="4" s="1"/>
  <c r="AD606" i="13"/>
  <c r="V313" i="4" s="1"/>
  <c r="AD605" i="13"/>
  <c r="V312" i="4" s="1"/>
  <c r="AD604" i="13"/>
  <c r="V311" i="4" s="1"/>
  <c r="AD603" i="13"/>
  <c r="V310" i="4" s="1"/>
  <c r="AD596" i="13"/>
  <c r="U338" i="4" s="1"/>
  <c r="AD595" i="13"/>
  <c r="U337" i="4" s="1"/>
  <c r="AD594" i="13"/>
  <c r="U336" i="4" s="1"/>
  <c r="AD593" i="13"/>
  <c r="U335" i="4" s="1"/>
  <c r="AD592" i="13"/>
  <c r="U334" i="4" s="1"/>
  <c r="AD591" i="13"/>
  <c r="U333" i="4" s="1"/>
  <c r="AD590" i="13"/>
  <c r="U332" i="4" s="1"/>
  <c r="AD589" i="13"/>
  <c r="U331" i="4" s="1"/>
  <c r="AD588" i="13"/>
  <c r="U330" i="4" s="1"/>
  <c r="AD587" i="13"/>
  <c r="U329" i="4" s="1"/>
  <c r="AD586" i="13"/>
  <c r="U328" i="4" s="1"/>
  <c r="AD585" i="13"/>
  <c r="U327" i="4" s="1"/>
  <c r="AD584" i="13"/>
  <c r="U326" i="4" s="1"/>
  <c r="AD583" i="13"/>
  <c r="U325" i="4" s="1"/>
  <c r="AD582" i="13"/>
  <c r="U324" i="4" s="1"/>
  <c r="AD581" i="13"/>
  <c r="U323" i="4" s="1"/>
  <c r="AD580" i="13"/>
  <c r="U322" i="4" s="1"/>
  <c r="AD579" i="13"/>
  <c r="U321" i="4" s="1"/>
  <c r="AD578" i="13"/>
  <c r="U320" i="4" s="1"/>
  <c r="AD577" i="13"/>
  <c r="U319" i="4" s="1"/>
  <c r="AD576" i="13"/>
  <c r="U318" i="4" s="1"/>
  <c r="AD575" i="13"/>
  <c r="U317" i="4" s="1"/>
  <c r="AD574" i="13"/>
  <c r="U316" i="4" s="1"/>
  <c r="AD573" i="13"/>
  <c r="U315" i="4" s="1"/>
  <c r="AD572" i="13"/>
  <c r="U314" i="4" s="1"/>
  <c r="AD571" i="13"/>
  <c r="U313" i="4" s="1"/>
  <c r="AD570" i="13"/>
  <c r="U312" i="4" s="1"/>
  <c r="AD569" i="13"/>
  <c r="U311" i="4" s="1"/>
  <c r="AD568" i="13"/>
  <c r="AD561" i="13"/>
  <c r="T338" i="4" s="1"/>
  <c r="AD560" i="13"/>
  <c r="T337" i="4" s="1"/>
  <c r="AD559" i="13"/>
  <c r="T336" i="4" s="1"/>
  <c r="AD558" i="13"/>
  <c r="T335" i="4" s="1"/>
  <c r="AD557" i="13"/>
  <c r="T334" i="4" s="1"/>
  <c r="AD556" i="13"/>
  <c r="T333" i="4" s="1"/>
  <c r="AD555" i="13"/>
  <c r="T332" i="4" s="1"/>
  <c r="AD554" i="13"/>
  <c r="T331" i="4" s="1"/>
  <c r="AD553" i="13"/>
  <c r="T330" i="4" s="1"/>
  <c r="AD552" i="13"/>
  <c r="T329" i="4" s="1"/>
  <c r="AD551" i="13"/>
  <c r="T328" i="4" s="1"/>
  <c r="AD550" i="13"/>
  <c r="T327" i="4" s="1"/>
  <c r="AD549" i="13"/>
  <c r="T326" i="4" s="1"/>
  <c r="AD548" i="13"/>
  <c r="T325" i="4" s="1"/>
  <c r="AD547" i="13"/>
  <c r="T324" i="4" s="1"/>
  <c r="AD546" i="13"/>
  <c r="T323" i="4" s="1"/>
  <c r="AD545" i="13"/>
  <c r="T322" i="4" s="1"/>
  <c r="AD544" i="13"/>
  <c r="T321" i="4" s="1"/>
  <c r="AD543" i="13"/>
  <c r="T320" i="4" s="1"/>
  <c r="AD542" i="13"/>
  <c r="T319" i="4" s="1"/>
  <c r="AD541" i="13"/>
  <c r="T318" i="4" s="1"/>
  <c r="AD540" i="13"/>
  <c r="T317" i="4" s="1"/>
  <c r="AD539" i="13"/>
  <c r="T316" i="4" s="1"/>
  <c r="AD538" i="13"/>
  <c r="T315" i="4" s="1"/>
  <c r="AD537" i="13"/>
  <c r="T314" i="4" s="1"/>
  <c r="AD536" i="13"/>
  <c r="T313" i="4" s="1"/>
  <c r="AD535" i="13"/>
  <c r="T312" i="4" s="1"/>
  <c r="AD534" i="13"/>
  <c r="T311" i="4" s="1"/>
  <c r="AD533" i="13"/>
  <c r="T310" i="4" s="1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AD491" i="13"/>
  <c r="R338" i="4" s="1"/>
  <c r="AD490" i="13"/>
  <c r="R337" i="4" s="1"/>
  <c r="AD489" i="13"/>
  <c r="R336" i="4" s="1"/>
  <c r="AD488" i="13"/>
  <c r="R335" i="4" s="1"/>
  <c r="AD487" i="13"/>
  <c r="R334" i="4" s="1"/>
  <c r="AD486" i="13"/>
  <c r="R333" i="4" s="1"/>
  <c r="AD485" i="13"/>
  <c r="R332" i="4" s="1"/>
  <c r="AD484" i="13"/>
  <c r="R331" i="4" s="1"/>
  <c r="AD483" i="13"/>
  <c r="R330" i="4" s="1"/>
  <c r="AD482" i="13"/>
  <c r="R329" i="4" s="1"/>
  <c r="AD481" i="13"/>
  <c r="R328" i="4" s="1"/>
  <c r="AD480" i="13"/>
  <c r="R327" i="4" s="1"/>
  <c r="AD479" i="13"/>
  <c r="R326" i="4" s="1"/>
  <c r="AD478" i="13"/>
  <c r="R325" i="4" s="1"/>
  <c r="AD477" i="13"/>
  <c r="R324" i="4" s="1"/>
  <c r="AD476" i="13"/>
  <c r="R323" i="4" s="1"/>
  <c r="AD475" i="13"/>
  <c r="R322" i="4" s="1"/>
  <c r="AD474" i="13"/>
  <c r="R321" i="4" s="1"/>
  <c r="AD473" i="13"/>
  <c r="R320" i="4" s="1"/>
  <c r="AD472" i="13"/>
  <c r="R319" i="4" s="1"/>
  <c r="AD471" i="13"/>
  <c r="R318" i="4" s="1"/>
  <c r="AD470" i="13"/>
  <c r="R317" i="4" s="1"/>
  <c r="AD469" i="13"/>
  <c r="R316" i="4" s="1"/>
  <c r="AD468" i="13"/>
  <c r="R315" i="4" s="1"/>
  <c r="AD467" i="13"/>
  <c r="R314" i="4" s="1"/>
  <c r="AD466" i="13"/>
  <c r="R313" i="4" s="1"/>
  <c r="AD465" i="13"/>
  <c r="R312" i="4" s="1"/>
  <c r="AD464" i="13"/>
  <c r="R311" i="4" s="1"/>
  <c r="AD463" i="13"/>
  <c r="R310" i="4" s="1"/>
  <c r="AD456" i="13"/>
  <c r="Q338" i="4" s="1"/>
  <c r="AD455" i="13"/>
  <c r="Q337" i="4" s="1"/>
  <c r="AD454" i="13"/>
  <c r="Q336" i="4" s="1"/>
  <c r="AD453" i="13"/>
  <c r="Q335" i="4" s="1"/>
  <c r="AD452" i="13"/>
  <c r="Q334" i="4" s="1"/>
  <c r="AD451" i="13"/>
  <c r="Q333" i="4" s="1"/>
  <c r="AD450" i="13"/>
  <c r="Q332" i="4" s="1"/>
  <c r="AD449" i="13"/>
  <c r="Q331" i="4" s="1"/>
  <c r="AD448" i="13"/>
  <c r="Q330" i="4" s="1"/>
  <c r="AD447" i="13"/>
  <c r="Q329" i="4" s="1"/>
  <c r="AD446" i="13"/>
  <c r="Q328" i="4" s="1"/>
  <c r="AD445" i="13"/>
  <c r="Q327" i="4" s="1"/>
  <c r="AD444" i="13"/>
  <c r="Q326" i="4" s="1"/>
  <c r="AD443" i="13"/>
  <c r="Q325" i="4" s="1"/>
  <c r="AD442" i="13"/>
  <c r="Q324" i="4" s="1"/>
  <c r="AD441" i="13"/>
  <c r="Q323" i="4" s="1"/>
  <c r="AD440" i="13"/>
  <c r="Q322" i="4" s="1"/>
  <c r="AD439" i="13"/>
  <c r="Q321" i="4" s="1"/>
  <c r="AD438" i="13"/>
  <c r="Q320" i="4" s="1"/>
  <c r="AD437" i="13"/>
  <c r="Q319" i="4" s="1"/>
  <c r="AD436" i="13"/>
  <c r="Q318" i="4" s="1"/>
  <c r="AD435" i="13"/>
  <c r="Q317" i="4" s="1"/>
  <c r="AD434" i="13"/>
  <c r="Q316" i="4" s="1"/>
  <c r="AD433" i="13"/>
  <c r="Q315" i="4" s="1"/>
  <c r="AD432" i="13"/>
  <c r="Q314" i="4" s="1"/>
  <c r="AD431" i="13"/>
  <c r="Q313" i="4" s="1"/>
  <c r="AD430" i="13"/>
  <c r="Q312" i="4" s="1"/>
  <c r="AD429" i="13"/>
  <c r="Q311" i="4" s="1"/>
  <c r="AD428" i="13"/>
  <c r="AD421" i="13"/>
  <c r="P338" i="4" s="1"/>
  <c r="AD420" i="13"/>
  <c r="P337" i="4" s="1"/>
  <c r="AD419" i="13"/>
  <c r="P336" i="4" s="1"/>
  <c r="AD418" i="13"/>
  <c r="P335" i="4" s="1"/>
  <c r="AD417" i="13"/>
  <c r="P334" i="4" s="1"/>
  <c r="AD416" i="13"/>
  <c r="P333" i="4" s="1"/>
  <c r="AD415" i="13"/>
  <c r="P332" i="4" s="1"/>
  <c r="AD414" i="13"/>
  <c r="P331" i="4" s="1"/>
  <c r="AD413" i="13"/>
  <c r="P330" i="4" s="1"/>
  <c r="AD412" i="13"/>
  <c r="P329" i="4" s="1"/>
  <c r="AD411" i="13"/>
  <c r="P328" i="4" s="1"/>
  <c r="AD410" i="13"/>
  <c r="P327" i="4" s="1"/>
  <c r="AD409" i="13"/>
  <c r="P326" i="4" s="1"/>
  <c r="AD408" i="13"/>
  <c r="P325" i="4" s="1"/>
  <c r="AD407" i="13"/>
  <c r="P324" i="4" s="1"/>
  <c r="AD406" i="13"/>
  <c r="P323" i="4" s="1"/>
  <c r="AD405" i="13"/>
  <c r="P322" i="4" s="1"/>
  <c r="AD404" i="13"/>
  <c r="P321" i="4" s="1"/>
  <c r="AD403" i="13"/>
  <c r="P320" i="4" s="1"/>
  <c r="AD402" i="13"/>
  <c r="P319" i="4" s="1"/>
  <c r="AD401" i="13"/>
  <c r="P318" i="4" s="1"/>
  <c r="AD400" i="13"/>
  <c r="P317" i="4" s="1"/>
  <c r="AD399" i="13"/>
  <c r="P316" i="4" s="1"/>
  <c r="AD398" i="13"/>
  <c r="P315" i="4" s="1"/>
  <c r="AD397" i="13"/>
  <c r="P314" i="4" s="1"/>
  <c r="AD396" i="13"/>
  <c r="P313" i="4" s="1"/>
  <c r="AD395" i="13"/>
  <c r="P312" i="4" s="1"/>
  <c r="AD394" i="13"/>
  <c r="P311" i="4" s="1"/>
  <c r="AD393" i="13"/>
  <c r="P310" i="4" s="1"/>
  <c r="AD386" i="13"/>
  <c r="O338" i="4" s="1"/>
  <c r="AD385" i="13"/>
  <c r="O337" i="4" s="1"/>
  <c r="AD384" i="13"/>
  <c r="O336" i="4" s="1"/>
  <c r="AD383" i="13"/>
  <c r="O335" i="4" s="1"/>
  <c r="AD382" i="13"/>
  <c r="O334" i="4" s="1"/>
  <c r="AD381" i="13"/>
  <c r="O333" i="4" s="1"/>
  <c r="AD380" i="13"/>
  <c r="O332" i="4" s="1"/>
  <c r="AD379" i="13"/>
  <c r="O331" i="4" s="1"/>
  <c r="AD378" i="13"/>
  <c r="O330" i="4" s="1"/>
  <c r="AD377" i="13"/>
  <c r="O329" i="4" s="1"/>
  <c r="AD376" i="13"/>
  <c r="O328" i="4" s="1"/>
  <c r="AD375" i="13"/>
  <c r="O327" i="4" s="1"/>
  <c r="AD374" i="13"/>
  <c r="O326" i="4" s="1"/>
  <c r="AD373" i="13"/>
  <c r="O325" i="4" s="1"/>
  <c r="AD372" i="13"/>
  <c r="O324" i="4" s="1"/>
  <c r="AD371" i="13"/>
  <c r="O323" i="4" s="1"/>
  <c r="AD370" i="13"/>
  <c r="O322" i="4" s="1"/>
  <c r="AD369" i="13"/>
  <c r="O321" i="4" s="1"/>
  <c r="AD368" i="13"/>
  <c r="O320" i="4" s="1"/>
  <c r="AD367" i="13"/>
  <c r="O319" i="4" s="1"/>
  <c r="AD366" i="13"/>
  <c r="O318" i="4" s="1"/>
  <c r="AD365" i="13"/>
  <c r="O317" i="4" s="1"/>
  <c r="AD364" i="13"/>
  <c r="O316" i="4" s="1"/>
  <c r="AD363" i="13"/>
  <c r="O315" i="4" s="1"/>
  <c r="AD362" i="13"/>
  <c r="O314" i="4" s="1"/>
  <c r="AD361" i="13"/>
  <c r="O313" i="4" s="1"/>
  <c r="AD360" i="13"/>
  <c r="O312" i="4" s="1"/>
  <c r="AD359" i="13"/>
  <c r="O311" i="4" s="1"/>
  <c r="AD358" i="13"/>
  <c r="O310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8" i="4" s="1"/>
  <c r="AD350" i="13"/>
  <c r="N337" i="4" s="1"/>
  <c r="AD349" i="13"/>
  <c r="N336" i="4" s="1"/>
  <c r="AD348" i="13"/>
  <c r="N335" i="4" s="1"/>
  <c r="AD347" i="13"/>
  <c r="N334" i="4" s="1"/>
  <c r="AD346" i="13"/>
  <c r="N333" i="4" s="1"/>
  <c r="AD345" i="13"/>
  <c r="N332" i="4" s="1"/>
  <c r="AD344" i="13"/>
  <c r="N331" i="4" s="1"/>
  <c r="AD343" i="13"/>
  <c r="N330" i="4" s="1"/>
  <c r="AD342" i="13"/>
  <c r="N329" i="4" s="1"/>
  <c r="AD341" i="13"/>
  <c r="N328" i="4" s="1"/>
  <c r="AD340" i="13"/>
  <c r="N327" i="4" s="1"/>
  <c r="AD339" i="13"/>
  <c r="N326" i="4" s="1"/>
  <c r="AD338" i="13"/>
  <c r="N325" i="4" s="1"/>
  <c r="AD337" i="13"/>
  <c r="N324" i="4" s="1"/>
  <c r="AD336" i="13"/>
  <c r="N323" i="4" s="1"/>
  <c r="AD335" i="13"/>
  <c r="N322" i="4" s="1"/>
  <c r="AD334" i="13"/>
  <c r="N321" i="4" s="1"/>
  <c r="AD333" i="13"/>
  <c r="N320" i="4" s="1"/>
  <c r="AD332" i="13"/>
  <c r="N319" i="4" s="1"/>
  <c r="AD331" i="13"/>
  <c r="N318" i="4" s="1"/>
  <c r="AD330" i="13"/>
  <c r="N317" i="4" s="1"/>
  <c r="AD329" i="13"/>
  <c r="N316" i="4" s="1"/>
  <c r="AD328" i="13"/>
  <c r="N315" i="4" s="1"/>
  <c r="AD327" i="13"/>
  <c r="N314" i="4" s="1"/>
  <c r="AD326" i="13"/>
  <c r="N313" i="4" s="1"/>
  <c r="AD325" i="13"/>
  <c r="N312" i="4" s="1"/>
  <c r="AD324" i="13"/>
  <c r="N311" i="4" s="1"/>
  <c r="AD323" i="13"/>
  <c r="AD316" i="13"/>
  <c r="M338" i="4" s="1"/>
  <c r="AD315" i="13"/>
  <c r="M337" i="4" s="1"/>
  <c r="AD314" i="13"/>
  <c r="M336" i="4" s="1"/>
  <c r="AD313" i="13"/>
  <c r="M335" i="4" s="1"/>
  <c r="AD312" i="13"/>
  <c r="M334" i="4" s="1"/>
  <c r="AD311" i="13"/>
  <c r="M333" i="4" s="1"/>
  <c r="AD310" i="13"/>
  <c r="M332" i="4" s="1"/>
  <c r="AD309" i="13"/>
  <c r="M331" i="4" s="1"/>
  <c r="AD308" i="13"/>
  <c r="M330" i="4" s="1"/>
  <c r="AD307" i="13"/>
  <c r="M329" i="4" s="1"/>
  <c r="AD306" i="13"/>
  <c r="M328" i="4" s="1"/>
  <c r="AD305" i="13"/>
  <c r="M327" i="4" s="1"/>
  <c r="AD304" i="13"/>
  <c r="M326" i="4" s="1"/>
  <c r="AD303" i="13"/>
  <c r="M325" i="4" s="1"/>
  <c r="AD302" i="13"/>
  <c r="M324" i="4" s="1"/>
  <c r="AD301" i="13"/>
  <c r="M323" i="4" s="1"/>
  <c r="AD300" i="13"/>
  <c r="M322" i="4" s="1"/>
  <c r="AD299" i="13"/>
  <c r="M321" i="4" s="1"/>
  <c r="AD298" i="13"/>
  <c r="M320" i="4" s="1"/>
  <c r="AD297" i="13"/>
  <c r="M319" i="4" s="1"/>
  <c r="AD296" i="13"/>
  <c r="M318" i="4" s="1"/>
  <c r="AD295" i="13"/>
  <c r="M317" i="4" s="1"/>
  <c r="AD294" i="13"/>
  <c r="M316" i="4" s="1"/>
  <c r="AD293" i="13"/>
  <c r="M315" i="4" s="1"/>
  <c r="AD292" i="13"/>
  <c r="M314" i="4" s="1"/>
  <c r="AD291" i="13"/>
  <c r="M313" i="4" s="1"/>
  <c r="AD290" i="13"/>
  <c r="M312" i="4" s="1"/>
  <c r="AD289" i="13"/>
  <c r="M311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AD246" i="13"/>
  <c r="K338" i="4" s="1"/>
  <c r="AD245" i="13"/>
  <c r="K337" i="4" s="1"/>
  <c r="AD244" i="13"/>
  <c r="K336" i="4" s="1"/>
  <c r="AD243" i="13"/>
  <c r="K335" i="4" s="1"/>
  <c r="AD242" i="13"/>
  <c r="K334" i="4" s="1"/>
  <c r="AD241" i="13"/>
  <c r="K333" i="4" s="1"/>
  <c r="AD240" i="13"/>
  <c r="K332" i="4" s="1"/>
  <c r="AD239" i="13"/>
  <c r="K331" i="4" s="1"/>
  <c r="AD238" i="13"/>
  <c r="K330" i="4" s="1"/>
  <c r="AD237" i="13"/>
  <c r="K329" i="4" s="1"/>
  <c r="AD236" i="13"/>
  <c r="K328" i="4" s="1"/>
  <c r="AD235" i="13"/>
  <c r="K327" i="4" s="1"/>
  <c r="AD234" i="13"/>
  <c r="K326" i="4" s="1"/>
  <c r="AD233" i="13"/>
  <c r="K325" i="4" s="1"/>
  <c r="AD232" i="13"/>
  <c r="K324" i="4" s="1"/>
  <c r="AD231" i="13"/>
  <c r="K323" i="4" s="1"/>
  <c r="AD230" i="13"/>
  <c r="K322" i="4" s="1"/>
  <c r="AD229" i="13"/>
  <c r="K321" i="4" s="1"/>
  <c r="AD228" i="13"/>
  <c r="K320" i="4" s="1"/>
  <c r="AD227" i="13"/>
  <c r="K319" i="4" s="1"/>
  <c r="AD226" i="13"/>
  <c r="K318" i="4" s="1"/>
  <c r="AD225" i="13"/>
  <c r="K317" i="4" s="1"/>
  <c r="AD224" i="13"/>
  <c r="K316" i="4" s="1"/>
  <c r="AD223" i="13"/>
  <c r="K315" i="4" s="1"/>
  <c r="AD222" i="13"/>
  <c r="K314" i="4" s="1"/>
  <c r="AD221" i="13"/>
  <c r="K313" i="4" s="1"/>
  <c r="AD220" i="13"/>
  <c r="K312" i="4" s="1"/>
  <c r="AD219" i="13"/>
  <c r="K311" i="4" s="1"/>
  <c r="AD218" i="13"/>
  <c r="K310" i="4" s="1"/>
  <c r="AD211" i="13"/>
  <c r="J338" i="4" s="1"/>
  <c r="AD210" i="13"/>
  <c r="J337" i="4" s="1"/>
  <c r="AD209" i="13"/>
  <c r="J336" i="4" s="1"/>
  <c r="AD208" i="13"/>
  <c r="J335" i="4" s="1"/>
  <c r="AD207" i="13"/>
  <c r="J334" i="4" s="1"/>
  <c r="AD206" i="13"/>
  <c r="J333" i="4" s="1"/>
  <c r="AD205" i="13"/>
  <c r="J332" i="4" s="1"/>
  <c r="AD204" i="13"/>
  <c r="J331" i="4" s="1"/>
  <c r="AD203" i="13"/>
  <c r="J330" i="4" s="1"/>
  <c r="AD202" i="13"/>
  <c r="J329" i="4" s="1"/>
  <c r="AD201" i="13"/>
  <c r="J328" i="4" s="1"/>
  <c r="AD200" i="13"/>
  <c r="J327" i="4" s="1"/>
  <c r="AD199" i="13"/>
  <c r="J326" i="4" s="1"/>
  <c r="AD198" i="13"/>
  <c r="J325" i="4" s="1"/>
  <c r="AD197" i="13"/>
  <c r="J324" i="4" s="1"/>
  <c r="AD196" i="13"/>
  <c r="J323" i="4" s="1"/>
  <c r="AD195" i="13"/>
  <c r="J322" i="4" s="1"/>
  <c r="AD194" i="13"/>
  <c r="J321" i="4" s="1"/>
  <c r="AD193" i="13"/>
  <c r="J320" i="4" s="1"/>
  <c r="AD192" i="13"/>
  <c r="J319" i="4" s="1"/>
  <c r="AD191" i="13"/>
  <c r="J318" i="4" s="1"/>
  <c r="AD190" i="13"/>
  <c r="J317" i="4" s="1"/>
  <c r="AD189" i="13"/>
  <c r="J316" i="4" s="1"/>
  <c r="AD188" i="13"/>
  <c r="J315" i="4" s="1"/>
  <c r="AD187" i="13"/>
  <c r="J314" i="4" s="1"/>
  <c r="AD186" i="13"/>
  <c r="J313" i="4" s="1"/>
  <c r="AD185" i="13"/>
  <c r="J312" i="4" s="1"/>
  <c r="AD184" i="13"/>
  <c r="J311" i="4" s="1"/>
  <c r="AD183" i="13"/>
  <c r="J310" i="4" s="1"/>
  <c r="AD176" i="13"/>
  <c r="I338" i="4" s="1"/>
  <c r="AD175" i="13"/>
  <c r="I337" i="4" s="1"/>
  <c r="AD174" i="13"/>
  <c r="I336" i="4" s="1"/>
  <c r="AD173" i="13"/>
  <c r="I335" i="4" s="1"/>
  <c r="AD172" i="13"/>
  <c r="I334" i="4" s="1"/>
  <c r="AD171" i="13"/>
  <c r="I333" i="4" s="1"/>
  <c r="AD170" i="13"/>
  <c r="I332" i="4" s="1"/>
  <c r="AD169" i="13"/>
  <c r="I331" i="4" s="1"/>
  <c r="AD168" i="13"/>
  <c r="I330" i="4" s="1"/>
  <c r="AD167" i="13"/>
  <c r="I329" i="4" s="1"/>
  <c r="AD166" i="13"/>
  <c r="I328" i="4" s="1"/>
  <c r="AD165" i="13"/>
  <c r="I327" i="4" s="1"/>
  <c r="AD164" i="13"/>
  <c r="I326" i="4" s="1"/>
  <c r="AD163" i="13"/>
  <c r="I325" i="4" s="1"/>
  <c r="AD162" i="13"/>
  <c r="I324" i="4" s="1"/>
  <c r="AD161" i="13"/>
  <c r="I323" i="4" s="1"/>
  <c r="AD160" i="13"/>
  <c r="I322" i="4" s="1"/>
  <c r="AD159" i="13"/>
  <c r="I321" i="4" s="1"/>
  <c r="AD158" i="13"/>
  <c r="I320" i="4" s="1"/>
  <c r="AD157" i="13"/>
  <c r="I319" i="4" s="1"/>
  <c r="AD156" i="13"/>
  <c r="I318" i="4" s="1"/>
  <c r="AD155" i="13"/>
  <c r="I317" i="4" s="1"/>
  <c r="AD154" i="13"/>
  <c r="I316" i="4" s="1"/>
  <c r="AD153" i="13"/>
  <c r="I315" i="4" s="1"/>
  <c r="AD152" i="13"/>
  <c r="I314" i="4" s="1"/>
  <c r="AD151" i="13"/>
  <c r="I313" i="4" s="1"/>
  <c r="AD150" i="13"/>
  <c r="I312" i="4" s="1"/>
  <c r="AD149" i="13"/>
  <c r="I311" i="4" s="1"/>
  <c r="AD148" i="13"/>
  <c r="I310" i="4" s="1"/>
  <c r="AD141" i="13"/>
  <c r="H338" i="4" s="1"/>
  <c r="AD140" i="13"/>
  <c r="H337" i="4" s="1"/>
  <c r="AD139" i="13"/>
  <c r="H336" i="4" s="1"/>
  <c r="AD138" i="13"/>
  <c r="H335" i="4" s="1"/>
  <c r="AD137" i="13"/>
  <c r="H334" i="4" s="1"/>
  <c r="AD136" i="13"/>
  <c r="H333" i="4" s="1"/>
  <c r="AD135" i="13"/>
  <c r="H332" i="4" s="1"/>
  <c r="AD134" i="13"/>
  <c r="H331" i="4" s="1"/>
  <c r="AD133" i="13"/>
  <c r="H330" i="4" s="1"/>
  <c r="AD132" i="13"/>
  <c r="H329" i="4" s="1"/>
  <c r="AD131" i="13"/>
  <c r="H328" i="4" s="1"/>
  <c r="AD130" i="13"/>
  <c r="H327" i="4" s="1"/>
  <c r="AD129" i="13"/>
  <c r="H326" i="4" s="1"/>
  <c r="AD128" i="13"/>
  <c r="H325" i="4" s="1"/>
  <c r="AD127" i="13"/>
  <c r="H324" i="4" s="1"/>
  <c r="AD126" i="13"/>
  <c r="H323" i="4" s="1"/>
  <c r="AD125" i="13"/>
  <c r="H322" i="4" s="1"/>
  <c r="AD124" i="13"/>
  <c r="H321" i="4" s="1"/>
  <c r="AD123" i="13"/>
  <c r="H320" i="4" s="1"/>
  <c r="AD122" i="13"/>
  <c r="H319" i="4" s="1"/>
  <c r="AD121" i="13"/>
  <c r="H318" i="4" s="1"/>
  <c r="AD120" i="13"/>
  <c r="H317" i="4" s="1"/>
  <c r="AD119" i="13"/>
  <c r="H316" i="4" s="1"/>
  <c r="AD118" i="13"/>
  <c r="H315" i="4" s="1"/>
  <c r="AD117" i="13"/>
  <c r="H314" i="4" s="1"/>
  <c r="AD116" i="13"/>
  <c r="H313" i="4" s="1"/>
  <c r="AD115" i="13"/>
  <c r="H312" i="4" s="1"/>
  <c r="AD114" i="13"/>
  <c r="H311" i="4" s="1"/>
  <c r="AD113" i="13"/>
  <c r="H310" i="4" s="1"/>
  <c r="AD106" i="13"/>
  <c r="G338" i="4" s="1"/>
  <c r="AD105" i="13"/>
  <c r="G337" i="4" s="1"/>
  <c r="AD104" i="13"/>
  <c r="G336" i="4" s="1"/>
  <c r="AD103" i="13"/>
  <c r="G335" i="4" s="1"/>
  <c r="AD102" i="13"/>
  <c r="G334" i="4" s="1"/>
  <c r="AD101" i="13"/>
  <c r="G333" i="4" s="1"/>
  <c r="AD100" i="13"/>
  <c r="G332" i="4" s="1"/>
  <c r="AD99" i="13"/>
  <c r="G331" i="4" s="1"/>
  <c r="AD98" i="13"/>
  <c r="G330" i="4" s="1"/>
  <c r="AD97" i="13"/>
  <c r="G329" i="4" s="1"/>
  <c r="AD96" i="13"/>
  <c r="G328" i="4" s="1"/>
  <c r="AD95" i="13"/>
  <c r="G327" i="4" s="1"/>
  <c r="AD94" i="13"/>
  <c r="G326" i="4" s="1"/>
  <c r="AD93" i="13"/>
  <c r="G325" i="4" s="1"/>
  <c r="AD92" i="13"/>
  <c r="G324" i="4" s="1"/>
  <c r="AD91" i="13"/>
  <c r="G323" i="4" s="1"/>
  <c r="AD90" i="13"/>
  <c r="G322" i="4" s="1"/>
  <c r="AD89" i="13"/>
  <c r="G321" i="4" s="1"/>
  <c r="AD88" i="13"/>
  <c r="G320" i="4" s="1"/>
  <c r="AD87" i="13"/>
  <c r="G319" i="4" s="1"/>
  <c r="AD86" i="13"/>
  <c r="G318" i="4" s="1"/>
  <c r="AD85" i="13"/>
  <c r="G317" i="4" s="1"/>
  <c r="AD84" i="13"/>
  <c r="G316" i="4" s="1"/>
  <c r="AD83" i="13"/>
  <c r="G315" i="4" s="1"/>
  <c r="AD82" i="13"/>
  <c r="G314" i="4" s="1"/>
  <c r="AD81" i="13"/>
  <c r="G313" i="4" s="1"/>
  <c r="AD80" i="13"/>
  <c r="G312" i="4" s="1"/>
  <c r="AD79" i="13"/>
  <c r="G311" i="4" s="1"/>
  <c r="AD78" i="13"/>
  <c r="G310" i="4" s="1"/>
  <c r="AD71" i="13"/>
  <c r="F338" i="4" s="1"/>
  <c r="AD70" i="13"/>
  <c r="F337" i="4" s="1"/>
  <c r="AD69" i="13"/>
  <c r="F336" i="4" s="1"/>
  <c r="AD68" i="13"/>
  <c r="F335" i="4" s="1"/>
  <c r="AD67" i="13"/>
  <c r="F334" i="4" s="1"/>
  <c r="AD66" i="13"/>
  <c r="F333" i="4" s="1"/>
  <c r="AD65" i="13"/>
  <c r="F332" i="4" s="1"/>
  <c r="AD64" i="13"/>
  <c r="F331" i="4" s="1"/>
  <c r="AD63" i="13"/>
  <c r="F330" i="4" s="1"/>
  <c r="AD62" i="13"/>
  <c r="F329" i="4" s="1"/>
  <c r="AD61" i="13"/>
  <c r="F328" i="4" s="1"/>
  <c r="AD60" i="13"/>
  <c r="F327" i="4" s="1"/>
  <c r="AD59" i="13"/>
  <c r="F326" i="4" s="1"/>
  <c r="AD58" i="13"/>
  <c r="F325" i="4" s="1"/>
  <c r="AD57" i="13"/>
  <c r="F324" i="4" s="1"/>
  <c r="AD56" i="13"/>
  <c r="F323" i="4" s="1"/>
  <c r="AD55" i="13"/>
  <c r="F322" i="4" s="1"/>
  <c r="AD54" i="13"/>
  <c r="F321" i="4" s="1"/>
  <c r="AD53" i="13"/>
  <c r="F320" i="4" s="1"/>
  <c r="AD52" i="13"/>
  <c r="F319" i="4" s="1"/>
  <c r="AD51" i="13"/>
  <c r="F318" i="4" s="1"/>
  <c r="AD50" i="13"/>
  <c r="F317" i="4" s="1"/>
  <c r="AD49" i="13"/>
  <c r="F316" i="4" s="1"/>
  <c r="AD48" i="13"/>
  <c r="F315" i="4" s="1"/>
  <c r="AD47" i="13"/>
  <c r="F314" i="4" s="1"/>
  <c r="AD46" i="13"/>
  <c r="F313" i="4" s="1"/>
  <c r="AD45" i="13"/>
  <c r="F312" i="4" s="1"/>
  <c r="AD44" i="13"/>
  <c r="F311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8" i="4" s="1"/>
  <c r="AD35" i="13"/>
  <c r="E337" i="4" s="1"/>
  <c r="AD34" i="13"/>
  <c r="E336" i="4" s="1"/>
  <c r="AD33" i="13"/>
  <c r="E335" i="4" s="1"/>
  <c r="AD32" i="13"/>
  <c r="E334" i="4" s="1"/>
  <c r="AD31" i="13"/>
  <c r="E333" i="4" s="1"/>
  <c r="AD30" i="13"/>
  <c r="E332" i="4" s="1"/>
  <c r="AD29" i="13"/>
  <c r="E331" i="4" s="1"/>
  <c r="AD28" i="13"/>
  <c r="E330" i="4" s="1"/>
  <c r="AD27" i="13"/>
  <c r="E329" i="4" s="1"/>
  <c r="AD26" i="13"/>
  <c r="E328" i="4" s="1"/>
  <c r="AD25" i="13"/>
  <c r="E327" i="4" s="1"/>
  <c r="AD24" i="13"/>
  <c r="E326" i="4" s="1"/>
  <c r="AD23" i="13"/>
  <c r="E325" i="4" s="1"/>
  <c r="AD22" i="13"/>
  <c r="E324" i="4" s="1"/>
  <c r="AD21" i="13"/>
  <c r="E323" i="4" s="1"/>
  <c r="AD20" i="13"/>
  <c r="E322" i="4" s="1"/>
  <c r="AD19" i="13"/>
  <c r="E321" i="4" s="1"/>
  <c r="AD18" i="13"/>
  <c r="E320" i="4" s="1"/>
  <c r="AD17" i="13"/>
  <c r="E319" i="4" s="1"/>
  <c r="AD16" i="13"/>
  <c r="E318" i="4" s="1"/>
  <c r="AD15" i="13"/>
  <c r="E317" i="4" s="1"/>
  <c r="AD14" i="13"/>
  <c r="E316" i="4" s="1"/>
  <c r="AD13" i="13"/>
  <c r="E315" i="4" s="1"/>
  <c r="AD12" i="13"/>
  <c r="E314" i="4" s="1"/>
  <c r="AD11" i="13"/>
  <c r="E313" i="4" s="1"/>
  <c r="AD10" i="13"/>
  <c r="E312" i="4" s="1"/>
  <c r="AD9" i="13"/>
  <c r="E311" i="4" s="1"/>
  <c r="AD8" i="13"/>
  <c r="AI166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6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6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6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6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6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6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6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51" i="4" l="1"/>
  <c r="AI87" i="4"/>
  <c r="AD457" i="13"/>
  <c r="AD877" i="13"/>
  <c r="AD72" i="13"/>
  <c r="AD352" i="13"/>
  <c r="AD772" i="13"/>
  <c r="AD597" i="13"/>
  <c r="Q310" i="4"/>
  <c r="Q309" i="4" s="1"/>
  <c r="AD37" i="13"/>
  <c r="AD387" i="13"/>
  <c r="AD527" i="13"/>
  <c r="AD947" i="13"/>
  <c r="AD317" i="13"/>
  <c r="AD562" i="13"/>
  <c r="AD842" i="13"/>
  <c r="Z310" i="4"/>
  <c r="Z309" i="4" s="1"/>
  <c r="X18" i="4"/>
  <c r="AI310" i="4"/>
  <c r="AI309" i="4" s="1"/>
  <c r="AD982" i="13"/>
  <c r="AE310" i="4"/>
  <c r="AE309" i="4" s="1"/>
  <c r="AD912" i="13"/>
  <c r="AC310" i="4"/>
  <c r="AC309" i="4" s="1"/>
  <c r="AB310" i="4"/>
  <c r="AB309" i="4" s="1"/>
  <c r="AD807" i="13"/>
  <c r="AD737" i="13"/>
  <c r="AD702" i="13"/>
  <c r="AD667" i="13"/>
  <c r="AD632" i="13"/>
  <c r="U310" i="4"/>
  <c r="U309" i="4" s="1"/>
  <c r="S310" i="4"/>
  <c r="S309" i="4" s="1"/>
  <c r="AD492" i="13"/>
  <c r="AD422" i="13"/>
  <c r="N310" i="4"/>
  <c r="N309" i="4" s="1"/>
  <c r="M310" i="4"/>
  <c r="M309" i="4" s="1"/>
  <c r="AD282" i="13"/>
  <c r="AD247" i="13"/>
  <c r="AD212" i="13"/>
  <c r="AD177" i="13"/>
  <c r="AD142" i="13"/>
  <c r="AD107" i="13"/>
  <c r="F310" i="4"/>
  <c r="F309" i="4" s="1"/>
  <c r="E310" i="4"/>
  <c r="E309" i="4" s="1"/>
  <c r="C16" i="4"/>
  <c r="C9" i="4" s="1"/>
  <c r="AC3458" i="12"/>
  <c r="AB166" i="4"/>
  <c r="AB165" i="4" s="1"/>
  <c r="AC1298" i="12"/>
  <c r="M166" i="4"/>
  <c r="M165" i="4" s="1"/>
  <c r="AC1010" i="12"/>
  <c r="K166" i="4"/>
  <c r="K165" i="4" s="1"/>
  <c r="AC290" i="12"/>
  <c r="F166" i="4"/>
  <c r="F165" i="4" s="1"/>
  <c r="AC2594" i="12"/>
  <c r="V166" i="4"/>
  <c r="V165" i="4" s="1"/>
  <c r="AC3746" i="12"/>
  <c r="AD166" i="4"/>
  <c r="AD165" i="4" s="1"/>
  <c r="AC2306" i="12"/>
  <c r="AC1730" i="12"/>
  <c r="P166" i="4"/>
  <c r="P165" i="4" s="1"/>
  <c r="E166" i="4"/>
  <c r="E165" i="4" s="1"/>
  <c r="AC1154" i="12"/>
  <c r="N166" i="4"/>
  <c r="N165" i="4" s="1"/>
  <c r="AC434" i="12"/>
  <c r="G166" i="4"/>
  <c r="G165" i="4" s="1"/>
  <c r="AC578" i="12"/>
  <c r="H166" i="4"/>
  <c r="H165" i="4" s="1"/>
  <c r="AC722" i="12"/>
  <c r="I166" i="4"/>
  <c r="I165" i="4" s="1"/>
  <c r="AC866" i="12"/>
  <c r="T166" i="4"/>
  <c r="T165" i="4" s="1"/>
  <c r="AC2450" i="12"/>
  <c r="AC3602" i="12"/>
  <c r="AC1586" i="12"/>
  <c r="AC3890" i="12"/>
  <c r="U166" i="4"/>
  <c r="U165" i="4" s="1"/>
  <c r="AC2882" i="12"/>
  <c r="AC4034" i="12"/>
  <c r="AE166" i="4"/>
  <c r="AE165" i="4" s="1"/>
  <c r="AC1874" i="12"/>
  <c r="AC3026" i="12"/>
  <c r="O166" i="4"/>
  <c r="O165" i="4" s="1"/>
  <c r="X166" i="4"/>
  <c r="X165" i="4" s="1"/>
  <c r="AF166" i="4"/>
  <c r="AF165" i="4" s="1"/>
  <c r="AC2018" i="12"/>
  <c r="AC3170" i="12"/>
  <c r="Y166" i="4"/>
  <c r="Y165" i="4" s="1"/>
  <c r="AG166" i="4"/>
  <c r="AG165" i="4" s="1"/>
  <c r="AC2162" i="12"/>
  <c r="AC3314" i="12"/>
  <c r="Q166" i="4"/>
  <c r="Q165" i="4" s="1"/>
  <c r="Z166" i="4"/>
  <c r="Z165" i="4" s="1"/>
  <c r="AH166" i="4"/>
  <c r="AH165" i="4" s="1"/>
  <c r="AJ10" i="15"/>
  <c r="C17" i="4" s="1"/>
  <c r="C10" i="4" s="1"/>
  <c r="AC2738" i="12"/>
  <c r="Y309" i="4"/>
  <c r="AC165" i="4"/>
  <c r="S165" i="4"/>
  <c r="AA165" i="4"/>
  <c r="AI165" i="4"/>
  <c r="V309" i="4"/>
  <c r="AD309" i="4"/>
  <c r="I309" i="4"/>
  <c r="AG309" i="4"/>
  <c r="J309" i="4"/>
  <c r="R309" i="4"/>
  <c r="AH309" i="4"/>
  <c r="K309" i="4"/>
  <c r="AA309" i="4"/>
  <c r="L165" i="4"/>
  <c r="W165" i="4"/>
  <c r="J165" i="4"/>
  <c r="R165" i="4"/>
  <c r="L309" i="4"/>
  <c r="T309" i="4"/>
  <c r="AK311" i="4"/>
  <c r="AK319" i="4"/>
  <c r="AK327" i="4"/>
  <c r="AK335" i="4"/>
  <c r="G309" i="4"/>
  <c r="O309" i="4"/>
  <c r="W309" i="4"/>
  <c r="AK317" i="4"/>
  <c r="AK325" i="4"/>
  <c r="AK333" i="4"/>
  <c r="AK326" i="4"/>
  <c r="H309" i="4"/>
  <c r="P309" i="4"/>
  <c r="X309" i="4"/>
  <c r="AF309" i="4"/>
  <c r="AK316" i="4"/>
  <c r="AK324" i="4"/>
  <c r="AK332" i="4"/>
  <c r="AK315" i="4"/>
  <c r="AK323" i="4"/>
  <c r="AK331" i="4"/>
  <c r="AK318" i="4"/>
  <c r="AK334" i="4"/>
  <c r="AK314" i="4"/>
  <c r="AK322" i="4"/>
  <c r="AK330" i="4"/>
  <c r="AK338" i="4"/>
  <c r="AK313" i="4"/>
  <c r="AK321" i="4"/>
  <c r="AK329" i="4"/>
  <c r="AK337" i="4"/>
  <c r="AK312" i="4"/>
  <c r="AK320" i="4"/>
  <c r="AK328" i="4"/>
  <c r="AK336" i="4"/>
  <c r="AK310" i="4" l="1"/>
  <c r="AK309" i="4" s="1"/>
  <c r="AK166" i="4"/>
  <c r="AK165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9" i="8"/>
  <c r="E159" i="4" s="1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7" i="8"/>
  <c r="F159" i="4" s="1"/>
  <c r="AD148" i="8"/>
  <c r="F150" i="4" s="1"/>
  <c r="AD147" i="8"/>
  <c r="F149" i="4" s="1"/>
  <c r="AD146" i="8"/>
  <c r="F148" i="4" s="1"/>
  <c r="AD145" i="8"/>
  <c r="F147" i="4" s="1"/>
  <c r="AD144" i="8"/>
  <c r="F146" i="4" s="1"/>
  <c r="AD143" i="8"/>
  <c r="F145" i="4" s="1"/>
  <c r="AD142" i="8"/>
  <c r="F144" i="4" s="1"/>
  <c r="AD141" i="8"/>
  <c r="F143" i="4" s="1"/>
  <c r="AD140" i="8"/>
  <c r="F142" i="4" s="1"/>
  <c r="AD139" i="8"/>
  <c r="F141" i="4" s="1"/>
  <c r="AD138" i="8"/>
  <c r="F140" i="4" s="1"/>
  <c r="AD137" i="8"/>
  <c r="F139" i="4" s="1"/>
  <c r="AD136" i="8"/>
  <c r="F138" i="4" s="1"/>
  <c r="AD135" i="8"/>
  <c r="F137" i="4" s="1"/>
  <c r="AD134" i="8"/>
  <c r="F136" i="4" s="1"/>
  <c r="AD133" i="8"/>
  <c r="F135" i="4" s="1"/>
  <c r="AD132" i="8"/>
  <c r="F134" i="4" s="1"/>
  <c r="AD131" i="8"/>
  <c r="F133" i="4" s="1"/>
  <c r="AD130" i="8"/>
  <c r="F132" i="4" s="1"/>
  <c r="AD129" i="8"/>
  <c r="F131" i="4" s="1"/>
  <c r="AD128" i="8"/>
  <c r="F130" i="4" s="1"/>
  <c r="AD127" i="8"/>
  <c r="F129" i="4" s="1"/>
  <c r="AD126" i="8"/>
  <c r="F128" i="4" s="1"/>
  <c r="AD125" i="8"/>
  <c r="F127" i="4" s="1"/>
  <c r="AD124" i="8"/>
  <c r="F126" i="4" s="1"/>
  <c r="AD123" i="8"/>
  <c r="F125" i="4" s="1"/>
  <c r="AD122" i="8"/>
  <c r="F124" i="4" s="1"/>
  <c r="AD121" i="8"/>
  <c r="F123" i="4" s="1"/>
  <c r="AD120" i="8"/>
  <c r="F122" i="4" s="1"/>
  <c r="AD119" i="8"/>
  <c r="F121" i="4" s="1"/>
  <c r="AD118" i="8"/>
  <c r="F120" i="4" s="1"/>
  <c r="AD117" i="8"/>
  <c r="F119" i="4" s="1"/>
  <c r="AD116" i="8"/>
  <c r="F118" i="4" s="1"/>
  <c r="AD115" i="8"/>
  <c r="F117" i="4" s="1"/>
  <c r="AD114" i="8"/>
  <c r="F116" i="4" s="1"/>
  <c r="AD113" i="8"/>
  <c r="F115" i="4" s="1"/>
  <c r="AD112" i="8"/>
  <c r="F114" i="4" s="1"/>
  <c r="AD111" i="8"/>
  <c r="F113" i="4" s="1"/>
  <c r="AD110" i="8"/>
  <c r="F112" i="4" s="1"/>
  <c r="AD109" i="8"/>
  <c r="F111" i="4" s="1"/>
  <c r="AD108" i="8"/>
  <c r="F110" i="4" s="1"/>
  <c r="AD107" i="8"/>
  <c r="F109" i="4" s="1"/>
  <c r="AD106" i="8"/>
  <c r="F108" i="4" s="1"/>
  <c r="AD105" i="8"/>
  <c r="F107" i="4" s="1"/>
  <c r="AD104" i="8"/>
  <c r="F106" i="4" s="1"/>
  <c r="AD103" i="8"/>
  <c r="F105" i="4" s="1"/>
  <c r="AD102" i="8"/>
  <c r="F104" i="4" s="1"/>
  <c r="AD101" i="8"/>
  <c r="F103" i="4" s="1"/>
  <c r="AD100" i="8"/>
  <c r="F102" i="4" s="1"/>
  <c r="AD99" i="8"/>
  <c r="F101" i="4" s="1"/>
  <c r="AD98" i="8"/>
  <c r="F100" i="4" s="1"/>
  <c r="AD97" i="8"/>
  <c r="F99" i="4" s="1"/>
  <c r="AD96" i="8"/>
  <c r="F98" i="4" s="1"/>
  <c r="AD95" i="8"/>
  <c r="F97" i="4" s="1"/>
  <c r="AD94" i="8"/>
  <c r="F96" i="4" s="1"/>
  <c r="AD93" i="8"/>
  <c r="F95" i="4" s="1"/>
  <c r="AD92" i="8"/>
  <c r="F94" i="4" s="1"/>
  <c r="AD91" i="8"/>
  <c r="F93" i="4" s="1"/>
  <c r="AD90" i="8"/>
  <c r="F92" i="4" s="1"/>
  <c r="AD89" i="8"/>
  <c r="F91" i="4" s="1"/>
  <c r="AD88" i="8"/>
  <c r="F90" i="4" s="1"/>
  <c r="AD87" i="8"/>
  <c r="F89" i="4" s="1"/>
  <c r="AD86" i="8"/>
  <c r="AD226" i="8"/>
  <c r="G150" i="4" s="1"/>
  <c r="AD225" i="8"/>
  <c r="G149" i="4" s="1"/>
  <c r="AD224" i="8"/>
  <c r="G148" i="4" s="1"/>
  <c r="AD223" i="8"/>
  <c r="G147" i="4" s="1"/>
  <c r="AD222" i="8"/>
  <c r="G146" i="4" s="1"/>
  <c r="AD221" i="8"/>
  <c r="G145" i="4" s="1"/>
  <c r="AD220" i="8"/>
  <c r="G144" i="4" s="1"/>
  <c r="AD219" i="8"/>
  <c r="G143" i="4" s="1"/>
  <c r="AD218" i="8"/>
  <c r="G142" i="4" s="1"/>
  <c r="AD217" i="8"/>
  <c r="G141" i="4" s="1"/>
  <c r="AD216" i="8"/>
  <c r="G140" i="4" s="1"/>
  <c r="AD215" i="8"/>
  <c r="G139" i="4" s="1"/>
  <c r="AD214" i="8"/>
  <c r="G138" i="4" s="1"/>
  <c r="AD213" i="8"/>
  <c r="G137" i="4" s="1"/>
  <c r="AD212" i="8"/>
  <c r="G136" i="4" s="1"/>
  <c r="AD211" i="8"/>
  <c r="G135" i="4" s="1"/>
  <c r="AD210" i="8"/>
  <c r="G134" i="4" s="1"/>
  <c r="AD209" i="8"/>
  <c r="G133" i="4" s="1"/>
  <c r="AD208" i="8"/>
  <c r="G132" i="4" s="1"/>
  <c r="AD207" i="8"/>
  <c r="G131" i="4" s="1"/>
  <c r="AD206" i="8"/>
  <c r="G130" i="4" s="1"/>
  <c r="AD205" i="8"/>
  <c r="G129" i="4" s="1"/>
  <c r="AD204" i="8"/>
  <c r="G128" i="4" s="1"/>
  <c r="AD203" i="8"/>
  <c r="G127" i="4" s="1"/>
  <c r="AD202" i="8"/>
  <c r="G126" i="4" s="1"/>
  <c r="AD201" i="8"/>
  <c r="G125" i="4" s="1"/>
  <c r="AD200" i="8"/>
  <c r="G124" i="4" s="1"/>
  <c r="AD199" i="8"/>
  <c r="G123" i="4" s="1"/>
  <c r="AD198" i="8"/>
  <c r="G122" i="4" s="1"/>
  <c r="AD197" i="8"/>
  <c r="G121" i="4" s="1"/>
  <c r="AD196" i="8"/>
  <c r="G120" i="4" s="1"/>
  <c r="AD195" i="8"/>
  <c r="G119" i="4" s="1"/>
  <c r="AD194" i="8"/>
  <c r="G118" i="4" s="1"/>
  <c r="AD193" i="8"/>
  <c r="G117" i="4" s="1"/>
  <c r="AD192" i="8"/>
  <c r="G116" i="4" s="1"/>
  <c r="AD191" i="8"/>
  <c r="G115" i="4" s="1"/>
  <c r="AD190" i="8"/>
  <c r="G114" i="4" s="1"/>
  <c r="AD189" i="8"/>
  <c r="G113" i="4" s="1"/>
  <c r="AD188" i="8"/>
  <c r="G112" i="4" s="1"/>
  <c r="AD187" i="8"/>
  <c r="G111" i="4" s="1"/>
  <c r="AD186" i="8"/>
  <c r="G110" i="4" s="1"/>
  <c r="AD185" i="8"/>
  <c r="G109" i="4" s="1"/>
  <c r="AD184" i="8"/>
  <c r="G108" i="4" s="1"/>
  <c r="AD183" i="8"/>
  <c r="G107" i="4" s="1"/>
  <c r="AD182" i="8"/>
  <c r="G106" i="4" s="1"/>
  <c r="AD181" i="8"/>
  <c r="G105" i="4" s="1"/>
  <c r="AD180" i="8"/>
  <c r="G104" i="4" s="1"/>
  <c r="AD179" i="8"/>
  <c r="G103" i="4" s="1"/>
  <c r="AD178" i="8"/>
  <c r="G102" i="4" s="1"/>
  <c r="AD177" i="8"/>
  <c r="G101" i="4" s="1"/>
  <c r="AD176" i="8"/>
  <c r="G100" i="4" s="1"/>
  <c r="AD175" i="8"/>
  <c r="G99" i="4" s="1"/>
  <c r="AD174" i="8"/>
  <c r="G98" i="4" s="1"/>
  <c r="AD173" i="8"/>
  <c r="G97" i="4" s="1"/>
  <c r="AD172" i="8"/>
  <c r="G96" i="4" s="1"/>
  <c r="AD171" i="8"/>
  <c r="G95" i="4" s="1"/>
  <c r="AD170" i="8"/>
  <c r="G94" i="4" s="1"/>
  <c r="AD169" i="8"/>
  <c r="G93" i="4" s="1"/>
  <c r="AD168" i="8"/>
  <c r="G92" i="4" s="1"/>
  <c r="AD167" i="8"/>
  <c r="G91" i="4" s="1"/>
  <c r="AD166" i="8"/>
  <c r="G90" i="4" s="1"/>
  <c r="AD165" i="8"/>
  <c r="G89" i="4" s="1"/>
  <c r="AD164" i="8"/>
  <c r="AD382" i="8"/>
  <c r="I150" i="4" s="1"/>
  <c r="AD381" i="8"/>
  <c r="I149" i="4" s="1"/>
  <c r="AD380" i="8"/>
  <c r="I148" i="4" s="1"/>
  <c r="AD379" i="8"/>
  <c r="I147" i="4" s="1"/>
  <c r="AD378" i="8"/>
  <c r="I146" i="4" s="1"/>
  <c r="AD377" i="8"/>
  <c r="I145" i="4" s="1"/>
  <c r="AD376" i="8"/>
  <c r="I144" i="4" s="1"/>
  <c r="AD375" i="8"/>
  <c r="I143" i="4" s="1"/>
  <c r="AD374" i="8"/>
  <c r="I142" i="4" s="1"/>
  <c r="AD373" i="8"/>
  <c r="I141" i="4" s="1"/>
  <c r="AD372" i="8"/>
  <c r="I140" i="4" s="1"/>
  <c r="AD371" i="8"/>
  <c r="I139" i="4" s="1"/>
  <c r="AD370" i="8"/>
  <c r="I138" i="4" s="1"/>
  <c r="AD369" i="8"/>
  <c r="I137" i="4" s="1"/>
  <c r="AD368" i="8"/>
  <c r="I136" i="4" s="1"/>
  <c r="AD367" i="8"/>
  <c r="I135" i="4" s="1"/>
  <c r="AD366" i="8"/>
  <c r="I134" i="4" s="1"/>
  <c r="AD365" i="8"/>
  <c r="I133" i="4" s="1"/>
  <c r="AD364" i="8"/>
  <c r="I132" i="4" s="1"/>
  <c r="AD363" i="8"/>
  <c r="I131" i="4" s="1"/>
  <c r="AD362" i="8"/>
  <c r="I130" i="4" s="1"/>
  <c r="AD361" i="8"/>
  <c r="I129" i="4" s="1"/>
  <c r="AD360" i="8"/>
  <c r="I128" i="4" s="1"/>
  <c r="AD359" i="8"/>
  <c r="I127" i="4" s="1"/>
  <c r="AD358" i="8"/>
  <c r="I126" i="4" s="1"/>
  <c r="AD357" i="8"/>
  <c r="I125" i="4" s="1"/>
  <c r="AD356" i="8"/>
  <c r="I124" i="4" s="1"/>
  <c r="AD355" i="8"/>
  <c r="I123" i="4" s="1"/>
  <c r="AD354" i="8"/>
  <c r="I122" i="4" s="1"/>
  <c r="AD353" i="8"/>
  <c r="I121" i="4" s="1"/>
  <c r="AD352" i="8"/>
  <c r="I120" i="4" s="1"/>
  <c r="AD351" i="8"/>
  <c r="I119" i="4" s="1"/>
  <c r="AD350" i="8"/>
  <c r="I118" i="4" s="1"/>
  <c r="AD349" i="8"/>
  <c r="I117" i="4" s="1"/>
  <c r="AD348" i="8"/>
  <c r="I116" i="4" s="1"/>
  <c r="AD347" i="8"/>
  <c r="I115" i="4" s="1"/>
  <c r="AD346" i="8"/>
  <c r="I114" i="4" s="1"/>
  <c r="AD345" i="8"/>
  <c r="I113" i="4" s="1"/>
  <c r="AD344" i="8"/>
  <c r="I112" i="4" s="1"/>
  <c r="AD343" i="8"/>
  <c r="I111" i="4" s="1"/>
  <c r="AD342" i="8"/>
  <c r="I110" i="4" s="1"/>
  <c r="AD341" i="8"/>
  <c r="I109" i="4" s="1"/>
  <c r="AD340" i="8"/>
  <c r="I108" i="4" s="1"/>
  <c r="AD339" i="8"/>
  <c r="I107" i="4" s="1"/>
  <c r="AD338" i="8"/>
  <c r="I106" i="4" s="1"/>
  <c r="AD337" i="8"/>
  <c r="I105" i="4" s="1"/>
  <c r="AD336" i="8"/>
  <c r="I104" i="4" s="1"/>
  <c r="AD335" i="8"/>
  <c r="I103" i="4" s="1"/>
  <c r="AD334" i="8"/>
  <c r="I102" i="4" s="1"/>
  <c r="AD333" i="8"/>
  <c r="I101" i="4" s="1"/>
  <c r="AD332" i="8"/>
  <c r="I100" i="4" s="1"/>
  <c r="AD331" i="8"/>
  <c r="I99" i="4" s="1"/>
  <c r="AD330" i="8"/>
  <c r="I98" i="4" s="1"/>
  <c r="AD329" i="8"/>
  <c r="I97" i="4" s="1"/>
  <c r="AD328" i="8"/>
  <c r="I96" i="4" s="1"/>
  <c r="AD327" i="8"/>
  <c r="I95" i="4" s="1"/>
  <c r="AD326" i="8"/>
  <c r="I94" i="4" s="1"/>
  <c r="AD325" i="8"/>
  <c r="I93" i="4" s="1"/>
  <c r="AD324" i="8"/>
  <c r="I92" i="4" s="1"/>
  <c r="AD323" i="8"/>
  <c r="I91" i="4" s="1"/>
  <c r="AD322" i="8"/>
  <c r="I90" i="4" s="1"/>
  <c r="AD321" i="8"/>
  <c r="I89" i="4" s="1"/>
  <c r="AD320" i="8"/>
  <c r="AD460" i="8"/>
  <c r="J150" i="4" s="1"/>
  <c r="AD459" i="8"/>
  <c r="J149" i="4" s="1"/>
  <c r="AD458" i="8"/>
  <c r="J148" i="4" s="1"/>
  <c r="AD457" i="8"/>
  <c r="J147" i="4" s="1"/>
  <c r="AD456" i="8"/>
  <c r="J146" i="4" s="1"/>
  <c r="AD455" i="8"/>
  <c r="J145" i="4" s="1"/>
  <c r="AD454" i="8"/>
  <c r="J144" i="4" s="1"/>
  <c r="AD453" i="8"/>
  <c r="J143" i="4" s="1"/>
  <c r="AD452" i="8"/>
  <c r="J142" i="4" s="1"/>
  <c r="AD451" i="8"/>
  <c r="J141" i="4" s="1"/>
  <c r="AD450" i="8"/>
  <c r="J140" i="4" s="1"/>
  <c r="AD449" i="8"/>
  <c r="J139" i="4" s="1"/>
  <c r="AD448" i="8"/>
  <c r="J138" i="4" s="1"/>
  <c r="AD447" i="8"/>
  <c r="J137" i="4" s="1"/>
  <c r="AD446" i="8"/>
  <c r="J136" i="4" s="1"/>
  <c r="AD445" i="8"/>
  <c r="J135" i="4" s="1"/>
  <c r="AD444" i="8"/>
  <c r="J134" i="4" s="1"/>
  <c r="AD443" i="8"/>
  <c r="J133" i="4" s="1"/>
  <c r="AD442" i="8"/>
  <c r="J132" i="4" s="1"/>
  <c r="AD441" i="8"/>
  <c r="J131" i="4" s="1"/>
  <c r="AD440" i="8"/>
  <c r="J130" i="4" s="1"/>
  <c r="AD439" i="8"/>
  <c r="J129" i="4" s="1"/>
  <c r="AD438" i="8"/>
  <c r="J128" i="4" s="1"/>
  <c r="AD437" i="8"/>
  <c r="J127" i="4" s="1"/>
  <c r="AD436" i="8"/>
  <c r="J126" i="4" s="1"/>
  <c r="AD435" i="8"/>
  <c r="J125" i="4" s="1"/>
  <c r="AD434" i="8"/>
  <c r="J124" i="4" s="1"/>
  <c r="AD433" i="8"/>
  <c r="J123" i="4" s="1"/>
  <c r="AD432" i="8"/>
  <c r="J122" i="4" s="1"/>
  <c r="AD431" i="8"/>
  <c r="J121" i="4" s="1"/>
  <c r="AD430" i="8"/>
  <c r="J120" i="4" s="1"/>
  <c r="AD429" i="8"/>
  <c r="J119" i="4" s="1"/>
  <c r="AD428" i="8"/>
  <c r="J118" i="4" s="1"/>
  <c r="AD427" i="8"/>
  <c r="J117" i="4" s="1"/>
  <c r="AD426" i="8"/>
  <c r="J116" i="4" s="1"/>
  <c r="AD425" i="8"/>
  <c r="J115" i="4" s="1"/>
  <c r="AD424" i="8"/>
  <c r="J114" i="4" s="1"/>
  <c r="AD423" i="8"/>
  <c r="J113" i="4" s="1"/>
  <c r="AD422" i="8"/>
  <c r="J112" i="4" s="1"/>
  <c r="AD421" i="8"/>
  <c r="J111" i="4" s="1"/>
  <c r="AD420" i="8"/>
  <c r="J110" i="4" s="1"/>
  <c r="AD419" i="8"/>
  <c r="J109" i="4" s="1"/>
  <c r="AD418" i="8"/>
  <c r="J108" i="4" s="1"/>
  <c r="AD417" i="8"/>
  <c r="J107" i="4" s="1"/>
  <c r="AD416" i="8"/>
  <c r="J106" i="4" s="1"/>
  <c r="AD415" i="8"/>
  <c r="J105" i="4" s="1"/>
  <c r="AD414" i="8"/>
  <c r="J104" i="4" s="1"/>
  <c r="AD413" i="8"/>
  <c r="J103" i="4" s="1"/>
  <c r="AD412" i="8"/>
  <c r="J102" i="4" s="1"/>
  <c r="AD411" i="8"/>
  <c r="J101" i="4" s="1"/>
  <c r="AD410" i="8"/>
  <c r="J100" i="4" s="1"/>
  <c r="AD409" i="8"/>
  <c r="J99" i="4" s="1"/>
  <c r="AD408" i="8"/>
  <c r="J98" i="4" s="1"/>
  <c r="AD407" i="8"/>
  <c r="J97" i="4" s="1"/>
  <c r="AD406" i="8"/>
  <c r="J96" i="4" s="1"/>
  <c r="AD405" i="8"/>
  <c r="J95" i="4" s="1"/>
  <c r="AD404" i="8"/>
  <c r="J94" i="4" s="1"/>
  <c r="AD403" i="8"/>
  <c r="J93" i="4" s="1"/>
  <c r="AD402" i="8"/>
  <c r="J92" i="4" s="1"/>
  <c r="AD401" i="8"/>
  <c r="J91" i="4" s="1"/>
  <c r="AD400" i="8"/>
  <c r="J90" i="4" s="1"/>
  <c r="AD399" i="8"/>
  <c r="J89" i="4" s="1"/>
  <c r="AD398" i="8"/>
  <c r="AD538" i="8"/>
  <c r="K150" i="4" s="1"/>
  <c r="AD537" i="8"/>
  <c r="K149" i="4" s="1"/>
  <c r="AD536" i="8"/>
  <c r="K148" i="4" s="1"/>
  <c r="AD535" i="8"/>
  <c r="K147" i="4" s="1"/>
  <c r="AD534" i="8"/>
  <c r="K146" i="4" s="1"/>
  <c r="AD533" i="8"/>
  <c r="K145" i="4" s="1"/>
  <c r="AD532" i="8"/>
  <c r="K144" i="4" s="1"/>
  <c r="AD531" i="8"/>
  <c r="K143" i="4" s="1"/>
  <c r="AD530" i="8"/>
  <c r="K142" i="4" s="1"/>
  <c r="AD529" i="8"/>
  <c r="K141" i="4" s="1"/>
  <c r="AD528" i="8"/>
  <c r="K140" i="4" s="1"/>
  <c r="AD527" i="8"/>
  <c r="K139" i="4" s="1"/>
  <c r="AD526" i="8"/>
  <c r="K138" i="4" s="1"/>
  <c r="AD525" i="8"/>
  <c r="K137" i="4" s="1"/>
  <c r="AD524" i="8"/>
  <c r="K136" i="4" s="1"/>
  <c r="AD523" i="8"/>
  <c r="K135" i="4" s="1"/>
  <c r="AD522" i="8"/>
  <c r="K134" i="4" s="1"/>
  <c r="AD521" i="8"/>
  <c r="K133" i="4" s="1"/>
  <c r="AD520" i="8"/>
  <c r="K132" i="4" s="1"/>
  <c r="AD519" i="8"/>
  <c r="K131" i="4" s="1"/>
  <c r="AD518" i="8"/>
  <c r="K130" i="4" s="1"/>
  <c r="AD517" i="8"/>
  <c r="K129" i="4" s="1"/>
  <c r="AD516" i="8"/>
  <c r="K128" i="4" s="1"/>
  <c r="AD515" i="8"/>
  <c r="K127" i="4" s="1"/>
  <c r="AD514" i="8"/>
  <c r="K126" i="4" s="1"/>
  <c r="AD513" i="8"/>
  <c r="K125" i="4" s="1"/>
  <c r="AD512" i="8"/>
  <c r="K124" i="4" s="1"/>
  <c r="AD511" i="8"/>
  <c r="K123" i="4" s="1"/>
  <c r="AD510" i="8"/>
  <c r="K122" i="4" s="1"/>
  <c r="AD509" i="8"/>
  <c r="K121" i="4" s="1"/>
  <c r="AD508" i="8"/>
  <c r="K120" i="4" s="1"/>
  <c r="AD507" i="8"/>
  <c r="K119" i="4" s="1"/>
  <c r="AD506" i="8"/>
  <c r="K118" i="4" s="1"/>
  <c r="AD505" i="8"/>
  <c r="K117" i="4" s="1"/>
  <c r="AD504" i="8"/>
  <c r="K116" i="4" s="1"/>
  <c r="AD503" i="8"/>
  <c r="K115" i="4" s="1"/>
  <c r="AD502" i="8"/>
  <c r="K114" i="4" s="1"/>
  <c r="AD501" i="8"/>
  <c r="K113" i="4" s="1"/>
  <c r="AD500" i="8"/>
  <c r="K112" i="4" s="1"/>
  <c r="AD499" i="8"/>
  <c r="K111" i="4" s="1"/>
  <c r="AD498" i="8"/>
  <c r="K110" i="4" s="1"/>
  <c r="AD497" i="8"/>
  <c r="K109" i="4" s="1"/>
  <c r="AD496" i="8"/>
  <c r="K108" i="4" s="1"/>
  <c r="AD495" i="8"/>
  <c r="K107" i="4" s="1"/>
  <c r="AD494" i="8"/>
  <c r="K106" i="4" s="1"/>
  <c r="AD493" i="8"/>
  <c r="K105" i="4" s="1"/>
  <c r="AD492" i="8"/>
  <c r="K104" i="4" s="1"/>
  <c r="AD491" i="8"/>
  <c r="K103" i="4" s="1"/>
  <c r="AD490" i="8"/>
  <c r="K102" i="4" s="1"/>
  <c r="AD489" i="8"/>
  <c r="K101" i="4" s="1"/>
  <c r="AD488" i="8"/>
  <c r="K100" i="4" s="1"/>
  <c r="AD487" i="8"/>
  <c r="K99" i="4" s="1"/>
  <c r="AD486" i="8"/>
  <c r="K98" i="4" s="1"/>
  <c r="AD485" i="8"/>
  <c r="K97" i="4" s="1"/>
  <c r="AD484" i="8"/>
  <c r="K96" i="4" s="1"/>
  <c r="AD483" i="8"/>
  <c r="K95" i="4" s="1"/>
  <c r="AD482" i="8"/>
  <c r="K94" i="4" s="1"/>
  <c r="AD481" i="8"/>
  <c r="K93" i="4" s="1"/>
  <c r="AD480" i="8"/>
  <c r="K92" i="4" s="1"/>
  <c r="AD479" i="8"/>
  <c r="K91" i="4" s="1"/>
  <c r="AD478" i="8"/>
  <c r="K90" i="4" s="1"/>
  <c r="AD477" i="8"/>
  <c r="K89" i="4" s="1"/>
  <c r="AD476" i="8"/>
  <c r="AD616" i="8"/>
  <c r="L150" i="4" s="1"/>
  <c r="AD615" i="8"/>
  <c r="L149" i="4" s="1"/>
  <c r="AD614" i="8"/>
  <c r="L148" i="4" s="1"/>
  <c r="AD613" i="8"/>
  <c r="L147" i="4" s="1"/>
  <c r="AD612" i="8"/>
  <c r="L146" i="4" s="1"/>
  <c r="AD611" i="8"/>
  <c r="L145" i="4" s="1"/>
  <c r="AD610" i="8"/>
  <c r="L144" i="4" s="1"/>
  <c r="AD609" i="8"/>
  <c r="L143" i="4" s="1"/>
  <c r="AD608" i="8"/>
  <c r="L142" i="4" s="1"/>
  <c r="AD607" i="8"/>
  <c r="L141" i="4" s="1"/>
  <c r="AD606" i="8"/>
  <c r="L140" i="4" s="1"/>
  <c r="AD605" i="8"/>
  <c r="L139" i="4" s="1"/>
  <c r="AD604" i="8"/>
  <c r="L138" i="4" s="1"/>
  <c r="AD603" i="8"/>
  <c r="L137" i="4" s="1"/>
  <c r="AD602" i="8"/>
  <c r="L136" i="4" s="1"/>
  <c r="AD601" i="8"/>
  <c r="L135" i="4" s="1"/>
  <c r="AD600" i="8"/>
  <c r="L134" i="4" s="1"/>
  <c r="AD599" i="8"/>
  <c r="L133" i="4" s="1"/>
  <c r="AD598" i="8"/>
  <c r="L132" i="4" s="1"/>
  <c r="AD597" i="8"/>
  <c r="L131" i="4" s="1"/>
  <c r="AD596" i="8"/>
  <c r="L130" i="4" s="1"/>
  <c r="AD595" i="8"/>
  <c r="L129" i="4" s="1"/>
  <c r="AD594" i="8"/>
  <c r="L128" i="4" s="1"/>
  <c r="AD593" i="8"/>
  <c r="L127" i="4" s="1"/>
  <c r="AD592" i="8"/>
  <c r="L126" i="4" s="1"/>
  <c r="AD591" i="8"/>
  <c r="L125" i="4" s="1"/>
  <c r="AD590" i="8"/>
  <c r="L124" i="4" s="1"/>
  <c r="AD589" i="8"/>
  <c r="L123" i="4" s="1"/>
  <c r="AD588" i="8"/>
  <c r="L122" i="4" s="1"/>
  <c r="AD587" i="8"/>
  <c r="L121" i="4" s="1"/>
  <c r="AD586" i="8"/>
  <c r="L120" i="4" s="1"/>
  <c r="AD585" i="8"/>
  <c r="L119" i="4" s="1"/>
  <c r="AD584" i="8"/>
  <c r="L118" i="4" s="1"/>
  <c r="AD583" i="8"/>
  <c r="L117" i="4" s="1"/>
  <c r="AD582" i="8"/>
  <c r="L116" i="4" s="1"/>
  <c r="AD581" i="8"/>
  <c r="L115" i="4" s="1"/>
  <c r="AD580" i="8"/>
  <c r="L114" i="4" s="1"/>
  <c r="AD579" i="8"/>
  <c r="L113" i="4" s="1"/>
  <c r="AD578" i="8"/>
  <c r="L112" i="4" s="1"/>
  <c r="AD577" i="8"/>
  <c r="L111" i="4" s="1"/>
  <c r="AD576" i="8"/>
  <c r="L110" i="4" s="1"/>
  <c r="AD575" i="8"/>
  <c r="L109" i="4" s="1"/>
  <c r="AD574" i="8"/>
  <c r="L108" i="4" s="1"/>
  <c r="AD573" i="8"/>
  <c r="L107" i="4" s="1"/>
  <c r="AD572" i="8"/>
  <c r="L106" i="4" s="1"/>
  <c r="AD571" i="8"/>
  <c r="L105" i="4" s="1"/>
  <c r="AD570" i="8"/>
  <c r="L104" i="4" s="1"/>
  <c r="AD569" i="8"/>
  <c r="L103" i="4" s="1"/>
  <c r="AD568" i="8"/>
  <c r="L102" i="4" s="1"/>
  <c r="AD567" i="8"/>
  <c r="L101" i="4" s="1"/>
  <c r="AD566" i="8"/>
  <c r="L100" i="4" s="1"/>
  <c r="AD565" i="8"/>
  <c r="L99" i="4" s="1"/>
  <c r="AD564" i="8"/>
  <c r="L98" i="4" s="1"/>
  <c r="AD563" i="8"/>
  <c r="L97" i="4" s="1"/>
  <c r="AD562" i="8"/>
  <c r="L96" i="4" s="1"/>
  <c r="AD561" i="8"/>
  <c r="L95" i="4" s="1"/>
  <c r="AD560" i="8"/>
  <c r="L94" i="4" s="1"/>
  <c r="AD559" i="8"/>
  <c r="L93" i="4" s="1"/>
  <c r="AD558" i="8"/>
  <c r="L92" i="4" s="1"/>
  <c r="AD557" i="8"/>
  <c r="L91" i="4" s="1"/>
  <c r="AD556" i="8"/>
  <c r="L90" i="4" s="1"/>
  <c r="AD555" i="8"/>
  <c r="L89" i="4" s="1"/>
  <c r="AD554" i="8"/>
  <c r="AD694" i="8"/>
  <c r="M150" i="4" s="1"/>
  <c r="AD693" i="8"/>
  <c r="M149" i="4" s="1"/>
  <c r="AD692" i="8"/>
  <c r="M148" i="4" s="1"/>
  <c r="AD691" i="8"/>
  <c r="M147" i="4" s="1"/>
  <c r="AD690" i="8"/>
  <c r="M146" i="4" s="1"/>
  <c r="AD689" i="8"/>
  <c r="M145" i="4" s="1"/>
  <c r="AD688" i="8"/>
  <c r="M144" i="4" s="1"/>
  <c r="AD687" i="8"/>
  <c r="M143" i="4" s="1"/>
  <c r="AD686" i="8"/>
  <c r="M142" i="4" s="1"/>
  <c r="AD685" i="8"/>
  <c r="M141" i="4" s="1"/>
  <c r="AD684" i="8"/>
  <c r="M140" i="4" s="1"/>
  <c r="AD683" i="8"/>
  <c r="M139" i="4" s="1"/>
  <c r="AD682" i="8"/>
  <c r="M138" i="4" s="1"/>
  <c r="AD681" i="8"/>
  <c r="M137" i="4" s="1"/>
  <c r="AD680" i="8"/>
  <c r="M136" i="4" s="1"/>
  <c r="AD679" i="8"/>
  <c r="M135" i="4" s="1"/>
  <c r="AD678" i="8"/>
  <c r="M134" i="4" s="1"/>
  <c r="AD677" i="8"/>
  <c r="M133" i="4" s="1"/>
  <c r="AD676" i="8"/>
  <c r="M132" i="4" s="1"/>
  <c r="AD675" i="8"/>
  <c r="M131" i="4" s="1"/>
  <c r="AD674" i="8"/>
  <c r="M130" i="4" s="1"/>
  <c r="AD673" i="8"/>
  <c r="M129" i="4" s="1"/>
  <c r="AD672" i="8"/>
  <c r="M128" i="4" s="1"/>
  <c r="AD671" i="8"/>
  <c r="M127" i="4" s="1"/>
  <c r="AD670" i="8"/>
  <c r="M126" i="4" s="1"/>
  <c r="AD669" i="8"/>
  <c r="M125" i="4" s="1"/>
  <c r="AD668" i="8"/>
  <c r="M124" i="4" s="1"/>
  <c r="AD667" i="8"/>
  <c r="M123" i="4" s="1"/>
  <c r="AD666" i="8"/>
  <c r="M122" i="4" s="1"/>
  <c r="AD665" i="8"/>
  <c r="M121" i="4" s="1"/>
  <c r="AD664" i="8"/>
  <c r="M120" i="4" s="1"/>
  <c r="AD663" i="8"/>
  <c r="M119" i="4" s="1"/>
  <c r="AD662" i="8"/>
  <c r="M118" i="4" s="1"/>
  <c r="AD661" i="8"/>
  <c r="M117" i="4" s="1"/>
  <c r="AD660" i="8"/>
  <c r="M116" i="4" s="1"/>
  <c r="AD659" i="8"/>
  <c r="M115" i="4" s="1"/>
  <c r="AD658" i="8"/>
  <c r="M114" i="4" s="1"/>
  <c r="AD657" i="8"/>
  <c r="M113" i="4" s="1"/>
  <c r="AD656" i="8"/>
  <c r="M112" i="4" s="1"/>
  <c r="AD655" i="8"/>
  <c r="M111" i="4" s="1"/>
  <c r="AD654" i="8"/>
  <c r="M110" i="4" s="1"/>
  <c r="AD653" i="8"/>
  <c r="M109" i="4" s="1"/>
  <c r="AD652" i="8"/>
  <c r="M108" i="4" s="1"/>
  <c r="AD651" i="8"/>
  <c r="M107" i="4" s="1"/>
  <c r="AD650" i="8"/>
  <c r="M106" i="4" s="1"/>
  <c r="AD649" i="8"/>
  <c r="M105" i="4" s="1"/>
  <c r="AD648" i="8"/>
  <c r="M104" i="4" s="1"/>
  <c r="AD647" i="8"/>
  <c r="M103" i="4" s="1"/>
  <c r="AD646" i="8"/>
  <c r="M102" i="4" s="1"/>
  <c r="AD645" i="8"/>
  <c r="M101" i="4" s="1"/>
  <c r="AD644" i="8"/>
  <c r="M100" i="4" s="1"/>
  <c r="AD643" i="8"/>
  <c r="M99" i="4" s="1"/>
  <c r="AD642" i="8"/>
  <c r="M98" i="4" s="1"/>
  <c r="AD641" i="8"/>
  <c r="M97" i="4" s="1"/>
  <c r="AD640" i="8"/>
  <c r="M96" i="4" s="1"/>
  <c r="AD639" i="8"/>
  <c r="M95" i="4" s="1"/>
  <c r="AD638" i="8"/>
  <c r="M94" i="4" s="1"/>
  <c r="AD637" i="8"/>
  <c r="M93" i="4" s="1"/>
  <c r="AD636" i="8"/>
  <c r="M92" i="4" s="1"/>
  <c r="AD635" i="8"/>
  <c r="M91" i="4" s="1"/>
  <c r="AD634" i="8"/>
  <c r="M90" i="4" s="1"/>
  <c r="AD633" i="8"/>
  <c r="M89" i="4" s="1"/>
  <c r="AD632" i="8"/>
  <c r="AK159" i="4" l="1"/>
  <c r="AC122" i="6"/>
  <c r="AK156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92" i="8"/>
  <c r="R18" i="4" l="1"/>
  <c r="AI27" i="4" l="1"/>
  <c r="T17" i="4"/>
  <c r="T16" i="4"/>
  <c r="V1796" i="8"/>
  <c r="T1796" i="8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4" i="8"/>
  <c r="O88" i="4"/>
  <c r="AC860" i="8"/>
  <c r="AD88" i="4"/>
  <c r="AC2030" i="8"/>
  <c r="N88" i="4"/>
  <c r="AC782" i="8"/>
  <c r="R88" i="4"/>
  <c r="AC1094" i="8"/>
  <c r="V88" i="4"/>
  <c r="AC1406" i="8"/>
  <c r="J88" i="4"/>
  <c r="AC470" i="8"/>
  <c r="G88" i="4"/>
  <c r="AC236" i="8"/>
  <c r="M88" i="4"/>
  <c r="AC704" i="8"/>
  <c r="Q88" i="4"/>
  <c r="AC1016" i="8"/>
  <c r="U88" i="4"/>
  <c r="AC1328" i="8"/>
  <c r="AC88" i="4"/>
  <c r="AC1952" i="8"/>
  <c r="F88" i="4"/>
  <c r="AC158" i="8"/>
  <c r="L88" i="4"/>
  <c r="AC626" i="8"/>
  <c r="P88" i="4"/>
  <c r="AC938" i="8"/>
  <c r="T88" i="4"/>
  <c r="AC1250" i="8"/>
  <c r="AB88" i="4"/>
  <c r="AC1874" i="8"/>
  <c r="E88" i="4"/>
  <c r="AC80" i="8"/>
  <c r="S88" i="4"/>
  <c r="AC1172" i="8"/>
  <c r="AD28" i="4"/>
  <c r="AC1562" i="6"/>
  <c r="AC2108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2030" i="8"/>
  <c r="AA2030" i="8"/>
  <c r="Z2030" i="8"/>
  <c r="Y2030" i="8"/>
  <c r="X2030" i="8"/>
  <c r="W2030" i="8"/>
  <c r="V2030" i="8"/>
  <c r="U2030" i="8"/>
  <c r="T2030" i="8"/>
  <c r="S2030" i="8"/>
  <c r="R2030" i="8"/>
  <c r="Q2030" i="8"/>
  <c r="P2030" i="8"/>
  <c r="O2030" i="8"/>
  <c r="N2030" i="8"/>
  <c r="M2030" i="8"/>
  <c r="L2030" i="8"/>
  <c r="K2030" i="8"/>
  <c r="J2030" i="8"/>
  <c r="I2030" i="8"/>
  <c r="H2030" i="8"/>
  <c r="G2030" i="8"/>
  <c r="F2030" i="8"/>
  <c r="E2030" i="8"/>
  <c r="AB1952" i="8"/>
  <c r="AA1952" i="8"/>
  <c r="Z1952" i="8"/>
  <c r="Y1952" i="8"/>
  <c r="X1952" i="8"/>
  <c r="W1952" i="8"/>
  <c r="V1952" i="8"/>
  <c r="U1952" i="8"/>
  <c r="T1952" i="8"/>
  <c r="S1952" i="8"/>
  <c r="R1952" i="8"/>
  <c r="Q1952" i="8"/>
  <c r="P1952" i="8"/>
  <c r="O1952" i="8"/>
  <c r="N1952" i="8"/>
  <c r="M1952" i="8"/>
  <c r="L1952" i="8"/>
  <c r="K1952" i="8"/>
  <c r="J1952" i="8"/>
  <c r="I1952" i="8"/>
  <c r="H1952" i="8"/>
  <c r="G1952" i="8"/>
  <c r="F1952" i="8"/>
  <c r="E1952" i="8"/>
  <c r="AB1874" i="8"/>
  <c r="AA1874" i="8"/>
  <c r="Z1874" i="8"/>
  <c r="Y1874" i="8"/>
  <c r="X1874" i="8"/>
  <c r="W1874" i="8"/>
  <c r="V1874" i="8"/>
  <c r="U1874" i="8"/>
  <c r="T1874" i="8"/>
  <c r="S1874" i="8"/>
  <c r="R1874" i="8"/>
  <c r="Q1874" i="8"/>
  <c r="P1874" i="8"/>
  <c r="O1874" i="8"/>
  <c r="N1874" i="8"/>
  <c r="M1874" i="8"/>
  <c r="L1874" i="8"/>
  <c r="K1874" i="8"/>
  <c r="J1874" i="8"/>
  <c r="I1874" i="8"/>
  <c r="H1874" i="8"/>
  <c r="G1874" i="8"/>
  <c r="F1874" i="8"/>
  <c r="E1874" i="8"/>
  <c r="AB1796" i="8"/>
  <c r="AA1796" i="8"/>
  <c r="Z1796" i="8"/>
  <c r="Y1796" i="8"/>
  <c r="X1796" i="8"/>
  <c r="W1796" i="8"/>
  <c r="U1796" i="8"/>
  <c r="S1796" i="8"/>
  <c r="R1796" i="8"/>
  <c r="Q1796" i="8"/>
  <c r="P1796" i="8"/>
  <c r="O1796" i="8"/>
  <c r="N1796" i="8"/>
  <c r="M1796" i="8"/>
  <c r="L1796" i="8"/>
  <c r="K1796" i="8"/>
  <c r="J1796" i="8"/>
  <c r="I1796" i="8"/>
  <c r="H1796" i="8"/>
  <c r="G1796" i="8"/>
  <c r="F1796" i="8"/>
  <c r="E1796" i="8"/>
  <c r="AB1718" i="8"/>
  <c r="AA1718" i="8"/>
  <c r="Z1718" i="8"/>
  <c r="Y1718" i="8"/>
  <c r="X1718" i="8"/>
  <c r="W1718" i="8"/>
  <c r="V1718" i="8"/>
  <c r="U1718" i="8"/>
  <c r="T1718" i="8"/>
  <c r="S1718" i="8"/>
  <c r="R1718" i="8"/>
  <c r="Q1718" i="8"/>
  <c r="P1718" i="8"/>
  <c r="O1718" i="8"/>
  <c r="N1718" i="8"/>
  <c r="M1718" i="8"/>
  <c r="L1718" i="8"/>
  <c r="K1718" i="8"/>
  <c r="J1718" i="8"/>
  <c r="I1718" i="8"/>
  <c r="H1718" i="8"/>
  <c r="G1718" i="8"/>
  <c r="F1718" i="8"/>
  <c r="E1718" i="8"/>
  <c r="AB1640" i="8"/>
  <c r="AA1640" i="8"/>
  <c r="Z1640" i="8"/>
  <c r="Y1640" i="8"/>
  <c r="X1640" i="8"/>
  <c r="W1640" i="8"/>
  <c r="V1640" i="8"/>
  <c r="U1640" i="8"/>
  <c r="T1640" i="8"/>
  <c r="S1640" i="8"/>
  <c r="R1640" i="8"/>
  <c r="Q1640" i="8"/>
  <c r="P1640" i="8"/>
  <c r="O1640" i="8"/>
  <c r="N1640" i="8"/>
  <c r="M1640" i="8"/>
  <c r="L1640" i="8"/>
  <c r="K1640" i="8"/>
  <c r="J1640" i="8"/>
  <c r="I1640" i="8"/>
  <c r="H1640" i="8"/>
  <c r="G1640" i="8"/>
  <c r="F1640" i="8"/>
  <c r="E1640" i="8"/>
  <c r="AB1562" i="8"/>
  <c r="AA1562" i="8"/>
  <c r="Z1562" i="8"/>
  <c r="Y1562" i="8"/>
  <c r="X1562" i="8"/>
  <c r="W1562" i="8"/>
  <c r="V1562" i="8"/>
  <c r="U1562" i="8"/>
  <c r="T1562" i="8"/>
  <c r="S1562" i="8"/>
  <c r="R1562" i="8"/>
  <c r="Q1562" i="8"/>
  <c r="P1562" i="8"/>
  <c r="O1562" i="8"/>
  <c r="N1562" i="8"/>
  <c r="M1562" i="8"/>
  <c r="L1562" i="8"/>
  <c r="K1562" i="8"/>
  <c r="J1562" i="8"/>
  <c r="I1562" i="8"/>
  <c r="H1562" i="8"/>
  <c r="G1562" i="8"/>
  <c r="F1562" i="8"/>
  <c r="E1562" i="8"/>
  <c r="AB1406" i="8"/>
  <c r="AA1406" i="8"/>
  <c r="Z1406" i="8"/>
  <c r="Y1406" i="8"/>
  <c r="X1406" i="8"/>
  <c r="W1406" i="8"/>
  <c r="V1406" i="8"/>
  <c r="U1406" i="8"/>
  <c r="T1406" i="8"/>
  <c r="S1406" i="8"/>
  <c r="R1406" i="8"/>
  <c r="Q1406" i="8"/>
  <c r="P1406" i="8"/>
  <c r="O1406" i="8"/>
  <c r="N1406" i="8"/>
  <c r="M1406" i="8"/>
  <c r="L1406" i="8"/>
  <c r="K1406" i="8"/>
  <c r="J1406" i="8"/>
  <c r="I1406" i="8"/>
  <c r="H1406" i="8"/>
  <c r="G1406" i="8"/>
  <c r="F1406" i="8"/>
  <c r="E1406" i="8"/>
  <c r="AB1328" i="8"/>
  <c r="AA1328" i="8"/>
  <c r="Z1328" i="8"/>
  <c r="Y1328" i="8"/>
  <c r="X1328" i="8"/>
  <c r="W1328" i="8"/>
  <c r="V1328" i="8"/>
  <c r="U1328" i="8"/>
  <c r="T1328" i="8"/>
  <c r="S1328" i="8"/>
  <c r="R1328" i="8"/>
  <c r="Q1328" i="8"/>
  <c r="P1328" i="8"/>
  <c r="O1328" i="8"/>
  <c r="N1328" i="8"/>
  <c r="M1328" i="8"/>
  <c r="L1328" i="8"/>
  <c r="K1328" i="8"/>
  <c r="J1328" i="8"/>
  <c r="I1328" i="8"/>
  <c r="H1328" i="8"/>
  <c r="G1328" i="8"/>
  <c r="F1328" i="8"/>
  <c r="E1328" i="8"/>
  <c r="AB1250" i="8"/>
  <c r="AA1250" i="8"/>
  <c r="Z1250" i="8"/>
  <c r="Y1250" i="8"/>
  <c r="X1250" i="8"/>
  <c r="W1250" i="8"/>
  <c r="V1250" i="8"/>
  <c r="U1250" i="8"/>
  <c r="T1250" i="8"/>
  <c r="S1250" i="8"/>
  <c r="R1250" i="8"/>
  <c r="Q1250" i="8"/>
  <c r="P1250" i="8"/>
  <c r="O1250" i="8"/>
  <c r="N1250" i="8"/>
  <c r="M1250" i="8"/>
  <c r="L1250" i="8"/>
  <c r="K1250" i="8"/>
  <c r="J1250" i="8"/>
  <c r="I1250" i="8"/>
  <c r="H1250" i="8"/>
  <c r="G1250" i="8"/>
  <c r="F1250" i="8"/>
  <c r="E1250" i="8"/>
  <c r="AB1172" i="8"/>
  <c r="AA1172" i="8"/>
  <c r="Z1172" i="8"/>
  <c r="Y1172" i="8"/>
  <c r="X1172" i="8"/>
  <c r="W1172" i="8"/>
  <c r="V1172" i="8"/>
  <c r="U1172" i="8"/>
  <c r="T1172" i="8"/>
  <c r="S1172" i="8"/>
  <c r="R1172" i="8"/>
  <c r="Q1172" i="8"/>
  <c r="P1172" i="8"/>
  <c r="O1172" i="8"/>
  <c r="N1172" i="8"/>
  <c r="M1172" i="8"/>
  <c r="L1172" i="8"/>
  <c r="K1172" i="8"/>
  <c r="J1172" i="8"/>
  <c r="I1172" i="8"/>
  <c r="H1172" i="8"/>
  <c r="G1172" i="8"/>
  <c r="F1172" i="8"/>
  <c r="E1172" i="8"/>
  <c r="AB1094" i="8"/>
  <c r="AA1094" i="8"/>
  <c r="Z1094" i="8"/>
  <c r="Y1094" i="8"/>
  <c r="X1094" i="8"/>
  <c r="W1094" i="8"/>
  <c r="V1094" i="8"/>
  <c r="U1094" i="8"/>
  <c r="T1094" i="8"/>
  <c r="S1094" i="8"/>
  <c r="R1094" i="8"/>
  <c r="Q1094" i="8"/>
  <c r="P1094" i="8"/>
  <c r="O1094" i="8"/>
  <c r="N1094" i="8"/>
  <c r="M1094" i="8"/>
  <c r="L1094" i="8"/>
  <c r="K1094" i="8"/>
  <c r="J1094" i="8"/>
  <c r="I1094" i="8"/>
  <c r="H1094" i="8"/>
  <c r="G1094" i="8"/>
  <c r="F1094" i="8"/>
  <c r="E1094" i="8"/>
  <c r="AB1016" i="8"/>
  <c r="AA1016" i="8"/>
  <c r="Z1016" i="8"/>
  <c r="Y1016" i="8"/>
  <c r="X1016" i="8"/>
  <c r="W1016" i="8"/>
  <c r="V1016" i="8"/>
  <c r="U1016" i="8"/>
  <c r="T1016" i="8"/>
  <c r="S1016" i="8"/>
  <c r="R1016" i="8"/>
  <c r="Q1016" i="8"/>
  <c r="P1016" i="8"/>
  <c r="O1016" i="8"/>
  <c r="N1016" i="8"/>
  <c r="M1016" i="8"/>
  <c r="L1016" i="8"/>
  <c r="K1016" i="8"/>
  <c r="J1016" i="8"/>
  <c r="I1016" i="8"/>
  <c r="H1016" i="8"/>
  <c r="G1016" i="8"/>
  <c r="F1016" i="8"/>
  <c r="E1016" i="8"/>
  <c r="AB938" i="8"/>
  <c r="AA938" i="8"/>
  <c r="Z938" i="8"/>
  <c r="Y938" i="8"/>
  <c r="X938" i="8"/>
  <c r="W938" i="8"/>
  <c r="V938" i="8"/>
  <c r="U938" i="8"/>
  <c r="T938" i="8"/>
  <c r="S938" i="8"/>
  <c r="R938" i="8"/>
  <c r="Q938" i="8"/>
  <c r="P938" i="8"/>
  <c r="O938" i="8"/>
  <c r="N938" i="8"/>
  <c r="M938" i="8"/>
  <c r="L938" i="8"/>
  <c r="K938" i="8"/>
  <c r="J938" i="8"/>
  <c r="I938" i="8"/>
  <c r="H938" i="8"/>
  <c r="G938" i="8"/>
  <c r="F938" i="8"/>
  <c r="E938" i="8"/>
  <c r="AB860" i="8"/>
  <c r="AA860" i="8"/>
  <c r="Z860" i="8"/>
  <c r="Y860" i="8"/>
  <c r="X860" i="8"/>
  <c r="W860" i="8"/>
  <c r="V860" i="8"/>
  <c r="U860" i="8"/>
  <c r="T860" i="8"/>
  <c r="S860" i="8"/>
  <c r="R860" i="8"/>
  <c r="Q860" i="8"/>
  <c r="P860" i="8"/>
  <c r="O860" i="8"/>
  <c r="N860" i="8"/>
  <c r="M860" i="8"/>
  <c r="L860" i="8"/>
  <c r="K860" i="8"/>
  <c r="J860" i="8"/>
  <c r="I860" i="8"/>
  <c r="H860" i="8"/>
  <c r="G860" i="8"/>
  <c r="F860" i="8"/>
  <c r="E860" i="8"/>
  <c r="AB782" i="8"/>
  <c r="AA782" i="8"/>
  <c r="Z782" i="8"/>
  <c r="Y782" i="8"/>
  <c r="X782" i="8"/>
  <c r="W782" i="8"/>
  <c r="V782" i="8"/>
  <c r="U782" i="8"/>
  <c r="T782" i="8"/>
  <c r="S782" i="8"/>
  <c r="R782" i="8"/>
  <c r="Q782" i="8"/>
  <c r="P782" i="8"/>
  <c r="O782" i="8"/>
  <c r="N782" i="8"/>
  <c r="M782" i="8"/>
  <c r="L782" i="8"/>
  <c r="K782" i="8"/>
  <c r="J782" i="8"/>
  <c r="I782" i="8"/>
  <c r="H782" i="8"/>
  <c r="G782" i="8"/>
  <c r="F782" i="8"/>
  <c r="E782" i="8"/>
  <c r="AB704" i="8"/>
  <c r="AA704" i="8"/>
  <c r="Z704" i="8"/>
  <c r="Y704" i="8"/>
  <c r="X704" i="8"/>
  <c r="W704" i="8"/>
  <c r="V704" i="8"/>
  <c r="U704" i="8"/>
  <c r="T704" i="8"/>
  <c r="S704" i="8"/>
  <c r="R704" i="8"/>
  <c r="Q704" i="8"/>
  <c r="P704" i="8"/>
  <c r="O704" i="8"/>
  <c r="N704" i="8"/>
  <c r="M704" i="8"/>
  <c r="L704" i="8"/>
  <c r="K704" i="8"/>
  <c r="J704" i="8"/>
  <c r="I704" i="8"/>
  <c r="H704" i="8"/>
  <c r="G704" i="8"/>
  <c r="F704" i="8"/>
  <c r="E704" i="8"/>
  <c r="AB626" i="8"/>
  <c r="AA626" i="8"/>
  <c r="Z626" i="8"/>
  <c r="Y626" i="8"/>
  <c r="X626" i="8"/>
  <c r="W626" i="8"/>
  <c r="V626" i="8"/>
  <c r="U626" i="8"/>
  <c r="T626" i="8"/>
  <c r="S626" i="8"/>
  <c r="R626" i="8"/>
  <c r="Q626" i="8"/>
  <c r="P626" i="8"/>
  <c r="O626" i="8"/>
  <c r="N626" i="8"/>
  <c r="M626" i="8"/>
  <c r="L626" i="8"/>
  <c r="K626" i="8"/>
  <c r="J626" i="8"/>
  <c r="I626" i="8"/>
  <c r="H626" i="8"/>
  <c r="G626" i="8"/>
  <c r="F626" i="8"/>
  <c r="E626" i="8"/>
  <c r="AB548" i="8"/>
  <c r="AA548" i="8"/>
  <c r="Z548" i="8"/>
  <c r="Y548" i="8"/>
  <c r="X548" i="8"/>
  <c r="W548" i="8"/>
  <c r="V548" i="8"/>
  <c r="U548" i="8"/>
  <c r="T548" i="8"/>
  <c r="S548" i="8"/>
  <c r="R548" i="8"/>
  <c r="Q548" i="8"/>
  <c r="P548" i="8"/>
  <c r="O548" i="8"/>
  <c r="N548" i="8"/>
  <c r="M548" i="8"/>
  <c r="L548" i="8"/>
  <c r="K548" i="8"/>
  <c r="J548" i="8"/>
  <c r="I548" i="8"/>
  <c r="H548" i="8"/>
  <c r="G548" i="8"/>
  <c r="F548" i="8"/>
  <c r="E548" i="8"/>
  <c r="AB470" i="8"/>
  <c r="AA470" i="8"/>
  <c r="Z470" i="8"/>
  <c r="Y470" i="8"/>
  <c r="X470" i="8"/>
  <c r="W470" i="8"/>
  <c r="V470" i="8"/>
  <c r="U470" i="8"/>
  <c r="T470" i="8"/>
  <c r="S470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AB392" i="8"/>
  <c r="AA392" i="8"/>
  <c r="Z392" i="8"/>
  <c r="Y392" i="8"/>
  <c r="X392" i="8"/>
  <c r="W392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I392" i="8"/>
  <c r="H392" i="8"/>
  <c r="G392" i="8"/>
  <c r="F392" i="8"/>
  <c r="E392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G236" i="8"/>
  <c r="F236" i="8"/>
  <c r="E236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F9" i="11" l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AI26" i="4" s="1"/>
  <c r="B2189" i="8"/>
  <c r="B1683" i="6"/>
  <c r="AJ18" i="4"/>
  <c r="AL17" i="4" s="1"/>
  <c r="AG18" i="4"/>
  <c r="AD18" i="4"/>
  <c r="AC392" i="8"/>
  <c r="AC548" i="8"/>
  <c r="AC1562" i="8"/>
  <c r="AC1640" i="8"/>
  <c r="AC1718" i="8"/>
  <c r="AC1796" i="8"/>
  <c r="AC2186" i="8"/>
  <c r="AA18" i="4"/>
  <c r="B2345" i="8" l="1"/>
  <c r="B1801" i="6"/>
  <c r="AH86" i="4"/>
  <c r="AH164" i="4" s="1"/>
  <c r="AH308" i="4" s="1"/>
  <c r="B2267" i="8"/>
  <c r="B1742" i="6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U87" i="4"/>
  <c r="T87" i="4"/>
  <c r="L87" i="4"/>
  <c r="H87" i="4"/>
  <c r="G87" i="4"/>
  <c r="I87" i="4"/>
  <c r="J87" i="4"/>
  <c r="K87" i="4"/>
  <c r="N87" i="4"/>
  <c r="P87" i="4"/>
  <c r="Q87" i="4"/>
  <c r="R87" i="4"/>
  <c r="S87" i="4"/>
  <c r="V87" i="4"/>
  <c r="W87" i="4"/>
  <c r="X87" i="4"/>
  <c r="Y87" i="4"/>
  <c r="Z87" i="4"/>
  <c r="AD87" i="4"/>
  <c r="AF87" i="4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AI86" i="4" l="1"/>
  <c r="AI164" i="4" s="1"/>
  <c r="AI308" i="4" s="1"/>
  <c r="AK70" i="4"/>
  <c r="AK28" i="4"/>
  <c r="AK71" i="4"/>
  <c r="G27" i="4"/>
  <c r="H27" i="4"/>
  <c r="W27" i="4"/>
  <c r="U27" i="4"/>
  <c r="Y27" i="4"/>
  <c r="AC27" i="4"/>
  <c r="AD27" i="4"/>
  <c r="F87" i="4"/>
  <c r="AG27" i="4"/>
  <c r="AF27" i="4"/>
  <c r="AE27" i="4"/>
  <c r="AB27" i="4"/>
  <c r="AA27" i="4"/>
  <c r="Z27" i="4"/>
  <c r="X27" i="4"/>
  <c r="V27" i="4"/>
  <c r="T27" i="4"/>
  <c r="S27" i="4"/>
  <c r="R27" i="4"/>
  <c r="Q27" i="4"/>
  <c r="P27" i="4"/>
  <c r="O27" i="4"/>
  <c r="N27" i="4"/>
  <c r="M27" i="4"/>
  <c r="L27" i="4"/>
  <c r="K27" i="4"/>
  <c r="J27" i="4"/>
  <c r="I27" i="4"/>
  <c r="F27" i="4"/>
  <c r="AH27" i="4"/>
  <c r="AK67" i="4" l="1"/>
  <c r="AK66" i="4"/>
  <c r="AC14" i="4" l="1"/>
  <c r="AC15" i="4" l="1"/>
  <c r="B5" i="8" l="1"/>
  <c r="B725" i="6"/>
  <c r="E86" i="4"/>
  <c r="E164" i="4" s="1"/>
  <c r="E308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9" i="8"/>
  <c r="B665" i="6"/>
  <c r="B125" i="6"/>
  <c r="B707" i="8"/>
  <c r="B473" i="8"/>
  <c r="B485" i="6"/>
  <c r="B83" i="8"/>
  <c r="B161" i="8"/>
  <c r="B425" i="6"/>
  <c r="B629" i="8"/>
  <c r="B863" i="8"/>
  <c r="B551" i="8"/>
  <c r="B941" i="8"/>
  <c r="B245" i="6"/>
  <c r="B317" i="8"/>
  <c r="B305" i="6"/>
  <c r="B65" i="6"/>
  <c r="B605" i="6"/>
  <c r="B185" i="6"/>
  <c r="B395" i="8"/>
  <c r="B365" i="6"/>
  <c r="B545" i="6"/>
  <c r="B785" i="8"/>
  <c r="AK27" i="4" l="1"/>
  <c r="H17" i="4"/>
  <c r="H16" i="4"/>
  <c r="Q17" i="4"/>
  <c r="Q16" i="4"/>
  <c r="K17" i="4"/>
  <c r="K16" i="4"/>
  <c r="Z17" i="4"/>
  <c r="Z16" i="4"/>
  <c r="AJ87" i="4"/>
  <c r="Y8" i="4" s="1"/>
  <c r="C14" i="4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19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97" i="8"/>
  <c r="B845" i="6"/>
  <c r="O86" i="4"/>
  <c r="O164" i="4" s="1"/>
  <c r="O308" i="4" s="1"/>
  <c r="E17" i="4" l="1"/>
  <c r="E16" i="4"/>
  <c r="U86" i="4"/>
  <c r="U164" i="4" s="1"/>
  <c r="U308" i="4" s="1"/>
  <c r="B905" i="6"/>
  <c r="B1175" i="8"/>
  <c r="F86" i="4"/>
  <c r="F164" i="4" s="1"/>
  <c r="F308" i="4" s="1"/>
  <c r="G86" i="4"/>
  <c r="G164" i="4" s="1"/>
  <c r="G308" i="4" s="1"/>
  <c r="H86" i="4"/>
  <c r="H164" i="4" s="1"/>
  <c r="H308" i="4" s="1"/>
  <c r="I86" i="4"/>
  <c r="I164" i="4" s="1"/>
  <c r="I308" i="4" s="1"/>
  <c r="J86" i="4"/>
  <c r="J164" i="4" s="1"/>
  <c r="J308" i="4" s="1"/>
  <c r="K86" i="4"/>
  <c r="K164" i="4" s="1"/>
  <c r="K308" i="4" s="1"/>
  <c r="L86" i="4"/>
  <c r="L164" i="4" s="1"/>
  <c r="L308" i="4" s="1"/>
  <c r="M86" i="4"/>
  <c r="M164" i="4" s="1"/>
  <c r="M308" i="4" s="1"/>
  <c r="N86" i="4"/>
  <c r="N164" i="4" s="1"/>
  <c r="N308" i="4" s="1"/>
  <c r="P86" i="4"/>
  <c r="P164" i="4" s="1"/>
  <c r="P308" i="4" s="1"/>
  <c r="Q86" i="4"/>
  <c r="Q164" i="4" s="1"/>
  <c r="Q308" i="4" s="1"/>
  <c r="R86" i="4"/>
  <c r="R164" i="4" s="1"/>
  <c r="R308" i="4" s="1"/>
  <c r="S86" i="4"/>
  <c r="S164" i="4" s="1"/>
  <c r="S308" i="4" s="1"/>
  <c r="T86" i="4"/>
  <c r="T164" i="4" s="1"/>
  <c r="T308" i="4" s="1"/>
  <c r="N14" i="4" l="1"/>
  <c r="N16" i="4"/>
  <c r="N17" i="4"/>
  <c r="N15" i="4"/>
  <c r="B1253" i="8"/>
  <c r="B965" i="6"/>
  <c r="N18" i="4" l="1"/>
  <c r="B1331" i="8"/>
  <c r="B1025" i="6"/>
  <c r="V86" i="4"/>
  <c r="V164" i="4" s="1"/>
  <c r="V308" i="4" s="1"/>
  <c r="B1409" i="8" l="1"/>
  <c r="B1085" i="6"/>
  <c r="W86" i="4"/>
  <c r="W164" i="4" s="1"/>
  <c r="W308" i="4" s="1"/>
  <c r="B1145" i="6" l="1"/>
  <c r="B1487" i="8"/>
  <c r="X86" i="4"/>
  <c r="X164" i="4" s="1"/>
  <c r="X308" i="4" s="1"/>
  <c r="B1565" i="8" l="1"/>
  <c r="B1205" i="6"/>
  <c r="Y86" i="4"/>
  <c r="Y164" i="4" s="1"/>
  <c r="Y308" i="4" s="1"/>
  <c r="B1643" i="8" l="1"/>
  <c r="B1265" i="6"/>
  <c r="Z86" i="4"/>
  <c r="Z164" i="4" s="1"/>
  <c r="Z308" i="4" s="1"/>
  <c r="E15" i="4"/>
  <c r="B1721" i="8" l="1"/>
  <c r="B1325" i="6"/>
  <c r="AA86" i="4"/>
  <c r="AA164" i="4" s="1"/>
  <c r="AA308" i="4" s="1"/>
  <c r="E14" i="4"/>
  <c r="E18" i="4" s="1"/>
  <c r="B1385" i="6" l="1"/>
  <c r="B1799" i="8"/>
  <c r="AB86" i="4"/>
  <c r="AB164" i="4" s="1"/>
  <c r="AB308" i="4" s="1"/>
  <c r="B1877" i="8" l="1"/>
  <c r="B1445" i="6"/>
  <c r="AC86" i="4"/>
  <c r="AC164" i="4" s="1"/>
  <c r="AC308" i="4" s="1"/>
  <c r="B1955" i="8" l="1"/>
  <c r="B1505" i="6"/>
  <c r="AD86" i="4"/>
  <c r="AD164" i="4" s="1"/>
  <c r="AD308" i="4" s="1"/>
  <c r="B2033" i="8" l="1"/>
  <c r="B1565" i="6"/>
  <c r="AE86" i="4"/>
  <c r="AE164" i="4" s="1"/>
  <c r="AE308" i="4" s="1"/>
  <c r="B2111" i="8" l="1"/>
  <c r="B1624" i="6"/>
  <c r="AF86" i="4"/>
  <c r="AF164" i="4" s="1"/>
  <c r="AF308" i="4" s="1"/>
  <c r="AG86" i="4" l="1"/>
  <c r="AG164" i="4" s="1"/>
  <c r="AG308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<sst xmlns="http://schemas.openxmlformats.org/spreadsheetml/2006/main" count="10107" uniqueCount="326">
  <si>
    <t>RESUMEN DE CURTAILMENTS ACUMULADO DE CENTRALES EÓLICAS, SOLARES HIDRÁULICAS DE PASADA, EMBALSES Y SERIES HÍDRICAS AÑO 2026</t>
  </si>
  <si>
    <t>Resumen Anual / Mensual (GWh)</t>
  </si>
  <si>
    <t>Acumulado 2026</t>
  </si>
  <si>
    <t>Eólica</t>
  </si>
  <si>
    <t>Solar</t>
  </si>
  <si>
    <t>Hidro Pasada</t>
  </si>
  <si>
    <t>Hidro Embalse</t>
  </si>
  <si>
    <t>Total</t>
  </si>
  <si>
    <t>RESUMEN DE CURTAILMENTS CENTRALES EÓLICAS, SOLARES, HIDRÁULICAS DE PASADA, EMBALSES Y SERIES HÍDRICAS CORRESPONDIENTE A ENERO 2026 (MWh)</t>
  </si>
  <si>
    <t>DESGLOSE DIARIO DE CURTAILMENTS DE ENERGÍA EÓLICA</t>
  </si>
  <si>
    <t>Central  /  Día</t>
  </si>
  <si>
    <t>PE-TCHAMMA</t>
  </si>
  <si>
    <t>PE-SIERRAGORDA</t>
  </si>
  <si>
    <t>PE-VALLEDELOSVIENTOS</t>
  </si>
  <si>
    <t>PE-CERROTIGRE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</si>
  <si>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</si>
  <si>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</si>
  <si>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</si>
  <si>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</si>
  <si>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</si>
  <si>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</si>
  <si>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</si>
  <si>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</si>
  <si>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</si>
  <si>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</si>
  <si>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</si>
  <si>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</si>
  <si>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</si>
  <si>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</si>
  <si>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</si>
  <si>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</si>
  <si>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</si>
  <si>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</si>
  <si>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</si>
  <si>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</si>
  <si>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</si>
  <si>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</si>
  <si>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PE-MALLECONORTE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</si>
  <si>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</si>
  <si>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</si>
  <si>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</si>
  <si>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</si>
  <si>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</si>
  <si>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</si>
  <si>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</si>
  <si>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</si>
  <si>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PE-SANPEDRO-2</t>
  </si>
  <si>
    <t>PE-CUEL</t>
  </si>
  <si>
    <t>PE-ALENA</t>
  </si>
  <si>
    <t>PE-MESAMAVIDA</t>
  </si>
  <si>
    <t>PE-LOMASDEDUQUECO</t>
  </si>
  <si>
    <t>PE-PUELCHESUR</t>
  </si>
  <si>
    <t>PE-LLANOSDELVIENTO</t>
  </si>
  <si>
    <t>PE-CAMPO-LINDO</t>
  </si>
  <si>
    <t>PE-RENAICO-2</t>
  </si>
  <si>
    <t>PE-ATACAMA</t>
  </si>
  <si>
    <t>PE-LACABANA</t>
  </si>
  <si>
    <t>†</t>
  </si>
  <si>
    <t>PE-SANMATIAS</t>
  </si>
  <si>
    <t>PE-CARDONAL</t>
  </si>
  <si>
    <t>PE-CERRILLOS</t>
  </si>
  <si>
    <t>PE-MANANTIALES</t>
  </si>
  <si>
    <t>PE-KALLPA</t>
  </si>
  <si>
    <t>PE-HORIZONTENORTE</t>
  </si>
  <si>
    <t>PE-HORIZONTESUR</t>
  </si>
  <si>
    <t>PE-PUNTADETALCA</t>
  </si>
  <si>
    <t>DESGLOSE DIARIO DE CURTAILMENTS DE ENERGÍA SOLAR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</si>
  <si>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</si>
  <si>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</si>
  <si>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</si>
  <si>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</si>
  <si>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</si>
  <si>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</si>
  <si>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</si>
  <si>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</si>
  <si>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</si>
  <si>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</si>
  <si>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</si>
  <si>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</si>
  <si>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</si>
  <si>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</si>
  <si>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PFV-LACRUZSOLAR</t>
  </si>
  <si>
    <t>PFV-FINISTERRAE</t>
  </si>
  <si>
    <t>PFV-AZABACHE</t>
  </si>
  <si>
    <t>PFV-TAMAYA</t>
  </si>
  <si>
    <t>PFV-CERRODOMINADOR</t>
  </si>
  <si>
    <t>PFV-BOLERO-1</t>
  </si>
  <si>
    <t>PFV-URIBESOLAR</t>
  </si>
  <si>
    <t>PFV-DOMEYKO</t>
  </si>
  <si>
    <t>PFV-ANDES</t>
  </si>
  <si>
    <t>PFV-ANDES2A</t>
  </si>
  <si>
    <t>PFV-SOLDELILA</t>
  </si>
  <si>
    <t>PFV-LALACKAMA</t>
  </si>
  <si>
    <t>PFV-PAMPASOLARNORTE</t>
  </si>
  <si>
    <t>PFV-CONEJO</t>
  </si>
  <si>
    <t>PFV-ALMEYDA</t>
  </si>
  <si>
    <t>PFV-MALGARIDA</t>
  </si>
  <si>
    <t>PFV-JAVIERA</t>
  </si>
  <si>
    <t>PFV-SOLDELOSANDES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</si>
  <si>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</si>
  <si>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</si>
  <si>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</si>
  <si>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</si>
  <si>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</si>
  <si>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</si>
  <si>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</si>
  <si>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</si>
  <si>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</si>
  <si>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</si>
  <si>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</si>
  <si>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</si>
  <si>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</si>
  <si>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</si>
  <si>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</si>
  <si>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</si>
  <si>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PFV-PUERTOSECO</t>
  </si>
  <si>
    <t>PFV-CAPRICORNIO</t>
  </si>
  <si>
    <t>PFV-DIEGOALMAGROSUR</t>
  </si>
  <si>
    <t>PFV-PAMPATIGRE</t>
  </si>
  <si>
    <t>PFV-VALLEESCONDIDO</t>
  </si>
  <si>
    <t>PFV-VALLEDELSOL</t>
  </si>
  <si>
    <t>PFV-COYA</t>
  </si>
  <si>
    <t>PFV-GUANCHOI</t>
  </si>
  <si>
    <t>PFV-ANDES2B</t>
  </si>
  <si>
    <t>PFV-MESETADELOSANDES</t>
  </si>
  <si>
    <t>PFV-MANZANO</t>
  </si>
  <si>
    <t>PFV-ELENA</t>
  </si>
  <si>
    <t>PFV-WILLKA</t>
  </si>
  <si>
    <t>PFV-LASSALINAS</t>
  </si>
  <si>
    <t>PFV-LALACKAMA-2</t>
  </si>
  <si>
    <t>PFV-CEME1</t>
  </si>
  <si>
    <t>PFV TAMANGO</t>
  </si>
  <si>
    <t>PFV-DONAANTONIA</t>
  </si>
  <si>
    <t>PFV-DONHUMBERTO</t>
  </si>
  <si>
    <t>PFV-GRANTENO</t>
  </si>
  <si>
    <t>PFV-ANDESIV</t>
  </si>
  <si>
    <t>PFV-TAMARICO</t>
  </si>
  <si>
    <t>PFV-TAIRA</t>
  </si>
  <si>
    <t>PFV-LEYDA</t>
  </si>
  <si>
    <t>DESGLOSE DIARIO DE CURTAILMENTS DE HIDROELÉCTRICAS DE PASADA</t>
  </si>
  <si>
    <t>ABANICO-1</t>
  </si>
  <si>
    <t>ABANICO-3</t>
  </si>
  <si>
    <t>ABANICO-5</t>
  </si>
  <si>
    <t>ABANICO-6</t>
  </si>
  <si>
    <t>AILLÍN</t>
  </si>
  <si>
    <t>ALFALFAL II-1</t>
  </si>
  <si>
    <t>ALFALFAL II-2</t>
  </si>
  <si>
    <t>ALFALFAL-1</t>
  </si>
  <si>
    <t>ALFALFAL-2</t>
  </si>
  <si>
    <t>ALTORENAICO</t>
  </si>
  <si>
    <t>ANCOA-1</t>
  </si>
  <si>
    <t>ANCOA-2</t>
  </si>
  <si>
    <t>BLANCO</t>
  </si>
  <si>
    <t>CALLAO-1</t>
  </si>
  <si>
    <t>CALLAO-2</t>
  </si>
  <si>
    <t>CAPULLO</t>
  </si>
  <si>
    <t>CARILAFQUEN-1</t>
  </si>
  <si>
    <t>CARILAFQUEN-2</t>
  </si>
  <si>
    <t>CENTRALBONITO-MC1</t>
  </si>
  <si>
    <t>CENTRALFEO-MC2</t>
  </si>
  <si>
    <t>CHACABUQUITO-1</t>
  </si>
  <si>
    <t>CHACABUQUITO-2</t>
  </si>
  <si>
    <t>CHACABUQUITO-3</t>
  </si>
  <si>
    <t>CHACABUQUITO-4</t>
  </si>
  <si>
    <t>CHACAYES-1</t>
  </si>
  <si>
    <t>CHACAYES-2</t>
  </si>
  <si>
    <t>CHAPIQUINA-1</t>
  </si>
  <si>
    <t>CHAPIQUINA-2</t>
  </si>
  <si>
    <t>CH-CORRALES</t>
  </si>
  <si>
    <t>CH-HORNITOS</t>
  </si>
  <si>
    <t>CHIBURGO-1</t>
  </si>
  <si>
    <t>CHIBURGO-2</t>
  </si>
  <si>
    <t>CONVENTOVIEJO</t>
  </si>
  <si>
    <t>CORRENTOSO</t>
  </si>
  <si>
    <t>COYA</t>
  </si>
  <si>
    <t>CUMBRES</t>
  </si>
  <si>
    <t>CURILLINQUE</t>
  </si>
  <si>
    <t>DIGUA-1</t>
  </si>
  <si>
    <t>DIGUA-2</t>
  </si>
  <si>
    <t>DOSVALLES</t>
  </si>
  <si>
    <t>ELPASO-1</t>
  </si>
  <si>
    <t>ELPASO-2</t>
  </si>
  <si>
    <t>ELPASO-3</t>
  </si>
  <si>
    <t>ELPINAR</t>
  </si>
  <si>
    <t>ELRINCON</t>
  </si>
  <si>
    <t>FLORIDA1-1</t>
  </si>
  <si>
    <t>FLORIDA1-2</t>
  </si>
  <si>
    <t>FLORIDA2-1</t>
  </si>
  <si>
    <t>FLORIDA2-2</t>
  </si>
  <si>
    <t>FLORIDA3-1</t>
  </si>
  <si>
    <t>FLORIDA3-2</t>
  </si>
  <si>
    <t>GUAYACAN-1</t>
  </si>
  <si>
    <t>GUAYACAN-2</t>
  </si>
  <si>
    <t>HIDROMOCHO</t>
  </si>
  <si>
    <t>ISLA-1</t>
  </si>
  <si>
    <t>ISLA-2</t>
  </si>
  <si>
    <t>ITATA-1</t>
  </si>
  <si>
    <t>ITATA-2</t>
  </si>
  <si>
    <t>JUNCAL</t>
  </si>
  <si>
    <t>LACONFLUENCIA-1</t>
  </si>
  <si>
    <t>LACONFLUENCIA-2</t>
  </si>
  <si>
    <t>LAHIGUERA-1</t>
  </si>
  <si>
    <t>LAHIGUERA-2</t>
  </si>
  <si>
    <t>LAJA1-1</t>
  </si>
  <si>
    <t>LAJA1-2</t>
  </si>
  <si>
    <t>LAMINA</t>
  </si>
  <si>
    <t>LICAN-1</t>
  </si>
  <si>
    <t>LICAN-2</t>
  </si>
  <si>
    <t>LIRCAY-1</t>
  </si>
  <si>
    <t>LIRCAY-2</t>
  </si>
  <si>
    <t>LOMAALTA</t>
  </si>
  <si>
    <t>LOSCONDORES-1</t>
  </si>
  <si>
    <t>LOSCONDORES-2</t>
  </si>
  <si>
    <t>LOSHIERROS1-1</t>
  </si>
  <si>
    <t>LOSHIERROS1-2</t>
  </si>
  <si>
    <t>LOSHIERROS2</t>
  </si>
  <si>
    <t>LOSMOLLES-1</t>
  </si>
  <si>
    <t>LOSMOLLES-2</t>
  </si>
  <si>
    <t>LOSQUILOS-1</t>
  </si>
  <si>
    <t>LOSQUILOS-2</t>
  </si>
  <si>
    <t>LOSQUILOS-3</t>
  </si>
  <si>
    <t>MAITENES-1</t>
  </si>
  <si>
    <t>MAITENES-2</t>
  </si>
  <si>
    <t>MAITENES-3</t>
  </si>
  <si>
    <t>MALALCAHUELLO-1</t>
  </si>
  <si>
    <t>MALALCAHUELLO-2</t>
  </si>
  <si>
    <t>MAMPIL-1</t>
  </si>
  <si>
    <t>MAMPIL-2</t>
  </si>
  <si>
    <t>MARIPOSAS</t>
  </si>
  <si>
    <t>NALCAS-1</t>
  </si>
  <si>
    <t>NALCAS-2</t>
  </si>
  <si>
    <t>NALCAS-3</t>
  </si>
  <si>
    <t>OJOSDEAGUA</t>
  </si>
  <si>
    <t>PALACIOS</t>
  </si>
  <si>
    <t>PALMAR-1</t>
  </si>
  <si>
    <t>PALMAR-2</t>
  </si>
  <si>
    <t>PALMUCHO</t>
  </si>
  <si>
    <t>PEUCHEN-1</t>
  </si>
  <si>
    <t>PEUCHEN-2</t>
  </si>
  <si>
    <t>PILMAIQUEN-1</t>
  </si>
  <si>
    <t>PILMAIQUEN-2</t>
  </si>
  <si>
    <t>PILMAIQUEN-3</t>
  </si>
  <si>
    <t>PILMAIQUEN-4</t>
  </si>
  <si>
    <t>PILMAIQUEN-5</t>
  </si>
  <si>
    <t>PROVIDENCIA-1</t>
  </si>
  <si>
    <t>PROVIDENCIA-2</t>
  </si>
  <si>
    <t>PULELFU-1</t>
  </si>
  <si>
    <t>PULELFU-2</t>
  </si>
  <si>
    <t>PULLINQUE-1</t>
  </si>
  <si>
    <t>PULLINQUE-2</t>
  </si>
  <si>
    <t>PULLINQUE-3</t>
  </si>
  <si>
    <t>PUNTILLA-1</t>
  </si>
  <si>
    <t>PUNTILLA-2</t>
  </si>
  <si>
    <t>PUNTILLA-3</t>
  </si>
  <si>
    <t>QUELTEHUES-1</t>
  </si>
  <si>
    <t>QUELTEHUES-2</t>
  </si>
  <si>
    <t>QUELTEHUES-3</t>
  </si>
  <si>
    <t>QUILLECO-1</t>
  </si>
  <si>
    <t>QUILLECO-2</t>
  </si>
  <si>
    <t>RENAICO</t>
  </si>
  <si>
    <t>RIOCOLORADO-1</t>
  </si>
  <si>
    <t>RIOCOLORADO-2</t>
  </si>
  <si>
    <t>RIOHUASCO-1</t>
  </si>
  <si>
    <t>RIOHUASCO-2</t>
  </si>
  <si>
    <t>RIOPICOIQUEN-1</t>
  </si>
  <si>
    <t>RIOPICOIQUEN-2</t>
  </si>
  <si>
    <t>RUCATAYO</t>
  </si>
  <si>
    <t>RUCUE-1</t>
  </si>
  <si>
    <t>RUCUE-2</t>
  </si>
  <si>
    <t>SANANDRES-1</t>
  </si>
  <si>
    <t>SANANDRES-2</t>
  </si>
  <si>
    <t>SANCLEMENTE</t>
  </si>
  <si>
    <t>SANIGNACIO</t>
  </si>
  <si>
    <t>SAUZAL-1</t>
  </si>
  <si>
    <t>SAUZAL-2</t>
  </si>
  <si>
    <t>SAUZAL-3</t>
  </si>
  <si>
    <t>SAUZALITO</t>
  </si>
  <si>
    <t>VOLCAN</t>
  </si>
  <si>
    <t>DESGLOSE DIARIO DE CURTAILMENTS DE HIDROELÉCTRICAS DE EMBALSE Y SERIES HIDRÁULICAS</t>
  </si>
  <si>
    <t>ANGOSTURA-1</t>
  </si>
  <si>
    <t>ANGOSTURA-2</t>
  </si>
  <si>
    <t>ANGOSTURA-3</t>
  </si>
  <si>
    <t>ANTUCO-1</t>
  </si>
  <si>
    <t>ANTUCO-2</t>
  </si>
  <si>
    <t>CANUTILLAR-1</t>
  </si>
  <si>
    <t>CANUTILLAR-2</t>
  </si>
  <si>
    <t>CIPRESES-1</t>
  </si>
  <si>
    <t>CIPRESES-2</t>
  </si>
  <si>
    <t>CIPRESES-3</t>
  </si>
  <si>
    <t>COLBUN-1</t>
  </si>
  <si>
    <t>COLBUN-2</t>
  </si>
  <si>
    <t>ELTORO-1</t>
  </si>
  <si>
    <t>ELTORO-2</t>
  </si>
  <si>
    <t>ELTORO-3</t>
  </si>
  <si>
    <t>ELTORO-4</t>
  </si>
  <si>
    <t>MACHICURA-1</t>
  </si>
  <si>
    <t>MACHICURA-2</t>
  </si>
  <si>
    <t>PANGUE-1</t>
  </si>
  <si>
    <t>PANGUE-2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</si>
  <si>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</si>
  <si>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</si>
  <si>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</si>
  <si>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</si>
  <si>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</si>
  <si>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</si>
  <si>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</si>
  <si>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</si>
  <si>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</si>
  <si>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**</t>
  </si>
  <si>
    <t>El pronóstico ERV no es consistente con el recurso disponible.</t>
  </si>
  <si>
    <t>Parques con BESS se consideran en condición de carga durante la aplicación de reducciones.</t>
  </si>
  <si>
    <t>Los datos son obtenidos desde SCADA por tanto pueden diferir de acuerdo con lo informado por el Coordinado.</t>
  </si>
  <si>
    <t>CURTAILMENTS EÓLICAS POR CENTRALES EN FORMA DIARIA/HORARIA</t>
  </si>
  <si>
    <t>Central/Hora</t>
  </si>
  <si>
    <t>CURTAILMENTS  SOLAR POR CENTRALES EN FORMA DIARIA/HORARIA</t>
  </si>
  <si>
    <t>CURTAILMENT HIDRO PASADA POR CENTRALES EN FORMA DIARIA/HORARIA</t>
  </si>
  <si>
    <t>CURTAILMENT HIDRO EMBALSE Y SERIES HIDRÁULICAS POR CENTRALES EN FORMA DIARIA/HORARIA</t>
  </si>
  <si>
    <t>RESUMEN DE CURTAILMENTS ACUMULADO DE CENTRALES EÓLICAS CORRESPONDIENTE AL AÑO 2026 (MWh)</t>
  </si>
  <si>
    <t xml:space="preserve">Desglose diario/mensual aumulado de curtailments de energía Eólica </t>
  </si>
  <si>
    <t>RESUMEN DE CURTAILMENTS ACUMULADO DE CENTRALES SOLARES CORRESPONDIENTE AL AÑO 2026 (MWh)</t>
  </si>
  <si>
    <t>Desglose diario/mensual aumulado de curtailments de energía Solar.</t>
  </si>
  <si>
    <t>RESUMEN DE CURTAILMENTS ACUMULADO DE CENTRALES HIDRO PASADA CORRESPONDIENTE AL AÑO 2026 (MWh)</t>
  </si>
  <si>
    <t>Desglose diario/mensual aumulado de curtailments de Centrales Hidráulicas de Pasada</t>
  </si>
  <si>
    <r>
      <t xml:space="preserve">Central  </t>
    </r>
    <r>
      <rPr>
        <sz val="14"/>
        <rFont val="Calibri"/>
        <family val="2"/>
        <scheme val="minor"/>
      </rPr>
      <t>/  Día</t>
    </r>
  </si>
  <si>
    <t>RESUMEN DE CURTAILMENT ACUMULADO DE CENTRALES HIDRO EMBALSE Y SERIES HIDRAÚLICAS CORRESPONDIENTE AL AÑO 2026 (MWh)</t>
  </si>
  <si>
    <t>Desglose diario/mensual aumulado de curtailments Centrales hidráulicas de embalse y series hidráulicas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</si>
</sst>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2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27" xfId="47" applyFont="1" applyFill="1" applyBorder="1"/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31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166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8"/>
  <sheetViews>
    <sheetView tabSelected="1" zoomScale="55" zoomScaleNormal="55" workbookViewId="0">
      <selection activeCell="J7" sqref="J7"/>
    </sheetView>
  </sheetViews>
  <sheetFormatPr baseColWidth="10" defaultColWidth="11.453125" defaultRowHeight="18.5" x14ac:dyDescent="0.45"/>
  <cols>
    <col min="1" max="1" width="2.453125" style="4" customWidth="1"/>
    <col min="2" max="2" width="29.81640625" style="4" customWidth="1"/>
    <col min="3" max="4" width="10.1796875" style="3" customWidth="1"/>
    <col min="5" max="5" width="11.26953125" style="3" customWidth="1"/>
    <col min="6" max="6" width="11.453125" style="3" bestFit="1" customWidth="1"/>
    <col min="7" max="7" width="11.453125" style="3" customWidth="1"/>
    <col min="8" max="8" width="11.453125" style="3" bestFit="1" customWidth="1"/>
    <col min="9" max="9" width="10.81640625" style="3" bestFit="1" customWidth="1"/>
    <col min="10" max="14" width="11.453125" style="3" bestFit="1" customWidth="1"/>
    <col min="15" max="15" width="11.26953125" style="3" bestFit="1" customWidth="1"/>
    <col min="16" max="17" width="11.453125" style="3" bestFit="1" customWidth="1"/>
    <col min="18" max="19" width="11.26953125" style="3" bestFit="1" customWidth="1"/>
    <col min="20" max="20" width="10.81640625" style="3" bestFit="1" customWidth="1"/>
    <col min="21" max="21" width="12" style="3" bestFit="1" customWidth="1"/>
    <col min="22" max="23" width="11.453125" style="3" bestFit="1" customWidth="1"/>
    <col min="24" max="24" width="11.81640625" style="3" bestFit="1" customWidth="1"/>
    <col min="25" max="25" width="12" style="3" bestFit="1" customWidth="1"/>
    <col min="26" max="26" width="11.453125" style="3" bestFit="1" customWidth="1"/>
    <col min="27" max="27" width="12" style="3" bestFit="1" customWidth="1"/>
    <col min="28" max="28" width="11" style="3" bestFit="1" customWidth="1"/>
    <col min="29" max="29" width="11.453125" style="3" bestFit="1" customWidth="1"/>
    <col min="30" max="30" width="10.81640625" style="3" bestFit="1" customWidth="1"/>
    <col min="31" max="31" width="11.26953125" style="3" bestFit="1" customWidth="1"/>
    <col min="32" max="32" width="10.81640625" style="3" bestFit="1" customWidth="1"/>
    <col min="33" max="35" width="11.453125" style="3" bestFit="1" customWidth="1"/>
    <col min="36" max="36" width="6.453125" style="3" customWidth="1"/>
    <col min="37" max="37" width="15" style="3" customWidth="1"/>
    <col min="38" max="38" width="9.7265625" style="4" bestFit="1" customWidth="1"/>
    <col min="39" max="16384" width="11.453125" style="4"/>
  </cols>
  <sheetData>
    <row r="2" spans="2:38" x14ac:dyDescent="0.45"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45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45">
      <c r="B4" s="17"/>
      <c r="C4" s="87" t="s">
        <v>1</v>
      </c>
      <c r="D4" s="87"/>
      <c r="E4" s="87"/>
      <c r="F4" s="87"/>
      <c r="G4" s="87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45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45">
      <c r="B6" s="17"/>
      <c r="C6" s="95" t="s">
        <v>2</v>
      </c>
      <c r="D6" s="95"/>
      <c r="E6" s="96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45">
      <c r="B7" s="19" t="s">
        <v>3</v>
      </c>
      <c r="C7" s="85">
        <f>SUM(C14,F14,I14,L14,O14,R14,U14,X14,AA14,AD14,AG14,AJ14)</f>
        <v>195.2204086525</v>
      </c>
      <c r="D7" s="85"/>
      <c r="E7" s="21">
        <f>IF($C$11=0,"-",+C7/$C$11)</f>
        <v>0.24841998521858133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45">
      <c r="B8" s="19" t="s">
        <v>4</v>
      </c>
      <c r="C8" s="85">
        <f>SUM(C15,F15,I15,L15,O15,R15,U15,X15,AA15,AD15,AG15,AJ15)</f>
        <v>581.15774442641225</v>
      </c>
      <c r="D8" s="85"/>
      <c r="E8" s="24">
        <f>IF($C$11=0,"-",+C8/$C$11)</f>
        <v>0.7395292289191947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581.15774442641225</v>
      </c>
      <c r="Z8" s="18"/>
      <c r="AA8" s="18"/>
    </row>
    <row r="9" spans="2:38" ht="18.75" customHeight="1" x14ac:dyDescent="0.45">
      <c r="B9" s="19" t="s">
        <v>5</v>
      </c>
      <c r="C9" s="85">
        <f>SUM(C16,F16,I16,L16,O16,R16,U16,X16,AA16,AD16,AG16,AJ16)</f>
        <v>9.3467424148504481</v>
      </c>
      <c r="D9" s="85"/>
      <c r="E9" s="24">
        <f>IF($C$11=0,"-",+C9/$C$11)</f>
        <v>1.1893826206829329E-2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45">
      <c r="B10" s="19" t="s">
        <v>6</v>
      </c>
      <c r="C10" s="85">
        <f>SUM(C17,F17,I17,L17,O17,R17,U17,X17,AA17,AD17,AG17,AJ17)</f>
        <v>0.12334646925098167</v>
      </c>
      <c r="D10" s="85"/>
      <c r="E10" s="24">
        <f>IF($C$11=0,"-",+C10/$C$11)</f>
        <v>1.5695965539461884E-4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45">
      <c r="B11" s="27" t="s">
        <v>7</v>
      </c>
      <c r="C11" s="97">
        <f>SUM(C7:C10)</f>
        <v>785.84824196301372</v>
      </c>
      <c r="D11" s="97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45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45">
      <c r="C13" s="88">
        <v>46023</v>
      </c>
      <c r="D13" s="88"/>
      <c r="E13" s="88"/>
      <c r="F13" s="88">
        <v>46054</v>
      </c>
      <c r="G13" s="88"/>
      <c r="H13" s="88"/>
      <c r="I13" s="88">
        <v>46082</v>
      </c>
      <c r="J13" s="88"/>
      <c r="K13" s="88"/>
      <c r="L13" s="88">
        <v>46113</v>
      </c>
      <c r="M13" s="88"/>
      <c r="N13" s="88"/>
      <c r="O13" s="88">
        <v>46143</v>
      </c>
      <c r="P13" s="88"/>
      <c r="Q13" s="88"/>
      <c r="R13" s="88">
        <v>46174</v>
      </c>
      <c r="S13" s="88"/>
      <c r="T13" s="88"/>
      <c r="U13" s="88">
        <v>46204</v>
      </c>
      <c r="V13" s="88"/>
      <c r="W13" s="88"/>
      <c r="X13" s="88">
        <v>46235</v>
      </c>
      <c r="Y13" s="88"/>
      <c r="Z13" s="88"/>
      <c r="AA13" s="88">
        <v>46266</v>
      </c>
      <c r="AB13" s="88"/>
      <c r="AC13" s="88"/>
      <c r="AD13" s="88">
        <v>46296</v>
      </c>
      <c r="AE13" s="88"/>
      <c r="AF13" s="88"/>
      <c r="AG13" s="88">
        <v>46327</v>
      </c>
      <c r="AH13" s="88"/>
      <c r="AI13" s="88"/>
      <c r="AJ13" s="88">
        <v>46357</v>
      </c>
      <c r="AK13" s="88"/>
      <c r="AL13" s="88"/>
    </row>
    <row r="14" spans="2:38" x14ac:dyDescent="0.45">
      <c r="B14" s="19" t="s">
        <v>3</v>
      </c>
      <c r="C14" s="89">
        <f>'Acumulado-Anual-Eólico'!AJ10/1000</f>
        <v>195.2204086525</v>
      </c>
      <c r="D14" s="89"/>
      <c r="E14" s="21">
        <f>IF($C$18=0,"-",+C14/$C$18)</f>
        <v>0.24841998521858133</v>
      </c>
      <c r="F14" s="89"/>
      <c r="G14" s="89"/>
      <c r="H14" s="22" t="str">
        <f>IF($F$18=0,"-",+F14/$F$18)</f>
        <v>-</v>
      </c>
      <c r="I14" s="103"/>
      <c r="J14" s="104"/>
      <c r="K14" s="22" t="str">
        <f>IF($I$18=0,"-",+I14/$I$18)</f>
        <v>-</v>
      </c>
      <c r="L14" s="98"/>
      <c r="M14" s="98"/>
      <c r="N14" s="22" t="str">
        <f>IF($L$18=0,"-",+L14/$L$18)</f>
        <v>-</v>
      </c>
      <c r="O14" s="98"/>
      <c r="P14" s="98"/>
      <c r="Q14" s="22" t="str">
        <f>IF($O$18=0,"-",+O14/$O$18)</f>
        <v>-</v>
      </c>
      <c r="R14" s="103"/>
      <c r="S14" s="104"/>
      <c r="T14" s="22" t="str">
        <f>IF($R$18=0,"-",+R14/$R$18)</f>
        <v>-</v>
      </c>
      <c r="U14" s="103"/>
      <c r="V14" s="104"/>
      <c r="W14" s="22" t="str">
        <f>IF($U$18=0,"-",+U14/$U$18)</f>
        <v>-</v>
      </c>
      <c r="X14" s="98"/>
      <c r="Y14" s="98"/>
      <c r="Z14" s="22" t="str">
        <f>IF($X$18=0,"-",+X14/$X$18)</f>
        <v>-</v>
      </c>
      <c r="AA14" s="98"/>
      <c r="AB14" s="98"/>
      <c r="AC14" s="22" t="str">
        <f>IF($AA$18=0,"-",+AA14/$AA$18)</f>
        <v>-</v>
      </c>
      <c r="AD14" s="103"/>
      <c r="AE14" s="104"/>
      <c r="AF14" s="22" t="str">
        <f>IF($AD$18=0,"-",+AD14/$AD$18)</f>
        <v>-</v>
      </c>
      <c r="AG14" s="98"/>
      <c r="AH14" s="98"/>
      <c r="AI14" s="22" t="str">
        <f>IF($AG$18=0,"-",+AG14/$AG$18)</f>
        <v>-</v>
      </c>
      <c r="AJ14" s="98"/>
      <c r="AK14" s="98"/>
      <c r="AL14" s="23" t="str">
        <f>IF($AJ$18=0,"-",+AJ14/$AJ$18)</f>
        <v>-</v>
      </c>
    </row>
    <row r="15" spans="2:38" x14ac:dyDescent="0.45">
      <c r="B15" s="19" t="s">
        <v>4</v>
      </c>
      <c r="C15" s="85">
        <f>'Acumulado-Anual-Solar'!AJ10/1000</f>
        <v>581.15774442641225</v>
      </c>
      <c r="D15" s="85"/>
      <c r="E15" s="24">
        <f>IF($C$18=0,"-",+C15/$C$18)</f>
        <v>0.7395292289191947</v>
      </c>
      <c r="F15" s="99"/>
      <c r="G15" s="99"/>
      <c r="H15" s="25" t="str">
        <f>IF($F$18=0,"-",+F15/$F$18)</f>
        <v>-</v>
      </c>
      <c r="I15" s="101"/>
      <c r="J15" s="102"/>
      <c r="K15" s="25" t="str">
        <f>IF($I$18=0,"-",+I15/$I$18)</f>
        <v>-</v>
      </c>
      <c r="L15" s="99"/>
      <c r="M15" s="99"/>
      <c r="N15" s="25" t="str">
        <f>IF($L$18=0,"-",+L15/$L$18)</f>
        <v>-</v>
      </c>
      <c r="O15" s="99"/>
      <c r="P15" s="99"/>
      <c r="Q15" s="25" t="str">
        <f>IF($O$18=0,"-",+O15/$O$18)</f>
        <v>-</v>
      </c>
      <c r="R15" s="99"/>
      <c r="S15" s="99"/>
      <c r="T15" s="25" t="str">
        <f>IF($R$18=0,"-",+R15/$R$18)</f>
        <v>-</v>
      </c>
      <c r="U15" s="99"/>
      <c r="V15" s="99"/>
      <c r="W15" s="22" t="str">
        <f>IF($U$18=0,"-",+U15/$U$18)</f>
        <v>-</v>
      </c>
      <c r="X15" s="99"/>
      <c r="Y15" s="99"/>
      <c r="Z15" s="25" t="str">
        <f>IF($X$18=0,"-",+X15/$X$18)</f>
        <v>-</v>
      </c>
      <c r="AA15" s="99"/>
      <c r="AB15" s="99"/>
      <c r="AC15" s="25" t="str">
        <f>IF($AA$18=0,"-",+AA15/$AA$18)</f>
        <v>-</v>
      </c>
      <c r="AD15" s="99"/>
      <c r="AE15" s="99"/>
      <c r="AF15" s="25" t="str">
        <f>IF($AD$18=0,"-",+AD15/$AD$18)</f>
        <v>-</v>
      </c>
      <c r="AG15" s="101"/>
      <c r="AH15" s="102"/>
      <c r="AI15" s="25" t="str">
        <f>IF($AG$18=0,"-",+AG15/$AG$18)</f>
        <v>-</v>
      </c>
      <c r="AJ15" s="99"/>
      <c r="AK15" s="99"/>
      <c r="AL15" s="26" t="str">
        <f>IF($AJ$18=0,"-",+AJ15/$AJ$18)</f>
        <v>-</v>
      </c>
    </row>
    <row r="16" spans="2:38" x14ac:dyDescent="0.45">
      <c r="B16" s="19" t="s">
        <v>5</v>
      </c>
      <c r="C16" s="85">
        <f>+'Acumulado-Anual-HP'!AJ11/1000</f>
        <v>9.3467424148504481</v>
      </c>
      <c r="D16" s="85"/>
      <c r="E16" s="24">
        <f>IF($C$18=0,"-",+C16/$C$18)</f>
        <v>1.1893826206829329E-2</v>
      </c>
      <c r="F16" s="99"/>
      <c r="G16" s="99"/>
      <c r="H16" s="25" t="str">
        <f>IF($F$18=0,"-",+F16/$F$18)</f>
        <v>-</v>
      </c>
      <c r="I16" s="99"/>
      <c r="J16" s="99"/>
      <c r="K16" s="25" t="str">
        <f>IF($I$18=0,"-",+I16/$I$18)</f>
        <v>-</v>
      </c>
      <c r="L16" s="99"/>
      <c r="M16" s="99"/>
      <c r="N16" s="25" t="str">
        <f>IF($L$18=0,"-",+L16/$L$18)</f>
        <v>-</v>
      </c>
      <c r="O16" s="99"/>
      <c r="P16" s="99"/>
      <c r="Q16" s="25" t="str">
        <f>IF($O$18=0,"-",+O16/$O$18)</f>
        <v>-</v>
      </c>
      <c r="R16" s="99"/>
      <c r="S16" s="99"/>
      <c r="T16" s="25" t="str">
        <f>IF($R$18=0,"-",+R16/$R$18)</f>
        <v>-</v>
      </c>
      <c r="U16" s="99"/>
      <c r="V16" s="99"/>
      <c r="W16" s="22" t="str">
        <f>IF($U$18=0,"-",+U16/$U$18)</f>
        <v>-</v>
      </c>
      <c r="X16" s="101"/>
      <c r="Y16" s="102"/>
      <c r="Z16" s="25" t="str">
        <f>IF($X$18=0,"-",+X16/$X$18)</f>
        <v>-</v>
      </c>
      <c r="AA16" s="99"/>
      <c r="AB16" s="99"/>
      <c r="AC16" s="22" t="str">
        <f>IF($AA$18=0,"-",+AA16/$AA$18)</f>
        <v>-</v>
      </c>
      <c r="AD16" s="99"/>
      <c r="AE16" s="99"/>
      <c r="AF16" s="22" t="str">
        <f>IF($AD$18=0,"-",+AD16/$AD$18)</f>
        <v>-</v>
      </c>
      <c r="AG16" s="99"/>
      <c r="AH16" s="99"/>
      <c r="AI16" s="22" t="str">
        <f>IF($AG$18=0,"-",+AG16/$AG$18)</f>
        <v>-</v>
      </c>
      <c r="AJ16" s="99"/>
      <c r="AK16" s="99"/>
      <c r="AL16" s="22" t="str">
        <f>IF($AJ$18=0,"-",+AJ16/$AJ$18)</f>
        <v>-</v>
      </c>
    </row>
    <row r="17" spans="2:38" x14ac:dyDescent="0.45">
      <c r="B17" s="19" t="s">
        <v>6</v>
      </c>
      <c r="C17" s="86">
        <f>'Acumulado-Anual-HE'!AJ10/1000</f>
        <v>0.12334646925098167</v>
      </c>
      <c r="D17" s="86"/>
      <c r="E17" s="24">
        <f>IF($C$18=0,"-",+C17/$C$18)</f>
        <v>1.5695965539461884E-4</v>
      </c>
      <c r="F17" s="99"/>
      <c r="G17" s="99"/>
      <c r="H17" s="25" t="str">
        <f>IF($F$18=0,"-",+F17/$F$18)</f>
        <v>-</v>
      </c>
      <c r="I17" s="99"/>
      <c r="J17" s="99"/>
      <c r="K17" s="25" t="str">
        <f>IF($I$18=0,"-",+I17/$I$18)</f>
        <v>-</v>
      </c>
      <c r="L17" s="99"/>
      <c r="M17" s="99"/>
      <c r="N17" s="25" t="str">
        <f>IF($L$18=0,"-",+L17/$L$18)</f>
        <v>-</v>
      </c>
      <c r="O17" s="99"/>
      <c r="P17" s="99"/>
      <c r="Q17" s="25" t="str">
        <f>IF($O$18=0,"-",+O17/$O$18)</f>
        <v>-</v>
      </c>
      <c r="R17" s="99"/>
      <c r="S17" s="99"/>
      <c r="T17" s="25" t="str">
        <f>IF($R$18=0,"-",+R17/$R$18)</f>
        <v>-</v>
      </c>
      <c r="U17" s="99"/>
      <c r="V17" s="99"/>
      <c r="W17" s="22" t="str">
        <f>IF($U$18=0,"-",+U17/$U$18)</f>
        <v>-</v>
      </c>
      <c r="X17" s="99"/>
      <c r="Y17" s="99"/>
      <c r="Z17" s="25" t="str">
        <f>IF($X$18=0,"-",+X17/$X$18)</f>
        <v>-</v>
      </c>
      <c r="AA17" s="105"/>
      <c r="AB17" s="106"/>
      <c r="AC17" s="22" t="str">
        <f>IF($AA$18=0,"-",+AA17/$AA$18)</f>
        <v>-</v>
      </c>
      <c r="AD17" s="99"/>
      <c r="AE17" s="99"/>
      <c r="AF17" s="22" t="str">
        <f>IF($AD$18=0,"-",+AD17/$AD$18)</f>
        <v>-</v>
      </c>
      <c r="AG17" s="99"/>
      <c r="AH17" s="99"/>
      <c r="AI17" s="22" t="str">
        <f>IF($AG$18=0,"-",+AG17/$AG$18)</f>
        <v>-</v>
      </c>
      <c r="AJ17" s="107"/>
      <c r="AK17" s="108"/>
      <c r="AL17" s="22" t="str">
        <f>IF($AJ$18=0,"-",+AJ17/$AJ$18)</f>
        <v>-</v>
      </c>
    </row>
    <row r="18" spans="2:38" x14ac:dyDescent="0.45">
      <c r="B18" s="27" t="s">
        <v>7</v>
      </c>
      <c r="C18" s="97">
        <f>SUM(C14:D17)</f>
        <v>785.84824196301372</v>
      </c>
      <c r="D18" s="97"/>
      <c r="E18" s="28">
        <f>SUM(E14:E17)</f>
        <v>1</v>
      </c>
      <c r="F18" s="100">
        <f>SUM(F14:G17)</f>
        <v>0</v>
      </c>
      <c r="G18" s="100"/>
      <c r="H18" s="29">
        <f>SUM(H14:H17)</f>
        <v>0</v>
      </c>
      <c r="I18" s="100">
        <f>SUM(I14:I17)</f>
        <v>0</v>
      </c>
      <c r="J18" s="100"/>
      <c r="K18" s="29">
        <f>SUM(K14:K17)</f>
        <v>0</v>
      </c>
      <c r="L18" s="100">
        <f>SUM(L14:L17)</f>
        <v>0</v>
      </c>
      <c r="M18" s="100"/>
      <c r="N18" s="29">
        <f>SUM(N14:N17)</f>
        <v>0</v>
      </c>
      <c r="O18" s="100">
        <f>SUM(O14:O17)</f>
        <v>0</v>
      </c>
      <c r="P18" s="100"/>
      <c r="Q18" s="29">
        <f>SUM(Q14:Q17)</f>
        <v>0</v>
      </c>
      <c r="R18" s="100">
        <f>SUM(R14:R17)</f>
        <v>0</v>
      </c>
      <c r="S18" s="100"/>
      <c r="T18" s="29">
        <f>SUM(T14:T17)</f>
        <v>0</v>
      </c>
      <c r="U18" s="100">
        <f>SUM(U14:U17)</f>
        <v>0</v>
      </c>
      <c r="V18" s="100"/>
      <c r="W18" s="29">
        <f>SUM(W14:W17)</f>
        <v>0</v>
      </c>
      <c r="X18" s="100">
        <f>SUM(X14:X17)</f>
        <v>0</v>
      </c>
      <c r="Y18" s="100"/>
      <c r="Z18" s="29">
        <f>SUM(Z14:Z17)</f>
        <v>0</v>
      </c>
      <c r="AA18" s="100">
        <f>SUM(AA14:AA17)</f>
        <v>0</v>
      </c>
      <c r="AB18" s="100"/>
      <c r="AC18" s="29">
        <f>SUM(AC14:AC17)</f>
        <v>0</v>
      </c>
      <c r="AD18" s="100">
        <f>SUM(AD14:AD17)</f>
        <v>0</v>
      </c>
      <c r="AE18" s="100"/>
      <c r="AF18" s="29">
        <f>SUM(AF14:AF17)</f>
        <v>0</v>
      </c>
      <c r="AG18" s="100">
        <f>SUM(AG14:AG17)</f>
        <v>0</v>
      </c>
      <c r="AH18" s="100"/>
      <c r="AI18" s="29">
        <f>SUM(AI14:AI17)</f>
        <v>0</v>
      </c>
      <c r="AJ18" s="100">
        <f>SUM(AJ14:AJ17)</f>
        <v>0</v>
      </c>
      <c r="AK18" s="100"/>
      <c r="AL18" s="29">
        <f>SUM(AL14:AL17)</f>
        <v>0</v>
      </c>
    </row>
    <row r="19" spans="2:38" x14ac:dyDescent="0.45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45">
      <c r="B20" s="78"/>
      <c r="C20" s="78"/>
      <c r="D20" s="78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45">
      <c r="B21" s="7" t="s">
        <v>8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45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45">
      <c r="B24" s="5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4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45">
      <c r="B26" s="32" t="s">
        <v>10</v>
      </c>
      <c r="C26" s="4"/>
      <c r="D26" s="4"/>
      <c r="E26" s="33">
        <v>46023</v>
      </c>
      <c r="F26" s="33">
        <f>+E26+1</f>
        <v>46024</v>
      </c>
      <c r="G26" s="33">
        <f t="shared" ref="G26:AF26" si="0">+F26+1</f>
        <v>46025</v>
      </c>
      <c r="H26" s="33">
        <f t="shared" si="0"/>
        <v>46026</v>
      </c>
      <c r="I26" s="33">
        <f t="shared" si="0"/>
        <v>46027</v>
      </c>
      <c r="J26" s="33">
        <f t="shared" si="0"/>
        <v>46028</v>
      </c>
      <c r="K26" s="33">
        <f t="shared" si="0"/>
        <v>46029</v>
      </c>
      <c r="L26" s="33">
        <f t="shared" si="0"/>
        <v>46030</v>
      </c>
      <c r="M26" s="33">
        <f t="shared" si="0"/>
        <v>46031</v>
      </c>
      <c r="N26" s="33">
        <f t="shared" si="0"/>
        <v>46032</v>
      </c>
      <c r="O26" s="33">
        <f t="shared" si="0"/>
        <v>46033</v>
      </c>
      <c r="P26" s="33">
        <f t="shared" si="0"/>
        <v>46034</v>
      </c>
      <c r="Q26" s="33">
        <f t="shared" si="0"/>
        <v>46035</v>
      </c>
      <c r="R26" s="33">
        <f t="shared" si="0"/>
        <v>46036</v>
      </c>
      <c r="S26" s="33">
        <f t="shared" si="0"/>
        <v>46037</v>
      </c>
      <c r="T26" s="33">
        <f t="shared" si="0"/>
        <v>46038</v>
      </c>
      <c r="U26" s="33">
        <f t="shared" si="0"/>
        <v>46039</v>
      </c>
      <c r="V26" s="33">
        <f t="shared" si="0"/>
        <v>46040</v>
      </c>
      <c r="W26" s="33">
        <f t="shared" si="0"/>
        <v>46041</v>
      </c>
      <c r="X26" s="33">
        <f t="shared" si="0"/>
        <v>46042</v>
      </c>
      <c r="Y26" s="33">
        <f t="shared" si="0"/>
        <v>46043</v>
      </c>
      <c r="Z26" s="33">
        <f t="shared" si="0"/>
        <v>46044</v>
      </c>
      <c r="AA26" s="33">
        <f t="shared" si="0"/>
        <v>46045</v>
      </c>
      <c r="AB26" s="33">
        <f t="shared" si="0"/>
        <v>46046</v>
      </c>
      <c r="AC26" s="33">
        <f t="shared" si="0"/>
        <v>46047</v>
      </c>
      <c r="AD26" s="33">
        <f t="shared" si="0"/>
        <v>46048</v>
      </c>
      <c r="AE26" s="33">
        <f t="shared" si="0"/>
        <v>46049</v>
      </c>
      <c r="AF26" s="33">
        <f t="shared" si="0"/>
        <v>46050</v>
      </c>
      <c r="AG26" s="33">
        <f t="shared" ref="AG26" si="1">+AF26+1</f>
        <v>46051</v>
      </c>
      <c r="AH26" s="33">
        <f t="shared" ref="AH26:AI26" si="2">+AG26+1</f>
        <v>46052</v>
      </c>
      <c r="AI26" s="33">
        <f t="shared" si="2"/>
        <v>46053</v>
      </c>
      <c r="AJ26" s="90" t="s">
        <v>7</v>
      </c>
      <c r="AK26" s="91"/>
      <c r="AL26" s="91"/>
    </row>
    <row r="27" spans="2:38" x14ac:dyDescent="0.45">
      <c r="B27" s="12" t="s">
        <v>7</v>
      </c>
      <c r="C27" s="12"/>
      <c r="D27" s="12"/>
      <c r="E27" s="48">
        <f t="shared" ref="E27:AI27" si="3">SUM(E28:E81)</f>
        <v>10434.529846666666</v>
      </c>
      <c r="F27" s="48">
        <f t="shared" si="3"/>
        <v>8132.6798700000018</v>
      </c>
      <c r="G27" s="48">
        <f t="shared" si="3"/>
        <v>5725.9368933333335</v>
      </c>
      <c r="H27" s="48">
        <f t="shared" si="3"/>
        <v>5484.443108333332</v>
      </c>
      <c r="I27" s="48">
        <f t="shared" si="3"/>
        <v>3500.2168333333329</v>
      </c>
      <c r="J27" s="48">
        <f t="shared" si="3"/>
        <v>7255.3885699999983</v>
      </c>
      <c r="K27" s="48">
        <f t="shared" si="3"/>
        <v>6206.4915366666664</v>
      </c>
      <c r="L27" s="48">
        <f t="shared" si="3"/>
        <v>4814.2498333333351</v>
      </c>
      <c r="M27" s="48">
        <f t="shared" si="3"/>
        <v>6388.3171350000011</v>
      </c>
      <c r="N27" s="48">
        <f t="shared" si="3"/>
        <v>8955.153809999998</v>
      </c>
      <c r="O27" s="48">
        <f t="shared" si="3"/>
        <v>7533.7460383333337</v>
      </c>
      <c r="P27" s="48">
        <f t="shared" si="3"/>
        <v>6275.7045866666658</v>
      </c>
      <c r="Q27" s="48">
        <f t="shared" si="3"/>
        <v>5811.0947666666661</v>
      </c>
      <c r="R27" s="48">
        <f t="shared" si="3"/>
        <v>7150.549836666667</v>
      </c>
      <c r="S27" s="48">
        <f t="shared" si="3"/>
        <v>8217.6543283333322</v>
      </c>
      <c r="T27" s="48">
        <f t="shared" si="3"/>
        <v>9030.9376100000027</v>
      </c>
      <c r="U27" s="48">
        <f t="shared" si="3"/>
        <v>9813.9391983333371</v>
      </c>
      <c r="V27" s="48">
        <f t="shared" si="3"/>
        <v>9073.4378499999984</v>
      </c>
      <c r="W27" s="48">
        <f t="shared" si="3"/>
        <v>3243.4715433333326</v>
      </c>
      <c r="X27" s="48">
        <f t="shared" si="3"/>
        <v>3222.6106049999999</v>
      </c>
      <c r="Y27" s="48">
        <f t="shared" si="3"/>
        <v>4939.6095616666662</v>
      </c>
      <c r="Z27" s="48">
        <f t="shared" si="3"/>
        <v>4962.5725708333348</v>
      </c>
      <c r="AA27" s="48">
        <f t="shared" si="3"/>
        <v>3327.15463</v>
      </c>
      <c r="AB27" s="48">
        <f t="shared" si="3"/>
        <v>5543.3349000000007</v>
      </c>
      <c r="AC27" s="48">
        <f t="shared" si="3"/>
        <v>5184.0300083333314</v>
      </c>
      <c r="AD27" s="48">
        <f t="shared" si="3"/>
        <v>5731.7883300000012</v>
      </c>
      <c r="AE27" s="48">
        <f t="shared" si="3"/>
        <v>5489.5941233333315</v>
      </c>
      <c r="AF27" s="48">
        <f t="shared" si="3"/>
        <v>5392.6909999999989</v>
      </c>
      <c r="AG27" s="48">
        <f t="shared" si="3"/>
        <v>3345.7872966666669</v>
      </c>
      <c r="AH27" s="48">
        <f t="shared" si="3"/>
        <v>9362.7025166666663</v>
      </c>
      <c r="AI27" s="48">
        <f t="shared" si="3"/>
        <v>5670.5899149999987</v>
      </c>
      <c r="AJ27" s="53"/>
      <c r="AK27" s="51">
        <f>SUM(AK28:AK81)</f>
        <v>195220.40865249999</v>
      </c>
      <c r="AL27" s="52"/>
    </row>
    <row r="28" spans="2:38" x14ac:dyDescent="0.45">
      <c r="B28" s="46" t="s">
        <v>11</v>
      </c>
      <c r="C28" s="46"/>
      <c r="D28" s="46"/>
      <c r="E28" s="58">
        <f>'Resumen-DiarioHorario-Eólico'!AD8</f>
        <v>385.7283333333333</v>
      </c>
      <c r="F28" s="59">
        <f>'Resumen-DiarioHorario-Eólico'!AD68</f>
        <v>223.06566666666669</v>
      </c>
      <c r="G28" s="58">
        <f>'Resumen-DiarioHorario-Eólico'!AD128</f>
        <v>217.91650000000004</v>
      </c>
      <c r="H28" s="59">
        <f>'Resumen-DiarioHorario-Eólico'!AD188</f>
        <v>245.51033333333331</v>
      </c>
      <c r="I28" s="58">
        <f>'Resumen-DiarioHorario-Eólico'!AD248</f>
        <v>246.02733333333336</v>
      </c>
      <c r="J28" s="59">
        <f>'Resumen-DiarioHorario-Eólico'!AD308</f>
        <v>377.66216666666668</v>
      </c>
      <c r="K28" s="58">
        <f>'Resumen-DiarioHorario-Eólico'!AD368</f>
        <v>321.92283333333336</v>
      </c>
      <c r="L28" s="59">
        <f>'Resumen-DiarioHorario-Eólico'!AD428</f>
        <v>310.35200000000003</v>
      </c>
      <c r="M28" s="58">
        <f>'Resumen-DiarioHorario-Eólico'!AD488</f>
        <v>382.39966666666663</v>
      </c>
      <c r="N28" s="59">
        <f>'Resumen-DiarioHorario-Eólico'!AD548</f>
        <v>390.10383333333328</v>
      </c>
      <c r="O28" s="58">
        <f>'Resumen-DiarioHorario-Eólico'!AD608</f>
        <v>340.78050000000002</v>
      </c>
      <c r="P28" s="59">
        <f>'Resumen-DiarioHorario-Eólico'!AD668</f>
        <v>332.28216666666657</v>
      </c>
      <c r="Q28" s="58">
        <f>'Resumen-DiarioHorario-Eólico'!AD728</f>
        <v>260.03100000000001</v>
      </c>
      <c r="R28" s="59">
        <f>'Resumen-DiarioHorario-Eólico'!AD788</f>
        <v>318.83250000000004</v>
      </c>
      <c r="S28" s="58">
        <f>'Resumen-DiarioHorario-Eólico'!AD848</f>
        <v>284.25599999999991</v>
      </c>
      <c r="T28" s="59">
        <f>'Resumen-DiarioHorario-Eólico'!AD908</f>
        <v>201.35433333333333</v>
      </c>
      <c r="U28" s="58">
        <f>'Resumen-DiarioHorario-Eólico'!AD968</f>
        <v>324.1901666666667</v>
      </c>
      <c r="V28" s="59">
        <f>'Resumen-DiarioHorario-Eólico'!AD1028</f>
        <v>241.36683333333332</v>
      </c>
      <c r="W28" s="58">
        <f>'Resumen-DiarioHorario-Eólico'!AD1088</f>
        <v>127.01783333333333</v>
      </c>
      <c r="X28" s="59">
        <f>'Resumen-DiarioHorario-Eólico'!AD1148</f>
        <v>335.20133333333325</v>
      </c>
      <c r="Y28" s="58">
        <f>'Resumen-DiarioHorario-Eólico'!AD1208</f>
        <v>423.01900000000001</v>
      </c>
      <c r="Z28" s="59">
        <f>'Resumen-DiarioHorario-Eólico'!AD1268</f>
        <v>371.96600000000001</v>
      </c>
      <c r="AA28" s="58">
        <f>'Resumen-DiarioHorario-Eólico'!AD1328</f>
        <v>347.32666666666665</v>
      </c>
      <c r="AB28" s="59">
        <f>'Resumen-DiarioHorario-Eólico'!AD1388</f>
        <v>356.29483333333337</v>
      </c>
      <c r="AC28" s="58">
        <f>'Resumen-DiarioHorario-Eólico'!AD1448</f>
        <v>405.11650000000003</v>
      </c>
      <c r="AD28" s="59">
        <f>'Resumen-DiarioHorario-Eólico'!AD1508</f>
        <v>277.71299999999997</v>
      </c>
      <c r="AE28" s="58">
        <f>'Resumen-DiarioHorario-Eólico'!AD1568</f>
        <v>367.21916666666669</v>
      </c>
      <c r="AF28" s="59">
        <f>'Resumen-DiarioHorario-Eólico'!AD1627</f>
        <v>114.16200000000002</v>
      </c>
      <c r="AG28" s="58">
        <f>'Resumen-DiarioHorario-Eólico'!AD1686</f>
        <v>87.533500000000018</v>
      </c>
      <c r="AH28" s="59">
        <f>+'Resumen-DiarioHorario-Eólico'!AD1745</f>
        <v>291.28149999999999</v>
      </c>
      <c r="AI28" s="58">
        <f>+'Resumen-DiarioHorario-Eólico'!AD1804</f>
        <v>228.60133333333334</v>
      </c>
      <c r="AJ28" s="53"/>
      <c r="AK28" s="51">
        <f t="shared" ref="AK28:AK38" si="4">SUM(E28:AI28)</f>
        <v>9136.2348333333339</v>
      </c>
      <c r="AL28" s="52"/>
    </row>
    <row r="29" spans="2:38" x14ac:dyDescent="0.45">
      <c r="B29" s="46" t="s">
        <v>12</v>
      </c>
      <c r="C29" s="46"/>
      <c r="D29" s="46"/>
      <c r="E29" s="58">
        <f>'Resumen-DiarioHorario-Eólico'!AD9</f>
        <v>312.77983333333333</v>
      </c>
      <c r="F29" s="59">
        <f>'Resumen-DiarioHorario-Eólico'!AD69</f>
        <v>168.15299999999996</v>
      </c>
      <c r="G29" s="58">
        <f>'Resumen-DiarioHorario-Eólico'!AD129</f>
        <v>230.18116666666674</v>
      </c>
      <c r="H29" s="59">
        <f>'Resumen-DiarioHorario-Eólico'!AD189</f>
        <v>299.28300000000002</v>
      </c>
      <c r="I29" s="58">
        <f>'Resumen-DiarioHorario-Eólico'!AD249</f>
        <v>150.13183333333336</v>
      </c>
      <c r="J29" s="59">
        <f>'Resumen-DiarioHorario-Eólico'!AD309</f>
        <v>161.55999999999997</v>
      </c>
      <c r="K29" s="58">
        <f>'Resumen-DiarioHorario-Eólico'!AD369</f>
        <v>151.9383333333333</v>
      </c>
      <c r="L29" s="59">
        <f>'Resumen-DiarioHorario-Eólico'!AD429</f>
        <v>114.37833333333332</v>
      </c>
      <c r="M29" s="58">
        <f>'Resumen-DiarioHorario-Eólico'!AD489</f>
        <v>171.60949999999994</v>
      </c>
      <c r="N29" s="59">
        <f>'Resumen-DiarioHorario-Eólico'!AD549</f>
        <v>169.12066666666664</v>
      </c>
      <c r="O29" s="58">
        <f>'Resumen-DiarioHorario-Eólico'!AD609</f>
        <v>236.05783333333335</v>
      </c>
      <c r="P29" s="59">
        <f>'Resumen-DiarioHorario-Eólico'!AD669</f>
        <v>241.68266666666665</v>
      </c>
      <c r="Q29" s="58">
        <f>'Resumen-DiarioHorario-Eólico'!AD729</f>
        <v>136.44483333333332</v>
      </c>
      <c r="R29" s="59">
        <f>'Resumen-DiarioHorario-Eólico'!AD789</f>
        <v>155.1141666666667</v>
      </c>
      <c r="S29" s="58">
        <f>'Resumen-DiarioHorario-Eólico'!AD849</f>
        <v>285.17666666666673</v>
      </c>
      <c r="T29" s="59">
        <f>'Resumen-DiarioHorario-Eólico'!AD909</f>
        <v>253.85350000000003</v>
      </c>
      <c r="U29" s="58">
        <f>'Resumen-DiarioHorario-Eólico'!AD969</f>
        <v>298.26266666666669</v>
      </c>
      <c r="V29" s="59">
        <f>'Resumen-DiarioHorario-Eólico'!AD1029</f>
        <v>256.50150000000002</v>
      </c>
      <c r="W29" s="58">
        <f>'Resumen-DiarioHorario-Eólico'!AD1089</f>
        <v>188.76583333333332</v>
      </c>
      <c r="X29" s="59">
        <f>'Resumen-DiarioHorario-Eólico'!AD1149</f>
        <v>207.17816666666664</v>
      </c>
      <c r="Y29" s="58">
        <f>'Resumen-DiarioHorario-Eólico'!AD1209</f>
        <v>221.25300000000001</v>
      </c>
      <c r="Z29" s="59">
        <f>'Resumen-DiarioHorario-Eólico'!AD1269</f>
        <v>89.664999999999992</v>
      </c>
      <c r="AA29" s="58">
        <f>'Resumen-DiarioHorario-Eólico'!AD1329</f>
        <v>113.85550000000002</v>
      </c>
      <c r="AB29" s="59">
        <f>'Resumen-DiarioHorario-Eólico'!AD1389</f>
        <v>199.56350000000003</v>
      </c>
      <c r="AC29" s="58">
        <f>'Resumen-DiarioHorario-Eólico'!AD1449</f>
        <v>145.73483333333334</v>
      </c>
      <c r="AD29" s="59">
        <f>'Resumen-DiarioHorario-Eólico'!AD1509</f>
        <v>114.84300000000002</v>
      </c>
      <c r="AE29" s="58">
        <f>'Resumen-DiarioHorario-Eólico'!AD1569</f>
        <v>156.02599999999995</v>
      </c>
      <c r="AF29" s="59">
        <f>'Resumen-DiarioHorario-Eólico'!AD1628</f>
        <v>239.00216666666671</v>
      </c>
      <c r="AG29" s="58">
        <f>'Resumen-DiarioHorario-Eólico'!AD1687</f>
        <v>149.94633333333331</v>
      </c>
      <c r="AH29" s="59">
        <f>+'Resumen-DiarioHorario-Eólico'!AD1746</f>
        <v>273.82549999999998</v>
      </c>
      <c r="AI29" s="58">
        <f>+'Resumen-DiarioHorario-Eólico'!AD1805</f>
        <v>217.93933333333331</v>
      </c>
      <c r="AJ29" s="53"/>
      <c r="AK29" s="51">
        <f t="shared" si="4"/>
        <v>6109.8276666666661</v>
      </c>
      <c r="AL29" s="52"/>
    </row>
    <row r="30" spans="2:38" x14ac:dyDescent="0.45">
      <c r="B30" s="46" t="s">
        <v>13</v>
      </c>
      <c r="C30" s="46"/>
      <c r="D30" s="46"/>
      <c r="E30" s="58">
        <f>'Resumen-DiarioHorario-Eólico'!AD10</f>
        <v>301.26449999999988</v>
      </c>
      <c r="F30" s="59">
        <f>'Resumen-DiarioHorario-Eólico'!AD70</f>
        <v>274.96350000000001</v>
      </c>
      <c r="G30" s="58">
        <f>'Resumen-DiarioHorario-Eólico'!AD130</f>
        <v>447.1991666666666</v>
      </c>
      <c r="H30" s="59">
        <f>'Resumen-DiarioHorario-Eólico'!AD190</f>
        <v>268.3866666666666</v>
      </c>
      <c r="I30" s="58">
        <f>'Resumen-DiarioHorario-Eólico'!AD250</f>
        <v>277.57766666666663</v>
      </c>
      <c r="J30" s="59">
        <f>'Resumen-DiarioHorario-Eólico'!AD310</f>
        <v>333.91283333333325</v>
      </c>
      <c r="K30" s="58">
        <f>'Resumen-DiarioHorario-Eólico'!AD370</f>
        <v>226.34916666666666</v>
      </c>
      <c r="L30" s="59">
        <f>'Resumen-DiarioHorario-Eólico'!AD430</f>
        <v>378.36666666666679</v>
      </c>
      <c r="M30" s="58">
        <f>'Resumen-DiarioHorario-Eólico'!AD490</f>
        <v>292.48050000000001</v>
      </c>
      <c r="N30" s="59">
        <f>'Resumen-DiarioHorario-Eólico'!AD550</f>
        <v>365.89433333333324</v>
      </c>
      <c r="O30" s="58">
        <f>'Resumen-DiarioHorario-Eólico'!AD610</f>
        <v>299.75333333333333</v>
      </c>
      <c r="P30" s="59">
        <f>'Resumen-DiarioHorario-Eólico'!AD670</f>
        <v>344.43100000000004</v>
      </c>
      <c r="Q30" s="58">
        <f>'Resumen-DiarioHorario-Eólico'!AD730</f>
        <v>405.73366666666675</v>
      </c>
      <c r="R30" s="59">
        <f>'Resumen-DiarioHorario-Eólico'!AD790</f>
        <v>420.13350000000014</v>
      </c>
      <c r="S30" s="58">
        <f>'Resumen-DiarioHorario-Eólico'!AD850</f>
        <v>441.0943333333334</v>
      </c>
      <c r="T30" s="59">
        <f>'Resumen-DiarioHorario-Eólico'!AD910</f>
        <v>512.45466666666664</v>
      </c>
      <c r="U30" s="58">
        <f>'Resumen-DiarioHorario-Eólico'!AD970</f>
        <v>472.79700000000008</v>
      </c>
      <c r="V30" s="59">
        <f>'Resumen-DiarioHorario-Eólico'!AD1030</f>
        <v>475.62083333333322</v>
      </c>
      <c r="W30" s="58">
        <f>'Resumen-DiarioHorario-Eólico'!AD1090</f>
        <v>221.63849999999996</v>
      </c>
      <c r="X30" s="59">
        <f>'Resumen-DiarioHorario-Eólico'!AD1150</f>
        <v>314.85250000000008</v>
      </c>
      <c r="Y30" s="58">
        <f>'Resumen-DiarioHorario-Eólico'!AD1210</f>
        <v>260.79000000000008</v>
      </c>
      <c r="Z30" s="59">
        <f>'Resumen-DiarioHorario-Eólico'!AD1270</f>
        <v>148.78399999999999</v>
      </c>
      <c r="AA30" s="58">
        <f>'Resumen-DiarioHorario-Eólico'!AD1330</f>
        <v>229.35250000000002</v>
      </c>
      <c r="AB30" s="59">
        <f>'Resumen-DiarioHorario-Eólico'!AD1390</f>
        <v>278.25383333333332</v>
      </c>
      <c r="AC30" s="58">
        <f>'Resumen-DiarioHorario-Eólico'!AD1450</f>
        <v>241.03566666666657</v>
      </c>
      <c r="AD30" s="59">
        <f>'Resumen-DiarioHorario-Eólico'!AD1510</f>
        <v>184.59216666666666</v>
      </c>
      <c r="AE30" s="58">
        <f>'Resumen-DiarioHorario-Eólico'!AD1570</f>
        <v>190.69600000000003</v>
      </c>
      <c r="AF30" s="59">
        <f>'Resumen-DiarioHorario-Eólico'!AD1629</f>
        <v>298.95916666666659</v>
      </c>
      <c r="AG30" s="58">
        <f>'Resumen-DiarioHorario-Eólico'!AD1688</f>
        <v>221.06016666666667</v>
      </c>
      <c r="AH30" s="59">
        <f>+'Resumen-DiarioHorario-Eólico'!AD1747</f>
        <v>388.58083333333337</v>
      </c>
      <c r="AI30" s="58">
        <f>+'Resumen-DiarioHorario-Eólico'!AD1806</f>
        <v>326.85416666666674</v>
      </c>
      <c r="AJ30" s="53"/>
      <c r="AK30" s="51">
        <f t="shared" si="4"/>
        <v>9843.8628333333327</v>
      </c>
      <c r="AL30" s="52"/>
    </row>
    <row r="31" spans="2:38" x14ac:dyDescent="0.45">
      <c r="B31" s="46" t="s">
        <v>14</v>
      </c>
      <c r="C31" s="46"/>
      <c r="D31" s="46"/>
      <c r="E31" s="58">
        <f>'Resumen-DiarioHorario-Eólico'!AD11</f>
        <v>670.11183333333338</v>
      </c>
      <c r="F31" s="59">
        <f>'Resumen-DiarioHorario-Eólico'!AD71</f>
        <v>304.87250000000012</v>
      </c>
      <c r="G31" s="58">
        <f>'Resumen-DiarioHorario-Eólico'!AD131</f>
        <v>504.32483333333329</v>
      </c>
      <c r="H31" s="59">
        <f>'Resumen-DiarioHorario-Eólico'!AD191</f>
        <v>461.31816666666668</v>
      </c>
      <c r="I31" s="58">
        <f>'Resumen-DiarioHorario-Eólico'!AD251</f>
        <v>201.7148333333333</v>
      </c>
      <c r="J31" s="59">
        <f>'Resumen-DiarioHorario-Eólico'!AD311</f>
        <v>435.4136666666667</v>
      </c>
      <c r="K31" s="58">
        <f>'Resumen-DiarioHorario-Eólico'!AD371</f>
        <v>308.61200000000002</v>
      </c>
      <c r="L31" s="59">
        <f>'Resumen-DiarioHorario-Eólico'!AD431</f>
        <v>366.07649999999995</v>
      </c>
      <c r="M31" s="58">
        <f>'Resumen-DiarioHorario-Eólico'!AD491</f>
        <v>346.43716666666666</v>
      </c>
      <c r="N31" s="59">
        <f>'Resumen-DiarioHorario-Eólico'!AD551</f>
        <v>409.35483333333326</v>
      </c>
      <c r="O31" s="58">
        <f>'Resumen-DiarioHorario-Eólico'!AD611</f>
        <v>490.9356666666668</v>
      </c>
      <c r="P31" s="59">
        <f>'Resumen-DiarioHorario-Eólico'!AD671</f>
        <v>476.97283333333314</v>
      </c>
      <c r="Q31" s="58">
        <f>'Resumen-DiarioHorario-Eólico'!AD731</f>
        <v>118.40750000000001</v>
      </c>
      <c r="R31" s="59">
        <f>'Resumen-DiarioHorario-Eólico'!AD791</f>
        <v>380.48466666666673</v>
      </c>
      <c r="S31" s="58">
        <f>'Resumen-DiarioHorario-Eólico'!AD851</f>
        <v>400.63183333333325</v>
      </c>
      <c r="T31" s="59">
        <f>'Resumen-DiarioHorario-Eólico'!AD911</f>
        <v>446.21916666666681</v>
      </c>
      <c r="U31" s="58">
        <f>'Resumen-DiarioHorario-Eólico'!AD971</f>
        <v>543.29983333333325</v>
      </c>
      <c r="V31" s="59">
        <f>'Resumen-DiarioHorario-Eólico'!AD1031</f>
        <v>577.16016666666667</v>
      </c>
      <c r="W31" s="58">
        <f>'Resumen-DiarioHorario-Eólico'!AD1091</f>
        <v>275.58366666666666</v>
      </c>
      <c r="X31" s="59">
        <f>'Resumen-DiarioHorario-Eólico'!AD1151</f>
        <v>361.03483333333315</v>
      </c>
      <c r="Y31" s="58">
        <f>'Resumen-DiarioHorario-Eólico'!AD1211</f>
        <v>313.44566666666668</v>
      </c>
      <c r="Z31" s="59">
        <f>'Resumen-DiarioHorario-Eólico'!AD1271</f>
        <v>193.82150000000001</v>
      </c>
      <c r="AA31" s="58">
        <f>'Resumen-DiarioHorario-Eólico'!AD1331</f>
        <v>282.57600000000008</v>
      </c>
      <c r="AB31" s="59">
        <f>'Resumen-DiarioHorario-Eólico'!AD1391</f>
        <v>515.80333333333351</v>
      </c>
      <c r="AC31" s="58">
        <f>'Resumen-DiarioHorario-Eólico'!AD1451</f>
        <v>251.09533333333337</v>
      </c>
      <c r="AD31" s="59">
        <f>'Resumen-DiarioHorario-Eólico'!AD1511</f>
        <v>437.88900000000007</v>
      </c>
      <c r="AE31" s="58">
        <f>'Resumen-DiarioHorario-Eólico'!AD1571</f>
        <v>417.97983333333343</v>
      </c>
      <c r="AF31" s="59">
        <f>'Resumen-DiarioHorario-Eólico'!AD1630</f>
        <v>397.99966666666671</v>
      </c>
      <c r="AG31" s="58">
        <f>'Resumen-DiarioHorario-Eólico'!AD1689</f>
        <v>219.08816666666664</v>
      </c>
      <c r="AH31" s="59">
        <f>+'Resumen-DiarioHorario-Eólico'!AD1748</f>
        <v>559.84749999999997</v>
      </c>
      <c r="AI31" s="58">
        <f>+'Resumen-DiarioHorario-Eólico'!AD1807</f>
        <v>357.8313333333333</v>
      </c>
      <c r="AJ31" s="53"/>
      <c r="AK31" s="51">
        <f t="shared" si="4"/>
        <v>12026.343833333332</v>
      </c>
      <c r="AL31" s="52"/>
    </row>
    <row r="32" spans="2:38" x14ac:dyDescent="0.45">
      <c r="B32" s="46" t="s">
        <v>15</v>
      </c>
      <c r="C32" s="46"/>
      <c r="D32" s="46"/>
      <c r="E32" s="58">
        <f>'Resumen-DiarioHorario-Eólico'!AD12</f>
        <v>413.70150000000001</v>
      </c>
      <c r="F32" s="59">
        <f>'Resumen-DiarioHorario-Eólico'!AD72</f>
        <v>272.3536666666667</v>
      </c>
      <c r="G32" s="58">
        <f>'Resumen-DiarioHorario-Eólico'!AD132</f>
        <v>432.70583333333332</v>
      </c>
      <c r="H32" s="59">
        <f>'Resumen-DiarioHorario-Eólico'!AD192</f>
        <v>434.44383333333337</v>
      </c>
      <c r="I32" s="58">
        <f>'Resumen-DiarioHorario-Eólico'!AD252</f>
        <v>287.12283333333335</v>
      </c>
      <c r="J32" s="59">
        <f>'Resumen-DiarioHorario-Eólico'!AD312</f>
        <v>335.54033333333336</v>
      </c>
      <c r="K32" s="58">
        <f>'Resumen-DiarioHorario-Eólico'!AD372</f>
        <v>254.11300000000006</v>
      </c>
      <c r="L32" s="59">
        <f>'Resumen-DiarioHorario-Eólico'!AD432</f>
        <v>302.11783333333335</v>
      </c>
      <c r="M32" s="58">
        <f>'Resumen-DiarioHorario-Eólico'!AD492</f>
        <v>303.66366666666664</v>
      </c>
      <c r="N32" s="59">
        <f>'Resumen-DiarioHorario-Eólico'!AD552</f>
        <v>297.2525</v>
      </c>
      <c r="O32" s="58">
        <f>'Resumen-DiarioHorario-Eólico'!AD612</f>
        <v>430.45100000000014</v>
      </c>
      <c r="P32" s="59">
        <f>'Resumen-DiarioHorario-Eólico'!AD672</f>
        <v>397.65283333333332</v>
      </c>
      <c r="Q32" s="58">
        <f>'Resumen-DiarioHorario-Eólico'!AD732</f>
        <v>416.92499999999995</v>
      </c>
      <c r="R32" s="59">
        <f>'Resumen-DiarioHorario-Eólico'!AD792</f>
        <v>341.02533333333338</v>
      </c>
      <c r="S32" s="58">
        <f>'Resumen-DiarioHorario-Eólico'!AD852</f>
        <v>298.678</v>
      </c>
      <c r="T32" s="59">
        <f>'Resumen-DiarioHorario-Eólico'!AD912</f>
        <v>389.33049999999997</v>
      </c>
      <c r="U32" s="58">
        <f>'Resumen-DiarioHorario-Eólico'!AD972</f>
        <v>490.59700000000009</v>
      </c>
      <c r="V32" s="59">
        <f>'Resumen-DiarioHorario-Eólico'!AD1032</f>
        <v>475.91733333333326</v>
      </c>
      <c r="W32" s="58">
        <f>'Resumen-DiarioHorario-Eólico'!AD1092</f>
        <v>319.27116666666666</v>
      </c>
      <c r="X32" s="59">
        <f>'Resumen-DiarioHorario-Eólico'!AD1152</f>
        <v>441.37416666666661</v>
      </c>
      <c r="Y32" s="58">
        <f>'Resumen-DiarioHorario-Eólico'!AD1212</f>
        <v>393.20466666666664</v>
      </c>
      <c r="Z32" s="59">
        <f>'Resumen-DiarioHorario-Eólico'!AD1272</f>
        <v>141.66216666666668</v>
      </c>
      <c r="AA32" s="58">
        <f>'Resumen-DiarioHorario-Eólico'!AD1332</f>
        <v>362.30766666666671</v>
      </c>
      <c r="AB32" s="59">
        <f>'Resumen-DiarioHorario-Eólico'!AD1392</f>
        <v>315.8456666666666</v>
      </c>
      <c r="AC32" s="58">
        <f>'Resumen-DiarioHorario-Eólico'!AD1452</f>
        <v>531.08433333333301</v>
      </c>
      <c r="AD32" s="59">
        <f>'Resumen-DiarioHorario-Eólico'!AD1512</f>
        <v>820.5300000000002</v>
      </c>
      <c r="AE32" s="58">
        <f>'Resumen-DiarioHorario-Eólico'!AD1572</f>
        <v>0</v>
      </c>
      <c r="AF32" s="59">
        <f>'Resumen-DiarioHorario-Eólico'!AD1631</f>
        <v>0</v>
      </c>
      <c r="AG32" s="58">
        <f>'Resumen-DiarioHorario-Eólico'!AD1690</f>
        <v>189.15316666666664</v>
      </c>
      <c r="AH32" s="59">
        <f>+'Resumen-DiarioHorario-Eólico'!AD1749</f>
        <v>411.0891666666667</v>
      </c>
      <c r="AI32" s="58">
        <f>+'Resumen-DiarioHorario-Eólico'!AD1808</f>
        <v>327.81049999999999</v>
      </c>
      <c r="AJ32" s="53"/>
      <c r="AK32" s="51">
        <f t="shared" si="4"/>
        <v>10826.924666666664</v>
      </c>
      <c r="AL32" s="52"/>
    </row>
    <row r="33" spans="2:38" x14ac:dyDescent="0.45">
      <c r="B33" s="46" t="s">
        <v>16</v>
      </c>
      <c r="C33" s="46"/>
      <c r="D33" s="46"/>
      <c r="E33" s="58">
        <f>'Resumen-DiarioHorario-Eólico'!AD13</f>
        <v>0</v>
      </c>
      <c r="F33" s="59">
        <f>'Resumen-DiarioHorario-Eólico'!AD73</f>
        <v>0</v>
      </c>
      <c r="G33" s="58">
        <f>'Resumen-DiarioHorario-Eólico'!AD133</f>
        <v>0</v>
      </c>
      <c r="H33" s="59">
        <f>'Resumen-DiarioHorario-Eólico'!AD193</f>
        <v>0</v>
      </c>
      <c r="I33" s="58">
        <f>'Resumen-DiarioHorario-Eólico'!AD253</f>
        <v>0</v>
      </c>
      <c r="J33" s="59">
        <f>'Resumen-DiarioHorario-Eólico'!AD313</f>
        <v>0</v>
      </c>
      <c r="K33" s="58">
        <f>'Resumen-DiarioHorario-Eólico'!AD373</f>
        <v>0</v>
      </c>
      <c r="L33" s="59">
        <f>'Resumen-DiarioHorario-Eólico'!AD433</f>
        <v>0</v>
      </c>
      <c r="M33" s="58">
        <f>'Resumen-DiarioHorario-Eólico'!AD493</f>
        <v>0</v>
      </c>
      <c r="N33" s="59">
        <f>'Resumen-DiarioHorario-Eólico'!AD553</f>
        <v>0</v>
      </c>
      <c r="O33" s="58">
        <f>'Resumen-DiarioHorario-Eólico'!AD613</f>
        <v>0</v>
      </c>
      <c r="P33" s="59">
        <f>'Resumen-DiarioHorario-Eólico'!AD673</f>
        <v>0</v>
      </c>
      <c r="Q33" s="58">
        <f>'Resumen-DiarioHorario-Eólico'!AD733</f>
        <v>0</v>
      </c>
      <c r="R33" s="59">
        <f>'Resumen-DiarioHorario-Eólico'!AD793</f>
        <v>0</v>
      </c>
      <c r="S33" s="58">
        <f>'Resumen-DiarioHorario-Eólico'!AD853</f>
        <v>0</v>
      </c>
      <c r="T33" s="59">
        <f>'Resumen-DiarioHorario-Eólico'!AD913</f>
        <v>0</v>
      </c>
      <c r="U33" s="58">
        <f>'Resumen-DiarioHorario-Eólico'!AD973</f>
        <v>0</v>
      </c>
      <c r="V33" s="59">
        <f>'Resumen-DiarioHorario-Eólico'!AD1033</f>
        <v>0</v>
      </c>
      <c r="W33" s="58">
        <f>'Resumen-DiarioHorario-Eólico'!AD1093</f>
        <v>0</v>
      </c>
      <c r="X33" s="59">
        <f>'Resumen-DiarioHorario-Eólico'!AD1153</f>
        <v>0</v>
      </c>
      <c r="Y33" s="58">
        <f>'Resumen-DiarioHorario-Eólico'!AD1213</f>
        <v>0</v>
      </c>
      <c r="Z33" s="59">
        <f>'Resumen-DiarioHorario-Eólico'!AD1273</f>
        <v>0</v>
      </c>
      <c r="AA33" s="58">
        <f>'Resumen-DiarioHorario-Eólico'!AD1333</f>
        <v>0</v>
      </c>
      <c r="AB33" s="59">
        <f>'Resumen-DiarioHorario-Eólico'!AD1393</f>
        <v>0</v>
      </c>
      <c r="AC33" s="58">
        <f>'Resumen-DiarioHorario-Eólico'!AD1453</f>
        <v>17.15349999999999</v>
      </c>
      <c r="AD33" s="59">
        <f>'Resumen-DiarioHorario-Eólico'!AD1513</f>
        <v>0</v>
      </c>
      <c r="AE33" s="58">
        <f>'Resumen-DiarioHorario-Eólico'!AD1573</f>
        <v>0</v>
      </c>
      <c r="AF33" s="59">
        <f>'Resumen-DiarioHorario-Eólico'!AD1632</f>
        <v>0</v>
      </c>
      <c r="AG33" s="58">
        <f>'Resumen-DiarioHorario-Eólico'!AD1691</f>
        <v>0</v>
      </c>
      <c r="AH33" s="59">
        <f>+'Resumen-DiarioHorario-Eólico'!AD1750</f>
        <v>0</v>
      </c>
      <c r="AI33" s="58">
        <f>+'Resumen-DiarioHorario-Eólico'!AD1809</f>
        <v>0</v>
      </c>
      <c r="AJ33" s="53"/>
      <c r="AK33" s="51">
        <f t="shared" si="4"/>
        <v>17.15349999999999</v>
      </c>
      <c r="AL33" s="52"/>
    </row>
    <row r="34" spans="2:38" x14ac:dyDescent="0.45">
      <c r="B34" s="46" t="s">
        <v>17</v>
      </c>
      <c r="C34" s="46"/>
      <c r="D34" s="46"/>
      <c r="E34" s="58">
        <f>'Resumen-DiarioHorario-Eólico'!AD14</f>
        <v>27.826833333333326</v>
      </c>
      <c r="F34" s="59">
        <f>'Resumen-DiarioHorario-Eólico'!AD74</f>
        <v>43.668333333333344</v>
      </c>
      <c r="G34" s="58">
        <f>'Resumen-DiarioHorario-Eólico'!AD134</f>
        <v>32.774166666666659</v>
      </c>
      <c r="H34" s="59">
        <f>'Resumen-DiarioHorario-Eólico'!AD194</f>
        <v>21.650333333333332</v>
      </c>
      <c r="I34" s="58">
        <f>'Resumen-DiarioHorario-Eólico'!AD254</f>
        <v>80.671333333333337</v>
      </c>
      <c r="J34" s="59">
        <f>'Resumen-DiarioHorario-Eólico'!AD314</f>
        <v>35.071999999999996</v>
      </c>
      <c r="K34" s="58">
        <f>'Resumen-DiarioHorario-Eólico'!AD374</f>
        <v>8.5165000000000006</v>
      </c>
      <c r="L34" s="59">
        <f>'Resumen-DiarioHorario-Eólico'!AD434</f>
        <v>167.489</v>
      </c>
      <c r="M34" s="58">
        <f>'Resumen-DiarioHorario-Eólico'!AD494</f>
        <v>28.115833333333331</v>
      </c>
      <c r="N34" s="59">
        <f>'Resumen-DiarioHorario-Eólico'!AD554</f>
        <v>3.1153333333333322</v>
      </c>
      <c r="O34" s="58">
        <f>'Resumen-DiarioHorario-Eólico'!AD614</f>
        <v>117.11866666666667</v>
      </c>
      <c r="P34" s="59">
        <f>'Resumen-DiarioHorario-Eólico'!AD674</f>
        <v>93.838333333333338</v>
      </c>
      <c r="Q34" s="58">
        <f>'Resumen-DiarioHorario-Eólico'!AD734</f>
        <v>6.5223333333333278</v>
      </c>
      <c r="R34" s="59">
        <f>'Resumen-DiarioHorario-Eólico'!AD794</f>
        <v>0</v>
      </c>
      <c r="S34" s="58">
        <f>'Resumen-DiarioHorario-Eólico'!AD854</f>
        <v>334.87299999999993</v>
      </c>
      <c r="T34" s="59">
        <f>'Resumen-DiarioHorario-Eólico'!AD914</f>
        <v>0</v>
      </c>
      <c r="U34" s="58">
        <f>'Resumen-DiarioHorario-Eólico'!AD974</f>
        <v>0</v>
      </c>
      <c r="V34" s="59">
        <f>'Resumen-DiarioHorario-Eólico'!AD1034</f>
        <v>0</v>
      </c>
      <c r="W34" s="58">
        <f>'Resumen-DiarioHorario-Eólico'!AD1094</f>
        <v>0</v>
      </c>
      <c r="X34" s="59">
        <f>'Resumen-DiarioHorario-Eólico'!AD1154</f>
        <v>0</v>
      </c>
      <c r="Y34" s="58">
        <f>'Resumen-DiarioHorario-Eólico'!AD1214</f>
        <v>21.879999999999995</v>
      </c>
      <c r="Z34" s="59">
        <f>'Resumen-DiarioHorario-Eólico'!AD1274</f>
        <v>0</v>
      </c>
      <c r="AA34" s="58">
        <f>'Resumen-DiarioHorario-Eólico'!AD1334</f>
        <v>23.482333333333337</v>
      </c>
      <c r="AB34" s="59">
        <f>'Resumen-DiarioHorario-Eólico'!AD1394</f>
        <v>103.36733333333332</v>
      </c>
      <c r="AC34" s="58">
        <f>'Resumen-DiarioHorario-Eólico'!AD1454</f>
        <v>81.29516666666666</v>
      </c>
      <c r="AD34" s="59">
        <f>'Resumen-DiarioHorario-Eólico'!AD1514</f>
        <v>124.08716666666666</v>
      </c>
      <c r="AE34" s="58">
        <f>'Resumen-DiarioHorario-Eólico'!AD1574</f>
        <v>165.34333333333333</v>
      </c>
      <c r="AF34" s="59">
        <f>'Resumen-DiarioHorario-Eólico'!AD1633</f>
        <v>14.010666666666669</v>
      </c>
      <c r="AG34" s="58">
        <f>'Resumen-DiarioHorario-Eólico'!AD1692</f>
        <v>35.640666666666661</v>
      </c>
      <c r="AH34" s="59">
        <f>+'Resumen-DiarioHorario-Eólico'!AD1751</f>
        <v>103.05716666666667</v>
      </c>
      <c r="AI34" s="58">
        <f>+'Resumen-DiarioHorario-Eólico'!AD1810</f>
        <v>52.457666666666668</v>
      </c>
      <c r="AJ34" s="53"/>
      <c r="AK34" s="51">
        <f t="shared" si="4"/>
        <v>1725.8734999999999</v>
      </c>
      <c r="AL34" s="52"/>
    </row>
    <row r="35" spans="2:38" x14ac:dyDescent="0.45">
      <c r="B35" s="46" t="s">
        <v>18</v>
      </c>
      <c r="C35" s="46"/>
      <c r="D35" s="46"/>
      <c r="E35" s="58">
        <f>'Resumen-DiarioHorario-Eólico'!AD15</f>
        <v>56.066833333333328</v>
      </c>
      <c r="F35" s="59">
        <f>'Resumen-DiarioHorario-Eólico'!AD75</f>
        <v>87.116</v>
      </c>
      <c r="G35" s="58">
        <f>'Resumen-DiarioHorario-Eólico'!AD135</f>
        <v>11.225666666666664</v>
      </c>
      <c r="H35" s="59">
        <f>'Resumen-DiarioHorario-Eólico'!AD195</f>
        <v>22.091333333333338</v>
      </c>
      <c r="I35" s="58">
        <f>'Resumen-DiarioHorario-Eólico'!AD255</f>
        <v>61.16933333333332</v>
      </c>
      <c r="J35" s="59">
        <f>'Resumen-DiarioHorario-Eólico'!AD315</f>
        <v>7.1208333333333362</v>
      </c>
      <c r="K35" s="58">
        <f>'Resumen-DiarioHorario-Eólico'!AD375</f>
        <v>17.532499999999999</v>
      </c>
      <c r="L35" s="59">
        <f>'Resumen-DiarioHorario-Eólico'!AD435</f>
        <v>34.017333333333333</v>
      </c>
      <c r="M35" s="58">
        <f>'Resumen-DiarioHorario-Eólico'!AD495</f>
        <v>40.069500000000012</v>
      </c>
      <c r="N35" s="59">
        <f>'Resumen-DiarioHorario-Eólico'!AD555</f>
        <v>12.69866666666667</v>
      </c>
      <c r="O35" s="58">
        <f>'Resumen-DiarioHorario-Eólico'!AD615</f>
        <v>103.01699999999997</v>
      </c>
      <c r="P35" s="59">
        <f>'Resumen-DiarioHorario-Eólico'!AD675</f>
        <v>70.314666666666682</v>
      </c>
      <c r="Q35" s="58">
        <f>'Resumen-DiarioHorario-Eólico'!AD735</f>
        <v>9.7466666666666661</v>
      </c>
      <c r="R35" s="59">
        <f>'Resumen-DiarioHorario-Eólico'!AD795</f>
        <v>152.25033333333332</v>
      </c>
      <c r="S35" s="58">
        <f>'Resumen-DiarioHorario-Eólico'!AD855</f>
        <v>29.309999999999988</v>
      </c>
      <c r="T35" s="59">
        <f>'Resumen-DiarioHorario-Eólico'!AD915</f>
        <v>19.294499999999999</v>
      </c>
      <c r="U35" s="58">
        <f>'Resumen-DiarioHorario-Eólico'!AD975</f>
        <v>8.9348333333333336</v>
      </c>
      <c r="V35" s="59">
        <f>'Resumen-DiarioHorario-Eólico'!AD1035</f>
        <v>53.897500000000015</v>
      </c>
      <c r="W35" s="58">
        <f>'Resumen-DiarioHorario-Eólico'!AD1095</f>
        <v>15.996500000000003</v>
      </c>
      <c r="X35" s="59">
        <f>'Resumen-DiarioHorario-Eólico'!AD1155</f>
        <v>5.256333333333334</v>
      </c>
      <c r="Y35" s="58">
        <f>'Resumen-DiarioHorario-Eólico'!AD1215</f>
        <v>13.712</v>
      </c>
      <c r="Z35" s="59">
        <f>'Resumen-DiarioHorario-Eólico'!AD1275</f>
        <v>7.4751666666666674</v>
      </c>
      <c r="AA35" s="58">
        <f>'Resumen-DiarioHorario-Eólico'!AD1335</f>
        <v>15.808166666666674</v>
      </c>
      <c r="AB35" s="59">
        <f>'Resumen-DiarioHorario-Eólico'!AD1395</f>
        <v>2.7833333333333332</v>
      </c>
      <c r="AC35" s="58">
        <f>'Resumen-DiarioHorario-Eólico'!AD1455</f>
        <v>38.700833333333335</v>
      </c>
      <c r="AD35" s="59">
        <f>'Resumen-DiarioHorario-Eólico'!AD1515</f>
        <v>66.467333333333329</v>
      </c>
      <c r="AE35" s="58">
        <f>'Resumen-DiarioHorario-Eólico'!AD1575</f>
        <v>35.933666666666667</v>
      </c>
      <c r="AF35" s="59">
        <f>'Resumen-DiarioHorario-Eólico'!AD1634</f>
        <v>4.0311666666666675</v>
      </c>
      <c r="AG35" s="58">
        <f>'Resumen-DiarioHorario-Eólico'!AD1693</f>
        <v>55.572333333333326</v>
      </c>
      <c r="AH35" s="59">
        <f>+'Resumen-DiarioHorario-Eólico'!AD1752</f>
        <v>118.37233333333333</v>
      </c>
      <c r="AI35" s="58">
        <f>+'Resumen-DiarioHorario-Eólico'!AD1811</f>
        <v>22.784333333333326</v>
      </c>
      <c r="AJ35" s="53"/>
      <c r="AK35" s="51">
        <f>SUM(E35:AI35)</f>
        <v>1198.7669999999998</v>
      </c>
      <c r="AL35" s="52"/>
    </row>
    <row r="36" spans="2:38" x14ac:dyDescent="0.45">
      <c r="B36" s="46" t="s">
        <v>19</v>
      </c>
      <c r="C36" s="46"/>
      <c r="D36" s="46"/>
      <c r="E36" s="58">
        <f>'Resumen-DiarioHorario-Eólico'!AD16</f>
        <v>231.89316666666664</v>
      </c>
      <c r="F36" s="59">
        <f>'Resumen-DiarioHorario-Eólico'!AD76</f>
        <v>297.21116666666666</v>
      </c>
      <c r="G36" s="58">
        <f>'Resumen-DiarioHorario-Eólico'!AD136</f>
        <v>177.66966666666667</v>
      </c>
      <c r="H36" s="59">
        <f>'Resumen-DiarioHorario-Eólico'!AD196</f>
        <v>137.74183333333335</v>
      </c>
      <c r="I36" s="58">
        <f>'Resumen-DiarioHorario-Eólico'!AD256</f>
        <v>239.91966666666661</v>
      </c>
      <c r="J36" s="59">
        <f>'Resumen-DiarioHorario-Eólico'!AD316</f>
        <v>179.66149999999996</v>
      </c>
      <c r="K36" s="58">
        <f>'Resumen-DiarioHorario-Eólico'!AD376</f>
        <v>67.400333333333336</v>
      </c>
      <c r="L36" s="59">
        <f>'Resumen-DiarioHorario-Eólico'!AD436</f>
        <v>127.95349999999999</v>
      </c>
      <c r="M36" s="58">
        <f>'Resumen-DiarioHorario-Eólico'!AD496</f>
        <v>204.15066666666669</v>
      </c>
      <c r="N36" s="59">
        <f>'Resumen-DiarioHorario-Eólico'!AD556</f>
        <v>94.552499999999981</v>
      </c>
      <c r="O36" s="58">
        <f>'Resumen-DiarioHorario-Eólico'!AD616</f>
        <v>297.76499999999999</v>
      </c>
      <c r="P36" s="59">
        <f>'Resumen-DiarioHorario-Eólico'!AD676</f>
        <v>248.1156666666667</v>
      </c>
      <c r="Q36" s="58">
        <f>'Resumen-DiarioHorario-Eólico'!AD736</f>
        <v>46.117000000000004</v>
      </c>
      <c r="R36" s="59">
        <f>'Resumen-DiarioHorario-Eólico'!AD796</f>
        <v>305.75916666666666</v>
      </c>
      <c r="S36" s="58">
        <f>'Resumen-DiarioHorario-Eólico'!AD856</f>
        <v>225.90250000000003</v>
      </c>
      <c r="T36" s="59">
        <f>'Resumen-DiarioHorario-Eólico'!AD916</f>
        <v>226.56483333333333</v>
      </c>
      <c r="U36" s="58">
        <f>'Resumen-DiarioHorario-Eólico'!AD976</f>
        <v>98.429333333333318</v>
      </c>
      <c r="V36" s="59">
        <f>'Resumen-DiarioHorario-Eólico'!AD1036</f>
        <v>285.31666666666661</v>
      </c>
      <c r="W36" s="58">
        <f>'Resumen-DiarioHorario-Eólico'!AD1096</f>
        <v>250.08166666666668</v>
      </c>
      <c r="X36" s="59">
        <f>'Resumen-DiarioHorario-Eólico'!AD1156</f>
        <v>64.664999999999992</v>
      </c>
      <c r="Y36" s="58">
        <f>'Resumen-DiarioHorario-Eólico'!AD1216</f>
        <v>134.09116666666665</v>
      </c>
      <c r="Z36" s="59">
        <f>'Resumen-DiarioHorario-Eólico'!AD1276</f>
        <v>138.06783333333331</v>
      </c>
      <c r="AA36" s="58">
        <f>'Resumen-DiarioHorario-Eólico'!AD1336</f>
        <v>105.88483333333332</v>
      </c>
      <c r="AB36" s="59">
        <f>'Resumen-DiarioHorario-Eólico'!AD1396</f>
        <v>146.66550000000001</v>
      </c>
      <c r="AC36" s="58">
        <f>'Resumen-DiarioHorario-Eólico'!AD1456</f>
        <v>122.56416666666665</v>
      </c>
      <c r="AD36" s="59">
        <f>'Resumen-DiarioHorario-Eólico'!AD1516</f>
        <v>237.42416666666662</v>
      </c>
      <c r="AE36" s="58">
        <f>'Resumen-DiarioHorario-Eólico'!AD1576</f>
        <v>236.25083333333325</v>
      </c>
      <c r="AF36" s="59">
        <f>'Resumen-DiarioHorario-Eólico'!AD1635</f>
        <v>211.18366666666668</v>
      </c>
      <c r="AG36" s="58">
        <f>'Resumen-DiarioHorario-Eólico'!AD1694</f>
        <v>98.324333333333371</v>
      </c>
      <c r="AH36" s="59">
        <f>+'Resumen-DiarioHorario-Eólico'!AD1753</f>
        <v>352.23966666666672</v>
      </c>
      <c r="AI36" s="58">
        <f>+'Resumen-DiarioHorario-Eólico'!AD1812</f>
        <v>198.17200000000003</v>
      </c>
      <c r="AJ36" s="53"/>
      <c r="AK36" s="51">
        <f t="shared" si="4"/>
        <v>5787.7389999999996</v>
      </c>
      <c r="AL36" s="52"/>
    </row>
    <row r="37" spans="2:38" x14ac:dyDescent="0.45">
      <c r="B37" s="46" t="s">
        <v>20</v>
      </c>
      <c r="C37" s="46"/>
      <c r="D37" s="46"/>
      <c r="E37" s="58">
        <f>'Resumen-DiarioHorario-Eólico'!AD17</f>
        <v>29.723500000000005</v>
      </c>
      <c r="F37" s="59">
        <f>'Resumen-DiarioHorario-Eólico'!AD77</f>
        <v>46.859666666666676</v>
      </c>
      <c r="G37" s="58">
        <f>'Resumen-DiarioHorario-Eólico'!AD137</f>
        <v>25.919666666666672</v>
      </c>
      <c r="H37" s="59">
        <f>'Resumen-DiarioHorario-Eólico'!AD197</f>
        <v>3.7838333333333329</v>
      </c>
      <c r="I37" s="58">
        <f>'Resumen-DiarioHorario-Eólico'!AD257</f>
        <v>44.312333333333342</v>
      </c>
      <c r="J37" s="59">
        <f>'Resumen-DiarioHorario-Eólico'!AD317</f>
        <v>9.9231666666666687</v>
      </c>
      <c r="K37" s="58">
        <f>'Resumen-DiarioHorario-Eólico'!AD377</f>
        <v>17.416833333333329</v>
      </c>
      <c r="L37" s="59">
        <f>'Resumen-DiarioHorario-Eólico'!AD437</f>
        <v>34.154166666666669</v>
      </c>
      <c r="M37" s="58">
        <f>'Resumen-DiarioHorario-Eólico'!AD497</f>
        <v>41.840333333333326</v>
      </c>
      <c r="N37" s="59">
        <f>'Resumen-DiarioHorario-Eólico'!AD557</f>
        <v>9.4696666666666669</v>
      </c>
      <c r="O37" s="58">
        <f>'Resumen-DiarioHorario-Eólico'!AD617</f>
        <v>133.36316666666664</v>
      </c>
      <c r="P37" s="59">
        <f>'Resumen-DiarioHorario-Eólico'!AD677</f>
        <v>69.337000000000003</v>
      </c>
      <c r="Q37" s="58">
        <f>'Resumen-DiarioHorario-Eólico'!AD737</f>
        <v>6.7433333333333296</v>
      </c>
      <c r="R37" s="59">
        <f>'Resumen-DiarioHorario-Eólico'!AD797</f>
        <v>116.99233333333333</v>
      </c>
      <c r="S37" s="58">
        <f>'Resumen-DiarioHorario-Eólico'!AD857</f>
        <v>97.657999999999987</v>
      </c>
      <c r="T37" s="59">
        <f>'Resumen-DiarioHorario-Eólico'!AD917</f>
        <v>3.4938333333333333</v>
      </c>
      <c r="U37" s="58">
        <f>'Resumen-DiarioHorario-Eólico'!AD977</f>
        <v>7.0061666666666662</v>
      </c>
      <c r="V37" s="59">
        <f>'Resumen-DiarioHorario-Eólico'!AD1037</f>
        <v>39.8095</v>
      </c>
      <c r="W37" s="58">
        <f>'Resumen-DiarioHorario-Eólico'!AD1097</f>
        <v>37.305500000000002</v>
      </c>
      <c r="X37" s="59">
        <f>'Resumen-DiarioHorario-Eólico'!AD1157</f>
        <v>5.2524999999999995</v>
      </c>
      <c r="Y37" s="58">
        <f>'Resumen-DiarioHorario-Eólico'!AD1217</f>
        <v>2.8433333333333324</v>
      </c>
      <c r="Z37" s="59">
        <f>'Resumen-DiarioHorario-Eólico'!AD1277</f>
        <v>2.9534999999999991</v>
      </c>
      <c r="AA37" s="58">
        <f>'Resumen-DiarioHorario-Eólico'!AD1337</f>
        <v>11.429333333333332</v>
      </c>
      <c r="AB37" s="59">
        <f>'Resumen-DiarioHorario-Eólico'!AD1397</f>
        <v>2.5996666666666668</v>
      </c>
      <c r="AC37" s="58">
        <f>'Resumen-DiarioHorario-Eólico'!AD1457</f>
        <v>38.031666666666666</v>
      </c>
      <c r="AD37" s="59">
        <f>'Resumen-DiarioHorario-Eólico'!AD1517</f>
        <v>39.788166666666662</v>
      </c>
      <c r="AE37" s="58">
        <f>'Resumen-DiarioHorario-Eólico'!AD1577</f>
        <v>30.019666666666659</v>
      </c>
      <c r="AF37" s="59">
        <f>'Resumen-DiarioHorario-Eólico'!AD1636</f>
        <v>1.7996666666666665</v>
      </c>
      <c r="AG37" s="58">
        <f>'Resumen-DiarioHorario-Eólico'!AD1695</f>
        <v>33.467333333333336</v>
      </c>
      <c r="AH37" s="59">
        <f>+'Resumen-DiarioHorario-Eólico'!AD1754</f>
        <v>127.84433333333334</v>
      </c>
      <c r="AI37" s="58">
        <f>+'Resumen-DiarioHorario-Eólico'!AD1813</f>
        <v>26.466333333333331</v>
      </c>
      <c r="AJ37" s="53"/>
      <c r="AK37" s="51">
        <f t="shared" si="4"/>
        <v>1097.6075000000001</v>
      </c>
      <c r="AL37" s="52"/>
    </row>
    <row r="38" spans="2:38" x14ac:dyDescent="0.45">
      <c r="B38" s="46" t="s">
        <v>21</v>
      </c>
      <c r="C38" s="46"/>
      <c r="D38" s="46"/>
      <c r="E38" s="58">
        <f>'Resumen-DiarioHorario-Eólico'!AD18</f>
        <v>129.33100000000005</v>
      </c>
      <c r="F38" s="59">
        <f>'Resumen-DiarioHorario-Eólico'!AD78</f>
        <v>129.64233333333334</v>
      </c>
      <c r="G38" s="58">
        <f>'Resumen-DiarioHorario-Eólico'!AD138</f>
        <v>445.90099999999995</v>
      </c>
      <c r="H38" s="59">
        <f>'Resumen-DiarioHorario-Eólico'!AD198</f>
        <v>146.96349999999998</v>
      </c>
      <c r="I38" s="58">
        <f>'Resumen-DiarioHorario-Eólico'!AD258</f>
        <v>567.12783333333334</v>
      </c>
      <c r="J38" s="59">
        <f>'Resumen-DiarioHorario-Eólico'!AD318</f>
        <v>30.682166666666671</v>
      </c>
      <c r="K38" s="58">
        <f>'Resumen-DiarioHorario-Eólico'!AD378</f>
        <v>398.33983333333339</v>
      </c>
      <c r="L38" s="59">
        <f>'Resumen-DiarioHorario-Eólico'!AD438</f>
        <v>928.64616666666677</v>
      </c>
      <c r="M38" s="58">
        <f>'Resumen-DiarioHorario-Eólico'!AD498</f>
        <v>140.09133333333338</v>
      </c>
      <c r="N38" s="59">
        <f>'Resumen-DiarioHorario-Eólico'!AD558</f>
        <v>72.098000000000013</v>
      </c>
      <c r="O38" s="58">
        <f>'Resumen-DiarioHorario-Eólico'!AD618</f>
        <v>229.5121666666667</v>
      </c>
      <c r="P38" s="59">
        <f>'Resumen-DiarioHorario-Eólico'!AD678</f>
        <v>291.23066666666671</v>
      </c>
      <c r="Q38" s="58">
        <f>'Resumen-DiarioHorario-Eólico'!AD738</f>
        <v>332.13516666666663</v>
      </c>
      <c r="R38" s="59">
        <f>'Resumen-DiarioHorario-Eólico'!AD798</f>
        <v>144.31550000000007</v>
      </c>
      <c r="S38" s="58">
        <f>'Resumen-DiarioHorario-Eólico'!AD858</f>
        <v>233.27966666666666</v>
      </c>
      <c r="T38" s="59">
        <f>'Resumen-DiarioHorario-Eólico'!AD918</f>
        <v>920.07966666666675</v>
      </c>
      <c r="U38" s="58">
        <f>'Resumen-DiarioHorario-Eólico'!AD978</f>
        <v>472.87916666666661</v>
      </c>
      <c r="V38" s="59">
        <f>'Resumen-DiarioHorario-Eólico'!AD1038</f>
        <v>16.229333333333333</v>
      </c>
      <c r="W38" s="58">
        <f>'Resumen-DiarioHorario-Eólico'!AD1098</f>
        <v>0.36316666666666664</v>
      </c>
      <c r="X38" s="59">
        <f>'Resumen-DiarioHorario-Eólico'!AD1158</f>
        <v>0.38333333333333341</v>
      </c>
      <c r="Y38" s="58">
        <f>'Resumen-DiarioHorario-Eólico'!AD1218</f>
        <v>24.286999999999999</v>
      </c>
      <c r="Z38" s="59">
        <f>'Resumen-DiarioHorario-Eólico'!AD1278</f>
        <v>69.598166666666657</v>
      </c>
      <c r="AA38" s="58">
        <f>'Resumen-DiarioHorario-Eólico'!AD1338</f>
        <v>7.9305000000000048</v>
      </c>
      <c r="AB38" s="59">
        <f>'Resumen-DiarioHorario-Eólico'!AD1398</f>
        <v>273.77400000000006</v>
      </c>
      <c r="AC38" s="58">
        <f>'Resumen-DiarioHorario-Eólico'!AD1458</f>
        <v>10.687333333333335</v>
      </c>
      <c r="AD38" s="59">
        <f>'Resumen-DiarioHorario-Eólico'!AD1518</f>
        <v>315.75883333333331</v>
      </c>
      <c r="AE38" s="58">
        <f>'Resumen-DiarioHorario-Eólico'!AD1578</f>
        <v>1020.6469999999999</v>
      </c>
      <c r="AF38" s="59">
        <f>'Resumen-DiarioHorario-Eólico'!AD1637</f>
        <v>251.30950000000001</v>
      </c>
      <c r="AG38" s="58">
        <f>'Resumen-DiarioHorario-Eólico'!AD1696</f>
        <v>45.335666666666668</v>
      </c>
      <c r="AH38" s="59">
        <f>+'Resumen-DiarioHorario-Eólico'!AD1755</f>
        <v>822.6878333333334</v>
      </c>
      <c r="AI38" s="58">
        <f>+'Resumen-DiarioHorario-Eólico'!AD1814</f>
        <v>557.56749999999988</v>
      </c>
      <c r="AJ38" s="53"/>
      <c r="AK38" s="51">
        <f t="shared" si="4"/>
        <v>9028.8143333333337</v>
      </c>
      <c r="AL38" s="52"/>
    </row>
    <row r="39" spans="2:38" x14ac:dyDescent="0.45">
      <c r="B39" s="46" t="s">
        <v>22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5">SUM(E39:AI39)</f>
        <v>0</v>
      </c>
      <c r="AL39" s="52"/>
    </row>
    <row r="40" spans="2:38" x14ac:dyDescent="0.45">
      <c r="B40" s="46" t="s">
        <v>23</v>
      </c>
      <c r="C40" s="46"/>
      <c r="D40" s="46"/>
      <c r="E40" s="58">
        <f>'Resumen-DiarioHorario-Eólico'!AD20</f>
        <v>26.698666666666668</v>
      </c>
      <c r="F40" s="59">
        <f>'Resumen-DiarioHorario-Eólico'!AD80</f>
        <v>58.873833333333337</v>
      </c>
      <c r="G40" s="58">
        <f>'Resumen-DiarioHorario-Eólico'!AD140</f>
        <v>45.979166666666657</v>
      </c>
      <c r="H40" s="59">
        <f>'Resumen-DiarioHorario-Eólico'!AD200</f>
        <v>29.459666666666664</v>
      </c>
      <c r="I40" s="58">
        <f>'Resumen-DiarioHorario-Eólico'!AD260</f>
        <v>0</v>
      </c>
      <c r="J40" s="59">
        <f>'Resumen-DiarioHorario-Eólico'!AD320</f>
        <v>35.812833333333337</v>
      </c>
      <c r="K40" s="58">
        <f>'Resumen-DiarioHorario-Eólico'!AD380</f>
        <v>37.980499999999992</v>
      </c>
      <c r="L40" s="59">
        <f>'Resumen-DiarioHorario-Eólico'!AD440</f>
        <v>5.7073333333333318</v>
      </c>
      <c r="M40" s="58">
        <f>'Resumen-DiarioHorario-Eólico'!AD500</f>
        <v>4.7636666666666665</v>
      </c>
      <c r="N40" s="59">
        <f>'Resumen-DiarioHorario-Eólico'!AD560</f>
        <v>26.590833333333336</v>
      </c>
      <c r="O40" s="58">
        <f>'Resumen-DiarioHorario-Eólico'!AD620</f>
        <v>40.713000000000001</v>
      </c>
      <c r="P40" s="59">
        <f>'Resumen-DiarioHorario-Eólico'!AD680</f>
        <v>62.015999999999984</v>
      </c>
      <c r="Q40" s="58">
        <f>'Resumen-DiarioHorario-Eólico'!AD740</f>
        <v>89.758999999999986</v>
      </c>
      <c r="R40" s="59">
        <f>'Resumen-DiarioHorario-Eólico'!AD800</f>
        <v>53.717166666666678</v>
      </c>
      <c r="S40" s="58">
        <f>'Resumen-DiarioHorario-Eólico'!AD860</f>
        <v>162.56283333333337</v>
      </c>
      <c r="T40" s="59">
        <f>'Resumen-DiarioHorario-Eólico'!AD920</f>
        <v>57.56133333333333</v>
      </c>
      <c r="U40" s="58">
        <f>'Resumen-DiarioHorario-Eólico'!AD980</f>
        <v>33.086166666666664</v>
      </c>
      <c r="V40" s="59">
        <f>'Resumen-DiarioHorario-Eólico'!AD1040</f>
        <v>14.104333333333336</v>
      </c>
      <c r="W40" s="58">
        <f>'Resumen-DiarioHorario-Eólico'!AD1100</f>
        <v>8.5076666666666672</v>
      </c>
      <c r="X40" s="59">
        <f>'Resumen-DiarioHorario-Eólico'!AD1160</f>
        <v>2.673166666666666</v>
      </c>
      <c r="Y40" s="58">
        <f>'Resumen-DiarioHorario-Eólico'!AD1220</f>
        <v>43.081666666666663</v>
      </c>
      <c r="Z40" s="59">
        <f>'Resumen-DiarioHorario-Eólico'!AD1280</f>
        <v>15.785833333333336</v>
      </c>
      <c r="AA40" s="58">
        <f>'Resumen-DiarioHorario-Eólico'!AD1340</f>
        <v>0.90166666666666595</v>
      </c>
      <c r="AB40" s="59">
        <f>'Resumen-DiarioHorario-Eólico'!AD1400</f>
        <v>62.118499999999997</v>
      </c>
      <c r="AC40" s="58">
        <f>'Resumen-DiarioHorario-Eólico'!AD1460</f>
        <v>31.201666666666668</v>
      </c>
      <c r="AD40" s="59">
        <f>'Resumen-DiarioHorario-Eólico'!AD1520</f>
        <v>159.25416666666672</v>
      </c>
      <c r="AE40" s="58">
        <f>'Resumen-DiarioHorario-Eólico'!AD1580</f>
        <v>68.724500000000006</v>
      </c>
      <c r="AF40" s="59">
        <f>'Resumen-DiarioHorario-Eólico'!AD1639</f>
        <v>49.640666666666668</v>
      </c>
      <c r="AG40" s="58">
        <f>'Resumen-DiarioHorario-Eólico'!AD1698</f>
        <v>21.946166666666667</v>
      </c>
      <c r="AH40" s="59">
        <f>+'Resumen-DiarioHorario-Eólico'!AD1757</f>
        <v>114.19116666666666</v>
      </c>
      <c r="AI40" s="58">
        <f>+'Resumen-DiarioHorario-Eólico'!AD1816</f>
        <v>76.020999999999987</v>
      </c>
      <c r="AJ40" s="53"/>
      <c r="AK40" s="51">
        <f t="shared" si="5"/>
        <v>1439.4341666666669</v>
      </c>
      <c r="AL40" s="52"/>
    </row>
    <row r="41" spans="2:38" x14ac:dyDescent="0.45">
      <c r="B41" s="46" t="s">
        <v>24</v>
      </c>
      <c r="C41" s="46"/>
      <c r="D41" s="46"/>
      <c r="E41" s="58">
        <f>'Resumen-DiarioHorario-Eólico'!AD21</f>
        <v>11.933166666666665</v>
      </c>
      <c r="F41" s="59">
        <f>'Resumen-DiarioHorario-Eólico'!AD81</f>
        <v>20.715</v>
      </c>
      <c r="G41" s="58">
        <f>'Resumen-DiarioHorario-Eólico'!AD141</f>
        <v>23.893500000000014</v>
      </c>
      <c r="H41" s="59">
        <f>'Resumen-DiarioHorario-Eólico'!AD201</f>
        <v>18.325833333333335</v>
      </c>
      <c r="I41" s="58">
        <f>'Resumen-DiarioHorario-Eólico'!AD261</f>
        <v>29.609999999999996</v>
      </c>
      <c r="J41" s="59">
        <f>'Resumen-DiarioHorario-Eólico'!AD321</f>
        <v>46.881833333333326</v>
      </c>
      <c r="K41" s="58">
        <f>'Resumen-DiarioHorario-Eólico'!AD381</f>
        <v>16.067666666666664</v>
      </c>
      <c r="L41" s="59">
        <f>'Resumen-DiarioHorario-Eólico'!AD441</f>
        <v>40.958833333333338</v>
      </c>
      <c r="M41" s="58">
        <f>'Resumen-DiarioHorario-Eólico'!AD501</f>
        <v>8.4159999999999986</v>
      </c>
      <c r="N41" s="59">
        <f>'Resumen-DiarioHorario-Eólico'!AD561</f>
        <v>28.888500000000004</v>
      </c>
      <c r="O41" s="58">
        <f>'Resumen-DiarioHorario-Eólico'!AD621</f>
        <v>52.20216666666667</v>
      </c>
      <c r="P41" s="59">
        <f>'Resumen-DiarioHorario-Eólico'!AD681</f>
        <v>30.130499999999991</v>
      </c>
      <c r="Q41" s="58">
        <f>'Resumen-DiarioHorario-Eólico'!AD741</f>
        <v>24.785666666666668</v>
      </c>
      <c r="R41" s="59">
        <f>'Resumen-DiarioHorario-Eólico'!AD801</f>
        <v>48.714666666666659</v>
      </c>
      <c r="S41" s="58">
        <f>'Resumen-DiarioHorario-Eólico'!AD861</f>
        <v>185.11999999999998</v>
      </c>
      <c r="T41" s="59">
        <f>'Resumen-DiarioHorario-Eólico'!AD921</f>
        <v>63.753333333333345</v>
      </c>
      <c r="U41" s="58">
        <f>'Resumen-DiarioHorario-Eólico'!AD981</f>
        <v>27.43150000000001</v>
      </c>
      <c r="V41" s="59">
        <f>'Resumen-DiarioHorario-Eólico'!AD1041</f>
        <v>30.439333333333334</v>
      </c>
      <c r="W41" s="58">
        <f>'Resumen-DiarioHorario-Eólico'!AD1101</f>
        <v>22.693666666666669</v>
      </c>
      <c r="X41" s="59">
        <f>'Resumen-DiarioHorario-Eólico'!AD1161</f>
        <v>5.4071666666666669</v>
      </c>
      <c r="Y41" s="58">
        <f>'Resumen-DiarioHorario-Eólico'!AD1221</f>
        <v>21.744499999999995</v>
      </c>
      <c r="Z41" s="59">
        <f>'Resumen-DiarioHorario-Eólico'!AD1281</f>
        <v>22.366</v>
      </c>
      <c r="AA41" s="58">
        <f>'Resumen-DiarioHorario-Eólico'!AD1341</f>
        <v>11.1995</v>
      </c>
      <c r="AB41" s="59">
        <f>'Resumen-DiarioHorario-Eólico'!AD1401</f>
        <v>5.6079999999999988</v>
      </c>
      <c r="AC41" s="58">
        <f>'Resumen-DiarioHorario-Eólico'!AD1461</f>
        <v>33.783166666666666</v>
      </c>
      <c r="AD41" s="59">
        <f>'Resumen-DiarioHorario-Eólico'!AD1521</f>
        <v>85.388166666666677</v>
      </c>
      <c r="AE41" s="58">
        <f>'Resumen-DiarioHorario-Eólico'!AD1581</f>
        <v>101.11966666666667</v>
      </c>
      <c r="AF41" s="59">
        <f>'Resumen-DiarioHorario-Eólico'!AD1640</f>
        <v>22.752500000000001</v>
      </c>
      <c r="AG41" s="58">
        <f>'Resumen-DiarioHorario-Eólico'!AD1699</f>
        <v>18.147666666666666</v>
      </c>
      <c r="AH41" s="59">
        <f>+'Resumen-DiarioHorario-Eólico'!AD1758</f>
        <v>192.77316666666667</v>
      </c>
      <c r="AI41" s="58">
        <f>+'Resumen-DiarioHorario-Eólico'!AD1817</f>
        <v>51.147666666666659</v>
      </c>
      <c r="AJ41" s="53"/>
      <c r="AK41" s="51">
        <f t="shared" si="5"/>
        <v>1302.3983333333335</v>
      </c>
      <c r="AL41" s="52"/>
    </row>
    <row r="42" spans="2:38" x14ac:dyDescent="0.45">
      <c r="B42" s="46" t="s">
        <v>25</v>
      </c>
      <c r="C42" s="46"/>
      <c r="D42" s="46"/>
      <c r="E42" s="58">
        <f>'Resumen-DiarioHorario-Eólico'!AD22</f>
        <v>21.136333333333333</v>
      </c>
      <c r="F42" s="59">
        <f>'Resumen-DiarioHorario-Eólico'!AD82</f>
        <v>88.783333333333346</v>
      </c>
      <c r="G42" s="58">
        <f>'Resumen-DiarioHorario-Eólico'!AD142</f>
        <v>83.927166666666665</v>
      </c>
      <c r="H42" s="59">
        <f>'Resumen-DiarioHorario-Eólico'!AD202</f>
        <v>54.00950000000001</v>
      </c>
      <c r="I42" s="58">
        <f>'Resumen-DiarioHorario-Eólico'!AD262</f>
        <v>106.38983333333334</v>
      </c>
      <c r="J42" s="59">
        <f>'Resumen-DiarioHorario-Eólico'!AD322</f>
        <v>169.84433333333334</v>
      </c>
      <c r="K42" s="58">
        <f>'Resumen-DiarioHorario-Eólico'!AD382</f>
        <v>55.669833333333337</v>
      </c>
      <c r="L42" s="59">
        <f>'Resumen-DiarioHorario-Eólico'!AD442</f>
        <v>166.33316666666664</v>
      </c>
      <c r="M42" s="58">
        <f>'Resumen-DiarioHorario-Eólico'!AD502</f>
        <v>8.3848333333333311</v>
      </c>
      <c r="N42" s="59">
        <f>'Resumen-DiarioHorario-Eólico'!AD562</f>
        <v>56.597000000000001</v>
      </c>
      <c r="O42" s="58">
        <f>'Resumen-DiarioHorario-Eólico'!AD622</f>
        <v>77.947833333333335</v>
      </c>
      <c r="P42" s="59">
        <f>'Resumen-DiarioHorario-Eólico'!AD682</f>
        <v>88.523166666666683</v>
      </c>
      <c r="Q42" s="58">
        <f>'Resumen-DiarioHorario-Eólico'!AD742</f>
        <v>157.84050000000005</v>
      </c>
      <c r="R42" s="59">
        <f>'Resumen-DiarioHorario-Eólico'!AD802</f>
        <v>144.58216666666661</v>
      </c>
      <c r="S42" s="58">
        <f>'Resumen-DiarioHorario-Eólico'!AD862</f>
        <v>241.58083333333332</v>
      </c>
      <c r="T42" s="59">
        <f>'Resumen-DiarioHorario-Eólico'!AD922</f>
        <v>135.4493333333333</v>
      </c>
      <c r="U42" s="58">
        <f>'Resumen-DiarioHorario-Eólico'!AD982</f>
        <v>78.507500000000007</v>
      </c>
      <c r="V42" s="59">
        <f>'Resumen-DiarioHorario-Eólico'!AD1042</f>
        <v>49.111000000000004</v>
      </c>
      <c r="W42" s="58">
        <f>'Resumen-DiarioHorario-Eólico'!AD1102</f>
        <v>28.31</v>
      </c>
      <c r="X42" s="59">
        <f>'Resumen-DiarioHorario-Eólico'!AD1162</f>
        <v>26.668666666666663</v>
      </c>
      <c r="Y42" s="58">
        <f>'Resumen-DiarioHorario-Eólico'!AD1222</f>
        <v>55.55083333333333</v>
      </c>
      <c r="Z42" s="59">
        <f>'Resumen-DiarioHorario-Eólico'!AD1282</f>
        <v>30.131999999999998</v>
      </c>
      <c r="AA42" s="58">
        <f>'Resumen-DiarioHorario-Eólico'!AD1342</f>
        <v>92.578333333333333</v>
      </c>
      <c r="AB42" s="59">
        <f>'Resumen-DiarioHorario-Eólico'!AD1402</f>
        <v>40.839000000000013</v>
      </c>
      <c r="AC42" s="58">
        <f>'Resumen-DiarioHorario-Eólico'!AD1462</f>
        <v>42.810333333333318</v>
      </c>
      <c r="AD42" s="59">
        <f>'Resumen-DiarioHorario-Eólico'!AD1522</f>
        <v>12.506499999999997</v>
      </c>
      <c r="AE42" s="58">
        <f>'Resumen-DiarioHorario-Eólico'!AD1582</f>
        <v>170.85533333333328</v>
      </c>
      <c r="AF42" s="59">
        <f>'Resumen-DiarioHorario-Eólico'!AD1641</f>
        <v>37.740833333333335</v>
      </c>
      <c r="AG42" s="58">
        <f>'Resumen-DiarioHorario-Eólico'!AD1700</f>
        <v>52.737833333333334</v>
      </c>
      <c r="AH42" s="59">
        <f>+'Resumen-DiarioHorario-Eólico'!AD1759</f>
        <v>330.97266666666667</v>
      </c>
      <c r="AI42" s="58">
        <f>+'Resumen-DiarioHorario-Eólico'!AD1818</f>
        <v>123.45233333333333</v>
      </c>
      <c r="AJ42" s="53"/>
      <c r="AK42" s="51">
        <f>SUM(E42:AI42)</f>
        <v>2829.7723333333329</v>
      </c>
      <c r="AL42" s="52"/>
    </row>
    <row r="43" spans="2:38" x14ac:dyDescent="0.45">
      <c r="B43" s="46" t="s">
        <v>26</v>
      </c>
      <c r="C43" s="46"/>
      <c r="D43" s="46"/>
      <c r="E43" s="58">
        <f>'Resumen-DiarioHorario-Eólico'!AD23</f>
        <v>26.163500000000003</v>
      </c>
      <c r="F43" s="59">
        <f>'Resumen-DiarioHorario-Eólico'!AD83</f>
        <v>60.603333333333332</v>
      </c>
      <c r="G43" s="58">
        <f>'Resumen-DiarioHorario-Eólico'!AD143</f>
        <v>34.270000000000003</v>
      </c>
      <c r="H43" s="59">
        <f>'Resumen-DiarioHorario-Eólico'!AD203</f>
        <v>36.082333333333359</v>
      </c>
      <c r="I43" s="58">
        <f>'Resumen-DiarioHorario-Eólico'!AD263</f>
        <v>30.180333333333348</v>
      </c>
      <c r="J43" s="59">
        <f>'Resumen-DiarioHorario-Eólico'!AD323</f>
        <v>31.899000000000008</v>
      </c>
      <c r="K43" s="58">
        <f>'Resumen-DiarioHorario-Eólico'!AD383</f>
        <v>40.999000000000002</v>
      </c>
      <c r="L43" s="59">
        <f>'Resumen-DiarioHorario-Eólico'!AD443</f>
        <v>59.369166666666672</v>
      </c>
      <c r="M43" s="58">
        <f>'Resumen-DiarioHorario-Eólico'!AD503</f>
        <v>4.693333333333336</v>
      </c>
      <c r="N43" s="59">
        <f>'Resumen-DiarioHorario-Eólico'!AD563</f>
        <v>17.644833333333331</v>
      </c>
      <c r="O43" s="58">
        <f>'Resumen-DiarioHorario-Eólico'!AD623</f>
        <v>66.050333333333342</v>
      </c>
      <c r="P43" s="59">
        <f>'Resumen-DiarioHorario-Eólico'!AD683</f>
        <v>44.271333333333331</v>
      </c>
      <c r="Q43" s="58">
        <f>'Resumen-DiarioHorario-Eólico'!AD743</f>
        <v>57.491166666666658</v>
      </c>
      <c r="R43" s="59">
        <f>'Resumen-DiarioHorario-Eólico'!AD803</f>
        <v>19.464499999999997</v>
      </c>
      <c r="S43" s="58">
        <f>'Resumen-DiarioHorario-Eólico'!AD863</f>
        <v>124.61250000000001</v>
      </c>
      <c r="T43" s="59">
        <f>'Resumen-DiarioHorario-Eólico'!AD923</f>
        <v>30.096833333333326</v>
      </c>
      <c r="U43" s="58">
        <f>'Resumen-DiarioHorario-Eólico'!AD983</f>
        <v>42.020499999999998</v>
      </c>
      <c r="V43" s="59">
        <f>'Resumen-DiarioHorario-Eólico'!AD1043</f>
        <v>57.294000000000004</v>
      </c>
      <c r="W43" s="58">
        <f>'Resumen-DiarioHorario-Eólico'!AD1103</f>
        <v>26.768333333333327</v>
      </c>
      <c r="X43" s="59">
        <f>'Resumen-DiarioHorario-Eólico'!AD1163</f>
        <v>17.097333333333331</v>
      </c>
      <c r="Y43" s="58">
        <f>'Resumen-DiarioHorario-Eólico'!AD1223</f>
        <v>9.5773333333333301</v>
      </c>
      <c r="Z43" s="59">
        <f>'Resumen-DiarioHorario-Eólico'!AD1283</f>
        <v>14.20083333333333</v>
      </c>
      <c r="AA43" s="58">
        <f>'Resumen-DiarioHorario-Eólico'!AD1343</f>
        <v>20.020499999999998</v>
      </c>
      <c r="AB43" s="59">
        <f>'Resumen-DiarioHorario-Eólico'!AD1403</f>
        <v>14.28666666666666</v>
      </c>
      <c r="AC43" s="58">
        <f>'Resumen-DiarioHorario-Eólico'!AD1463</f>
        <v>36.794833333333337</v>
      </c>
      <c r="AD43" s="59">
        <f>'Resumen-DiarioHorario-Eólico'!AD1523</f>
        <v>96.940833333333345</v>
      </c>
      <c r="AE43" s="58">
        <f>'Resumen-DiarioHorario-Eólico'!AD1583</f>
        <v>35.67166666666666</v>
      </c>
      <c r="AF43" s="59">
        <f>'Resumen-DiarioHorario-Eólico'!AD1642</f>
        <v>47.013500000000001</v>
      </c>
      <c r="AG43" s="58">
        <f>'Resumen-DiarioHorario-Eólico'!AD1701</f>
        <v>44.098666666666659</v>
      </c>
      <c r="AH43" s="59">
        <f>+'Resumen-DiarioHorario-Eólico'!AD1760</f>
        <v>101.64983333333332</v>
      </c>
      <c r="AI43" s="58">
        <f>+'Resumen-DiarioHorario-Eólico'!AD1819</f>
        <v>33.478666666666676</v>
      </c>
      <c r="AJ43" s="53"/>
      <c r="AK43" s="51">
        <f t="shared" si="5"/>
        <v>1280.8050000000003</v>
      </c>
      <c r="AL43" s="52"/>
    </row>
    <row r="44" spans="2:38" x14ac:dyDescent="0.45">
      <c r="B44" s="46" t="s">
        <v>27</v>
      </c>
      <c r="C44" s="46"/>
      <c r="D44" s="46"/>
      <c r="E44" s="58">
        <f>'Resumen-DiarioHorario-Eólico'!AD24</f>
        <v>66.544666666666672</v>
      </c>
      <c r="F44" s="59">
        <f>'Resumen-DiarioHorario-Eólico'!AD84</f>
        <v>63.879499999999993</v>
      </c>
      <c r="G44" s="58">
        <f>'Resumen-DiarioHorario-Eólico'!AD144</f>
        <v>98.536333333333332</v>
      </c>
      <c r="H44" s="59">
        <f>'Resumen-DiarioHorario-Eólico'!AD204</f>
        <v>36.7515</v>
      </c>
      <c r="I44" s="58">
        <f>'Resumen-DiarioHorario-Eólico'!AD264</f>
        <v>131.11199999999999</v>
      </c>
      <c r="J44" s="59">
        <f>'Resumen-DiarioHorario-Eólico'!AD324</f>
        <v>193.1881666666666</v>
      </c>
      <c r="K44" s="58">
        <f>'Resumen-DiarioHorario-Eólico'!AD384</f>
        <v>273.8608333333334</v>
      </c>
      <c r="L44" s="59">
        <f>'Resumen-DiarioHorario-Eólico'!AD444</f>
        <v>268.90300000000002</v>
      </c>
      <c r="M44" s="58">
        <f>'Resumen-DiarioHorario-Eólico'!AD504</f>
        <v>0</v>
      </c>
      <c r="N44" s="59">
        <f>'Resumen-DiarioHorario-Eólico'!AD564</f>
        <v>17.103999999999999</v>
      </c>
      <c r="O44" s="58">
        <f>'Resumen-DiarioHorario-Eólico'!AD624</f>
        <v>82.717333333333329</v>
      </c>
      <c r="P44" s="59">
        <f>'Resumen-DiarioHorario-Eólico'!AD684</f>
        <v>264.3683333333334</v>
      </c>
      <c r="Q44" s="58">
        <f>'Resumen-DiarioHorario-Eólico'!AD744</f>
        <v>289.98883333333328</v>
      </c>
      <c r="R44" s="59">
        <f>'Resumen-DiarioHorario-Eólico'!AD804</f>
        <v>96.92383333333332</v>
      </c>
      <c r="S44" s="58">
        <f>'Resumen-DiarioHorario-Eólico'!AD864</f>
        <v>249.30183333333332</v>
      </c>
      <c r="T44" s="59">
        <f>'Resumen-DiarioHorario-Eólico'!AD924</f>
        <v>112.64150000000001</v>
      </c>
      <c r="U44" s="58">
        <f>'Resumen-DiarioHorario-Eólico'!AD984</f>
        <v>60.484666666666669</v>
      </c>
      <c r="V44" s="59">
        <f>'Resumen-DiarioHorario-Eólico'!AD1044</f>
        <v>35.64</v>
      </c>
      <c r="W44" s="58">
        <f>'Resumen-DiarioHorario-Eólico'!AD1104</f>
        <v>27.181000000000001</v>
      </c>
      <c r="X44" s="59">
        <f>'Resumen-DiarioHorario-Eólico'!AD1164</f>
        <v>48.475666666666669</v>
      </c>
      <c r="Y44" s="58">
        <f>'Resumen-DiarioHorario-Eólico'!AD1224</f>
        <v>36.243500000000004</v>
      </c>
      <c r="Z44" s="59">
        <f>'Resumen-DiarioHorario-Eólico'!AD1284</f>
        <v>71.937999999999974</v>
      </c>
      <c r="AA44" s="58">
        <f>'Resumen-DiarioHorario-Eólico'!AD1344</f>
        <v>124.21833333333335</v>
      </c>
      <c r="AB44" s="59">
        <f>'Resumen-DiarioHorario-Eólico'!AD1404</f>
        <v>281.50150000000008</v>
      </c>
      <c r="AC44" s="58">
        <f>'Resumen-DiarioHorario-Eólico'!AD1464</f>
        <v>22.162166666666668</v>
      </c>
      <c r="AD44" s="59">
        <f>'Resumen-DiarioHorario-Eólico'!AD1524</f>
        <v>229.34300000000002</v>
      </c>
      <c r="AE44" s="58">
        <f>'Resumen-DiarioHorario-Eólico'!AD1584</f>
        <v>130.78733333333335</v>
      </c>
      <c r="AF44" s="59">
        <f>'Resumen-DiarioHorario-Eólico'!AD1643</f>
        <v>153.03649999999999</v>
      </c>
      <c r="AG44" s="58">
        <f>'Resumen-DiarioHorario-Eólico'!AD1702</f>
        <v>88.802999999999969</v>
      </c>
      <c r="AH44" s="59">
        <f>+'Resumen-DiarioHorario-Eólico'!AD1761</f>
        <v>615.2175000000002</v>
      </c>
      <c r="AI44" s="58">
        <f>+'Resumen-DiarioHorario-Eólico'!AD1820</f>
        <v>71.331833333333336</v>
      </c>
      <c r="AJ44" s="53"/>
      <c r="AK44" s="51">
        <f t="shared" si="5"/>
        <v>4242.1856666666663</v>
      </c>
      <c r="AL44" s="52"/>
    </row>
    <row r="45" spans="2:38" x14ac:dyDescent="0.45">
      <c r="B45" s="46" t="s">
        <v>28</v>
      </c>
      <c r="C45" s="46"/>
      <c r="D45" s="46"/>
      <c r="E45" s="58">
        <f>'Resumen-DiarioHorario-Eólico'!AD25</f>
        <v>11.765166666666667</v>
      </c>
      <c r="F45" s="59">
        <f>'Resumen-DiarioHorario-Eólico'!AD85</f>
        <v>45.509500000000017</v>
      </c>
      <c r="G45" s="58">
        <f>'Resumen-DiarioHorario-Eólico'!AD145</f>
        <v>23.754666666666665</v>
      </c>
      <c r="H45" s="59">
        <f>'Resumen-DiarioHorario-Eólico'!AD205</f>
        <v>15.701166666666666</v>
      </c>
      <c r="I45" s="58">
        <f>'Resumen-DiarioHorario-Eólico'!AD265</f>
        <v>21.571166666666667</v>
      </c>
      <c r="J45" s="59">
        <f>'Resumen-DiarioHorario-Eólico'!AD325</f>
        <v>12.604000000000003</v>
      </c>
      <c r="K45" s="58">
        <f>'Resumen-DiarioHorario-Eólico'!AD385</f>
        <v>40.404499999999999</v>
      </c>
      <c r="L45" s="59">
        <f>'Resumen-DiarioHorario-Eólico'!AD445</f>
        <v>54.527833333333334</v>
      </c>
      <c r="M45" s="58">
        <f>'Resumen-DiarioHorario-Eólico'!AD505</f>
        <v>7.5021666666666675</v>
      </c>
      <c r="N45" s="59">
        <f>'Resumen-DiarioHorario-Eólico'!AD565</f>
        <v>24.993333333333347</v>
      </c>
      <c r="O45" s="58">
        <f>'Resumen-DiarioHorario-Eólico'!AD625</f>
        <v>32.679166666666674</v>
      </c>
      <c r="P45" s="59">
        <f>'Resumen-DiarioHorario-Eólico'!AD685</f>
        <v>85.034333333333336</v>
      </c>
      <c r="Q45" s="58">
        <f>'Resumen-DiarioHorario-Eólico'!AD745</f>
        <v>81.73366666666665</v>
      </c>
      <c r="R45" s="59">
        <f>'Resumen-DiarioHorario-Eólico'!AD805</f>
        <v>19.892666666666663</v>
      </c>
      <c r="S45" s="58">
        <f>'Resumen-DiarioHorario-Eólico'!AD865</f>
        <v>175.93033333333329</v>
      </c>
      <c r="T45" s="59">
        <f>'Resumen-DiarioHorario-Eólico'!AD925</f>
        <v>24.930000000000007</v>
      </c>
      <c r="U45" s="58">
        <f>'Resumen-DiarioHorario-Eólico'!AD985</f>
        <v>14.259833333333335</v>
      </c>
      <c r="V45" s="59">
        <f>'Resumen-DiarioHorario-Eólico'!AD1045</f>
        <v>29.863166666666672</v>
      </c>
      <c r="W45" s="58">
        <f>'Resumen-DiarioHorario-Eólico'!AD1105</f>
        <v>20.8705</v>
      </c>
      <c r="X45" s="59">
        <f>'Resumen-DiarioHorario-Eólico'!AD1165</f>
        <v>17.958666666666669</v>
      </c>
      <c r="Y45" s="58">
        <f>'Resumen-DiarioHorario-Eólico'!AD1225</f>
        <v>14.255499999999998</v>
      </c>
      <c r="Z45" s="59">
        <f>'Resumen-DiarioHorario-Eólico'!AD1285</f>
        <v>26.088333333333335</v>
      </c>
      <c r="AA45" s="58">
        <f>'Resumen-DiarioHorario-Eólico'!AD1345</f>
        <v>28.033999999999999</v>
      </c>
      <c r="AB45" s="59">
        <f>'Resumen-DiarioHorario-Eólico'!AD1405</f>
        <v>22.57800000000001</v>
      </c>
      <c r="AC45" s="58">
        <f>'Resumen-DiarioHorario-Eólico'!AD1465</f>
        <v>20.767166666666665</v>
      </c>
      <c r="AD45" s="59">
        <f>'Resumen-DiarioHorario-Eólico'!AD1525</f>
        <v>71.17</v>
      </c>
      <c r="AE45" s="58">
        <f>'Resumen-DiarioHorario-Eólico'!AD1585</f>
        <v>58.807166666666674</v>
      </c>
      <c r="AF45" s="59">
        <f>'Resumen-DiarioHorario-Eólico'!AD1644</f>
        <v>53.363333333333337</v>
      </c>
      <c r="AG45" s="58">
        <f>'Resumen-DiarioHorario-Eólico'!AD1703</f>
        <v>26.024666666666668</v>
      </c>
      <c r="AH45" s="59">
        <f>+'Resumen-DiarioHorario-Eólico'!AD1762</f>
        <v>18.252833333333328</v>
      </c>
      <c r="AI45" s="58">
        <f>+'Resumen-DiarioHorario-Eólico'!AD1821</f>
        <v>30.784666666666666</v>
      </c>
      <c r="AJ45" s="53"/>
      <c r="AK45" s="51">
        <f t="shared" si="5"/>
        <v>1131.6114999999998</v>
      </c>
      <c r="AL45" s="52"/>
    </row>
    <row r="46" spans="2:38" x14ac:dyDescent="0.45">
      <c r="B46" s="46" t="s">
        <v>29</v>
      </c>
      <c r="C46" s="46"/>
      <c r="D46" s="46"/>
      <c r="E46" s="58">
        <f>'Resumen-DiarioHorario-Eólico'!AD26</f>
        <v>23.708166666666664</v>
      </c>
      <c r="F46" s="59">
        <f>'Resumen-DiarioHorario-Eólico'!AD86</f>
        <v>9.7246666666666677</v>
      </c>
      <c r="G46" s="58">
        <f>'Resumen-DiarioHorario-Eólico'!AD146</f>
        <v>1.6806666666666668</v>
      </c>
      <c r="H46" s="59">
        <f>'Resumen-DiarioHorario-Eólico'!AD206</f>
        <v>7.0194999999999999</v>
      </c>
      <c r="I46" s="58">
        <f>'Resumen-DiarioHorario-Eólico'!AD266</f>
        <v>0.24450000000000002</v>
      </c>
      <c r="J46" s="59">
        <f>'Resumen-DiarioHorario-Eólico'!AD326</f>
        <v>13.456666666666665</v>
      </c>
      <c r="K46" s="58">
        <f>'Resumen-DiarioHorario-Eólico'!AD386</f>
        <v>7.3728333333333325</v>
      </c>
      <c r="L46" s="59">
        <f>'Resumen-DiarioHorario-Eólico'!AD446</f>
        <v>0.55616666666666648</v>
      </c>
      <c r="M46" s="58">
        <f>'Resumen-DiarioHorario-Eólico'!AD506</f>
        <v>6.5988333333333342</v>
      </c>
      <c r="N46" s="59">
        <f>'Resumen-DiarioHorario-Eólico'!AD566</f>
        <v>7.0145</v>
      </c>
      <c r="O46" s="58">
        <f>'Resumen-DiarioHorario-Eólico'!AD626</f>
        <v>33.934166666666655</v>
      </c>
      <c r="P46" s="59">
        <f>'Resumen-DiarioHorario-Eólico'!AD686</f>
        <v>13.230499999999997</v>
      </c>
      <c r="Q46" s="58">
        <f>'Resumen-DiarioHorario-Eólico'!AD746</f>
        <v>10.560999999999996</v>
      </c>
      <c r="R46" s="59">
        <f>'Resumen-DiarioHorario-Eólico'!AD806</f>
        <v>17.448666666666675</v>
      </c>
      <c r="S46" s="58">
        <f>'Resumen-DiarioHorario-Eólico'!AD866</f>
        <v>31.926166666666667</v>
      </c>
      <c r="T46" s="59">
        <f>'Resumen-DiarioHorario-Eólico'!AD926</f>
        <v>17.133333333333333</v>
      </c>
      <c r="U46" s="58">
        <f>'Resumen-DiarioHorario-Eólico'!AD986</f>
        <v>3.3538333333333341</v>
      </c>
      <c r="V46" s="59">
        <f>'Resumen-DiarioHorario-Eólico'!AD1046</f>
        <v>33.253666666666668</v>
      </c>
      <c r="W46" s="58">
        <f>'Resumen-DiarioHorario-Eólico'!AD1106</f>
        <v>5.0809999999999995</v>
      </c>
      <c r="X46" s="59">
        <f>'Resumen-DiarioHorario-Eólico'!AD1166</f>
        <v>8.7956666666666656</v>
      </c>
      <c r="Y46" s="58">
        <f>'Resumen-DiarioHorario-Eólico'!AD1226</f>
        <v>7.7843333333333335</v>
      </c>
      <c r="Z46" s="59">
        <f>'Resumen-DiarioHorario-Eólico'!AD1286</f>
        <v>22.364333333333327</v>
      </c>
      <c r="AA46" s="58">
        <f>'Resumen-DiarioHorario-Eólico'!AD1346</f>
        <v>6.6161666666666665</v>
      </c>
      <c r="AB46" s="59">
        <f>'Resumen-DiarioHorario-Eólico'!AD1406</f>
        <v>9.7841666666666658</v>
      </c>
      <c r="AC46" s="58">
        <f>'Resumen-DiarioHorario-Eólico'!AD1466</f>
        <v>38.620666666666658</v>
      </c>
      <c r="AD46" s="59">
        <f>'Resumen-DiarioHorario-Eólico'!AD1526</f>
        <v>31.80466666666667</v>
      </c>
      <c r="AE46" s="58">
        <f>'Resumen-DiarioHorario-Eólico'!AD1586</f>
        <v>11.8005</v>
      </c>
      <c r="AF46" s="59">
        <f>'Resumen-DiarioHorario-Eólico'!AD1645</f>
        <v>13.193166666666666</v>
      </c>
      <c r="AG46" s="58">
        <f>'Resumen-DiarioHorario-Eólico'!AD1704</f>
        <v>7.8609999999999989</v>
      </c>
      <c r="AH46" s="59">
        <f>+'Resumen-DiarioHorario-Eólico'!AD1763</f>
        <v>27.236333333333331</v>
      </c>
      <c r="AI46" s="58">
        <f>+'Resumen-DiarioHorario-Eólico'!AD1822</f>
        <v>39.470166666666664</v>
      </c>
      <c r="AJ46" s="53"/>
      <c r="AK46" s="51">
        <f t="shared" si="5"/>
        <v>468.63</v>
      </c>
      <c r="AL46" s="52"/>
    </row>
    <row r="47" spans="2:38" x14ac:dyDescent="0.45">
      <c r="B47" s="46" t="s">
        <v>30</v>
      </c>
      <c r="C47" s="46"/>
      <c r="D47" s="46"/>
      <c r="E47" s="58">
        <f>'Resumen-DiarioHorario-Eólico'!AD27</f>
        <v>5.7756666666666669</v>
      </c>
      <c r="F47" s="59">
        <f>'Resumen-DiarioHorario-Eólico'!AD87</f>
        <v>5.5301666666666671</v>
      </c>
      <c r="G47" s="58">
        <f>'Resumen-DiarioHorario-Eólico'!AD147</f>
        <v>0.72699999999999998</v>
      </c>
      <c r="H47" s="59">
        <f>'Resumen-DiarioHorario-Eólico'!AD207</f>
        <v>1.7496666666666669</v>
      </c>
      <c r="I47" s="58">
        <f>'Resumen-DiarioHorario-Eólico'!AD267</f>
        <v>0</v>
      </c>
      <c r="J47" s="59">
        <f>'Resumen-DiarioHorario-Eólico'!AD327</f>
        <v>1.3975000000000002</v>
      </c>
      <c r="K47" s="58">
        <f>'Resumen-DiarioHorario-Eólico'!AD387</f>
        <v>0.45899999999999996</v>
      </c>
      <c r="L47" s="59">
        <f>'Resumen-DiarioHorario-Eólico'!AD447</f>
        <v>0</v>
      </c>
      <c r="M47" s="58">
        <f>'Resumen-DiarioHorario-Eólico'!AD507</f>
        <v>0.23566666666666669</v>
      </c>
      <c r="N47" s="59">
        <f>'Resumen-DiarioHorario-Eólico'!AD567</f>
        <v>0.31216666666666681</v>
      </c>
      <c r="O47" s="58">
        <f>'Resumen-DiarioHorario-Eólico'!AD627</f>
        <v>15.946500000000002</v>
      </c>
      <c r="P47" s="59">
        <f>'Resumen-DiarioHorario-Eólico'!AD687</f>
        <v>1.0888333333333331</v>
      </c>
      <c r="Q47" s="58">
        <f>'Resumen-DiarioHorario-Eólico'!AD747</f>
        <v>1.9846666666666664</v>
      </c>
      <c r="R47" s="59">
        <f>'Resumen-DiarioHorario-Eólico'!AD807</f>
        <v>3.8423333333333334</v>
      </c>
      <c r="S47" s="58">
        <f>'Resumen-DiarioHorario-Eólico'!AD867</f>
        <v>30.170666666666666</v>
      </c>
      <c r="T47" s="59">
        <f>'Resumen-DiarioHorario-Eólico'!AD927</f>
        <v>2.3458333333333332</v>
      </c>
      <c r="U47" s="58">
        <f>'Resumen-DiarioHorario-Eólico'!AD987</f>
        <v>2.5203333333333329</v>
      </c>
      <c r="V47" s="59">
        <f>'Resumen-DiarioHorario-Eólico'!AD1047</f>
        <v>18.081666666666671</v>
      </c>
      <c r="W47" s="58">
        <f>'Resumen-DiarioHorario-Eólico'!AD1107</f>
        <v>1.0313333333333332</v>
      </c>
      <c r="X47" s="59">
        <f>'Resumen-DiarioHorario-Eólico'!AD1167</f>
        <v>0.11450000000000003</v>
      </c>
      <c r="Y47" s="58">
        <f>'Resumen-DiarioHorario-Eólico'!AD1227</f>
        <v>1.1485000000000001</v>
      </c>
      <c r="Z47" s="59">
        <f>'Resumen-DiarioHorario-Eólico'!AD1287</f>
        <v>3.7211666666666665</v>
      </c>
      <c r="AA47" s="58">
        <f>'Resumen-DiarioHorario-Eólico'!AD1347</f>
        <v>0.76033333333333308</v>
      </c>
      <c r="AB47" s="59">
        <f>'Resumen-DiarioHorario-Eólico'!AD1407</f>
        <v>1.0956666666666666</v>
      </c>
      <c r="AC47" s="58">
        <f>'Resumen-DiarioHorario-Eólico'!AD1467</f>
        <v>4.133166666666666</v>
      </c>
      <c r="AD47" s="59">
        <f>'Resumen-DiarioHorario-Eólico'!AD1527</f>
        <v>12.462666666666665</v>
      </c>
      <c r="AE47" s="58">
        <f>'Resumen-DiarioHorario-Eólico'!AD1587</f>
        <v>0.61150000000000015</v>
      </c>
      <c r="AF47" s="59">
        <f>'Resumen-DiarioHorario-Eólico'!AD1646</f>
        <v>1.7474999999999996</v>
      </c>
      <c r="AG47" s="58">
        <f>'Resumen-DiarioHorario-Eólico'!AD1705</f>
        <v>3.0734999999999997</v>
      </c>
      <c r="AH47" s="59">
        <f>+'Resumen-DiarioHorario-Eólico'!AD1764</f>
        <v>19.072500000000002</v>
      </c>
      <c r="AI47" s="58">
        <f>+'Resumen-DiarioHorario-Eólico'!AD1823</f>
        <v>3.9153333333333329</v>
      </c>
      <c r="AJ47" s="53"/>
      <c r="AK47" s="51">
        <f t="shared" si="5"/>
        <v>145.05533333333335</v>
      </c>
      <c r="AL47" s="52"/>
    </row>
    <row r="48" spans="2:38" x14ac:dyDescent="0.45">
      <c r="B48" s="46" t="s">
        <v>31</v>
      </c>
      <c r="C48" s="46"/>
      <c r="D48" s="46"/>
      <c r="E48" s="58">
        <f>'Resumen-DiarioHorario-Eólico'!AD28</f>
        <v>41.287999999999997</v>
      </c>
      <c r="F48" s="59">
        <f>'Resumen-DiarioHorario-Eólico'!AD88</f>
        <v>36.759499999999996</v>
      </c>
      <c r="G48" s="58">
        <f>'Resumen-DiarioHorario-Eólico'!AD148</f>
        <v>5.986833333333335</v>
      </c>
      <c r="H48" s="59">
        <f>'Resumen-DiarioHorario-Eólico'!AD208</f>
        <v>8.5465000000000018</v>
      </c>
      <c r="I48" s="58">
        <f>'Resumen-DiarioHorario-Eólico'!AD268</f>
        <v>2.3166666666666679E-2</v>
      </c>
      <c r="J48" s="59">
        <f>'Resumen-DiarioHorario-Eólico'!AD328</f>
        <v>17.323500000000003</v>
      </c>
      <c r="K48" s="58">
        <f>'Resumen-DiarioHorario-Eólico'!AD388</f>
        <v>6.2336666666666671</v>
      </c>
      <c r="L48" s="59">
        <f>'Resumen-DiarioHorario-Eólico'!AD448</f>
        <v>0.28849999999999981</v>
      </c>
      <c r="M48" s="58">
        <f>'Resumen-DiarioHorario-Eólico'!AD508</f>
        <v>4.9225000000000012</v>
      </c>
      <c r="N48" s="59">
        <f>'Resumen-DiarioHorario-Eólico'!AD568</f>
        <v>14.244333333333334</v>
      </c>
      <c r="O48" s="58">
        <f>'Resumen-DiarioHorario-Eólico'!AD628</f>
        <v>83.112666666666655</v>
      </c>
      <c r="P48" s="59">
        <f>'Resumen-DiarioHorario-Eólico'!AD688</f>
        <v>19.448499999999996</v>
      </c>
      <c r="Q48" s="58">
        <f>'Resumen-DiarioHorario-Eólico'!AD748</f>
        <v>30.619833333333332</v>
      </c>
      <c r="R48" s="59">
        <f>'Resumen-DiarioHorario-Eólico'!AD808</f>
        <v>41.099833333333343</v>
      </c>
      <c r="S48" s="58">
        <f>'Resumen-DiarioHorario-Eólico'!AD868</f>
        <v>146.47116666666665</v>
      </c>
      <c r="T48" s="59">
        <f>'Resumen-DiarioHorario-Eólico'!AD928</f>
        <v>71.975166666666667</v>
      </c>
      <c r="U48" s="58">
        <f>'Resumen-DiarioHorario-Eólico'!AD988</f>
        <v>65.446000000000012</v>
      </c>
      <c r="V48" s="59">
        <f>'Resumen-DiarioHorario-Eólico'!AD1048</f>
        <v>91.503499999999988</v>
      </c>
      <c r="W48" s="58">
        <f>'Resumen-DiarioHorario-Eólico'!AD1108</f>
        <v>3.4148333333333336</v>
      </c>
      <c r="X48" s="59">
        <f>'Resumen-DiarioHorario-Eólico'!AD1168</f>
        <v>1.1969999999999996</v>
      </c>
      <c r="Y48" s="58">
        <f>'Resumen-DiarioHorario-Eólico'!AD1228</f>
        <v>8.4560000000000013</v>
      </c>
      <c r="Z48" s="59">
        <f>'Resumen-DiarioHorario-Eólico'!AD1288</f>
        <v>20.842666666666666</v>
      </c>
      <c r="AA48" s="58">
        <f>'Resumen-DiarioHorario-Eólico'!AD1348</f>
        <v>7.0349999999999984</v>
      </c>
      <c r="AB48" s="59">
        <f>'Resumen-DiarioHorario-Eólico'!AD1408</f>
        <v>1.2296666666666667</v>
      </c>
      <c r="AC48" s="58">
        <f>'Resumen-DiarioHorario-Eólico'!AD1468</f>
        <v>21.664333333333332</v>
      </c>
      <c r="AD48" s="59">
        <f>'Resumen-DiarioHorario-Eólico'!AD1528</f>
        <v>84.813833333333335</v>
      </c>
      <c r="AE48" s="58">
        <f>'Resumen-DiarioHorario-Eólico'!AD1588</f>
        <v>4.3125000000000018</v>
      </c>
      <c r="AF48" s="59">
        <f>'Resumen-DiarioHorario-Eólico'!AD1647</f>
        <v>23.94583333333334</v>
      </c>
      <c r="AG48" s="58">
        <f>'Resumen-DiarioHorario-Eólico'!AD1706</f>
        <v>17.490833333333331</v>
      </c>
      <c r="AH48" s="59">
        <f>+'Resumen-DiarioHorario-Eólico'!AD1765</f>
        <v>104.13333333333331</v>
      </c>
      <c r="AI48" s="58">
        <f>+'Resumen-DiarioHorario-Eólico'!AD1824</f>
        <v>31.887333333333334</v>
      </c>
      <c r="AJ48" s="53"/>
      <c r="AK48" s="51">
        <f t="shared" si="5"/>
        <v>1015.7163333333333</v>
      </c>
      <c r="AL48" s="52"/>
    </row>
    <row r="49" spans="2:38" x14ac:dyDescent="0.45">
      <c r="B49" s="46" t="s">
        <v>32</v>
      </c>
      <c r="C49" s="46"/>
      <c r="D49" s="46"/>
      <c r="E49" s="58">
        <f>'Resumen-DiarioHorario-Eólico'!AD29</f>
        <v>9.2821666666666687</v>
      </c>
      <c r="F49" s="59">
        <f>'Resumen-DiarioHorario-Eólico'!AD89</f>
        <v>8.5683333333333351</v>
      </c>
      <c r="G49" s="58">
        <f>'Resumen-DiarioHorario-Eólico'!AD149</f>
        <v>0.91683333333333339</v>
      </c>
      <c r="H49" s="59">
        <f>'Resumen-DiarioHorario-Eólico'!AD209</f>
        <v>4.7531666666666688</v>
      </c>
      <c r="I49" s="58">
        <f>'Resumen-DiarioHorario-Eólico'!AD269</f>
        <v>0.13250000000000001</v>
      </c>
      <c r="J49" s="59">
        <f>'Resumen-DiarioHorario-Eólico'!AD329</f>
        <v>45.805666666666625</v>
      </c>
      <c r="K49" s="58">
        <f>'Resumen-DiarioHorario-Eólico'!AD389</f>
        <v>9.849833333333331</v>
      </c>
      <c r="L49" s="59">
        <f>'Resumen-DiarioHorario-Eólico'!AD449</f>
        <v>0.91483333333333383</v>
      </c>
      <c r="M49" s="58">
        <f>'Resumen-DiarioHorario-Eólico'!AD509</f>
        <v>2.7588333333333335</v>
      </c>
      <c r="N49" s="59">
        <f>'Resumen-DiarioHorario-Eólico'!AD569</f>
        <v>7.977166666666669</v>
      </c>
      <c r="O49" s="58">
        <f>'Resumen-DiarioHorario-Eólico'!AD629</f>
        <v>14.042666666666669</v>
      </c>
      <c r="P49" s="59">
        <f>'Resumen-DiarioHorario-Eólico'!AD689</f>
        <v>26.180833333333336</v>
      </c>
      <c r="Q49" s="58">
        <f>'Resumen-DiarioHorario-Eólico'!AD749</f>
        <v>77.196166666666684</v>
      </c>
      <c r="R49" s="59">
        <f>'Resumen-DiarioHorario-Eólico'!AD809</f>
        <v>17.507166666666659</v>
      </c>
      <c r="S49" s="58">
        <f>'Resumen-DiarioHorario-Eólico'!AD869</f>
        <v>111.44383333333333</v>
      </c>
      <c r="T49" s="59">
        <f>'Resumen-DiarioHorario-Eólico'!AD929</f>
        <v>1.8394999999999995</v>
      </c>
      <c r="U49" s="58">
        <f>'Resumen-DiarioHorario-Eólico'!AD989</f>
        <v>1.8388333333333335</v>
      </c>
      <c r="V49" s="59">
        <f>'Resumen-DiarioHorario-Eólico'!AD1049</f>
        <v>9.8068333333333317</v>
      </c>
      <c r="W49" s="58">
        <f>'Resumen-DiarioHorario-Eólico'!AD1109</f>
        <v>1.4000000000000002E-2</v>
      </c>
      <c r="X49" s="59">
        <f>'Resumen-DiarioHorario-Eólico'!AD1169</f>
        <v>0</v>
      </c>
      <c r="Y49" s="58">
        <f>'Resumen-DiarioHorario-Eólico'!AD1229</f>
        <v>0.91500000000000048</v>
      </c>
      <c r="Z49" s="59">
        <f>'Resumen-DiarioHorario-Eólico'!AD1289</f>
        <v>14.015166666666666</v>
      </c>
      <c r="AA49" s="58">
        <f>'Resumen-DiarioHorario-Eólico'!AD1349</f>
        <v>1.2676666666666674</v>
      </c>
      <c r="AB49" s="59">
        <f>'Resumen-DiarioHorario-Eólico'!AD1409</f>
        <v>0.63016666666666654</v>
      </c>
      <c r="AC49" s="58">
        <f>'Resumen-DiarioHorario-Eólico'!AD1469</f>
        <v>1.8905000000000001</v>
      </c>
      <c r="AD49" s="59">
        <f>'Resumen-DiarioHorario-Eólico'!AD1529</f>
        <v>1.9356666666666664</v>
      </c>
      <c r="AE49" s="58">
        <f>'Resumen-DiarioHorario-Eólico'!AD1589</f>
        <v>0</v>
      </c>
      <c r="AF49" s="59">
        <f>'Resumen-DiarioHorario-Eólico'!AD1648</f>
        <v>3.4008333333333343</v>
      </c>
      <c r="AG49" s="58">
        <f>'Resumen-DiarioHorario-Eólico'!AD1707</f>
        <v>2.7433333333333336</v>
      </c>
      <c r="AH49" s="59">
        <f>+'Resumen-DiarioHorario-Eólico'!AD1766</f>
        <v>44.934166666666663</v>
      </c>
      <c r="AI49" s="58">
        <f>+'Resumen-DiarioHorario-Eólico'!AD1825</f>
        <v>9.0284999999999993</v>
      </c>
      <c r="AJ49" s="53"/>
      <c r="AK49" s="51">
        <f>SUM(E49:AI49)</f>
        <v>431.59016666666662</v>
      </c>
      <c r="AL49" s="52"/>
    </row>
    <row r="50" spans="2:38" x14ac:dyDescent="0.45">
      <c r="B50" s="46" t="s">
        <v>33</v>
      </c>
      <c r="C50" s="46"/>
      <c r="D50" s="46"/>
      <c r="E50" s="58">
        <f>'Resumen-DiarioHorario-Eólico'!AD30</f>
        <v>14.729333333333335</v>
      </c>
      <c r="F50" s="59">
        <f>'Resumen-DiarioHorario-Eólico'!AD90</f>
        <v>31.794833333333337</v>
      </c>
      <c r="G50" s="58">
        <f>'Resumen-DiarioHorario-Eólico'!AD150</f>
        <v>5.7251666666666647</v>
      </c>
      <c r="H50" s="59">
        <f>'Resumen-DiarioHorario-Eólico'!AD210</f>
        <v>68.104833333333346</v>
      </c>
      <c r="I50" s="58">
        <f>'Resumen-DiarioHorario-Eólico'!AD270</f>
        <v>0.16500000000000004</v>
      </c>
      <c r="J50" s="59">
        <f>'Resumen-DiarioHorario-Eólico'!AD330</f>
        <v>26.495833333333334</v>
      </c>
      <c r="K50" s="58">
        <f>'Resumen-DiarioHorario-Eólico'!AD390</f>
        <v>13.9755</v>
      </c>
      <c r="L50" s="59">
        <f>'Resumen-DiarioHorario-Eólico'!AD450</f>
        <v>3.9943333333333331</v>
      </c>
      <c r="M50" s="58">
        <f>'Resumen-DiarioHorario-Eólico'!AD510</f>
        <v>17.452833333333334</v>
      </c>
      <c r="N50" s="59">
        <f>'Resumen-DiarioHorario-Eólico'!AD570</f>
        <v>20.561833333333329</v>
      </c>
      <c r="O50" s="58">
        <f>'Resumen-DiarioHorario-Eólico'!AD630</f>
        <v>45.38033333333334</v>
      </c>
      <c r="P50" s="59">
        <f>'Resumen-DiarioHorario-Eólico'!AD690</f>
        <v>21.953833333333336</v>
      </c>
      <c r="Q50" s="58">
        <f>'Resumen-DiarioHorario-Eólico'!AD750</f>
        <v>27.733833333333333</v>
      </c>
      <c r="R50" s="59">
        <f>'Resumen-DiarioHorario-Eólico'!AD810</f>
        <v>35.735166666666665</v>
      </c>
      <c r="S50" s="58">
        <f>'Resumen-DiarioHorario-Eólico'!AD870</f>
        <v>30.111666666666665</v>
      </c>
      <c r="T50" s="59">
        <f>'Resumen-DiarioHorario-Eólico'!AD930</f>
        <v>36.795666666666669</v>
      </c>
      <c r="U50" s="58">
        <f>'Resumen-DiarioHorario-Eólico'!AD990</f>
        <v>37.546666666666681</v>
      </c>
      <c r="V50" s="59">
        <f>'Resumen-DiarioHorario-Eólico'!AD1050</f>
        <v>3.7289999999999992</v>
      </c>
      <c r="W50" s="58">
        <f>'Resumen-DiarioHorario-Eólico'!AD1110</f>
        <v>8.6666666666666732E-3</v>
      </c>
      <c r="X50" s="59">
        <f>'Resumen-DiarioHorario-Eólico'!AD1170</f>
        <v>0</v>
      </c>
      <c r="Y50" s="58">
        <f>'Resumen-DiarioHorario-Eólico'!AD1230</f>
        <v>23.9255</v>
      </c>
      <c r="Z50" s="59">
        <f>'Resumen-DiarioHorario-Eólico'!AD1290</f>
        <v>8.4751666666666683</v>
      </c>
      <c r="AA50" s="58">
        <f>'Resumen-DiarioHorario-Eólico'!AD1350</f>
        <v>1.8666666666666663</v>
      </c>
      <c r="AB50" s="59">
        <f>'Resumen-DiarioHorario-Eólico'!AD1410</f>
        <v>21.463166666666666</v>
      </c>
      <c r="AC50" s="58">
        <f>'Resumen-DiarioHorario-Eólico'!AD1470</f>
        <v>16.355833333333333</v>
      </c>
      <c r="AD50" s="59">
        <f>'Resumen-DiarioHorario-Eólico'!AD1530</f>
        <v>3.7618333333333323</v>
      </c>
      <c r="AE50" s="58">
        <f>'Resumen-DiarioHorario-Eólico'!AD1590</f>
        <v>23.082000000000001</v>
      </c>
      <c r="AF50" s="59">
        <f>'Resumen-DiarioHorario-Eólico'!AD1649</f>
        <v>23.589500000000001</v>
      </c>
      <c r="AG50" s="58">
        <f>'Resumen-DiarioHorario-Eólico'!AD1708</f>
        <v>3.0500000000000062E-2</v>
      </c>
      <c r="AH50" s="59">
        <f>+'Resumen-DiarioHorario-Eólico'!AD1767</f>
        <v>25.934833333333334</v>
      </c>
      <c r="AI50" s="58">
        <f>+'Resumen-DiarioHorario-Eólico'!AD1826</f>
        <v>9.5968333333333362</v>
      </c>
      <c r="AJ50" s="53"/>
      <c r="AK50" s="51">
        <f t="shared" si="5"/>
        <v>600.07616666666672</v>
      </c>
      <c r="AL50" s="52"/>
    </row>
    <row r="51" spans="2:38" x14ac:dyDescent="0.45">
      <c r="B51" s="46" t="s">
        <v>34</v>
      </c>
      <c r="C51" s="46"/>
      <c r="D51" s="46"/>
      <c r="E51" s="58">
        <f>'Resumen-DiarioHorario-Eólico'!AD31</f>
        <v>47.667333333333332</v>
      </c>
      <c r="F51" s="59">
        <f>'Resumen-DiarioHorario-Eólico'!AD91</f>
        <v>94.317166666666651</v>
      </c>
      <c r="G51" s="58">
        <f>'Resumen-DiarioHorario-Eólico'!AD151</f>
        <v>3.990499999999999</v>
      </c>
      <c r="H51" s="59">
        <f>'Resumen-DiarioHorario-Eólico'!AD211</f>
        <v>0.74883333333333313</v>
      </c>
      <c r="I51" s="58">
        <f>'Resumen-DiarioHorario-Eólico'!AD271</f>
        <v>1.6166666666666673E-2</v>
      </c>
      <c r="J51" s="59">
        <f>'Resumen-DiarioHorario-Eólico'!AD331</f>
        <v>29.862833333333334</v>
      </c>
      <c r="K51" s="58">
        <f>'Resumen-DiarioHorario-Eólico'!AD391</f>
        <v>24.180166666666658</v>
      </c>
      <c r="L51" s="59">
        <f>'Resumen-DiarioHorario-Eólico'!AD451</f>
        <v>7.7803333333333367</v>
      </c>
      <c r="M51" s="58">
        <f>'Resumen-DiarioHorario-Eólico'!AD511</f>
        <v>8.3368333333333347</v>
      </c>
      <c r="N51" s="59">
        <f>'Resumen-DiarioHorario-Eólico'!AD571</f>
        <v>104.32766666666664</v>
      </c>
      <c r="O51" s="58">
        <f>'Resumen-DiarioHorario-Eólico'!AD631</f>
        <v>19.666833333333333</v>
      </c>
      <c r="P51" s="59">
        <f>'Resumen-DiarioHorario-Eólico'!AD691</f>
        <v>19.382666666666665</v>
      </c>
      <c r="Q51" s="58">
        <f>'Resumen-DiarioHorario-Eólico'!AD751</f>
        <v>9.3119999999999994</v>
      </c>
      <c r="R51" s="59">
        <f>'Resumen-DiarioHorario-Eólico'!AD811</f>
        <v>11.342499999999998</v>
      </c>
      <c r="S51" s="58">
        <f>'Resumen-DiarioHorario-Eólico'!AD871</f>
        <v>14.782500000000004</v>
      </c>
      <c r="T51" s="59">
        <f>'Resumen-DiarioHorario-Eólico'!AD931</f>
        <v>53.956833333333336</v>
      </c>
      <c r="U51" s="58">
        <f>'Resumen-DiarioHorario-Eólico'!AD991</f>
        <v>48.521333333333331</v>
      </c>
      <c r="V51" s="59">
        <f>'Resumen-DiarioHorario-Eólico'!AD1051</f>
        <v>64.202833333333345</v>
      </c>
      <c r="W51" s="58">
        <f>'Resumen-DiarioHorario-Eólico'!AD1111</f>
        <v>4.9928333333333326</v>
      </c>
      <c r="X51" s="59">
        <f>'Resumen-DiarioHorario-Eólico'!AD1171</f>
        <v>5.3710000000000013</v>
      </c>
      <c r="Y51" s="58">
        <f>'Resumen-DiarioHorario-Eólico'!AD1231</f>
        <v>10.701833333333333</v>
      </c>
      <c r="Z51" s="59">
        <f>'Resumen-DiarioHorario-Eólico'!AD1291</f>
        <v>21.268833333333333</v>
      </c>
      <c r="AA51" s="58">
        <f>'Resumen-DiarioHorario-Eólico'!AD1351</f>
        <v>4.2670000000000021</v>
      </c>
      <c r="AB51" s="59">
        <f>'Resumen-DiarioHorario-Eólico'!AD1411</f>
        <v>9.5548333333333328</v>
      </c>
      <c r="AC51" s="58">
        <f>'Resumen-DiarioHorario-Eólico'!AD1471</f>
        <v>2.3476666666666666</v>
      </c>
      <c r="AD51" s="59">
        <f>'Resumen-DiarioHorario-Eólico'!AD1531</f>
        <v>3.1318333333333337</v>
      </c>
      <c r="AE51" s="58">
        <f>'Resumen-DiarioHorario-Eólico'!AD1591</f>
        <v>9.5859999999999932</v>
      </c>
      <c r="AF51" s="59">
        <f>'Resumen-DiarioHorario-Eólico'!AD1650</f>
        <v>23.985166666666665</v>
      </c>
      <c r="AG51" s="58">
        <f>'Resumen-DiarioHorario-Eólico'!AD1709</f>
        <v>17.571833333333338</v>
      </c>
      <c r="AH51" s="59">
        <f>+'Resumen-DiarioHorario-Eólico'!AD1768</f>
        <v>26.53016666666667</v>
      </c>
      <c r="AI51" s="58">
        <f>+'Resumen-DiarioHorario-Eólico'!AD1827</f>
        <v>6.3055000000000003</v>
      </c>
      <c r="AJ51" s="53"/>
      <c r="AK51" s="51">
        <f t="shared" si="5"/>
        <v>708.0098333333334</v>
      </c>
      <c r="AL51" s="52"/>
    </row>
    <row r="52" spans="2:38" x14ac:dyDescent="0.45">
      <c r="B52" s="46" t="s">
        <v>35</v>
      </c>
      <c r="C52" s="46"/>
      <c r="D52" s="46"/>
      <c r="E52" s="58">
        <f>'Resumen-DiarioHorario-Eólico'!AD32</f>
        <v>34.060166666666667</v>
      </c>
      <c r="F52" s="59">
        <f>'Resumen-DiarioHorario-Eólico'!AD92</f>
        <v>67.712000000000003</v>
      </c>
      <c r="G52" s="58">
        <f>'Resumen-DiarioHorario-Eólico'!AD152</f>
        <v>29.479000000000013</v>
      </c>
      <c r="H52" s="59">
        <f>'Resumen-DiarioHorario-Eólico'!AD212</f>
        <v>21.269000000000002</v>
      </c>
      <c r="I52" s="58">
        <f>'Resumen-DiarioHorario-Eólico'!AD272</f>
        <v>16.879999999999995</v>
      </c>
      <c r="J52" s="59">
        <f>'Resumen-DiarioHorario-Eólico'!AD332</f>
        <v>93.941666666666691</v>
      </c>
      <c r="K52" s="58">
        <f>'Resumen-DiarioHorario-Eólico'!AD392</f>
        <v>116.97166666666669</v>
      </c>
      <c r="L52" s="59">
        <f>'Resumen-DiarioHorario-Eólico'!AD452</f>
        <v>11.528833333333337</v>
      </c>
      <c r="M52" s="58">
        <f>'Resumen-DiarioHorario-Eólico'!AD512</f>
        <v>41.352333333333334</v>
      </c>
      <c r="N52" s="59">
        <f>'Resumen-DiarioHorario-Eólico'!AD572</f>
        <v>310.40483333333333</v>
      </c>
      <c r="O52" s="58">
        <f>'Resumen-DiarioHorario-Eólico'!AD632</f>
        <v>104.69466666666666</v>
      </c>
      <c r="P52" s="59">
        <f>'Resumen-DiarioHorario-Eólico'!AD692</f>
        <v>56.221666666666671</v>
      </c>
      <c r="Q52" s="58">
        <f>'Resumen-DiarioHorario-Eólico'!AD752</f>
        <v>66.078833333333321</v>
      </c>
      <c r="R52" s="59">
        <f>'Resumen-DiarioHorario-Eólico'!AD812</f>
        <v>66.406333333333336</v>
      </c>
      <c r="S52" s="58">
        <f>'Resumen-DiarioHorario-Eólico'!AD872</f>
        <v>141.91433333333333</v>
      </c>
      <c r="T52" s="59">
        <f>'Resumen-DiarioHorario-Eólico'!AD932</f>
        <v>47.767500000000013</v>
      </c>
      <c r="U52" s="58">
        <f>'Resumen-DiarioHorario-Eólico'!AD992</f>
        <v>181.12983333333332</v>
      </c>
      <c r="V52" s="59">
        <f>'Resumen-DiarioHorario-Eólico'!AD1052</f>
        <v>472.62566666666658</v>
      </c>
      <c r="W52" s="58">
        <f>'Resumen-DiarioHorario-Eólico'!AD1112</f>
        <v>269.98816666666676</v>
      </c>
      <c r="X52" s="59">
        <f>'Resumen-DiarioHorario-Eólico'!AD1172</f>
        <v>159.62649999999999</v>
      </c>
      <c r="Y52" s="58">
        <f>'Resumen-DiarioHorario-Eólico'!AD1232</f>
        <v>54.634833333333361</v>
      </c>
      <c r="Z52" s="59">
        <f>'Resumen-DiarioHorario-Eólico'!AD1292</f>
        <v>688.11933333333388</v>
      </c>
      <c r="AA52" s="58">
        <f>'Resumen-DiarioHorario-Eólico'!AD1352</f>
        <v>288.85283333333354</v>
      </c>
      <c r="AB52" s="59">
        <f>'Resumen-DiarioHorario-Eólico'!AD1412</f>
        <v>27.285</v>
      </c>
      <c r="AC52" s="58">
        <f>'Resumen-DiarioHorario-Eólico'!AD1472</f>
        <v>14.403166666666669</v>
      </c>
      <c r="AD52" s="59">
        <f>'Resumen-DiarioHorario-Eólico'!AD1532</f>
        <v>21.4495</v>
      </c>
      <c r="AE52" s="58">
        <f>'Resumen-DiarioHorario-Eólico'!AD1592</f>
        <v>30.300333333333334</v>
      </c>
      <c r="AF52" s="59">
        <f>'Resumen-DiarioHorario-Eólico'!AD1651</f>
        <v>19.171499999999995</v>
      </c>
      <c r="AG52" s="58">
        <f>'Resumen-DiarioHorario-Eólico'!AD1710</f>
        <v>38.470333333333343</v>
      </c>
      <c r="AH52" s="59">
        <f>+'Resumen-DiarioHorario-Eólico'!AD1769</f>
        <v>101.90100000000002</v>
      </c>
      <c r="AI52" s="58">
        <f>+'Resumen-DiarioHorario-Eólico'!AD1828</f>
        <v>20.558666666666664</v>
      </c>
      <c r="AJ52" s="53"/>
      <c r="AK52" s="51">
        <f t="shared" si="5"/>
        <v>3615.1995000000002</v>
      </c>
      <c r="AL52" s="52"/>
    </row>
    <row r="53" spans="2:38" x14ac:dyDescent="0.45">
      <c r="B53" s="46" t="s">
        <v>36</v>
      </c>
      <c r="C53" s="46"/>
      <c r="D53" s="46"/>
      <c r="E53" s="58">
        <f>'Resumen-DiarioHorario-Eólico'!AD33</f>
        <v>574.90016666666668</v>
      </c>
      <c r="F53" s="59">
        <f>'Resumen-DiarioHorario-Eólico'!AD93</f>
        <v>575.9858333333334</v>
      </c>
      <c r="G53" s="58">
        <f>'Resumen-DiarioHorario-Eólico'!AD153</f>
        <v>52.6875</v>
      </c>
      <c r="H53" s="59">
        <f>'Resumen-DiarioHorario-Eólico'!AD213</f>
        <v>38.356666666666669</v>
      </c>
      <c r="I53" s="58">
        <f>'Resumen-DiarioHorario-Eólico'!AD273</f>
        <v>0.31766666666666665</v>
      </c>
      <c r="J53" s="59">
        <f>'Resumen-DiarioHorario-Eólico'!AD333</f>
        <v>131.65033333333332</v>
      </c>
      <c r="K53" s="58">
        <f>'Resumen-DiarioHorario-Eólico'!AD393</f>
        <v>206.98816666666667</v>
      </c>
      <c r="L53" s="59">
        <f>'Resumen-DiarioHorario-Eólico'!AD453</f>
        <v>18.036166666666666</v>
      </c>
      <c r="M53" s="58">
        <f>'Resumen-DiarioHorario-Eólico'!AD513</f>
        <v>314.04283333333336</v>
      </c>
      <c r="N53" s="59">
        <f>'Resumen-DiarioHorario-Eólico'!AD573</f>
        <v>463.80883333333333</v>
      </c>
      <c r="O53" s="58">
        <f>'Resumen-DiarioHorario-Eólico'!AD633</f>
        <v>85.48833333333333</v>
      </c>
      <c r="P53" s="59">
        <f>'Resumen-DiarioHorario-Eólico'!AD693</f>
        <v>140.63666666666666</v>
      </c>
      <c r="Q53" s="58">
        <f>'Resumen-DiarioHorario-Eólico'!AD753</f>
        <v>232.05233333333331</v>
      </c>
      <c r="R53" s="59">
        <f>'Resumen-DiarioHorario-Eólico'!AD813</f>
        <v>94.390666666666661</v>
      </c>
      <c r="S53" s="58">
        <f>'Resumen-DiarioHorario-Eólico'!AD873</f>
        <v>163.51133333333334</v>
      </c>
      <c r="T53" s="59">
        <f>'Resumen-DiarioHorario-Eólico'!AD933</f>
        <v>364.93366666666668</v>
      </c>
      <c r="U53" s="58">
        <f>'Resumen-DiarioHorario-Eólico'!AD993</f>
        <v>557.49133333333339</v>
      </c>
      <c r="V53" s="59">
        <f>'Resumen-DiarioHorario-Eólico'!AD1053</f>
        <v>447.32783333333339</v>
      </c>
      <c r="W53" s="58">
        <f>'Resumen-DiarioHorario-Eólico'!AD1113</f>
        <v>70.950000000000017</v>
      </c>
      <c r="X53" s="59">
        <f>'Resumen-DiarioHorario-Eólico'!AD1173</f>
        <v>19.385333333333328</v>
      </c>
      <c r="Y53" s="58">
        <f>'Resumen-DiarioHorario-Eólico'!AD1233</f>
        <v>77.853333333333325</v>
      </c>
      <c r="Z53" s="59">
        <f>'Resumen-DiarioHorario-Eólico'!AD1293</f>
        <v>50.096333333333334</v>
      </c>
      <c r="AA53" s="58">
        <f>'Resumen-DiarioHorario-Eólico'!AD1353</f>
        <v>19.884166666666665</v>
      </c>
      <c r="AB53" s="59">
        <f>'Resumen-DiarioHorario-Eólico'!AD1413</f>
        <v>43.562333333333328</v>
      </c>
      <c r="AC53" s="58">
        <f>'Resumen-DiarioHorario-Eólico'!AD1473</f>
        <v>42.550333333333327</v>
      </c>
      <c r="AD53" s="59">
        <f>'Resumen-DiarioHorario-Eólico'!AD1533</f>
        <v>31.88333333333334</v>
      </c>
      <c r="AE53" s="58">
        <f>'Resumen-DiarioHorario-Eólico'!AD1593</f>
        <v>33.281500000000001</v>
      </c>
      <c r="AF53" s="59">
        <f>'Resumen-DiarioHorario-Eólico'!AD1652</f>
        <v>188.02683333333329</v>
      </c>
      <c r="AG53" s="58">
        <f>'Resumen-DiarioHorario-Eólico'!AD1711</f>
        <v>80.438000000000002</v>
      </c>
      <c r="AH53" s="59">
        <f>+'Resumen-DiarioHorario-Eólico'!AD1770</f>
        <v>105.77583333333335</v>
      </c>
      <c r="AI53" s="58">
        <f>+'Resumen-DiarioHorario-Eólico'!AD1829</f>
        <v>166.85033333333331</v>
      </c>
      <c r="AJ53" s="53"/>
      <c r="AK53" s="51">
        <f t="shared" si="5"/>
        <v>5393.1440000000002</v>
      </c>
      <c r="AL53" s="52"/>
    </row>
    <row r="54" spans="2:38" x14ac:dyDescent="0.45">
      <c r="B54" s="46" t="s">
        <v>37</v>
      </c>
      <c r="C54" s="46"/>
      <c r="D54" s="46"/>
      <c r="E54" s="58">
        <f>'Resumen-DiarioHorario-Eólico'!AD34</f>
        <v>118.82766666666667</v>
      </c>
      <c r="F54" s="59">
        <f>'Resumen-DiarioHorario-Eólico'!AD94</f>
        <v>414.81066666666669</v>
      </c>
      <c r="G54" s="58">
        <f>'Resumen-DiarioHorario-Eólico'!AD154</f>
        <v>16.170500000000001</v>
      </c>
      <c r="H54" s="59">
        <f>'Resumen-DiarioHorario-Eólico'!AD214</f>
        <v>6.5393333333333334</v>
      </c>
      <c r="I54" s="58">
        <f>'Resumen-DiarioHorario-Eólico'!AD274</f>
        <v>0</v>
      </c>
      <c r="J54" s="59">
        <f>'Resumen-DiarioHorario-Eólico'!AD334</f>
        <v>68.620499999999993</v>
      </c>
      <c r="K54" s="58">
        <f>'Resumen-DiarioHorario-Eólico'!AD394</f>
        <v>47.091500000000003</v>
      </c>
      <c r="L54" s="59">
        <f>'Resumen-DiarioHorario-Eólico'!AD454</f>
        <v>7.1444999999999999</v>
      </c>
      <c r="M54" s="58">
        <f>'Resumen-DiarioHorario-Eólico'!AD514</f>
        <v>33.395833333333329</v>
      </c>
      <c r="N54" s="59">
        <f>'Resumen-DiarioHorario-Eólico'!AD574</f>
        <v>272.39216666666664</v>
      </c>
      <c r="O54" s="58">
        <f>'Resumen-DiarioHorario-Eólico'!AD634</f>
        <v>54.827999999999996</v>
      </c>
      <c r="P54" s="59">
        <f>'Resumen-DiarioHorario-Eólico'!AD694</f>
        <v>68.634500000000017</v>
      </c>
      <c r="Q54" s="58">
        <f>'Resumen-DiarioHorario-Eólico'!AD754</f>
        <v>10.418999999999997</v>
      </c>
      <c r="R54" s="59">
        <f>'Resumen-DiarioHorario-Eólico'!AD814</f>
        <v>34.516666666666659</v>
      </c>
      <c r="S54" s="58">
        <f>'Resumen-DiarioHorario-Eólico'!AD874</f>
        <v>55.25983333333334</v>
      </c>
      <c r="T54" s="59">
        <f>'Resumen-DiarioHorario-Eólico'!AD934</f>
        <v>203.44483333333335</v>
      </c>
      <c r="U54" s="58">
        <f>'Resumen-DiarioHorario-Eólico'!AD994</f>
        <v>254.72900000000004</v>
      </c>
      <c r="V54" s="59">
        <f>'Resumen-DiarioHorario-Eólico'!AD1054</f>
        <v>103.20483333333334</v>
      </c>
      <c r="W54" s="58">
        <f>'Resumen-DiarioHorario-Eólico'!AD1114</f>
        <v>31.334833333333332</v>
      </c>
      <c r="X54" s="59">
        <f>'Resumen-DiarioHorario-Eólico'!AD1174</f>
        <v>16.162000000000003</v>
      </c>
      <c r="Y54" s="58">
        <f>'Resumen-DiarioHorario-Eólico'!AD1234</f>
        <v>38.540333333333329</v>
      </c>
      <c r="Z54" s="59">
        <f>'Resumen-DiarioHorario-Eólico'!AD1294</f>
        <v>37.893666666666668</v>
      </c>
      <c r="AA54" s="58">
        <f>'Resumen-DiarioHorario-Eólico'!AD1354</f>
        <v>4.0380000000000011</v>
      </c>
      <c r="AB54" s="59">
        <f>'Resumen-DiarioHorario-Eólico'!AD1414</f>
        <v>24.870833333333334</v>
      </c>
      <c r="AC54" s="58">
        <f>'Resumen-DiarioHorario-Eólico'!AD1474</f>
        <v>8.3829999999999991</v>
      </c>
      <c r="AD54" s="59">
        <f>'Resumen-DiarioHorario-Eólico'!AD1534</f>
        <v>10.206666666666667</v>
      </c>
      <c r="AE54" s="58">
        <f>'Resumen-DiarioHorario-Eólico'!AD1594</f>
        <v>15.96216666666667</v>
      </c>
      <c r="AF54" s="59">
        <f>'Resumen-DiarioHorario-Eólico'!AD1653</f>
        <v>49.770166666666668</v>
      </c>
      <c r="AG54" s="58">
        <f>'Resumen-DiarioHorario-Eólico'!AD1712</f>
        <v>59.59933333333332</v>
      </c>
      <c r="AH54" s="59">
        <f>+'Resumen-DiarioHorario-Eólico'!AD1771</f>
        <v>58.476666666666674</v>
      </c>
      <c r="AI54" s="58">
        <f>+'Resumen-DiarioHorario-Eólico'!AD1830</f>
        <v>8.5936666666666657</v>
      </c>
      <c r="AJ54" s="53"/>
      <c r="AK54" s="51">
        <f t="shared" si="5"/>
        <v>2133.8606666666669</v>
      </c>
      <c r="AL54" s="52"/>
    </row>
    <row r="55" spans="2:38" x14ac:dyDescent="0.45">
      <c r="B55" s="46" t="s">
        <v>38</v>
      </c>
      <c r="C55" s="46"/>
      <c r="D55" s="46"/>
      <c r="E55" s="58">
        <f>'Resumen-DiarioHorario-Eólico'!AD35</f>
        <v>182.32150000000001</v>
      </c>
      <c r="F55" s="59">
        <f>'Resumen-DiarioHorario-Eólico'!AD95</f>
        <v>425.99099999999999</v>
      </c>
      <c r="G55" s="58">
        <f>'Resumen-DiarioHorario-Eólico'!AD155</f>
        <v>34.096333333333334</v>
      </c>
      <c r="H55" s="59">
        <f>'Resumen-DiarioHorario-Eólico'!AD215</f>
        <v>7.7128333333333341</v>
      </c>
      <c r="I55" s="58">
        <f>'Resumen-DiarioHorario-Eólico'!AD275</f>
        <v>0</v>
      </c>
      <c r="J55" s="59">
        <f>'Resumen-DiarioHorario-Eólico'!AD335</f>
        <v>93.345999999999989</v>
      </c>
      <c r="K55" s="58">
        <f>'Resumen-DiarioHorario-Eólico'!AD395</f>
        <v>54.897333333333336</v>
      </c>
      <c r="L55" s="59">
        <f>'Resumen-DiarioHorario-Eólico'!AD455</f>
        <v>17.298833333333334</v>
      </c>
      <c r="M55" s="58">
        <f>'Resumen-DiarioHorario-Eólico'!AD515</f>
        <v>68.551333333333332</v>
      </c>
      <c r="N55" s="59">
        <f>'Resumen-DiarioHorario-Eólico'!AD575</f>
        <v>332.35466666666667</v>
      </c>
      <c r="O55" s="58">
        <f>'Resumen-DiarioHorario-Eólico'!AD635</f>
        <v>69.75</v>
      </c>
      <c r="P55" s="59">
        <f>'Resumen-DiarioHorario-Eólico'!AD695</f>
        <v>89.359499999999983</v>
      </c>
      <c r="Q55" s="58">
        <f>'Resumen-DiarioHorario-Eólico'!AD755</f>
        <v>16.846166666666669</v>
      </c>
      <c r="R55" s="59">
        <f>'Resumen-DiarioHorario-Eólico'!AD815</f>
        <v>36.349000000000004</v>
      </c>
      <c r="S55" s="58">
        <f>'Resumen-DiarioHorario-Eólico'!AD875</f>
        <v>48.951499999999996</v>
      </c>
      <c r="T55" s="59">
        <f>'Resumen-DiarioHorario-Eólico'!AD935</f>
        <v>123.39366666666666</v>
      </c>
      <c r="U55" s="58">
        <f>'Resumen-DiarioHorario-Eólico'!AD995</f>
        <v>287.46466666666669</v>
      </c>
      <c r="V55" s="59">
        <f>'Resumen-DiarioHorario-Eólico'!AD1055</f>
        <v>184.30416666666665</v>
      </c>
      <c r="W55" s="58">
        <f>'Resumen-DiarioHorario-Eólico'!AD1115</f>
        <v>52.971500000000013</v>
      </c>
      <c r="X55" s="59">
        <f>'Resumen-DiarioHorario-Eólico'!AD1175</f>
        <v>17.733833333333337</v>
      </c>
      <c r="Y55" s="58">
        <f>'Resumen-DiarioHorario-Eólico'!AD1235</f>
        <v>47.466166666666673</v>
      </c>
      <c r="Z55" s="59">
        <f>'Resumen-DiarioHorario-Eólico'!AD1295</f>
        <v>41.965499999999999</v>
      </c>
      <c r="AA55" s="58">
        <f>'Resumen-DiarioHorario-Eólico'!AD1355</f>
        <v>8.4948333333333359</v>
      </c>
      <c r="AB55" s="59">
        <f>'Resumen-DiarioHorario-Eólico'!AD1415</f>
        <v>20.567999999999998</v>
      </c>
      <c r="AC55" s="58">
        <f>'Resumen-DiarioHorario-Eólico'!AD1475</f>
        <v>9.7420000000000009</v>
      </c>
      <c r="AD55" s="59">
        <f>'Resumen-DiarioHorario-Eólico'!AD1535</f>
        <v>14.338000000000001</v>
      </c>
      <c r="AE55" s="58">
        <f>'Resumen-DiarioHorario-Eólico'!AD1595</f>
        <v>17.805000000000003</v>
      </c>
      <c r="AF55" s="59">
        <f>'Resumen-DiarioHorario-Eólico'!AD1654</f>
        <v>64.589666666666659</v>
      </c>
      <c r="AG55" s="58">
        <f>'Resumen-DiarioHorario-Eólico'!AD1713</f>
        <v>74.196333333333328</v>
      </c>
      <c r="AH55" s="59">
        <f>+'Resumen-DiarioHorario-Eólico'!AD1772</f>
        <v>83.900500000000008</v>
      </c>
      <c r="AI55" s="58">
        <f>+'Resumen-DiarioHorario-Eólico'!AD1831</f>
        <v>3.7904999999999989</v>
      </c>
      <c r="AJ55" s="53"/>
      <c r="AK55" s="51">
        <f t="shared" si="5"/>
        <v>2530.5503333333336</v>
      </c>
      <c r="AL55" s="52"/>
    </row>
    <row r="56" spans="2:38" x14ac:dyDescent="0.45">
      <c r="B56" s="46" t="s">
        <v>39</v>
      </c>
      <c r="C56" s="46"/>
      <c r="D56" s="46"/>
      <c r="E56" s="58">
        <f>'Resumen-DiarioHorario-Eólico'!AD36</f>
        <v>1044.0233333333331</v>
      </c>
      <c r="F56" s="59">
        <f>'Resumen-DiarioHorario-Eólico'!AD96</f>
        <v>1068.0865000000001</v>
      </c>
      <c r="G56" s="58">
        <f>'Resumen-DiarioHorario-Eólico'!AD156</f>
        <v>429.20733333333351</v>
      </c>
      <c r="H56" s="59">
        <f>'Resumen-DiarioHorario-Eólico'!AD216</f>
        <v>211.74683333333331</v>
      </c>
      <c r="I56" s="58">
        <f>'Resumen-DiarioHorario-Eólico'!AD276</f>
        <v>18.336000000000002</v>
      </c>
      <c r="J56" s="59">
        <f>'Resumen-DiarioHorario-Eólico'!AD336</f>
        <v>165.42600000000004</v>
      </c>
      <c r="K56" s="58">
        <f>'Resumen-DiarioHorario-Eólico'!AD396</f>
        <v>415.58033333333333</v>
      </c>
      <c r="L56" s="59">
        <f>'Resumen-DiarioHorario-Eólico'!AD456</f>
        <v>36.567</v>
      </c>
      <c r="M56" s="58">
        <f>'Resumen-DiarioHorario-Eólico'!AD516</f>
        <v>619.09499999999991</v>
      </c>
      <c r="N56" s="59">
        <f>'Resumen-DiarioHorario-Eólico'!AD576</f>
        <v>674.74133333333339</v>
      </c>
      <c r="O56" s="58">
        <f>'Resumen-DiarioHorario-Eólico'!AD636</f>
        <v>243.45983333333334</v>
      </c>
      <c r="P56" s="59">
        <f>'Resumen-DiarioHorario-Eólico'!AD696</f>
        <v>486.48066666666659</v>
      </c>
      <c r="Q56" s="58">
        <f>'Resumen-DiarioHorario-Eólico'!AD756</f>
        <v>397.88283333333328</v>
      </c>
      <c r="R56" s="59">
        <f>'Resumen-DiarioHorario-Eólico'!AD816</f>
        <v>124.23599999999999</v>
      </c>
      <c r="S56" s="58">
        <f>'Resumen-DiarioHorario-Eólico'!AD876</f>
        <v>422.10799999999995</v>
      </c>
      <c r="T56" s="59">
        <f>'Resumen-DiarioHorario-Eólico'!AD936</f>
        <v>1357.1211666666668</v>
      </c>
      <c r="U56" s="58">
        <f>'Resumen-DiarioHorario-Eólico'!AD996</f>
        <v>1198.8596666666665</v>
      </c>
      <c r="V56" s="59">
        <f>'Resumen-DiarioHorario-Eólico'!AD1056</f>
        <v>849.44633333333331</v>
      </c>
      <c r="W56" s="58">
        <f>'Resumen-DiarioHorario-Eólico'!AD1116</f>
        <v>188.03166666666669</v>
      </c>
      <c r="X56" s="59">
        <f>'Resumen-DiarioHorario-Eólico'!AD1176</f>
        <v>70.05149999999999</v>
      </c>
      <c r="Y56" s="58">
        <f>'Resumen-DiarioHorario-Eólico'!AD1236</f>
        <v>250.51299999999989</v>
      </c>
      <c r="Z56" s="59">
        <f>'Resumen-DiarioHorario-Eólico'!AD1296</f>
        <v>0</v>
      </c>
      <c r="AA56" s="58">
        <f>'Resumen-DiarioHorario-Eólico'!AD1356</f>
        <v>17.398500000000006</v>
      </c>
      <c r="AB56" s="59">
        <f>'Resumen-DiarioHorario-Eólico'!AD1416</f>
        <v>43.297666666666665</v>
      </c>
      <c r="AC56" s="58">
        <f>'Resumen-DiarioHorario-Eólico'!AD1476</f>
        <v>47.099666666666678</v>
      </c>
      <c r="AD56" s="59">
        <f>'Resumen-DiarioHorario-Eólico'!AD1536</f>
        <v>38.343499999999999</v>
      </c>
      <c r="AE56" s="58">
        <f>'Resumen-DiarioHorario-Eólico'!AD1596</f>
        <v>77.26333333333335</v>
      </c>
      <c r="AF56" s="59">
        <f>'Resumen-DiarioHorario-Eólico'!AD1655</f>
        <v>592.17033333333336</v>
      </c>
      <c r="AG56" s="58">
        <f>'Resumen-DiarioHorario-Eólico'!AD1714</f>
        <v>222.52883333333332</v>
      </c>
      <c r="AH56" s="59">
        <f>+'Resumen-DiarioHorario-Eólico'!AD1773</f>
        <v>162.70099999999996</v>
      </c>
      <c r="AI56" s="58">
        <f>+'Resumen-DiarioHorario-Eólico'!AD1832</f>
        <v>440.93166666666662</v>
      </c>
      <c r="AJ56" s="53"/>
      <c r="AK56" s="51">
        <f t="shared" si="5"/>
        <v>11912.734833333332</v>
      </c>
      <c r="AL56" s="52"/>
    </row>
    <row r="57" spans="2:38" x14ac:dyDescent="0.45">
      <c r="B57" s="46" t="s">
        <v>40</v>
      </c>
      <c r="C57" s="46"/>
      <c r="D57" s="46"/>
      <c r="E57" s="58">
        <f>'Resumen-DiarioHorario-Eólico'!AD37</f>
        <v>140.28</v>
      </c>
      <c r="F57" s="59">
        <f>'Resumen-DiarioHorario-Eólico'!AD97</f>
        <v>51.129999999999995</v>
      </c>
      <c r="G57" s="58">
        <f>'Resumen-DiarioHorario-Eólico'!AD157</f>
        <v>22.383333333333329</v>
      </c>
      <c r="H57" s="59">
        <f>'Resumen-DiarioHorario-Eólico'!AD217</f>
        <v>55.774999999999977</v>
      </c>
      <c r="I57" s="58">
        <f>'Resumen-DiarioHorario-Eólico'!AD277</f>
        <v>0.24000000000000007</v>
      </c>
      <c r="J57" s="59">
        <f>'Resumen-DiarioHorario-Eólico'!AD337</f>
        <v>71.363333333333287</v>
      </c>
      <c r="K57" s="58">
        <f>'Resumen-DiarioHorario-Eólico'!AD397</f>
        <v>51.538333333333313</v>
      </c>
      <c r="L57" s="59">
        <f>'Resumen-DiarioHorario-Eólico'!AD457</f>
        <v>23.614999999999998</v>
      </c>
      <c r="M57" s="58">
        <f>'Resumen-DiarioHorario-Eólico'!AD517</f>
        <v>144.77500000000001</v>
      </c>
      <c r="N57" s="59">
        <f>'Resumen-DiarioHorario-Eólico'!AD577</f>
        <v>160.04666666666665</v>
      </c>
      <c r="O57" s="58">
        <f>'Resumen-DiarioHorario-Eólico'!AD637</f>
        <v>105.5</v>
      </c>
      <c r="P57" s="59">
        <f>'Resumen-DiarioHorario-Eólico'!AD697</f>
        <v>104.15666666666667</v>
      </c>
      <c r="Q57" s="58">
        <f>'Resumen-DiarioHorario-Eólico'!AD757</f>
        <v>113.97</v>
      </c>
      <c r="R57" s="59">
        <f>'Resumen-DiarioHorario-Eólico'!AD817</f>
        <v>84.059999999999988</v>
      </c>
      <c r="S57" s="58">
        <f>'Resumen-DiarioHorario-Eólico'!AD877</f>
        <v>123.42666666666665</v>
      </c>
      <c r="T57" s="59">
        <f>'Resumen-DiarioHorario-Eólico'!AD937</f>
        <v>120.98499999999997</v>
      </c>
      <c r="U57" s="58">
        <f>'Resumen-DiarioHorario-Eólico'!AD997</f>
        <v>173.0866666666667</v>
      </c>
      <c r="V57" s="59">
        <f>'Resumen-DiarioHorario-Eólico'!AD1057</f>
        <v>108.80500000000001</v>
      </c>
      <c r="W57" s="58">
        <f>'Resumen-DiarioHorario-Eólico'!AD1117</f>
        <v>65.639999999999986</v>
      </c>
      <c r="X57" s="59">
        <f>'Resumen-DiarioHorario-Eólico'!AD1177</f>
        <v>10.116666666666669</v>
      </c>
      <c r="Y57" s="58">
        <f>'Resumen-DiarioHorario-Eólico'!AD1237</f>
        <v>60.580000000000013</v>
      </c>
      <c r="Z57" s="59">
        <f>'Resumen-DiarioHorario-Eólico'!AD1297</f>
        <v>34.189999999999991</v>
      </c>
      <c r="AA57" s="58">
        <f>'Resumen-DiarioHorario-Eólico'!AD1357</f>
        <v>12.326666666666679</v>
      </c>
      <c r="AB57" s="59">
        <f>'Resumen-DiarioHorario-Eólico'!AD1417</f>
        <v>33.954999999999998</v>
      </c>
      <c r="AC57" s="58">
        <f>'Resumen-DiarioHorario-Eólico'!AD1477</f>
        <v>36.476666666666659</v>
      </c>
      <c r="AD57" s="59">
        <f>'Resumen-DiarioHorario-Eólico'!AD1537</f>
        <v>23.065000000000001</v>
      </c>
      <c r="AE57" s="58">
        <f>'Resumen-DiarioHorario-Eólico'!AD1597</f>
        <v>28.198333333333327</v>
      </c>
      <c r="AF57" s="59">
        <f>'Resumen-DiarioHorario-Eólico'!AD1656</f>
        <v>117.51666666666665</v>
      </c>
      <c r="AG57" s="58">
        <f>'Resumen-DiarioHorario-Eólico'!AD1715</f>
        <v>46.906666666666645</v>
      </c>
      <c r="AH57" s="59">
        <f>+'Resumen-DiarioHorario-Eólico'!AD1774</f>
        <v>63.999999999999986</v>
      </c>
      <c r="AI57" s="58">
        <f>+'Resumen-DiarioHorario-Eólico'!AD1833</f>
        <v>55.56666666666667</v>
      </c>
      <c r="AJ57" s="53"/>
      <c r="AK57" s="51">
        <f>SUM(E57:AI57)</f>
        <v>2243.6749999999997</v>
      </c>
      <c r="AL57" s="52"/>
    </row>
    <row r="58" spans="2:38" x14ac:dyDescent="0.45">
      <c r="B58" s="46" t="s">
        <v>41</v>
      </c>
      <c r="C58" s="46"/>
      <c r="D58" s="46"/>
      <c r="E58" s="58">
        <f>'Resumen-DiarioHorario-Eólico'!AD38</f>
        <v>441.0956666666666</v>
      </c>
      <c r="F58" s="59">
        <f>'Resumen-DiarioHorario-Eólico'!AD98</f>
        <v>471.08866666666671</v>
      </c>
      <c r="G58" s="58">
        <f>'Resumen-DiarioHorario-Eólico'!AD158</f>
        <v>216.55449999999996</v>
      </c>
      <c r="H58" s="59">
        <f>'Resumen-DiarioHorario-Eólico'!AD218</f>
        <v>41.703500000000005</v>
      </c>
      <c r="I58" s="58">
        <f>'Resumen-DiarioHorario-Eólico'!AD278</f>
        <v>0</v>
      </c>
      <c r="J58" s="59">
        <f>'Resumen-DiarioHorario-Eólico'!AD338</f>
        <v>105.7046666666667</v>
      </c>
      <c r="K58" s="58">
        <f>'Resumen-DiarioHorario-Eólico'!AD398</f>
        <v>120.42850000000001</v>
      </c>
      <c r="L58" s="59">
        <f>'Resumen-DiarioHorario-Eólico'!AD458</f>
        <v>19.525500000000001</v>
      </c>
      <c r="M58" s="58">
        <f>'Resumen-DiarioHorario-Eólico'!AD518</f>
        <v>177.63616666666667</v>
      </c>
      <c r="N58" s="59">
        <f>'Resumen-DiarioHorario-Eólico'!AD578</f>
        <v>281.09266666666679</v>
      </c>
      <c r="O58" s="58">
        <f>'Resumen-DiarioHorario-Eólico'!AD638</f>
        <v>160.62716666666665</v>
      </c>
      <c r="P58" s="59">
        <f>'Resumen-DiarioHorario-Eólico'!AD698</f>
        <v>133.67566666666667</v>
      </c>
      <c r="Q58" s="58">
        <f>'Resumen-DiarioHorario-Eólico'!AD758</f>
        <v>98.113833333333332</v>
      </c>
      <c r="R58" s="59">
        <f>'Resumen-DiarioHorario-Eólico'!AD818</f>
        <v>53.643500000000003</v>
      </c>
      <c r="S58" s="58">
        <f>'Resumen-DiarioHorario-Eólico'!AD878</f>
        <v>131.74533333333332</v>
      </c>
      <c r="T58" s="59">
        <f>'Resumen-DiarioHorario-Eólico'!AD938</f>
        <v>242.57250000000005</v>
      </c>
      <c r="U58" s="58">
        <f>'Resumen-DiarioHorario-Eólico'!AD998</f>
        <v>382.00183333333331</v>
      </c>
      <c r="V58" s="59">
        <f>'Resumen-DiarioHorario-Eólico'!AD1058</f>
        <v>233.14116666666669</v>
      </c>
      <c r="W58" s="58">
        <f>'Resumen-DiarioHorario-Eólico'!AD1118</f>
        <v>29.589500000000001</v>
      </c>
      <c r="X58" s="59">
        <f>'Resumen-DiarioHorario-Eólico'!AD1178</f>
        <v>106.85066666666667</v>
      </c>
      <c r="Y58" s="58">
        <f>'Resumen-DiarioHorario-Eólico'!AD1238</f>
        <v>61.992833333333337</v>
      </c>
      <c r="Z58" s="59">
        <f>'Resumen-DiarioHorario-Eólico'!AD1298</f>
        <v>69.890499999999989</v>
      </c>
      <c r="AA58" s="58">
        <f>'Resumen-DiarioHorario-Eólico'!AD1358</f>
        <v>19.989500000000003</v>
      </c>
      <c r="AB58" s="59">
        <f>'Resumen-DiarioHorario-Eólico'!AD1418</f>
        <v>22.138000000000005</v>
      </c>
      <c r="AC58" s="58">
        <f>'Resumen-DiarioHorario-Eólico'!AD1478</f>
        <v>5.9114999999999975</v>
      </c>
      <c r="AD58" s="59">
        <f>'Resumen-DiarioHorario-Eólico'!AD1538</f>
        <v>17.444499999999998</v>
      </c>
      <c r="AE58" s="58">
        <f>'Resumen-DiarioHorario-Eólico'!AD1598</f>
        <v>38.724166666666655</v>
      </c>
      <c r="AF58" s="59">
        <f>'Resumen-DiarioHorario-Eólico'!AD1657</f>
        <v>363.78450000000009</v>
      </c>
      <c r="AG58" s="58">
        <f>'Resumen-DiarioHorario-Eólico'!AD1716</f>
        <v>157.36100000000002</v>
      </c>
      <c r="AH58" s="59">
        <f>+'Resumen-DiarioHorario-Eólico'!AD1775</f>
        <v>96.784333333333322</v>
      </c>
      <c r="AI58" s="58">
        <f>+'Resumen-DiarioHorario-Eólico'!AD1834</f>
        <v>290.76766666666668</v>
      </c>
      <c r="AJ58" s="53"/>
      <c r="AK58" s="51">
        <f t="shared" si="5"/>
        <v>4591.5795000000007</v>
      </c>
      <c r="AL58" s="52"/>
    </row>
    <row r="59" spans="2:38" x14ac:dyDescent="0.45">
      <c r="B59" s="46" t="s">
        <v>42</v>
      </c>
      <c r="C59" s="46"/>
      <c r="D59" s="46"/>
      <c r="E59" s="58">
        <f>'Resumen-DiarioHorario-Eólico'!AD39</f>
        <v>170.94216666666671</v>
      </c>
      <c r="F59" s="59">
        <f>'Resumen-DiarioHorario-Eólico'!AD99</f>
        <v>143.80549999999999</v>
      </c>
      <c r="G59" s="58">
        <f>'Resumen-DiarioHorario-Eólico'!AD159</f>
        <v>12.832333333333331</v>
      </c>
      <c r="H59" s="59">
        <f>'Resumen-DiarioHorario-Eólico'!AD219</f>
        <v>27.475333333333339</v>
      </c>
      <c r="I59" s="58">
        <f>'Resumen-DiarioHorario-Eólico'!AD279</f>
        <v>0.11233333333333333</v>
      </c>
      <c r="J59" s="59">
        <f>'Resumen-DiarioHorario-Eólico'!AD339</f>
        <v>19.610333333333337</v>
      </c>
      <c r="K59" s="58">
        <f>'Resumen-DiarioHorario-Eólico'!AD399</f>
        <v>24.697166666666671</v>
      </c>
      <c r="L59" s="59">
        <f>'Resumen-DiarioHorario-Eólico'!AD459</f>
        <v>3.2373333333333338</v>
      </c>
      <c r="M59" s="58">
        <f>'Resumen-DiarioHorario-Eólico'!AD519</f>
        <v>27.424666666666663</v>
      </c>
      <c r="N59" s="59">
        <f>'Resumen-DiarioHorario-Eólico'!AD579</f>
        <v>127.37233333333333</v>
      </c>
      <c r="O59" s="58">
        <f>'Resumen-DiarioHorario-Eólico'!AD639</f>
        <v>18.910999999999998</v>
      </c>
      <c r="P59" s="59">
        <f>'Resumen-DiarioHorario-Eólico'!AD699</f>
        <v>37.905833333333334</v>
      </c>
      <c r="Q59" s="58">
        <f>'Resumen-DiarioHorario-Eólico'!AD759</f>
        <v>30.318666666666669</v>
      </c>
      <c r="R59" s="59">
        <f>'Resumen-DiarioHorario-Eólico'!AD819</f>
        <v>30.159500000000001</v>
      </c>
      <c r="S59" s="58">
        <f>'Resumen-DiarioHorario-Eólico'!AD879</f>
        <v>56.093166666666662</v>
      </c>
      <c r="T59" s="59">
        <f>'Resumen-DiarioHorario-Eólico'!AD939</f>
        <v>162.36700000000008</v>
      </c>
      <c r="U59" s="58">
        <f>'Resumen-DiarioHorario-Eólico'!AD999</f>
        <v>141.60500000000002</v>
      </c>
      <c r="V59" s="59">
        <f>'Resumen-DiarioHorario-Eólico'!AD1059</f>
        <v>125.52816666666665</v>
      </c>
      <c r="W59" s="58">
        <f>'Resumen-DiarioHorario-Eólico'!AD1119</f>
        <v>10.052333333333335</v>
      </c>
      <c r="X59" s="59">
        <f>'Resumen-DiarioHorario-Eólico'!AD1179</f>
        <v>2.9579999999999997</v>
      </c>
      <c r="Y59" s="58">
        <f>'Resumen-DiarioHorario-Eólico'!AD1239</f>
        <v>16.39233333333334</v>
      </c>
      <c r="Z59" s="59">
        <f>'Resumen-DiarioHorario-Eólico'!AD1299</f>
        <v>10.281333333333334</v>
      </c>
      <c r="AA59" s="58">
        <f>'Resumen-DiarioHorario-Eólico'!AD1359</f>
        <v>2.9493333333333327</v>
      </c>
      <c r="AB59" s="59">
        <f>'Resumen-DiarioHorario-Eólico'!AD1419</f>
        <v>15.633999999999999</v>
      </c>
      <c r="AC59" s="58">
        <f>'Resumen-DiarioHorario-Eólico'!AD1479</f>
        <v>7.7048333333333332</v>
      </c>
      <c r="AD59" s="59">
        <f>'Resumen-DiarioHorario-Eólico'!AD1539</f>
        <v>5.5853333333333319</v>
      </c>
      <c r="AE59" s="58">
        <f>'Resumen-DiarioHorario-Eólico'!AD1599</f>
        <v>12.717500000000001</v>
      </c>
      <c r="AF59" s="59">
        <f>'Resumen-DiarioHorario-Eólico'!AD1658</f>
        <v>21.498166666666663</v>
      </c>
      <c r="AG59" s="58">
        <f>'Resumen-DiarioHorario-Eólico'!AD1717</f>
        <v>15.674999999999997</v>
      </c>
      <c r="AH59" s="59">
        <f>+'Resumen-DiarioHorario-Eólico'!AD1776</f>
        <v>24.026999999999994</v>
      </c>
      <c r="AI59" s="58">
        <f>+'Resumen-DiarioHorario-Eólico'!AD1835</f>
        <v>0</v>
      </c>
      <c r="AJ59" s="53"/>
      <c r="AK59" s="51">
        <f t="shared" si="5"/>
        <v>1305.8730000000003</v>
      </c>
      <c r="AL59" s="52"/>
    </row>
    <row r="60" spans="2:38" x14ac:dyDescent="0.45">
      <c r="B60" s="46" t="s">
        <v>43</v>
      </c>
      <c r="C60" s="46"/>
      <c r="D60" s="46"/>
      <c r="E60" s="58">
        <f>'Resumen-DiarioHorario-Eólico'!AD40</f>
        <v>0</v>
      </c>
      <c r="F60" s="59">
        <f>'Resumen-DiarioHorario-Eólico'!AD100</f>
        <v>0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0</v>
      </c>
      <c r="J60" s="59">
        <f>'Resumen-DiarioHorario-Eólico'!AD340</f>
        <v>0</v>
      </c>
      <c r="K60" s="58">
        <f>'Resumen-DiarioHorario-Eólico'!AD400</f>
        <v>0</v>
      </c>
      <c r="L60" s="59">
        <f>'Resumen-DiarioHorario-Eólico'!AD460</f>
        <v>0</v>
      </c>
      <c r="M60" s="58">
        <f>'Resumen-DiarioHorario-Eólico'!AD520</f>
        <v>0</v>
      </c>
      <c r="N60" s="59">
        <f>'Resumen-DiarioHorario-Eólico'!AD580</f>
        <v>0</v>
      </c>
      <c r="O60" s="58">
        <f>'Resumen-DiarioHorario-Eólico'!AD640</f>
        <v>0</v>
      </c>
      <c r="P60" s="59">
        <f>'Resumen-DiarioHorario-Eólico'!AD700</f>
        <v>0</v>
      </c>
      <c r="Q60" s="58">
        <f>'Resumen-DiarioHorario-Eólico'!AD760</f>
        <v>0</v>
      </c>
      <c r="R60" s="59">
        <f>'Resumen-DiarioHorario-Eólico'!AD820</f>
        <v>0</v>
      </c>
      <c r="S60" s="58">
        <f>'Resumen-DiarioHorario-Eólico'!AD880</f>
        <v>0</v>
      </c>
      <c r="T60" s="59">
        <f>'Resumen-DiarioHorario-Eólico'!AD940</f>
        <v>0</v>
      </c>
      <c r="U60" s="58">
        <f>'Resumen-DiarioHorario-Eólico'!AD1000</f>
        <v>0</v>
      </c>
      <c r="V60" s="59">
        <f>'Resumen-DiarioHorario-Eólico'!AD1060</f>
        <v>0</v>
      </c>
      <c r="W60" s="58">
        <f>'Resumen-DiarioHorario-Eólico'!AD1120</f>
        <v>0</v>
      </c>
      <c r="X60" s="59">
        <f>'Resumen-DiarioHorario-Eólico'!AD1180</f>
        <v>0</v>
      </c>
      <c r="Y60" s="58">
        <f>'Resumen-DiarioHorario-Eólico'!AD1240</f>
        <v>0</v>
      </c>
      <c r="Z60" s="59">
        <f>'Resumen-DiarioHorario-Eólico'!AD1300</f>
        <v>0</v>
      </c>
      <c r="AA60" s="58">
        <f>'Resumen-DiarioHorario-Eólico'!AD1360</f>
        <v>0</v>
      </c>
      <c r="AB60" s="59">
        <f>'Resumen-DiarioHorario-Eólico'!AD1420</f>
        <v>0</v>
      </c>
      <c r="AC60" s="58">
        <f>'Resumen-DiarioHorario-Eólico'!AD1480</f>
        <v>0</v>
      </c>
      <c r="AD60" s="59">
        <f>'Resumen-DiarioHorario-Eólico'!AD1540</f>
        <v>0</v>
      </c>
      <c r="AE60" s="58">
        <f>'Resumen-DiarioHorario-Eólico'!AD1600</f>
        <v>0</v>
      </c>
      <c r="AF60" s="59">
        <f>'Resumen-DiarioHorario-Eólico'!AD1659</f>
        <v>0</v>
      </c>
      <c r="AG60" s="58">
        <f>'Resumen-DiarioHorario-Eólico'!AD1718</f>
        <v>0</v>
      </c>
      <c r="AH60" s="59">
        <f>+'Resumen-DiarioHorario-Eólico'!AD1777</f>
        <v>0</v>
      </c>
      <c r="AI60" s="58">
        <f>+'Resumen-DiarioHorario-Eólico'!AD1836</f>
        <v>0</v>
      </c>
      <c r="AJ60" s="53"/>
      <c r="AK60" s="51">
        <f t="shared" si="5"/>
        <v>0</v>
      </c>
      <c r="AL60" s="52"/>
    </row>
    <row r="61" spans="2:38" x14ac:dyDescent="0.45">
      <c r="B61" s="46" t="s">
        <v>44</v>
      </c>
      <c r="C61" s="46"/>
      <c r="D61" s="46"/>
      <c r="E61" s="58">
        <f>'Resumen-DiarioHorario-Eólico'!AD41</f>
        <v>882.62283333333346</v>
      </c>
      <c r="F61" s="59">
        <f>'Resumen-DiarioHorario-Eólico'!AD101</f>
        <v>145.18733333333333</v>
      </c>
      <c r="G61" s="58">
        <f>'Resumen-DiarioHorario-Eólico'!AD161</f>
        <v>0.3676666666666667</v>
      </c>
      <c r="H61" s="59">
        <f>'Resumen-DiarioHorario-Eólico'!AD221</f>
        <v>1.6600000000000004</v>
      </c>
      <c r="I61" s="58">
        <f>'Resumen-DiarioHorario-Eólico'!AD281</f>
        <v>0</v>
      </c>
      <c r="J61" s="59">
        <f>'Resumen-DiarioHorario-Eólico'!AD341</f>
        <v>0</v>
      </c>
      <c r="K61" s="58">
        <f>'Resumen-DiarioHorario-Eólico'!AD401</f>
        <v>0</v>
      </c>
      <c r="L61" s="59">
        <f>'Resumen-DiarioHorario-Eólico'!AD461</f>
        <v>0</v>
      </c>
      <c r="M61" s="58">
        <f>'Resumen-DiarioHorario-Eólico'!AD521</f>
        <v>0</v>
      </c>
      <c r="N61" s="59">
        <f>'Resumen-DiarioHorario-Eólico'!AD581</f>
        <v>0</v>
      </c>
      <c r="O61" s="58">
        <f>'Resumen-DiarioHorario-Eólico'!AD641</f>
        <v>0</v>
      </c>
      <c r="P61" s="59">
        <f>'Resumen-DiarioHorario-Eólico'!AD701</f>
        <v>0</v>
      </c>
      <c r="Q61" s="58">
        <f>'Resumen-DiarioHorario-Eólico'!AD761</f>
        <v>0</v>
      </c>
      <c r="R61" s="59">
        <f>'Resumen-DiarioHorario-Eólico'!AD821</f>
        <v>3.9885000000000006</v>
      </c>
      <c r="S61" s="58">
        <f>'Resumen-DiarioHorario-Eólico'!AD881</f>
        <v>0</v>
      </c>
      <c r="T61" s="59">
        <f>'Resumen-DiarioHorario-Eólico'!AD941</f>
        <v>0</v>
      </c>
      <c r="U61" s="58">
        <f>'Resumen-DiarioHorario-Eólico'!AD1001</f>
        <v>75.135333333333321</v>
      </c>
      <c r="V61" s="59">
        <f>'Resumen-DiarioHorario-Eólico'!AD1061</f>
        <v>103.95483333333335</v>
      </c>
      <c r="W61" s="58">
        <f>'Resumen-DiarioHorario-Eólico'!AD1121</f>
        <v>0.67633333333333245</v>
      </c>
      <c r="X61" s="59">
        <f>'Resumen-DiarioHorario-Eólico'!AD1181</f>
        <v>1.872666666666668</v>
      </c>
      <c r="Y61" s="58">
        <f>'Resumen-DiarioHorario-Eólico'!AD1241</f>
        <v>0</v>
      </c>
      <c r="Z61" s="59">
        <f>'Resumen-DiarioHorario-Eólico'!AD1301</f>
        <v>0</v>
      </c>
      <c r="AA61" s="58">
        <f>'Resumen-DiarioHorario-Eólico'!AD1361</f>
        <v>0</v>
      </c>
      <c r="AB61" s="59">
        <f>'Resumen-DiarioHorario-Eólico'!AD1421</f>
        <v>0</v>
      </c>
      <c r="AC61" s="58">
        <f>'Resumen-DiarioHorario-Eólico'!AD1481</f>
        <v>6.7650000000000006</v>
      </c>
      <c r="AD61" s="59">
        <f>'Resumen-DiarioHorario-Eólico'!AD1541</f>
        <v>4.3588333333333331</v>
      </c>
      <c r="AE61" s="58">
        <f>'Resumen-DiarioHorario-Eólico'!AD1601</f>
        <v>7.8155000000000019</v>
      </c>
      <c r="AF61" s="59">
        <f>'Resumen-DiarioHorario-Eólico'!AD1660</f>
        <v>0</v>
      </c>
      <c r="AG61" s="58">
        <f>'Resumen-DiarioHorario-Eólico'!AD1719</f>
        <v>7.6060000000000008</v>
      </c>
      <c r="AH61" s="59">
        <f>+'Resumen-DiarioHorario-Eólico'!AD1778</f>
        <v>0</v>
      </c>
      <c r="AI61" s="58">
        <f>+'Resumen-DiarioHorario-Eólico'!AD1837</f>
        <v>0</v>
      </c>
      <c r="AJ61" s="53"/>
      <c r="AK61" s="51">
        <f t="shared" si="5"/>
        <v>1242.0108333333337</v>
      </c>
      <c r="AL61" s="52"/>
    </row>
    <row r="62" spans="2:38" x14ac:dyDescent="0.45">
      <c r="B62" s="46" t="s">
        <v>45</v>
      </c>
      <c r="C62" s="46"/>
      <c r="D62" s="46"/>
      <c r="E62" s="58">
        <f>'Resumen-DiarioHorario-Eólico'!AD42</f>
        <v>50.097666666666655</v>
      </c>
      <c r="F62" s="59">
        <f>'Resumen-DiarioHorario-Eólico'!AD102</f>
        <v>37.510000000000005</v>
      </c>
      <c r="G62" s="58">
        <f>'Resumen-DiarioHorario-Eólico'!AD162</f>
        <v>7.9128333333333307</v>
      </c>
      <c r="H62" s="59">
        <f>'Resumen-DiarioHorario-Eólico'!AD222</f>
        <v>1.2076666666666669</v>
      </c>
      <c r="I62" s="58">
        <f>'Resumen-DiarioHorario-Eólico'!AD282</f>
        <v>0</v>
      </c>
      <c r="J62" s="59">
        <f>'Resumen-DiarioHorario-Eólico'!AD342</f>
        <v>0</v>
      </c>
      <c r="K62" s="58">
        <f>'Resumen-DiarioHorario-Eólico'!AD402</f>
        <v>0</v>
      </c>
      <c r="L62" s="59">
        <f>'Resumen-DiarioHorario-Eólico'!AD462</f>
        <v>0</v>
      </c>
      <c r="M62" s="58">
        <f>'Resumen-DiarioHorario-Eólico'!AD522</f>
        <v>0</v>
      </c>
      <c r="N62" s="59">
        <f>'Resumen-DiarioHorario-Eólico'!AD582</f>
        <v>0</v>
      </c>
      <c r="O62" s="58">
        <f>'Resumen-DiarioHorario-Eólico'!AD642</f>
        <v>0</v>
      </c>
      <c r="P62" s="59">
        <f>'Resumen-DiarioHorario-Eólico'!AD702</f>
        <v>0</v>
      </c>
      <c r="Q62" s="58">
        <f>'Resumen-DiarioHorario-Eólico'!AD762</f>
        <v>0</v>
      </c>
      <c r="R62" s="59">
        <f>'Resumen-DiarioHorario-Eólico'!AD822</f>
        <v>0.67999999999999983</v>
      </c>
      <c r="S62" s="58">
        <f>'Resumen-DiarioHorario-Eólico'!AD882</f>
        <v>0</v>
      </c>
      <c r="T62" s="59">
        <f>'Resumen-DiarioHorario-Eólico'!AD942</f>
        <v>0</v>
      </c>
      <c r="U62" s="58">
        <f>'Resumen-DiarioHorario-Eólico'!AD1002</f>
        <v>3.9646666666666666</v>
      </c>
      <c r="V62" s="59">
        <f>'Resumen-DiarioHorario-Eólico'!AD1062</f>
        <v>9.0316666666666716</v>
      </c>
      <c r="W62" s="58">
        <f>'Resumen-DiarioHorario-Eólico'!AD1122</f>
        <v>0.11883333333333336</v>
      </c>
      <c r="X62" s="59">
        <f>'Resumen-DiarioHorario-Eólico'!AD1182</f>
        <v>7.2245000000000026</v>
      </c>
      <c r="Y62" s="58">
        <f>'Resumen-DiarioHorario-Eólico'!AD1242</f>
        <v>0</v>
      </c>
      <c r="Z62" s="59">
        <f>'Resumen-DiarioHorario-Eólico'!AD1302</f>
        <v>0</v>
      </c>
      <c r="AA62" s="58">
        <f>'Resumen-DiarioHorario-Eólico'!AD1362</f>
        <v>0</v>
      </c>
      <c r="AB62" s="59">
        <f>'Resumen-DiarioHorario-Eólico'!AD1422</f>
        <v>0</v>
      </c>
      <c r="AC62" s="58">
        <f>'Resumen-DiarioHorario-Eólico'!AD1482</f>
        <v>6.4640000000000004</v>
      </c>
      <c r="AD62" s="59">
        <f>'Resumen-DiarioHorario-Eólico'!AD1542</f>
        <v>0</v>
      </c>
      <c r="AE62" s="58">
        <f>'Resumen-DiarioHorario-Eólico'!AD1602</f>
        <v>1.7473333333333336</v>
      </c>
      <c r="AF62" s="59">
        <f>'Resumen-DiarioHorario-Eólico'!AD1661</f>
        <v>0</v>
      </c>
      <c r="AG62" s="58">
        <f>'Resumen-DiarioHorario-Eólico'!AD1720</f>
        <v>0.76266666666666683</v>
      </c>
      <c r="AH62" s="59">
        <f>+'Resumen-DiarioHorario-Eólico'!AD1779</f>
        <v>0</v>
      </c>
      <c r="AI62" s="58">
        <f>+'Resumen-DiarioHorario-Eólico'!AD1838</f>
        <v>0</v>
      </c>
      <c r="AJ62" s="53"/>
      <c r="AK62" s="51">
        <f t="shared" si="5"/>
        <v>126.72183333333332</v>
      </c>
      <c r="AL62" s="52"/>
    </row>
    <row r="63" spans="2:38" x14ac:dyDescent="0.45">
      <c r="B63" s="46" t="s">
        <v>46</v>
      </c>
      <c r="C63" s="46"/>
      <c r="D63" s="46"/>
      <c r="E63" s="58">
        <f>'Resumen-DiarioHorario-Eólico'!AD43</f>
        <v>72.205500000000001</v>
      </c>
      <c r="F63" s="59">
        <f>'Resumen-DiarioHorario-Eólico'!AD103</f>
        <v>30.344499999999989</v>
      </c>
      <c r="G63" s="58">
        <f>'Resumen-DiarioHorario-Eólico'!AD163</f>
        <v>4.2568333333333328</v>
      </c>
      <c r="H63" s="59">
        <f>'Resumen-DiarioHorario-Eólico'!AD223</f>
        <v>0.55033333333333345</v>
      </c>
      <c r="I63" s="58">
        <f>'Resumen-DiarioHorario-Eólico'!AD283</f>
        <v>0</v>
      </c>
      <c r="J63" s="59">
        <f>'Resumen-DiarioHorario-Eólico'!AD343</f>
        <v>0</v>
      </c>
      <c r="K63" s="58">
        <f>'Resumen-DiarioHorario-Eólico'!AD403</f>
        <v>0</v>
      </c>
      <c r="L63" s="59">
        <f>'Resumen-DiarioHorario-Eólico'!AD463</f>
        <v>0</v>
      </c>
      <c r="M63" s="58">
        <f>'Resumen-DiarioHorario-Eólico'!AD523</f>
        <v>0</v>
      </c>
      <c r="N63" s="59">
        <f>'Resumen-DiarioHorario-Eólico'!AD583</f>
        <v>0</v>
      </c>
      <c r="O63" s="58">
        <f>'Resumen-DiarioHorario-Eólico'!AD643</f>
        <v>0</v>
      </c>
      <c r="P63" s="59">
        <f>'Resumen-DiarioHorario-Eólico'!AD703</f>
        <v>0</v>
      </c>
      <c r="Q63" s="58">
        <f>'Resumen-DiarioHorario-Eólico'!AD763</f>
        <v>0</v>
      </c>
      <c r="R63" s="59">
        <f>'Resumen-DiarioHorario-Eólico'!AD823</f>
        <v>1.1836666666666666</v>
      </c>
      <c r="S63" s="58">
        <f>'Resumen-DiarioHorario-Eólico'!AD883</f>
        <v>0</v>
      </c>
      <c r="T63" s="59">
        <f>'Resumen-DiarioHorario-Eólico'!AD943</f>
        <v>0</v>
      </c>
      <c r="U63" s="58">
        <f>'Resumen-DiarioHorario-Eólico'!AD1003</f>
        <v>13.047166666666666</v>
      </c>
      <c r="V63" s="59">
        <f>'Resumen-DiarioHorario-Eólico'!AD1063</f>
        <v>20.952833333333331</v>
      </c>
      <c r="W63" s="58">
        <f>'Resumen-DiarioHorario-Eólico'!AD1123</f>
        <v>3.3676666666666666</v>
      </c>
      <c r="X63" s="59">
        <f>'Resumen-DiarioHorario-Eólico'!AD1183</f>
        <v>1.5293333333333341</v>
      </c>
      <c r="Y63" s="58">
        <f>'Resumen-DiarioHorario-Eólico'!AD1243</f>
        <v>0</v>
      </c>
      <c r="Z63" s="59">
        <f>'Resumen-DiarioHorario-Eólico'!AD1303</f>
        <v>0</v>
      </c>
      <c r="AA63" s="58">
        <f>'Resumen-DiarioHorario-Eólico'!AD1363</f>
        <v>0</v>
      </c>
      <c r="AB63" s="59">
        <f>'Resumen-DiarioHorario-Eólico'!AD1423</f>
        <v>0</v>
      </c>
      <c r="AC63" s="58">
        <f>'Resumen-DiarioHorario-Eólico'!AD1483</f>
        <v>21.15216666666667</v>
      </c>
      <c r="AD63" s="59">
        <f>'Resumen-DiarioHorario-Eólico'!AD1543</f>
        <v>0</v>
      </c>
      <c r="AE63" s="58">
        <f>'Resumen-DiarioHorario-Eólico'!AD1603</f>
        <v>2.4906666666666677</v>
      </c>
      <c r="AF63" s="59">
        <f>'Resumen-DiarioHorario-Eólico'!AD1662</f>
        <v>0</v>
      </c>
      <c r="AG63" s="58">
        <f>'Resumen-DiarioHorario-Eólico'!AD1721</f>
        <v>2.7671666666666672</v>
      </c>
      <c r="AH63" s="59">
        <f>+'Resumen-DiarioHorario-Eólico'!AD1780</f>
        <v>0</v>
      </c>
      <c r="AI63" s="58">
        <f>+'Resumen-DiarioHorario-Eólico'!AD1839</f>
        <v>0</v>
      </c>
      <c r="AJ63" s="53"/>
      <c r="AK63" s="51">
        <f t="shared" si="5"/>
        <v>173.84783333333331</v>
      </c>
      <c r="AL63" s="52"/>
    </row>
    <row r="64" spans="2:38" x14ac:dyDescent="0.45">
      <c r="B64" s="46" t="s">
        <v>47</v>
      </c>
      <c r="C64" s="46"/>
      <c r="D64" s="46"/>
      <c r="E64" s="58">
        <f>'Resumen-DiarioHorario-Eólico'!AD44</f>
        <v>81.808999999999997</v>
      </c>
      <c r="F64" s="59">
        <f>'Resumen-DiarioHorario-Eólico'!AD104</f>
        <v>14.001000000000001</v>
      </c>
      <c r="G64" s="58">
        <f>'Resumen-DiarioHorario-Eólico'!AD164</f>
        <v>3.8135000000000017</v>
      </c>
      <c r="H64" s="59">
        <f>'Resumen-DiarioHorario-Eólico'!AD224</f>
        <v>3.6918333333333342</v>
      </c>
      <c r="I64" s="58">
        <f>'Resumen-DiarioHorario-Eólico'!AD284</f>
        <v>0.21066666666666661</v>
      </c>
      <c r="J64" s="59">
        <f>'Resumen-DiarioHorario-Eólico'!AD344</f>
        <v>15.962333333333332</v>
      </c>
      <c r="K64" s="58">
        <f>'Resumen-DiarioHorario-Eólico'!AD404</f>
        <v>0</v>
      </c>
      <c r="L64" s="59">
        <f>'Resumen-DiarioHorario-Eólico'!AD464</f>
        <v>0.4759999999999997</v>
      </c>
      <c r="M64" s="58">
        <f>'Resumen-DiarioHorario-Eólico'!AD524</f>
        <v>26.708166666666667</v>
      </c>
      <c r="N64" s="59">
        <f>'Resumen-DiarioHorario-Eólico'!AD584</f>
        <v>75.754000000000005</v>
      </c>
      <c r="O64" s="58">
        <f>'Resumen-DiarioHorario-Eólico'!AD644</f>
        <v>19.991</v>
      </c>
      <c r="P64" s="59">
        <f>'Resumen-DiarioHorario-Eólico'!AD704</f>
        <v>14.518166666666668</v>
      </c>
      <c r="Q64" s="58">
        <f>'Resumen-DiarioHorario-Eólico'!AD764</f>
        <v>27.838499999999996</v>
      </c>
      <c r="R64" s="59">
        <f>'Resumen-DiarioHorario-Eólico'!AD824</f>
        <v>6.2188333333333325</v>
      </c>
      <c r="S64" s="58">
        <f>'Resumen-DiarioHorario-Eólico'!AD884</f>
        <v>35.580333333333336</v>
      </c>
      <c r="T64" s="59">
        <f>'Resumen-DiarioHorario-Eólico'!AD944</f>
        <v>91.53083333333332</v>
      </c>
      <c r="U64" s="58">
        <f>'Resumen-DiarioHorario-Eólico'!AD1004</f>
        <v>89.990166666666681</v>
      </c>
      <c r="V64" s="59">
        <f>'Resumen-DiarioHorario-Eólico'!AD1064</f>
        <v>98.637000000000015</v>
      </c>
      <c r="W64" s="58">
        <f>'Resumen-DiarioHorario-Eólico'!AD1124</f>
        <v>8.5193333333333339</v>
      </c>
      <c r="X64" s="59">
        <f>'Resumen-DiarioHorario-Eólico'!AD1184</f>
        <v>2.544999999999999</v>
      </c>
      <c r="Y64" s="58">
        <f>'Resumen-DiarioHorario-Eólico'!AD1244</f>
        <v>10.692000000000002</v>
      </c>
      <c r="Z64" s="59">
        <f>'Resumen-DiarioHorario-Eólico'!AD1304</f>
        <v>6.6564999999999994</v>
      </c>
      <c r="AA64" s="58">
        <f>'Resumen-DiarioHorario-Eólico'!AD1364</f>
        <v>2.3445000000000009</v>
      </c>
      <c r="AB64" s="59">
        <f>'Resumen-DiarioHorario-Eólico'!AD1424</f>
        <v>7.6471666666666644</v>
      </c>
      <c r="AC64" s="58">
        <f>'Resumen-DiarioHorario-Eólico'!AD1484</f>
        <v>3.0596666666666672</v>
      </c>
      <c r="AD64" s="59">
        <f>'Resumen-DiarioHorario-Eólico'!AD1544</f>
        <v>3.8444999999999991</v>
      </c>
      <c r="AE64" s="58">
        <f>'Resumen-DiarioHorario-Eólico'!AD1604</f>
        <v>10.986333333333331</v>
      </c>
      <c r="AF64" s="59">
        <f>'Resumen-DiarioHorario-Eólico'!AD1663</f>
        <v>9.2018333333333349</v>
      </c>
      <c r="AG64" s="58">
        <f>'Resumen-DiarioHorario-Eólico'!AD1722</f>
        <v>9.9838333333333331</v>
      </c>
      <c r="AH64" s="59">
        <f>+'Resumen-DiarioHorario-Eólico'!AD1781</f>
        <v>14.504333333333333</v>
      </c>
      <c r="AI64" s="58">
        <f>+'Resumen-DiarioHorario-Eólico'!AD1840</f>
        <v>8.3354999999999997</v>
      </c>
      <c r="AJ64" s="53"/>
      <c r="AK64" s="51">
        <f t="shared" si="5"/>
        <v>705.05183333333332</v>
      </c>
      <c r="AL64" s="52"/>
    </row>
    <row r="65" spans="2:38" x14ac:dyDescent="0.45">
      <c r="B65" s="46" t="s">
        <v>48</v>
      </c>
      <c r="C65" s="46"/>
      <c r="D65" s="46"/>
      <c r="E65" s="58">
        <f>'Resumen-DiarioHorario-Eólico'!AD45</f>
        <v>169.24866666666665</v>
      </c>
      <c r="F65" s="59">
        <f>'Resumen-DiarioHorario-Eólico'!AD105</f>
        <v>22.566166666666668</v>
      </c>
      <c r="G65" s="58">
        <f>'Resumen-DiarioHorario-Eólico'!AD165</f>
        <v>4.3516666666666701</v>
      </c>
      <c r="H65" s="59">
        <f>'Resumen-DiarioHorario-Eólico'!AD225</f>
        <v>8.1481666666666701</v>
      </c>
      <c r="I65" s="58">
        <f>'Resumen-DiarioHorario-Eólico'!AD285</f>
        <v>0.81600000000000017</v>
      </c>
      <c r="J65" s="59">
        <f>'Resumen-DiarioHorario-Eólico'!AD345</f>
        <v>58.51316666666667</v>
      </c>
      <c r="K65" s="58">
        <f>'Resumen-DiarioHorario-Eólico'!AD405</f>
        <v>0</v>
      </c>
      <c r="L65" s="59">
        <f>'Resumen-DiarioHorario-Eólico'!AD465</f>
        <v>7.6291666666666655</v>
      </c>
      <c r="M65" s="58">
        <f>'Resumen-DiarioHorario-Eólico'!AD525</f>
        <v>16.391666666666662</v>
      </c>
      <c r="N65" s="59">
        <f>'Resumen-DiarioHorario-Eólico'!AD585</f>
        <v>270.62683333333337</v>
      </c>
      <c r="O65" s="58">
        <f>'Resumen-DiarioHorario-Eólico'!AD645</f>
        <v>74.772666666666666</v>
      </c>
      <c r="P65" s="59">
        <f>'Resumen-DiarioHorario-Eólico'!AD705</f>
        <v>46.888666666666666</v>
      </c>
      <c r="Q65" s="58">
        <f>'Resumen-DiarioHorario-Eólico'!AD765</f>
        <v>48.535666666666657</v>
      </c>
      <c r="R65" s="59">
        <f>'Resumen-DiarioHorario-Eólico'!AD825</f>
        <v>22.873166666666663</v>
      </c>
      <c r="S65" s="58">
        <f>'Resumen-DiarioHorario-Eólico'!AD885</f>
        <v>31.676833333333335</v>
      </c>
      <c r="T65" s="59">
        <f>'Resumen-DiarioHorario-Eólico'!AD945</f>
        <v>327.48100000000005</v>
      </c>
      <c r="U65" s="58">
        <f>'Resumen-DiarioHorario-Eólico'!AD1005</f>
        <v>390.06116666666674</v>
      </c>
      <c r="V65" s="59">
        <f>'Resumen-DiarioHorario-Eólico'!AD1065</f>
        <v>372.48100000000011</v>
      </c>
      <c r="W65" s="58">
        <f>'Resumen-DiarioHorario-Eólico'!AD1125</f>
        <v>6.6323333333333343</v>
      </c>
      <c r="X65" s="59">
        <f>'Resumen-DiarioHorario-Eólico'!AD1185</f>
        <v>3.9655000000000005</v>
      </c>
      <c r="Y65" s="58">
        <f>'Resumen-DiarioHorario-Eólico'!AD1245</f>
        <v>32.309666666666672</v>
      </c>
      <c r="Z65" s="59">
        <f>'Resumen-DiarioHorario-Eólico'!AD1305</f>
        <v>25.99816666666667</v>
      </c>
      <c r="AA65" s="58">
        <f>'Resumen-DiarioHorario-Eólico'!AD1365</f>
        <v>4.8685</v>
      </c>
      <c r="AB65" s="59">
        <f>'Resumen-DiarioHorario-Eólico'!AD1425</f>
        <v>30.258499999999998</v>
      </c>
      <c r="AC65" s="58">
        <f>'Resumen-DiarioHorario-Eólico'!AD1485</f>
        <v>8.014166666666668</v>
      </c>
      <c r="AD65" s="59">
        <f>'Resumen-DiarioHorario-Eólico'!AD1545</f>
        <v>12.061</v>
      </c>
      <c r="AE65" s="58">
        <f>'Resumen-DiarioHorario-Eólico'!AD1605</f>
        <v>33.532666666666664</v>
      </c>
      <c r="AF65" s="59">
        <f>'Resumen-DiarioHorario-Eólico'!AD1664</f>
        <v>60.201166666666666</v>
      </c>
      <c r="AG65" s="58">
        <f>'Resumen-DiarioHorario-Eólico'!AD1723</f>
        <v>18.365166666666667</v>
      </c>
      <c r="AH65" s="59">
        <f>+'Resumen-DiarioHorario-Eólico'!AD1782</f>
        <v>105.57599999999999</v>
      </c>
      <c r="AI65" s="58">
        <f>+'Resumen-DiarioHorario-Eólico'!AD1841</f>
        <v>7.3874999999999993</v>
      </c>
      <c r="AJ65" s="53"/>
      <c r="AK65" s="51">
        <f>SUM(E65:AI65)</f>
        <v>2222.232</v>
      </c>
      <c r="AL65" s="52"/>
    </row>
    <row r="66" spans="2:38" x14ac:dyDescent="0.45">
      <c r="B66" s="46" t="s">
        <v>49</v>
      </c>
      <c r="C66" s="46"/>
      <c r="D66" s="46"/>
      <c r="E66" s="58">
        <f>'Resumen-DiarioHorario-Eólico'!AD46</f>
        <v>185.44883333333337</v>
      </c>
      <c r="F66" s="59">
        <f>'Resumen-DiarioHorario-Eólico'!AD106</f>
        <v>26.780000000000008</v>
      </c>
      <c r="G66" s="58">
        <f>'Resumen-DiarioHorario-Eólico'!AD166</f>
        <v>6.1116666666666664</v>
      </c>
      <c r="H66" s="59">
        <f>'Resumen-DiarioHorario-Eólico'!AD226</f>
        <v>14.108000000000004</v>
      </c>
      <c r="I66" s="58">
        <f>'Resumen-DiarioHorario-Eólico'!AD286</f>
        <v>0.6399999999999999</v>
      </c>
      <c r="J66" s="59">
        <f>'Resumen-DiarioHorario-Eólico'!AD346</f>
        <v>36.260166666666663</v>
      </c>
      <c r="K66" s="58">
        <f>'Resumen-DiarioHorario-Eólico'!AD406</f>
        <v>0</v>
      </c>
      <c r="L66" s="59">
        <f>'Resumen-DiarioHorario-Eólico'!AD466</f>
        <v>5.2640000000000002</v>
      </c>
      <c r="M66" s="58">
        <f>'Resumen-DiarioHorario-Eólico'!AD526</f>
        <v>14.921499999999998</v>
      </c>
      <c r="N66" s="59">
        <f>'Resumen-DiarioHorario-Eólico'!AD586</f>
        <v>193.17000000000002</v>
      </c>
      <c r="O66" s="58">
        <f>'Resumen-DiarioHorario-Eólico'!AD646</f>
        <v>57.753166666666672</v>
      </c>
      <c r="P66" s="59">
        <f>'Resumen-DiarioHorario-Eólico'!AD706</f>
        <v>28.16766666666668</v>
      </c>
      <c r="Q66" s="58">
        <f>'Resumen-DiarioHorario-Eólico'!AD766</f>
        <v>43.609999999999992</v>
      </c>
      <c r="R66" s="59">
        <f>'Resumen-DiarioHorario-Eólico'!AD826</f>
        <v>33.863166666666672</v>
      </c>
      <c r="S66" s="58">
        <f>'Resumen-DiarioHorario-Eólico'!AD886</f>
        <v>21.310833333333331</v>
      </c>
      <c r="T66" s="59">
        <f>'Resumen-DiarioHorario-Eólico'!AD946</f>
        <v>192.62733333333333</v>
      </c>
      <c r="U66" s="58">
        <f>'Resumen-DiarioHorario-Eólico'!AD1006</f>
        <v>236.64050000000015</v>
      </c>
      <c r="V66" s="59">
        <f>'Resumen-DiarioHorario-Eólico'!AD1066</f>
        <v>270.01299999999986</v>
      </c>
      <c r="W66" s="58">
        <f>'Resumen-DiarioHorario-Eólico'!AD1126</f>
        <v>7.1998333333333333</v>
      </c>
      <c r="X66" s="59">
        <f>'Resumen-DiarioHorario-Eólico'!AD1186</f>
        <v>3.6446666666666658</v>
      </c>
      <c r="Y66" s="58">
        <f>'Resumen-DiarioHorario-Eólico'!AD1246</f>
        <v>30.554000000000002</v>
      </c>
      <c r="Z66" s="59">
        <f>'Resumen-DiarioHorario-Eólico'!AD1306</f>
        <v>510.66618750000004</v>
      </c>
      <c r="AA66" s="58">
        <f>'Resumen-DiarioHorario-Eólico'!AD1366</f>
        <v>247.88516666666666</v>
      </c>
      <c r="AB66" s="59">
        <f>'Resumen-DiarioHorario-Eólico'!AD1426</f>
        <v>21.770999999999997</v>
      </c>
      <c r="AC66" s="58">
        <f>'Resumen-DiarioHorario-Eólico'!AD1486</f>
        <v>31.082500000000017</v>
      </c>
      <c r="AD66" s="59">
        <f>'Resumen-DiarioHorario-Eólico'!AD1546</f>
        <v>6.5736666666666652</v>
      </c>
      <c r="AE66" s="58">
        <f>'Resumen-DiarioHorario-Eólico'!AD1606</f>
        <v>24.799000000000007</v>
      </c>
      <c r="AF66" s="59">
        <f>'Resumen-DiarioHorario-Eólico'!AD1665</f>
        <v>63.621333333333347</v>
      </c>
      <c r="AG66" s="58">
        <f>'Resumen-DiarioHorario-Eólico'!AD1724</f>
        <v>15.931999999999997</v>
      </c>
      <c r="AH66" s="59">
        <f>+'Resumen-DiarioHorario-Eólico'!AD1783</f>
        <v>58.520666666666678</v>
      </c>
      <c r="AI66" s="58">
        <f>+'Resumen-DiarioHorario-Eólico'!AD1842</f>
        <v>31.79816666666666</v>
      </c>
      <c r="AJ66" s="53"/>
      <c r="AK66" s="51">
        <f t="shared" si="5"/>
        <v>2420.7380208333334</v>
      </c>
      <c r="AL66" s="52"/>
    </row>
    <row r="67" spans="2:38" x14ac:dyDescent="0.45">
      <c r="B67" s="46" t="s">
        <v>50</v>
      </c>
      <c r="C67" s="46"/>
      <c r="E67" s="58">
        <f>'Resumen-DiarioHorario-Eólico'!AD47</f>
        <v>49.558333333333337</v>
      </c>
      <c r="F67" s="59">
        <f>'Resumen-DiarioHorario-Eólico'!AD107</f>
        <v>27.827999999999996</v>
      </c>
      <c r="G67" s="58">
        <f>'Resumen-DiarioHorario-Eólico'!AD167</f>
        <v>14.516666666666669</v>
      </c>
      <c r="H67" s="59">
        <f>'Resumen-DiarioHorario-Eólico'!AD227</f>
        <v>5.3598333333333317</v>
      </c>
      <c r="I67" s="58">
        <f>'Resumen-DiarioHorario-Eólico'!AD287</f>
        <v>0.73333333333333317</v>
      </c>
      <c r="J67" s="59">
        <f>'Resumen-DiarioHorario-Eólico'!AD347</f>
        <v>20.041166666666669</v>
      </c>
      <c r="K67" s="58">
        <f>'Resumen-DiarioHorario-Eólico'!AD407</f>
        <v>38.43416666666667</v>
      </c>
      <c r="L67" s="59">
        <f>'Resumen-DiarioHorario-Eólico'!AD467</f>
        <v>2.8333333333333617E-3</v>
      </c>
      <c r="M67" s="58">
        <f>'Resumen-DiarioHorario-Eólico'!AD527</f>
        <v>12.455333333333337</v>
      </c>
      <c r="N67" s="59">
        <f>'Resumen-DiarioHorario-Eólico'!AD587</f>
        <v>136.24333333333334</v>
      </c>
      <c r="O67" s="58">
        <f>'Resumen-DiarioHorario-Eólico'!AD647</f>
        <v>22.784166666666668</v>
      </c>
      <c r="P67" s="59">
        <f>'Resumen-DiarioHorario-Eólico'!AD707</f>
        <v>23.397999999999996</v>
      </c>
      <c r="Q67" s="58">
        <f>'Resumen-DiarioHorario-Eólico'!AD767</f>
        <v>5.8130000000000006</v>
      </c>
      <c r="R67" s="59">
        <f>'Resumen-DiarioHorario-Eólico'!AD827</f>
        <v>14.984166666666665</v>
      </c>
      <c r="S67" s="58">
        <f>'Resumen-DiarioHorario-Eólico'!AD887</f>
        <v>17.672166666666662</v>
      </c>
      <c r="T67" s="59">
        <f>'Resumen-DiarioHorario-Eólico'!AD947</f>
        <v>63.026166666666668</v>
      </c>
      <c r="U67" s="58">
        <f>'Resumen-DiarioHorario-Eólico'!AD1007</f>
        <v>151.99783333333335</v>
      </c>
      <c r="V67" s="59">
        <f>'Resumen-DiarioHorario-Eólico'!AD1067</f>
        <v>151.91799999999998</v>
      </c>
      <c r="W67" s="58">
        <f>'Resumen-DiarioHorario-Eólico'!AD1127</f>
        <v>2.4300000000000002</v>
      </c>
      <c r="X67" s="59">
        <f>'Resumen-DiarioHorario-Eólico'!AD1187</f>
        <v>3.5958333333333332</v>
      </c>
      <c r="Y67" s="58">
        <f>'Resumen-DiarioHorario-Eólico'!AD1247</f>
        <v>21.805999999999997</v>
      </c>
      <c r="Z67" s="59">
        <f>'Resumen-DiarioHorario-Eólico'!AD1307</f>
        <v>9.2698333333333327</v>
      </c>
      <c r="AA67" s="58">
        <f>'Resumen-DiarioHorario-Eólico'!AD1367</f>
        <v>1.5386666666666664</v>
      </c>
      <c r="AB67" s="59">
        <f>'Resumen-DiarioHorario-Eólico'!AD1427</f>
        <v>13.408000000000001</v>
      </c>
      <c r="AC67" s="58">
        <f>'Resumen-DiarioHorario-Eólico'!AD1487</f>
        <v>6.5168333333333335</v>
      </c>
      <c r="AD67" s="59">
        <f>'Resumen-DiarioHorario-Eólico'!AD1547</f>
        <v>4.5361666666666673</v>
      </c>
      <c r="AE67" s="58">
        <f>'Resumen-DiarioHorario-Eólico'!AD1607</f>
        <v>18.007166666666663</v>
      </c>
      <c r="AF67" s="59">
        <f>'Resumen-DiarioHorario-Eólico'!AD1666</f>
        <v>35.750833333333318</v>
      </c>
      <c r="AG67" s="58">
        <f>'Resumen-DiarioHorario-Eólico'!AD1725</f>
        <v>22.730333333333324</v>
      </c>
      <c r="AH67" s="59">
        <f>+'Resumen-DiarioHorario-Eólico'!AD1784</f>
        <v>18.269500000000001</v>
      </c>
      <c r="AI67" s="58">
        <f>+'Resumen-DiarioHorario-Eólico'!AD1843</f>
        <v>18.567666666666668</v>
      </c>
      <c r="AJ67" s="53"/>
      <c r="AK67" s="51">
        <f t="shared" si="5"/>
        <v>933.19333333333327</v>
      </c>
      <c r="AL67" s="52"/>
    </row>
    <row r="68" spans="2:38" x14ac:dyDescent="0.45">
      <c r="B68" s="46" t="s">
        <v>51</v>
      </c>
      <c r="C68" s="46"/>
      <c r="E68" s="58">
        <f>'Resumen-DiarioHorario-Eólico'!AD48</f>
        <v>464.57216666666665</v>
      </c>
      <c r="F68" s="59">
        <f>'Resumen-DiarioHorario-Eólico'!AD108</f>
        <v>1.8903333333333334</v>
      </c>
      <c r="G68" s="58">
        <f>'Resumen-DiarioHorario-Eólico'!AD168</f>
        <v>12.022166666666667</v>
      </c>
      <c r="H68" s="59">
        <f>'Resumen-DiarioHorario-Eólico'!AD228</f>
        <v>0.12216666666666667</v>
      </c>
      <c r="I68" s="58">
        <f>'Resumen-DiarioHorario-Eólico'!AD288</f>
        <v>0</v>
      </c>
      <c r="J68" s="59">
        <f>'Resumen-DiarioHorario-Eólico'!AD348</f>
        <v>0</v>
      </c>
      <c r="K68" s="58">
        <f>'Resumen-DiarioHorario-Eólico'!AD408</f>
        <v>0</v>
      </c>
      <c r="L68" s="59">
        <f>'Resumen-DiarioHorario-Eólico'!AD468</f>
        <v>0</v>
      </c>
      <c r="M68" s="58">
        <f>'Resumen-DiarioHorario-Eólico'!AD528</f>
        <v>0</v>
      </c>
      <c r="N68" s="59">
        <f>'Resumen-DiarioHorario-Eólico'!AD588</f>
        <v>0</v>
      </c>
      <c r="O68" s="58">
        <f>'Resumen-DiarioHorario-Eólico'!AD648</f>
        <v>0</v>
      </c>
      <c r="P68" s="59">
        <f>'Resumen-DiarioHorario-Eólico'!AD708</f>
        <v>0</v>
      </c>
      <c r="Q68" s="58">
        <f>'Resumen-DiarioHorario-Eólico'!AD768</f>
        <v>0</v>
      </c>
      <c r="R68" s="59">
        <f>'Resumen-DiarioHorario-Eólico'!AD828</f>
        <v>0.30783333333333296</v>
      </c>
      <c r="S68" s="58">
        <f>'Resumen-DiarioHorario-Eólico'!AD888</f>
        <v>0</v>
      </c>
      <c r="T68" s="59">
        <f>'Resumen-DiarioHorario-Eólico'!AD948</f>
        <v>0</v>
      </c>
      <c r="U68" s="58">
        <f>'Resumen-DiarioHorario-Eólico'!AD1008</f>
        <v>69.937333333333328</v>
      </c>
      <c r="V68" s="59">
        <f>'Resumen-DiarioHorario-Eólico'!AD1068</f>
        <v>120.03183333333334</v>
      </c>
      <c r="W68" s="58">
        <f>'Resumen-DiarioHorario-Eólico'!AD1128</f>
        <v>2.9666666666666659</v>
      </c>
      <c r="X68" s="59">
        <f>'Resumen-DiarioHorario-Eólico'!AD1188</f>
        <v>0</v>
      </c>
      <c r="Y68" s="58">
        <f>'Resumen-DiarioHorario-Eólico'!AD1248</f>
        <v>0</v>
      </c>
      <c r="Z68" s="59">
        <f>'Resumen-DiarioHorario-Eólico'!AD1308</f>
        <v>0</v>
      </c>
      <c r="AA68" s="58">
        <f>'Resumen-DiarioHorario-Eólico'!AD1368</f>
        <v>0</v>
      </c>
      <c r="AB68" s="59">
        <f>'Resumen-DiarioHorario-Eólico'!AD1428</f>
        <v>0</v>
      </c>
      <c r="AC68" s="58">
        <f>'Resumen-DiarioHorario-Eólico'!AD1488</f>
        <v>7.0618333333333343</v>
      </c>
      <c r="AD68" s="59">
        <f>'Resumen-DiarioHorario-Eólico'!AD1548</f>
        <v>0</v>
      </c>
      <c r="AE68" s="58">
        <f>'Resumen-DiarioHorario-Eólico'!AD1608</f>
        <v>3.5118333333333327</v>
      </c>
      <c r="AF68" s="59">
        <f>'Resumen-DiarioHorario-Eólico'!AD1667</f>
        <v>0</v>
      </c>
      <c r="AG68" s="58">
        <f>'Resumen-DiarioHorario-Eólico'!AD1726</f>
        <v>0.96366666666666589</v>
      </c>
      <c r="AH68" s="59">
        <f>+'Resumen-DiarioHorario-Eólico'!AD1785</f>
        <v>0</v>
      </c>
      <c r="AI68" s="58">
        <f>+'Resumen-DiarioHorario-Eólico'!AD1844</f>
        <v>0</v>
      </c>
      <c r="AJ68" s="53"/>
      <c r="AK68" s="51">
        <f>SUM(E68:AI68)</f>
        <v>683.38783333333333</v>
      </c>
      <c r="AL68" s="52"/>
    </row>
    <row r="69" spans="2:38" x14ac:dyDescent="0.45">
      <c r="B69" s="46" t="s">
        <v>52</v>
      </c>
      <c r="C69" s="46"/>
      <c r="D69" s="46"/>
      <c r="E69" s="58">
        <f>'Resumen-DiarioHorario-Eólico'!AD49</f>
        <v>367.06783333333328</v>
      </c>
      <c r="F69" s="59">
        <f>'Resumen-DiarioHorario-Eólico'!AD109</f>
        <v>163.18549999999999</v>
      </c>
      <c r="G69" s="58">
        <f>'Resumen-DiarioHorario-Eólico'!AD169</f>
        <v>317.84016666666673</v>
      </c>
      <c r="H69" s="59">
        <f>'Resumen-DiarioHorario-Eólico'!AD229</f>
        <v>262.1686666666667</v>
      </c>
      <c r="I69" s="58">
        <f>'Resumen-DiarioHorario-Eólico'!AD289</f>
        <v>86.071999999999989</v>
      </c>
      <c r="J69" s="59">
        <f>'Resumen-DiarioHorario-Eólico'!AD349</f>
        <v>316.65049999999997</v>
      </c>
      <c r="K69" s="58">
        <f>'Resumen-DiarioHorario-Eólico'!AD409</f>
        <v>157.44766666666666</v>
      </c>
      <c r="L69" s="59">
        <f>'Resumen-DiarioHorario-Eólico'!AD469</f>
        <v>135.16999999999999</v>
      </c>
      <c r="M69" s="58">
        <f>'Resumen-DiarioHorario-Eólico'!AD529</f>
        <v>179.14250000000001</v>
      </c>
      <c r="N69" s="59">
        <f>'Resumen-DiarioHorario-Eólico'!AD589</f>
        <v>218.55266666666668</v>
      </c>
      <c r="O69" s="58">
        <f>'Resumen-DiarioHorario-Eólico'!AD649</f>
        <v>290.76</v>
      </c>
      <c r="P69" s="59">
        <f>'Resumen-DiarioHorario-Eólico'!AD709</f>
        <v>300.17316666666665</v>
      </c>
      <c r="Q69" s="58">
        <f>'Resumen-DiarioHorario-Eólico'!AD769</f>
        <v>251.54416666666665</v>
      </c>
      <c r="R69" s="59">
        <f>'Resumen-DiarioHorario-Eólico'!AD829</f>
        <v>267.84883333333323</v>
      </c>
      <c r="S69" s="58">
        <f>'Resumen-DiarioHorario-Eólico'!AD889</f>
        <v>336.61483333333337</v>
      </c>
      <c r="T69" s="59">
        <f>'Resumen-DiarioHorario-Eólico'!AD949</f>
        <v>285.74533333333329</v>
      </c>
      <c r="U69" s="58">
        <f>'Resumen-DiarioHorario-Eólico'!AD1009</f>
        <v>371.20600000000002</v>
      </c>
      <c r="V69" s="59">
        <f>'Resumen-DiarioHorario-Eólico'!AD1069</f>
        <v>336.48766666666666</v>
      </c>
      <c r="W69" s="58">
        <f>'Resumen-DiarioHorario-Eólico'!AD1129</f>
        <v>114.30399999999997</v>
      </c>
      <c r="X69" s="59">
        <f>'Resumen-DiarioHorario-Eólico'!AD1189</f>
        <v>272.23950000000002</v>
      </c>
      <c r="Y69" s="58">
        <f>'Resumen-DiarioHorario-Eólico'!AD1249</f>
        <v>256.41016666666661</v>
      </c>
      <c r="Z69" s="59">
        <f>'Resumen-DiarioHorario-Eólico'!AD1309</f>
        <v>162.71149999999997</v>
      </c>
      <c r="AA69" s="58">
        <f>'Resumen-DiarioHorario-Eólico'!AD1369</f>
        <v>206.72083333333333</v>
      </c>
      <c r="AB69" s="59">
        <f>'Resumen-DiarioHorario-Eólico'!AD1429</f>
        <v>291.53550000000007</v>
      </c>
      <c r="AC69" s="58">
        <f>'Resumen-DiarioHorario-Eólico'!AD1489</f>
        <v>103.98999999999998</v>
      </c>
      <c r="AD69" s="59">
        <f>'Resumen-DiarioHorario-Eólico'!AD1549</f>
        <v>303.56983333333329</v>
      </c>
      <c r="AE69" s="58">
        <f>'Resumen-DiarioHorario-Eólico'!AD1609</f>
        <v>259.02300000000002</v>
      </c>
      <c r="AF69" s="59">
        <f>'Resumen-DiarioHorario-Eólico'!AD1668</f>
        <v>205.50749999999994</v>
      </c>
      <c r="AG69" s="58">
        <f>'Resumen-DiarioHorario-Eólico'!AD1727</f>
        <v>212.78833333333338</v>
      </c>
      <c r="AH69" s="59">
        <f>+'Resumen-DiarioHorario-Eólico'!AD1786</f>
        <v>267.49566666666664</v>
      </c>
      <c r="AI69" s="58">
        <f>+'Resumen-DiarioHorario-Eólico'!AD1845</f>
        <v>226.03299999999999</v>
      </c>
      <c r="AJ69" s="53"/>
      <c r="AK69" s="51">
        <f>SUM(E69:AI69)</f>
        <v>7526.0063333333328</v>
      </c>
      <c r="AL69" s="52"/>
    </row>
    <row r="70" spans="2:38" x14ac:dyDescent="0.45">
      <c r="B70" s="46" t="s">
        <v>53</v>
      </c>
      <c r="C70" s="46"/>
      <c r="D70" s="46"/>
      <c r="E70" s="58">
        <f>'Resumen-DiarioHorario-Eólico'!AD50</f>
        <v>146.0093333333333</v>
      </c>
      <c r="F70" s="59">
        <f>'Resumen-DiarioHorario-Eólico'!AD110</f>
        <v>269.78766666666667</v>
      </c>
      <c r="G70" s="58">
        <f>'Resumen-DiarioHorario-Eólico'!AD170</f>
        <v>111.93133333333331</v>
      </c>
      <c r="H70" s="59">
        <f>'Resumen-DiarioHorario-Eólico'!AD230</f>
        <v>262.97533333333331</v>
      </c>
      <c r="I70" s="58">
        <f>'Resumen-DiarioHorario-Eólico'!AD290</f>
        <v>12.068166666666665</v>
      </c>
      <c r="J70" s="59">
        <f>'Resumen-DiarioHorario-Eólico'!AD350</f>
        <v>370.82433333333336</v>
      </c>
      <c r="K70" s="58">
        <f>'Resumen-DiarioHorario-Eólico'!AD410</f>
        <v>175.30783333333329</v>
      </c>
      <c r="L70" s="59">
        <f>'Resumen-DiarioHorario-Eólico'!AD470</f>
        <v>40.032333333333341</v>
      </c>
      <c r="M70" s="58">
        <f>'Resumen-DiarioHorario-Eólico'!AD530</f>
        <v>117.87983333333331</v>
      </c>
      <c r="N70" s="59">
        <f>'Resumen-DiarioHorario-Eólico'!AD590</f>
        <v>361.75966666666665</v>
      </c>
      <c r="O70" s="58">
        <f>'Resumen-DiarioHorario-Eólico'!AD650</f>
        <v>372.22816666666671</v>
      </c>
      <c r="P70" s="59">
        <f>'Resumen-DiarioHorario-Eólico'!AD710</f>
        <v>157.29616666666661</v>
      </c>
      <c r="Q70" s="58">
        <f>'Resumen-DiarioHorario-Eólico'!AD770</f>
        <v>228.98449999999994</v>
      </c>
      <c r="R70" s="59">
        <f>'Resumen-DiarioHorario-Eólico'!AD830</f>
        <v>304.56566666666663</v>
      </c>
      <c r="S70" s="58">
        <f>'Resumen-DiarioHorario-Eólico'!AD890</f>
        <v>208.20650000000001</v>
      </c>
      <c r="T70" s="59">
        <f>'Resumen-DiarioHorario-Eólico'!AD950</f>
        <v>40.974666666666657</v>
      </c>
      <c r="U70" s="58">
        <f>'Resumen-DiarioHorario-Eólico'!AD1010</f>
        <v>96.741166666666658</v>
      </c>
      <c r="V70" s="59">
        <f>'Resumen-DiarioHorario-Eólico'!AD1070</f>
        <v>109.68366666666665</v>
      </c>
      <c r="W70" s="58">
        <f>'Resumen-DiarioHorario-Eólico'!AD1130</f>
        <v>151.77500000000001</v>
      </c>
      <c r="X70" s="59">
        <f>'Resumen-DiarioHorario-Eólico'!AD1190</f>
        <v>95.841000000000008</v>
      </c>
      <c r="Y70" s="58">
        <f>'Resumen-DiarioHorario-Eólico'!AD1250</f>
        <v>335.77950000000004</v>
      </c>
      <c r="Z70" s="59">
        <f>'Resumen-DiarioHorario-Eólico'!AD1310</f>
        <v>290.45866666666666</v>
      </c>
      <c r="AA70" s="58">
        <f>'Resumen-DiarioHorario-Eólico'!AD1370</f>
        <v>149.68866666666662</v>
      </c>
      <c r="AB70" s="59">
        <f>'Resumen-DiarioHorario-Eólico'!AD1430</f>
        <v>358.61016666666671</v>
      </c>
      <c r="AC70" s="58">
        <f>'Resumen-DiarioHorario-Eólico'!AD1490</f>
        <v>341.42500000000013</v>
      </c>
      <c r="AD70" s="59">
        <f>'Resumen-DiarioHorario-Eólico'!AD1550</f>
        <v>263.58583333333331</v>
      </c>
      <c r="AE70" s="58">
        <f>'Resumen-DiarioHorario-Eólico'!AD1610</f>
        <v>252.68383333333327</v>
      </c>
      <c r="AF70" s="59">
        <f>'Resumen-DiarioHorario-Eólico'!AD1669</f>
        <v>89.882000000000005</v>
      </c>
      <c r="AG70" s="58">
        <f>'Resumen-DiarioHorario-Eólico'!AD1728</f>
        <v>265.447</v>
      </c>
      <c r="AH70" s="59">
        <f>+'Resumen-DiarioHorario-Eólico'!AD1787</f>
        <v>315.28983333333338</v>
      </c>
      <c r="AI70" s="58">
        <f>+'Resumen-DiarioHorario-Eólico'!AD1846</f>
        <v>65.473666666666674</v>
      </c>
      <c r="AJ70" s="53"/>
      <c r="AK70" s="51">
        <f t="shared" si="5"/>
        <v>6363.1965</v>
      </c>
      <c r="AL70" s="52"/>
    </row>
    <row r="71" spans="2:38" x14ac:dyDescent="0.45">
      <c r="B71" s="46" t="s">
        <v>54</v>
      </c>
      <c r="C71" s="46"/>
      <c r="D71" s="46"/>
      <c r="E71" s="58">
        <f>'Resumen-DiarioHorario-Eólico'!AD51</f>
        <v>503.95600000000007</v>
      </c>
      <c r="F71" s="59">
        <f>'Resumen-DiarioHorario-Eólico'!AD111</f>
        <v>537.75733333333346</v>
      </c>
      <c r="G71" s="58">
        <f>'Resumen-DiarioHorario-Eólico'!AD171</f>
        <v>48.699999999999989</v>
      </c>
      <c r="H71" s="59">
        <f>'Resumen-DiarioHorario-Eólico'!AD231</f>
        <v>10.665500000000003</v>
      </c>
      <c r="I71" s="58">
        <f>'Resumen-DiarioHorario-Eólico'!AD291</f>
        <v>0.13599999999999998</v>
      </c>
      <c r="J71" s="59">
        <f>'Resumen-DiarioHorario-Eólico'!AD351</f>
        <v>180.81500000000003</v>
      </c>
      <c r="K71" s="58">
        <f>'Resumen-DiarioHorario-Eólico'!AD411</f>
        <v>142.37950000000001</v>
      </c>
      <c r="L71" s="59">
        <f>'Resumen-DiarioHorario-Eólico'!AD471</f>
        <v>16.378166666666665</v>
      </c>
      <c r="M71" s="58">
        <f>'Resumen-DiarioHorario-Eólico'!AD531</f>
        <v>52.207333333333331</v>
      </c>
      <c r="N71" s="59">
        <f>'Resumen-DiarioHorario-Eólico'!AD591</f>
        <v>517.99366666666663</v>
      </c>
      <c r="O71" s="58">
        <f>'Resumen-DiarioHorario-Eólico'!AD651</f>
        <v>126.85550000000001</v>
      </c>
      <c r="P71" s="59">
        <f>'Resumen-DiarioHorario-Eólico'!AD711</f>
        <v>131.78016666666667</v>
      </c>
      <c r="Q71" s="58">
        <f>'Resumen-DiarioHorario-Eólico'!AD771</f>
        <v>109.89033333333334</v>
      </c>
      <c r="R71" s="59">
        <f>'Resumen-DiarioHorario-Eólico'!AD831</f>
        <v>72.329000000000036</v>
      </c>
      <c r="S71" s="58">
        <f>'Resumen-DiarioHorario-Eólico'!AD891</f>
        <v>85.620166666666677</v>
      </c>
      <c r="T71" s="59">
        <f>'Resumen-DiarioHorario-Eólico'!AD951</f>
        <v>425.68850000000009</v>
      </c>
      <c r="U71" s="58">
        <f>'Resumen-DiarioHorario-Eólico'!AD1011</f>
        <v>612.84333333333336</v>
      </c>
      <c r="V71" s="59">
        <f>'Resumen-DiarioHorario-Eólico'!AD1071</f>
        <v>432.48699999999991</v>
      </c>
      <c r="W71" s="58">
        <f>'Resumen-DiarioHorario-Eólico'!AD1131</f>
        <v>24.012500000000006</v>
      </c>
      <c r="X71" s="59">
        <f>'Resumen-DiarioHorario-Eólico'!AD1191</f>
        <v>13.699833333333334</v>
      </c>
      <c r="Y71" s="58">
        <f>'Resumen-DiarioHorario-Eólico'!AD1251</f>
        <v>81.516333333333336</v>
      </c>
      <c r="Z71" s="59">
        <f>'Resumen-DiarioHorario-Eólico'!AD1311</f>
        <v>44.645666666666685</v>
      </c>
      <c r="AA71" s="58">
        <f>'Resumen-DiarioHorario-Eólico'!AD1371</f>
        <v>17.675833333333337</v>
      </c>
      <c r="AB71" s="59">
        <f>'Resumen-DiarioHorario-Eólico'!AD1431</f>
        <v>30.838333333333349</v>
      </c>
      <c r="AC71" s="58">
        <f>'Resumen-DiarioHorario-Eólico'!AD1491</f>
        <v>12.537833333333326</v>
      </c>
      <c r="AD71" s="59">
        <f>'Resumen-DiarioHorario-Eólico'!AD1551</f>
        <v>26.552000000000003</v>
      </c>
      <c r="AE71" s="58">
        <f>'Resumen-DiarioHorario-Eólico'!AD1611</f>
        <v>33.583999999999996</v>
      </c>
      <c r="AF71" s="59">
        <f>'Resumen-DiarioHorario-Eólico'!AD1670</f>
        <v>150.3116666666667</v>
      </c>
      <c r="AG71" s="58">
        <f>'Resumen-DiarioHorario-Eólico'!AD1729</f>
        <v>83.414499999999947</v>
      </c>
      <c r="AH71" s="59">
        <f>+'Resumen-DiarioHorario-Eólico'!AD1788</f>
        <v>128.23033333333333</v>
      </c>
      <c r="AI71" s="58">
        <f>+'Resumen-DiarioHorario-Eólico'!AD1847</f>
        <v>29.63866666666668</v>
      </c>
      <c r="AJ71" s="53"/>
      <c r="AK71" s="51">
        <f t="shared" si="5"/>
        <v>4685.1399999999994</v>
      </c>
      <c r="AL71" s="52"/>
    </row>
    <row r="72" spans="2:38" x14ac:dyDescent="0.45">
      <c r="B72" s="46" t="s">
        <v>55</v>
      </c>
      <c r="C72" s="46"/>
      <c r="D72" s="46"/>
      <c r="E72" s="58">
        <f>'Resumen-DiarioHorario-Eólico'!AD52</f>
        <v>104.13499999999999</v>
      </c>
      <c r="F72" s="59">
        <f>'Resumen-DiarioHorario-Eólico'!AD112</f>
        <v>97.987499999999997</v>
      </c>
      <c r="G72" s="58">
        <f>'Resumen-DiarioHorario-Eólico'!AD172</f>
        <v>409.95716666666675</v>
      </c>
      <c r="H72" s="59">
        <f>'Resumen-DiarioHorario-Eólico'!AD232</f>
        <v>377.435</v>
      </c>
      <c r="I72" s="58">
        <f>'Resumen-DiarioHorario-Eólico'!AD292</f>
        <v>167.79333333333332</v>
      </c>
      <c r="J72" s="59">
        <f>'Resumen-DiarioHorario-Eólico'!AD352</f>
        <v>364.69616666666673</v>
      </c>
      <c r="K72" s="58">
        <f>'Resumen-DiarioHorario-Eólico'!AD412</f>
        <v>97.6935</v>
      </c>
      <c r="L72" s="59">
        <f>'Resumen-DiarioHorario-Eólico'!AD472</f>
        <v>499.4396666666666</v>
      </c>
      <c r="M72" s="58">
        <f>'Resumen-DiarioHorario-Eólico'!AD532</f>
        <v>42.841333333333331</v>
      </c>
      <c r="N72" s="59">
        <f>'Resumen-DiarioHorario-Eólico'!AD592</f>
        <v>21.101333333333333</v>
      </c>
      <c r="O72" s="58">
        <f>'Resumen-DiarioHorario-Eólico'!AD652</f>
        <v>357.58099999999996</v>
      </c>
      <c r="P72" s="59">
        <f>'Resumen-DiarioHorario-Eólico'!AD712</f>
        <v>301.1781666666667</v>
      </c>
      <c r="Q72" s="58">
        <f>'Resumen-DiarioHorario-Eólico'!AD772</f>
        <v>104.17933333333337</v>
      </c>
      <c r="R72" s="59">
        <f>'Resumen-DiarioHorario-Eólico'!AD832</f>
        <v>261.52066666666667</v>
      </c>
      <c r="S72" s="58">
        <f>'Resumen-DiarioHorario-Eólico'!AD892</f>
        <v>747.83599999999979</v>
      </c>
      <c r="T72" s="59">
        <f>'Resumen-DiarioHorario-Eólico'!AD952</f>
        <v>498.21983333333333</v>
      </c>
      <c r="U72" s="58">
        <f>'Resumen-DiarioHorario-Eólico'!AD1012</f>
        <v>220.25366666666667</v>
      </c>
      <c r="V72" s="59">
        <f>'Resumen-DiarioHorario-Eólico'!AD1072</f>
        <v>80.478499999999997</v>
      </c>
      <c r="W72" s="58">
        <f>'Resumen-DiarioHorario-Eólico'!AD1132</f>
        <v>15.516999999999999</v>
      </c>
      <c r="X72" s="59">
        <f>'Resumen-DiarioHorario-Eólico'!AD1192</f>
        <v>4.1166666666666671E-2</v>
      </c>
      <c r="Y72" s="58">
        <f>'Resumen-DiarioHorario-Eólico'!AD1252</f>
        <v>96.892000000000024</v>
      </c>
      <c r="Z72" s="59">
        <f>'Resumen-DiarioHorario-Eólico'!AD1312</f>
        <v>322.88850000000002</v>
      </c>
      <c r="AA72" s="58">
        <f>'Resumen-DiarioHorario-Eólico'!AD1372</f>
        <v>138.88416666666663</v>
      </c>
      <c r="AB72" s="59">
        <f>'Resumen-DiarioHorario-Eólico'!AD1432</f>
        <v>126.68883333333332</v>
      </c>
      <c r="AC72" s="58">
        <f>'Resumen-DiarioHorario-Eólico'!AD1492</f>
        <v>1.0511666666666666</v>
      </c>
      <c r="AD72" s="59">
        <f>'Resumen-DiarioHorario-Eólico'!AD1552</f>
        <v>595.17550000000006</v>
      </c>
      <c r="AE72" s="58">
        <f>'Resumen-DiarioHorario-Eólico'!AD1612</f>
        <v>743.39783333333321</v>
      </c>
      <c r="AF72" s="59">
        <f>'Resumen-DiarioHorario-Eólico'!AD1671</f>
        <v>230.76033333333334</v>
      </c>
      <c r="AG72" s="58">
        <f>'Resumen-DiarioHorario-Eólico'!AD1730</f>
        <v>2.3003333333333345</v>
      </c>
      <c r="AH72" s="59">
        <f>+'Resumen-DiarioHorario-Eólico'!AD1789</f>
        <v>706.89283333333333</v>
      </c>
      <c r="AI72" s="58">
        <f>+'Resumen-DiarioHorario-Eólico'!AD1848</f>
        <v>495.51083333333327</v>
      </c>
      <c r="AJ72" s="53"/>
      <c r="AK72" s="51">
        <f t="shared" si="5"/>
        <v>8230.3276666666679</v>
      </c>
      <c r="AL72" s="52"/>
    </row>
    <row r="73" spans="2:38" x14ac:dyDescent="0.45">
      <c r="B73" s="46" t="s">
        <v>56</v>
      </c>
      <c r="C73" s="46"/>
      <c r="D73" s="66" t="s">
        <v>57</v>
      </c>
      <c r="E73" s="58">
        <f>'Resumen-DiarioHorario-Eólico'!AD53</f>
        <v>0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120.95416666666667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0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0</v>
      </c>
      <c r="U73" s="58">
        <f>'Resumen-DiarioHorario-Eólico'!AD1013</f>
        <v>0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0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5"/>
        <v>120.95416666666667</v>
      </c>
      <c r="AL73" s="52"/>
    </row>
    <row r="74" spans="2:38" x14ac:dyDescent="0.45">
      <c r="B74" s="4" t="s">
        <v>58</v>
      </c>
      <c r="C74" s="46"/>
      <c r="D74" s="46"/>
      <c r="E74" s="58">
        <f>'Resumen-DiarioHorario-Eólico'!AD54</f>
        <v>103.08150000000001</v>
      </c>
      <c r="F74" s="59">
        <f>'Resumen-DiarioHorario-Eólico'!AD114</f>
        <v>206.79833333333335</v>
      </c>
      <c r="G74" s="58">
        <f>'Resumen-DiarioHorario-Eólico'!AD174</f>
        <v>4.1428333333333329</v>
      </c>
      <c r="H74" s="59">
        <f>'Resumen-DiarioHorario-Eólico'!AD234</f>
        <v>33.620000000000005</v>
      </c>
      <c r="I74" s="58">
        <f>'Resumen-DiarioHorario-Eólico'!AD294</f>
        <v>0.11633333333333332</v>
      </c>
      <c r="J74" s="59">
        <f>'Resumen-DiarioHorario-Eólico'!AD354</f>
        <v>1.6135000000000002</v>
      </c>
      <c r="K74" s="58">
        <f>'Resumen-DiarioHorario-Eólico'!AD414</f>
        <v>25.855500000000006</v>
      </c>
      <c r="L74" s="59">
        <f>'Resumen-DiarioHorario-Eólico'!AD474</f>
        <v>34.61366666666666</v>
      </c>
      <c r="M74" s="58">
        <f>'Resumen-DiarioHorario-Eólico'!AD534</f>
        <v>89.857833333333332</v>
      </c>
      <c r="N74" s="59">
        <f>'Resumen-DiarioHorario-Eólico'!AD594</f>
        <v>377.60250000000008</v>
      </c>
      <c r="O74" s="58">
        <f>'Resumen-DiarioHorario-Eólico'!AD654</f>
        <v>64.263833333333338</v>
      </c>
      <c r="P74" s="59">
        <f>'Resumen-DiarioHorario-Eólico'!AD714</f>
        <v>29.047499999999999</v>
      </c>
      <c r="Q74" s="58">
        <f>'Resumen-DiarioHorario-Eólico'!AD774</f>
        <v>67.165166666666664</v>
      </c>
      <c r="R74" s="59">
        <f>'Resumen-DiarioHorario-Eólico'!AD834</f>
        <v>47.267833333333336</v>
      </c>
      <c r="S74" s="58">
        <f>'Resumen-DiarioHorario-Eólico'!AD894</f>
        <v>6.5644999999999998</v>
      </c>
      <c r="T74" s="59">
        <f>'Resumen-DiarioHorario-Eólico'!AD954</f>
        <v>83.195166666666665</v>
      </c>
      <c r="U74" s="58">
        <f>'Resumen-DiarioHorario-Eólico'!AD1014</f>
        <v>162.16316666666671</v>
      </c>
      <c r="V74" s="59">
        <f>'Resumen-DiarioHorario-Eólico'!AD1074</f>
        <v>193.84583333333336</v>
      </c>
      <c r="W74" s="58">
        <f>'Resumen-DiarioHorario-Eólico'!AD1134</f>
        <v>3.4071666666666669</v>
      </c>
      <c r="X74" s="59">
        <f>'Resumen-DiarioHorario-Eólico'!AD1194</f>
        <v>1.9783333333333331</v>
      </c>
      <c r="Y74" s="58">
        <f>'Resumen-DiarioHorario-Eólico'!AD1254</f>
        <v>10.396666666666667</v>
      </c>
      <c r="Z74" s="59">
        <f>'Resumen-DiarioHorario-Eólico'!AD1314</f>
        <v>9.6211666666666655</v>
      </c>
      <c r="AA74" s="58">
        <f>'Resumen-DiarioHorario-Eólico'!AD1374</f>
        <v>5.5833333333333325E-2</v>
      </c>
      <c r="AB74" s="59">
        <f>'Resumen-DiarioHorario-Eólico'!AD1434</f>
        <v>12.418166666666668</v>
      </c>
      <c r="AC74" s="58">
        <f>'Resumen-DiarioHorario-Eólico'!AD1494</f>
        <v>59.085666666666668</v>
      </c>
      <c r="AD74" s="59">
        <f>'Resumen-DiarioHorario-Eólico'!AD1554</f>
        <v>1.9866666666666666</v>
      </c>
      <c r="AE74" s="58">
        <f>'Resumen-DiarioHorario-Eólico'!AD1614</f>
        <v>1.2533333333333336</v>
      </c>
      <c r="AF74" s="59">
        <f>'Resumen-DiarioHorario-Eólico'!AD1673</f>
        <v>64.975833333333327</v>
      </c>
      <c r="AG74" s="58">
        <f>'Resumen-DiarioHorario-Eólico'!AD1732</f>
        <v>11.011166666666668</v>
      </c>
      <c r="AH74" s="59">
        <f>+'Resumen-DiarioHorario-Eólico'!AD1791</f>
        <v>30.338833333333341</v>
      </c>
      <c r="AI74" s="58">
        <f>+'Resumen-DiarioHorario-Eólico'!AD1850</f>
        <v>110.85133333333334</v>
      </c>
      <c r="AJ74" s="53"/>
      <c r="AK74" s="51">
        <f t="shared" si="5"/>
        <v>1848.1951666666664</v>
      </c>
      <c r="AL74" s="52"/>
    </row>
    <row r="75" spans="2:38" x14ac:dyDescent="0.45">
      <c r="B75" s="4" t="s">
        <v>59</v>
      </c>
      <c r="C75" s="46"/>
      <c r="D75" s="46"/>
      <c r="E75" s="58">
        <f>'Resumen-DiarioHorario-Eólico'!AD55</f>
        <v>4.1146083333333348</v>
      </c>
      <c r="F75" s="59">
        <f>'Resumen-DiarioHorario-Eólico'!AD115</f>
        <v>3.0038716666666661</v>
      </c>
      <c r="G75" s="58">
        <f>'Resumen-DiarioHorario-Eólico'!AD175</f>
        <v>2.1520899999999998</v>
      </c>
      <c r="H75" s="59">
        <f>'Resumen-DiarioHorario-Eólico'!AD235</f>
        <v>37.214391666666657</v>
      </c>
      <c r="I75" s="58">
        <f>'Resumen-DiarioHorario-Eólico'!AD295</f>
        <v>0.14176166666666665</v>
      </c>
      <c r="J75" s="59">
        <f>'Resumen-DiarioHorario-Eólico'!AD355</f>
        <v>3.0560333333333332</v>
      </c>
      <c r="K75" s="58">
        <f>'Resumen-DiarioHorario-Eólico'!AD415</f>
        <v>6.2398883333333339</v>
      </c>
      <c r="L75" s="59">
        <f>'Resumen-DiarioHorario-Eólico'!AD475</f>
        <v>2.0975833333333327</v>
      </c>
      <c r="M75" s="58">
        <f>'Resumen-DiarioHorario-Eólico'!AD535</f>
        <v>2.8848083333333343</v>
      </c>
      <c r="N75" s="59">
        <f>'Resumen-DiarioHorario-Eólico'!AD595</f>
        <v>2.2737999999999992</v>
      </c>
      <c r="O75" s="58">
        <f>'Resumen-DiarioHorario-Eólico'!AD655</f>
        <v>9.0710916666666677</v>
      </c>
      <c r="P75" s="59">
        <f>'Resumen-DiarioHorario-Eólico'!AD715</f>
        <v>10.739245</v>
      </c>
      <c r="Q75" s="58">
        <f>'Resumen-DiarioHorario-Eólico'!AD775</f>
        <v>24.632916666666663</v>
      </c>
      <c r="R75" s="59">
        <f>'Resumen-DiarioHorario-Eólico'!AD835</f>
        <v>17.988321666666664</v>
      </c>
      <c r="S75" s="58">
        <f>'Resumen-DiarioHorario-Eólico'!AD895</f>
        <v>15.485305</v>
      </c>
      <c r="T75" s="59">
        <f>'Resumen-DiarioHorario-Eólico'!AD955</f>
        <v>13.904484999999999</v>
      </c>
      <c r="U75" s="58">
        <f>'Resumen-DiarioHorario-Eólico'!AD1015</f>
        <v>47.864946666666661</v>
      </c>
      <c r="V75" s="59">
        <f>'Resumen-DiarioHorario-Eólico'!AD1075</f>
        <v>1.7729633333333339</v>
      </c>
      <c r="W75" s="58">
        <f>'Resumen-DiarioHorario-Eólico'!AD1135</f>
        <v>0.35356333333333334</v>
      </c>
      <c r="X75" s="59">
        <f>'Resumen-DiarioHorario-Eólico'!AD1195</f>
        <v>0.74479833333333323</v>
      </c>
      <c r="Y75" s="58">
        <f>'Resumen-DiarioHorario-Eólico'!AD1255</f>
        <v>7.4785983333333332</v>
      </c>
      <c r="Z75" s="59">
        <f>'Resumen-DiarioHorario-Eólico'!AD1315</f>
        <v>1.8736733333333335</v>
      </c>
      <c r="AA75" s="58">
        <f>'Resumen-DiarioHorario-Eólico'!AD1375</f>
        <v>3.1150916666666668</v>
      </c>
      <c r="AB75" s="59">
        <f>'Resumen-DiarioHorario-Eólico'!AD1435</f>
        <v>5.8880983333333319</v>
      </c>
      <c r="AC75" s="58">
        <f>'Resumen-DiarioHorario-Eólico'!AD1495</f>
        <v>9.7546566666666656</v>
      </c>
      <c r="AD75" s="59">
        <f>'Resumen-DiarioHorario-Eólico'!AD1555</f>
        <v>1.8675483333333327</v>
      </c>
      <c r="AE75" s="58">
        <f>'Resumen-DiarioHorario-Eólico'!AD1615</f>
        <v>2.6975266666666662</v>
      </c>
      <c r="AF75" s="59">
        <f>'Resumen-DiarioHorario-Eólico'!AD1674</f>
        <v>0</v>
      </c>
      <c r="AG75" s="58">
        <f>'Resumen-DiarioHorario-Eólico'!AD1733</f>
        <v>0.13033</v>
      </c>
      <c r="AH75" s="59">
        <f>+'Resumen-DiarioHorario-Eólico'!AD1792</f>
        <v>0</v>
      </c>
      <c r="AI75" s="58">
        <f>+'Resumen-DiarioHorario-Eólico'!AD1851</f>
        <v>7.1593</v>
      </c>
      <c r="AJ75" s="53"/>
      <c r="AK75" s="51">
        <f t="shared" si="5"/>
        <v>245.70129666666665</v>
      </c>
      <c r="AL75" s="52"/>
    </row>
    <row r="76" spans="2:38" x14ac:dyDescent="0.45">
      <c r="B76" s="4" t="s">
        <v>60</v>
      </c>
      <c r="C76" s="46"/>
      <c r="D76" s="46"/>
      <c r="E76" s="58">
        <f>'Resumen-DiarioHorario-Eólico'!AD56</f>
        <v>11.791579999999998</v>
      </c>
      <c r="F76" s="59">
        <f>'Resumen-DiarioHorario-Eólico'!AD116</f>
        <v>4.682649999999998</v>
      </c>
      <c r="G76" s="58">
        <f>'Resumen-DiarioHorario-Eólico'!AD176</f>
        <v>2.2519266666666664</v>
      </c>
      <c r="H76" s="59">
        <f>'Resumen-DiarioHorario-Eólico'!AD236</f>
        <v>34.991940000000007</v>
      </c>
      <c r="I76" s="58">
        <f>'Resumen-DiarioHorario-Eólico'!AD296</f>
        <v>2.7369999999999998E-2</v>
      </c>
      <c r="J76" s="59">
        <f>'Resumen-DiarioHorario-Eólico'!AD356</f>
        <v>3.5615999999999999</v>
      </c>
      <c r="K76" s="58">
        <f>'Resumen-DiarioHorario-Eólico'!AD416</f>
        <v>10.158223333333334</v>
      </c>
      <c r="L76" s="59">
        <f>'Resumen-DiarioHorario-Eólico'!AD476</f>
        <v>1.3774999999999999</v>
      </c>
      <c r="M76" s="58">
        <f>'Resumen-DiarioHorario-Eólico'!AD536</f>
        <v>8.4363333333333319</v>
      </c>
      <c r="N76" s="59">
        <f>'Resumen-DiarioHorario-Eólico'!AD596</f>
        <v>2.8146899999999997</v>
      </c>
      <c r="O76" s="58">
        <f>'Resumen-DiarioHorario-Eólico'!AD656</f>
        <v>22.971373333333332</v>
      </c>
      <c r="P76" s="59">
        <f>'Resumen-DiarioHorario-Eólico'!AD716</f>
        <v>27.194213333333327</v>
      </c>
      <c r="Q76" s="58">
        <f>'Resumen-DiarioHorario-Eólico'!AD776</f>
        <v>43.764920000000004</v>
      </c>
      <c r="R76" s="59">
        <f>'Resumen-DiarioHorario-Eólico'!AD836</f>
        <v>30.170796666666664</v>
      </c>
      <c r="S76" s="58">
        <f>'Resumen-DiarioHorario-Eólico'!AD896</f>
        <v>28.389853333333328</v>
      </c>
      <c r="T76" s="59">
        <f>'Resumen-DiarioHorario-Eólico'!AD956</f>
        <v>29.164706666666667</v>
      </c>
      <c r="U76" s="58">
        <f>'Resumen-DiarioHorario-Eólico'!AD1016</f>
        <v>46.878656666666679</v>
      </c>
      <c r="V76" s="59">
        <f>'Resumen-DiarioHorario-Eólico'!AD1076</f>
        <v>2.3106533333333332</v>
      </c>
      <c r="W76" s="58">
        <f>'Resumen-DiarioHorario-Eólico'!AD1136</f>
        <v>3.552333333333331E-2</v>
      </c>
      <c r="X76" s="59">
        <f>'Resumen-DiarioHorario-Eólico'!AD1196</f>
        <v>1.6615699999999991</v>
      </c>
      <c r="Y76" s="58">
        <f>'Resumen-DiarioHorario-Eólico'!AD1256</f>
        <v>4.2131399999999983</v>
      </c>
      <c r="Z76" s="59">
        <f>'Resumen-DiarioHorario-Eólico'!AD1316</f>
        <v>1.0988933333333333</v>
      </c>
      <c r="AA76" s="58">
        <f>'Resumen-DiarioHorario-Eólico'!AD1376</f>
        <v>0.21391333333333329</v>
      </c>
      <c r="AB76" s="59">
        <f>'Resumen-DiarioHorario-Eólico'!AD1436</f>
        <v>3.531533333333333</v>
      </c>
      <c r="AC76" s="58">
        <f>'Resumen-DiarioHorario-Eólico'!AD1496</f>
        <v>8.4745200000000001</v>
      </c>
      <c r="AD76" s="59">
        <f>'Resumen-DiarioHorario-Eólico'!AD1556</f>
        <v>1.8095700000000001</v>
      </c>
      <c r="AE76" s="58">
        <f>'Resumen-DiarioHorario-Eólico'!AD1616</f>
        <v>8.5964633333333325</v>
      </c>
      <c r="AF76" s="59">
        <f>'Resumen-DiarioHorario-Eólico'!AD1675</f>
        <v>0</v>
      </c>
      <c r="AG76" s="58">
        <f>'Resumen-DiarioHorario-Eólico'!AD1734</f>
        <v>0</v>
      </c>
      <c r="AH76" s="59">
        <f>+'Resumen-DiarioHorario-Eólico'!AD1793</f>
        <v>0</v>
      </c>
      <c r="AI76" s="58">
        <f>+'Resumen-DiarioHorario-Eólico'!AD1852</f>
        <v>4.2730866666666669</v>
      </c>
      <c r="AJ76" s="53"/>
      <c r="AK76" s="51">
        <f t="shared" si="5"/>
        <v>344.84719999999999</v>
      </c>
      <c r="AL76" s="52"/>
    </row>
    <row r="77" spans="2:38" x14ac:dyDescent="0.45">
      <c r="B77" s="4" t="s">
        <v>61</v>
      </c>
      <c r="C77" s="46"/>
      <c r="D77" s="46"/>
      <c r="E77" s="58">
        <f>'Resumen-DiarioHorario-Eólico'!AD57</f>
        <v>35.999924999999998</v>
      </c>
      <c r="F77" s="59">
        <f>'Resumen-DiarioHorario-Eólico'!AD117</f>
        <v>17.549115</v>
      </c>
      <c r="G77" s="58">
        <f>'Resumen-DiarioHorario-Eólico'!AD177</f>
        <v>10.545543333333335</v>
      </c>
      <c r="H77" s="59">
        <f>'Resumen-DiarioHorario-Eólico'!AD237</f>
        <v>71.163109999999989</v>
      </c>
      <c r="I77" s="58">
        <f>'Resumen-DiarioHorario-Eólico'!AD297</f>
        <v>8.4034999999999985E-2</v>
      </c>
      <c r="J77" s="59">
        <f>'Resumen-DiarioHorario-Eólico'!AD357</f>
        <v>10.425920000000005</v>
      </c>
      <c r="K77" s="58">
        <f>'Resumen-DiarioHorario-Eólico'!AD417</f>
        <v>32.340408333333329</v>
      </c>
      <c r="L77" s="59">
        <f>'Resumen-DiarioHorario-Eólico'!AD477</f>
        <v>3.7042500000000005</v>
      </c>
      <c r="M77" s="58">
        <f>'Resumen-DiarioHorario-Eólico'!AD537</f>
        <v>30.664393333333329</v>
      </c>
      <c r="N77" s="59">
        <f>'Resumen-DiarioHorario-Eólico'!AD597</f>
        <v>14.58543666666667</v>
      </c>
      <c r="O77" s="58">
        <f>'Resumen-DiarioHorario-Eólico'!AD657</f>
        <v>35.637573333333329</v>
      </c>
      <c r="P77" s="59">
        <f>'Resumen-DiarioHorario-Eólico'!AD717</f>
        <v>34.394445000000005</v>
      </c>
      <c r="Q77" s="58">
        <f>'Resumen-DiarioHorario-Eólico'!AD777</f>
        <v>61.45456333333334</v>
      </c>
      <c r="R77" s="59">
        <f>'Resumen-DiarioHorario-Eólico'!AD837</f>
        <v>64.461518333333331</v>
      </c>
      <c r="S77" s="58">
        <f>'Resumen-DiarioHorario-Eólico'!AD897</f>
        <v>29.595003333333338</v>
      </c>
      <c r="T77" s="59">
        <f>'Resumen-DiarioHorario-Eólico'!AD957</f>
        <v>39.531734999999991</v>
      </c>
      <c r="U77" s="58">
        <f>'Resumen-DiarioHorario-Eólico'!AD1017</f>
        <v>76.38244499999999</v>
      </c>
      <c r="V77" s="59">
        <f>'Resumen-DiarioHorario-Eólico'!AD1077</f>
        <v>17.296683333333334</v>
      </c>
      <c r="W77" s="58">
        <f>'Resumen-DiarioHorario-Eólico'!AD1137</f>
        <v>8.0889233333333337</v>
      </c>
      <c r="X77" s="59">
        <f>'Resumen-DiarioHorario-Eólico'!AD1197</f>
        <v>6.9331033333333316</v>
      </c>
      <c r="Y77" s="58">
        <f>'Resumen-DiarioHorario-Eólico'!AD1257</f>
        <v>18.117439999999998</v>
      </c>
      <c r="Z77" s="59">
        <f>'Resumen-DiarioHorario-Eólico'!AD1317</f>
        <v>5.4769999999999994</v>
      </c>
      <c r="AA77" s="58">
        <f>'Resumen-DiarioHorario-Eólico'!AD1377</f>
        <v>1.0739416666666668</v>
      </c>
      <c r="AB77" s="59">
        <f>'Resumen-DiarioHorario-Eólico'!AD1437</f>
        <v>11.167384999999999</v>
      </c>
      <c r="AC77" s="58">
        <f>'Resumen-DiarioHorario-Eólico'!AD1497</f>
        <v>16.30960833333333</v>
      </c>
      <c r="AD77" s="59">
        <f>'Resumen-DiarioHorario-Eólico'!AD1557</f>
        <v>3.7899783333333321</v>
      </c>
      <c r="AE77" s="58">
        <f>'Resumen-DiarioHorario-Eólico'!AD1617</f>
        <v>10.431333333333335</v>
      </c>
      <c r="AF77" s="59">
        <f>'Resumen-DiarioHorario-Eólico'!AD1676</f>
        <v>0</v>
      </c>
      <c r="AG77" s="58">
        <f>'Resumen-DiarioHorario-Eólico'!AD1735</f>
        <v>0</v>
      </c>
      <c r="AH77" s="59">
        <f>+'Resumen-DiarioHorario-Eólico'!AD1794</f>
        <v>0</v>
      </c>
      <c r="AI77" s="58">
        <f>+'Resumen-DiarioHorario-Eólico'!AD1853</f>
        <v>16.585561666666667</v>
      </c>
      <c r="AJ77" s="53"/>
      <c r="AK77" s="51">
        <f t="shared" ref="AK77:AK78" si="6">SUM(E77:AI77)</f>
        <v>683.79037833333325</v>
      </c>
      <c r="AL77" s="52"/>
    </row>
    <row r="78" spans="2:38" x14ac:dyDescent="0.45">
      <c r="B78" s="4" t="s">
        <v>62</v>
      </c>
      <c r="C78" s="46"/>
      <c r="D78" s="46"/>
      <c r="E78" s="58">
        <f>'Resumen-DiarioHorario-Eólico'!AD58</f>
        <v>742.2496000000001</v>
      </c>
      <c r="F78" s="59">
        <f>'Resumen-DiarioHorario-Eólico'!AD118</f>
        <v>460.48326666666662</v>
      </c>
      <c r="G78" s="58">
        <f>'Resumen-DiarioHorario-Eólico'!AD178</f>
        <v>307.55295000000001</v>
      </c>
      <c r="H78" s="59">
        <f>'Resumen-DiarioHorario-Eólico'!AD238</f>
        <v>605.46699999999998</v>
      </c>
      <c r="I78" s="58">
        <f>'Resumen-DiarioHorario-Eólico'!AD298</f>
        <v>13.381833333333333</v>
      </c>
      <c r="J78" s="59">
        <f>'Resumen-DiarioHorario-Eólico'!AD358</f>
        <v>824.7171666666668</v>
      </c>
      <c r="K78" s="58">
        <f>'Resumen-DiarioHorario-Eólico'!AD418</f>
        <v>857.43975</v>
      </c>
      <c r="L78" s="59">
        <f>'Resumen-DiarioHorario-Eólico'!AD478</f>
        <v>72.711533333333321</v>
      </c>
      <c r="M78" s="58">
        <f>'Resumen-DiarioHorario-Eólico'!AD538</f>
        <v>811.55733333333342</v>
      </c>
      <c r="N78" s="59">
        <f>'Resumen-DiarioHorario-Eólico'!AD598</f>
        <v>587.0203333333335</v>
      </c>
      <c r="O78" s="58">
        <f>'Resumen-DiarioHorario-Eólico'!AD658</f>
        <v>1026.2209166666667</v>
      </c>
      <c r="P78" s="59">
        <f>'Resumen-DiarioHorario-Eólico'!AD718</f>
        <v>569.78013333333331</v>
      </c>
      <c r="Q78" s="58">
        <f>'Resumen-DiarioHorario-Eólico'!AD778</f>
        <v>576.06349999999998</v>
      </c>
      <c r="R78" s="59">
        <f>'Resumen-DiarioHorario-Eólico'!AD838</f>
        <v>1098.9166333333333</v>
      </c>
      <c r="S78" s="58">
        <f>'Resumen-DiarioHorario-Eólico'!AD898</f>
        <v>853.86933333333332</v>
      </c>
      <c r="T78" s="59">
        <f>'Resumen-DiarioHorario-Eólico'!AD958</f>
        <v>630.67698333333328</v>
      </c>
      <c r="U78" s="58">
        <f>'Resumen-DiarioHorario-Eólico'!AD1018</f>
        <v>579.03814999999997</v>
      </c>
      <c r="V78" s="59">
        <f>'Resumen-DiarioHorario-Eólico'!AD1078</f>
        <v>1050.0922166666667</v>
      </c>
      <c r="W78" s="58">
        <f>'Resumen-DiarioHorario-Eólico'!AD1138</f>
        <v>87.361000000000004</v>
      </c>
      <c r="X78" s="59">
        <f>'Resumen-DiarioHorario-Eólico'!AD1198</f>
        <v>63.848499999999994</v>
      </c>
      <c r="Y78" s="58">
        <f>'Resumen-DiarioHorario-Eólico'!AD1258</f>
        <v>732.01013333333333</v>
      </c>
      <c r="Z78" s="59">
        <f>'Resumen-DiarioHorario-Eólico'!AD1318</f>
        <v>856.65243333333342</v>
      </c>
      <c r="AA78" s="58">
        <f>'Resumen-DiarioHorario-Eólico'!AD1378</f>
        <v>82.663000000000011</v>
      </c>
      <c r="AB78" s="59">
        <f>'Resumen-DiarioHorario-Eólico'!AD1438</f>
        <v>740.40816666666672</v>
      </c>
      <c r="AC78" s="58">
        <f>'Resumen-DiarioHorario-Eólico'!AD1498</f>
        <v>1010.9635333333333</v>
      </c>
      <c r="AD78" s="59">
        <f>'Resumen-DiarioHorario-Eólico'!AD1558</f>
        <v>308.96978333333334</v>
      </c>
      <c r="AE78" s="58">
        <f>'Resumen-DiarioHorario-Eólico'!AD1618</f>
        <v>215.76850000000002</v>
      </c>
      <c r="AF78" s="59">
        <f>'Resumen-DiarioHorario-Eólico'!AD1677</f>
        <v>708.15374999999995</v>
      </c>
      <c r="AG78" s="58">
        <f>'Resumen-DiarioHorario-Eólico'!AD1736</f>
        <v>471.02296666666666</v>
      </c>
      <c r="AH78" s="59">
        <f>+'Resumen-DiarioHorario-Eólico'!AD1795</f>
        <v>868.04861666666659</v>
      </c>
      <c r="AI78" s="58">
        <f>+'Resumen-DiarioHorario-Eólico'!AD1854</f>
        <v>434.35740000000004</v>
      </c>
      <c r="AJ78" s="53"/>
      <c r="AK78" s="51">
        <f t="shared" si="6"/>
        <v>18247.46641666667</v>
      </c>
      <c r="AL78" s="52"/>
    </row>
    <row r="79" spans="2:38" x14ac:dyDescent="0.45">
      <c r="B79" s="4" t="s">
        <v>63</v>
      </c>
      <c r="C79" s="46"/>
      <c r="D79" s="46"/>
      <c r="E79" s="58">
        <f>'Resumen-DiarioHorario-Eólico'!AD59</f>
        <v>487.00643333333329</v>
      </c>
      <c r="F79" s="59">
        <f>'Resumen-DiarioHorario-Eólico'!AD119</f>
        <v>301.45093333333335</v>
      </c>
      <c r="G79" s="58">
        <f>'Resumen-DiarioHorario-Eólico'!AD179</f>
        <v>380.03246666666672</v>
      </c>
      <c r="H79" s="59">
        <f>'Resumen-DiarioHorario-Eólico'!AD239</f>
        <v>394.73075000000006</v>
      </c>
      <c r="I79" s="58">
        <f>'Resumen-DiarioHorario-Eólico'!AD299</f>
        <v>443.5121666666667</v>
      </c>
      <c r="J79" s="59">
        <f>'Resumen-DiarioHorario-Eólico'!AD359</f>
        <v>1010.4725333333336</v>
      </c>
      <c r="K79" s="58">
        <f>'Resumen-DiarioHorario-Eólico'!AD419</f>
        <v>721.48350000000028</v>
      </c>
      <c r="L79" s="59">
        <f>'Resumen-DiarioHorario-Eólico'!AD479</f>
        <v>161.47123333333329</v>
      </c>
      <c r="M79" s="58">
        <f>'Resumen-DiarioHorario-Eólico'!AD539</f>
        <v>932.91566666666677</v>
      </c>
      <c r="N79" s="59">
        <f>'Resumen-DiarioHorario-Eólico'!AD599</f>
        <v>913.08870000000013</v>
      </c>
      <c r="O79" s="58">
        <f>'Resumen-DiarioHorario-Eólico'!AD659</f>
        <v>506.66133333333335</v>
      </c>
      <c r="P79" s="59">
        <f>'Resumen-DiarioHorario-Eólico'!AD719</f>
        <v>65.27655</v>
      </c>
      <c r="Q79" s="58">
        <f>'Resumen-DiarioHorario-Eólico'!AD779</f>
        <v>623.52920000000006</v>
      </c>
      <c r="R79" s="59">
        <f>'Resumen-DiarioHorario-Eólico'!AD839</f>
        <v>1219.3492333333331</v>
      </c>
      <c r="S79" s="58">
        <f>'Resumen-DiarioHorario-Eólico'!AD899</f>
        <v>312.49766666666676</v>
      </c>
      <c r="T79" s="59">
        <f>'Resumen-DiarioHorario-Eólico'!AD959</f>
        <v>17.090700000000009</v>
      </c>
      <c r="U79" s="58">
        <f>'Resumen-DiarioHorario-Eólico'!AD1019</f>
        <v>146.47666666666669</v>
      </c>
      <c r="V79" s="59">
        <f>'Resumen-DiarioHorario-Eólico'!AD1079</f>
        <v>183.71795000000003</v>
      </c>
      <c r="W79" s="58">
        <f>'Resumen-DiarioHorario-Eólico'!AD1139</f>
        <v>191.77603333333332</v>
      </c>
      <c r="X79" s="59">
        <f>'Resumen-DiarioHorario-Eólico'!AD1199</f>
        <v>137.35643333333331</v>
      </c>
      <c r="Y79" s="58">
        <f>'Resumen-DiarioHorario-Eólico'!AD1259</f>
        <v>244.81808333333331</v>
      </c>
      <c r="Z79" s="59">
        <f>'Resumen-DiarioHorario-Eólico'!AD1319</f>
        <v>114.84528333333338</v>
      </c>
      <c r="AA79" s="58">
        <f>'Resumen-DiarioHorario-Eólico'!AD1379</f>
        <v>98.942716666666655</v>
      </c>
      <c r="AB79" s="59">
        <f>'Resumen-DiarioHorario-Eólico'!AD1439</f>
        <v>552.43426666666676</v>
      </c>
      <c r="AC79" s="58">
        <f>'Resumen-DiarioHorario-Eólico'!AD1499</f>
        <v>784.82085666666671</v>
      </c>
      <c r="AD79" s="59">
        <f>'Resumen-DiarioHorario-Eólico'!AD1559</f>
        <v>341.67374999999998</v>
      </c>
      <c r="AE79" s="58">
        <f>'Resumen-DiarioHorario-Eólico'!AD1619</f>
        <v>143.57326666666668</v>
      </c>
      <c r="AF79" s="59">
        <f>'Resumen-DiarioHorario-Eólico'!AD1678</f>
        <v>211.8783333333333</v>
      </c>
      <c r="AG79" s="58">
        <f>'Resumen-DiarioHorario-Eólico'!AD1737</f>
        <v>69.481999999999999</v>
      </c>
      <c r="AH79" s="59">
        <f>+'Resumen-DiarioHorario-Eólico'!AD1796</f>
        <v>398.21333333333337</v>
      </c>
      <c r="AI79" s="58">
        <f>+'Resumen-DiarioHorario-Eólico'!AD1855</f>
        <v>136.55160000000001</v>
      </c>
      <c r="AJ79" s="53"/>
      <c r="AK79" s="51">
        <f t="shared" ref="AK79" si="7">SUM(E79:AI79)</f>
        <v>12247.129640000005</v>
      </c>
      <c r="AL79" s="52"/>
    </row>
    <row r="80" spans="2:38" x14ac:dyDescent="0.45">
      <c r="B80" s="4" t="s">
        <v>64</v>
      </c>
      <c r="C80" s="46"/>
      <c r="D80" s="46"/>
      <c r="E80" s="58">
        <f>'Resumen-DiarioHorario-Eólico'!AD60</f>
        <v>376.91570000000007</v>
      </c>
      <c r="F80" s="59">
        <f>'Resumen-DiarioHorario-Eólico'!AD120</f>
        <v>149.43703333333335</v>
      </c>
      <c r="G80" s="58">
        <f>'Resumen-DiarioHorario-Eólico'!AD180</f>
        <v>388.24991666666665</v>
      </c>
      <c r="H80" s="59">
        <f>'Resumen-DiarioHorario-Eólico'!AD240</f>
        <v>599.52874999999995</v>
      </c>
      <c r="I80" s="58">
        <f>'Resumen-DiarioHorario-Eólico'!AD300</f>
        <v>263.37816666666663</v>
      </c>
      <c r="J80" s="59">
        <f>'Resumen-DiarioHorario-Eólico'!AD360</f>
        <v>609.32564999999988</v>
      </c>
      <c r="K80" s="58">
        <f>'Resumen-DiarioHorario-Eólico'!AD420</f>
        <v>580.53959999999995</v>
      </c>
      <c r="L80" s="59">
        <f>'Resumen-DiarioHorario-Eólico'!AD480</f>
        <v>259.36806666666666</v>
      </c>
      <c r="M80" s="58">
        <f>'Resumen-DiarioHorario-Eólico'!AD540</f>
        <v>598.22876666666662</v>
      </c>
      <c r="N80" s="59">
        <f>'Resumen-DiarioHorario-Eólico'!AD600</f>
        <v>490.42301666666663</v>
      </c>
      <c r="O80" s="58">
        <f>'Resumen-DiarioHorario-Eólico'!AD660</f>
        <v>458.35041666666672</v>
      </c>
      <c r="P80" s="59">
        <f>'Resumen-DiarioHorario-Eólico'!AD720</f>
        <v>131.19516666666667</v>
      </c>
      <c r="Q80" s="58">
        <f>'Resumen-DiarioHorario-Eólico'!AD780</f>
        <v>2.5684999999999976</v>
      </c>
      <c r="R80" s="59">
        <f>'Resumen-DiarioHorario-Eólico'!AD840</f>
        <v>234.70300000000003</v>
      </c>
      <c r="S80" s="58">
        <f>'Resumen-DiarioHorario-Eólico'!AD900</f>
        <v>109.63816666666666</v>
      </c>
      <c r="T80" s="59">
        <f>'Resumen-DiarioHorario-Eólico'!AD960</f>
        <v>39.172166666666655</v>
      </c>
      <c r="U80" s="58">
        <f>'Resumen-DiarioHorario-Eólico'!AD1020</f>
        <v>81.013166666666706</v>
      </c>
      <c r="V80" s="59">
        <f>'Resumen-DiarioHorario-Eólico'!AD1080</f>
        <v>128.82205000000002</v>
      </c>
      <c r="W80" s="58">
        <f>'Resumen-DiarioHorario-Eólico'!AD1140</f>
        <v>285.65366666666671</v>
      </c>
      <c r="X80" s="59">
        <f>'Resumen-DiarioHorario-Eólico'!AD1200</f>
        <v>324.0725333333333</v>
      </c>
      <c r="Y80" s="58">
        <f>'Resumen-DiarioHorario-Eólico'!AD1260</f>
        <v>404.07583333333332</v>
      </c>
      <c r="Z80" s="59">
        <f>'Resumen-DiarioHorario-Eólico'!AD1320</f>
        <v>187.7414333333333</v>
      </c>
      <c r="AA80" s="58">
        <f>'Resumen-DiarioHorario-Eólico'!AD1380</f>
        <v>182.23846666666668</v>
      </c>
      <c r="AB80" s="59">
        <f>'Resumen-DiarioHorario-Eólico'!AD1440</f>
        <v>437.32678333333331</v>
      </c>
      <c r="AC80" s="58">
        <f>'Resumen-DiarioHorario-Eólico'!AD1500</f>
        <v>366.24150000000009</v>
      </c>
      <c r="AD80" s="59">
        <f>'Resumen-DiarioHorario-Eólico'!AD1560</f>
        <v>214.70786666666669</v>
      </c>
      <c r="AE80" s="58">
        <f>'Resumen-DiarioHorario-Eólico'!AD1620</f>
        <v>177.80803333333333</v>
      </c>
      <c r="AF80" s="59">
        <f>'Resumen-DiarioHorario-Eólico'!AD1679</f>
        <v>141.64191666666667</v>
      </c>
      <c r="AG80" s="58">
        <f>'Resumen-DiarioHorario-Eólico'!AD1738</f>
        <v>16.768666666666661</v>
      </c>
      <c r="AH80" s="59">
        <f>+'Resumen-DiarioHorario-Eólico'!AD1797</f>
        <v>568.42306666666673</v>
      </c>
      <c r="AI80" s="58">
        <f>+'Resumen-DiarioHorario-Eólico'!AD1856</f>
        <v>286.79513333333341</v>
      </c>
      <c r="AJ80" s="53"/>
      <c r="AK80" s="51">
        <f t="shared" ref="AK80:AK81" si="8">SUM(E80:AI80)</f>
        <v>9094.3522000000012</v>
      </c>
      <c r="AL80" s="52"/>
    </row>
    <row r="81" spans="2:42" x14ac:dyDescent="0.45">
      <c r="B81" s="4" t="s">
        <v>65</v>
      </c>
      <c r="C81" s="46"/>
      <c r="E81" s="58">
        <f>'Resumen-DiarioHorario-Eólico'!AD61</f>
        <v>25.069166666666668</v>
      </c>
      <c r="F81" s="59">
        <f>'Resumen-DiarioHorario-Eólico'!AD121</f>
        <v>22.87416666666666</v>
      </c>
      <c r="G81" s="58">
        <f>'Resumen-DiarioHorario-Eólico'!AD181</f>
        <v>20.611166666666676</v>
      </c>
      <c r="H81" s="59">
        <f>'Resumen-DiarioHorario-Eólico'!AD241</f>
        <v>26.630833333333339</v>
      </c>
      <c r="I81" s="58">
        <f>'Resumen-DiarioHorario-Eólico'!AD301</f>
        <v>0</v>
      </c>
      <c r="J81" s="59">
        <f>'Resumen-DiarioHorario-Eólico'!AD361</f>
        <v>26.715499999999999</v>
      </c>
      <c r="K81" s="58">
        <f>'Resumen-DiarioHorario-Eólico'!AD421</f>
        <v>23.784333333333326</v>
      </c>
      <c r="L81" s="59">
        <f>'Resumen-DiarioHorario-Eólico'!AD481</f>
        <v>64.675666666666658</v>
      </c>
      <c r="M81" s="58">
        <f>'Resumen-DiarioHorario-Eólico'!AD541</f>
        <v>2.7500000000000007E-2</v>
      </c>
      <c r="N81" s="59">
        <f>'Resumen-DiarioHorario-Eólico'!AD601</f>
        <v>1.3833333333333335E-2</v>
      </c>
      <c r="O81" s="58">
        <f>'Resumen-DiarioHorario-Eólico'!AD661</f>
        <v>1.4375000000000007</v>
      </c>
      <c r="P81" s="59">
        <f>'Resumen-DiarioHorario-Eólico'!AD721</f>
        <v>46.11933333333333</v>
      </c>
      <c r="Q81" s="58">
        <f>'Resumen-DiarioHorario-Eólico'!AD781</f>
        <v>28.026000000000021</v>
      </c>
      <c r="R81" s="59">
        <f>'Resumen-DiarioHorario-Eólico'!AD841</f>
        <v>78.389166666666668</v>
      </c>
      <c r="S81" s="58">
        <f>'Resumen-DiarioHorario-Eólico'!AD901</f>
        <v>99.212333333333333</v>
      </c>
      <c r="T81" s="59">
        <f>'Resumen-DiarioHorario-Eólico'!AD961</f>
        <v>49.198999999999998</v>
      </c>
      <c r="U81" s="58">
        <f>'Resumen-DiarioHorario-Eólico'!AD1021</f>
        <v>34.522333333333336</v>
      </c>
      <c r="V81" s="59">
        <f>'Resumen-DiarioHorario-Eólico'!AD1081</f>
        <v>6.1903333333333368</v>
      </c>
      <c r="W81" s="58">
        <f>'Resumen-DiarioHorario-Eólico'!AD1141</f>
        <v>25.820499999999996</v>
      </c>
      <c r="X81" s="59">
        <f>'Resumen-DiarioHorario-Eólico'!AD1201</f>
        <v>7.974833333333331</v>
      </c>
      <c r="Y81" s="58">
        <f>'Resumen-DiarioHorario-Eólico'!AD1261</f>
        <v>2.656833333333334</v>
      </c>
      <c r="Z81" s="59">
        <f>'Resumen-DiarioHorario-Eólico'!AD1321</f>
        <v>44.339333333333343</v>
      </c>
      <c r="AA81" s="58">
        <f>'Resumen-DiarioHorario-Eólico'!AD1381</f>
        <v>16.592833333333335</v>
      </c>
      <c r="AB81" s="59">
        <f>'Resumen-DiarioHorario-Eólico'!AD1441</f>
        <v>2.4518333333333326</v>
      </c>
      <c r="AC81" s="58">
        <f>'Resumen-DiarioHorario-Eólico'!AD1501</f>
        <v>51.957500000000003</v>
      </c>
      <c r="AD81" s="59">
        <f>'Resumen-DiarioHorario-Eólico'!AD1561</f>
        <v>62.803999999999988</v>
      </c>
      <c r="AE81" s="58">
        <f>'Resumen-DiarioHorario-Eólico'!AD1621</f>
        <v>48.160499999999985</v>
      </c>
      <c r="AF81" s="59">
        <f>'Resumen-DiarioHorario-Eólico'!AD1680</f>
        <v>18.40966666666667</v>
      </c>
      <c r="AG81" s="58">
        <f>'Resumen-DiarioHorario-Eólico'!AD1739</f>
        <v>3.4850000000000008</v>
      </c>
      <c r="AH81" s="59">
        <f>+'Resumen-DiarioHorario-Eólico'!AD1798</f>
        <v>115.60883333333334</v>
      </c>
      <c r="AI81" s="58">
        <f>+'Resumen-DiarioHorario-Eólico'!AD1857</f>
        <v>1.3079999999999994</v>
      </c>
      <c r="AJ81" s="53"/>
      <c r="AK81" s="51">
        <f t="shared" si="8"/>
        <v>955.06783333333328</v>
      </c>
      <c r="AL81" s="52"/>
    </row>
    <row r="82" spans="2:42" x14ac:dyDescent="0.45">
      <c r="C82" s="4"/>
      <c r="D82" s="6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45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45">
      <c r="B84" s="5" t="s">
        <v>66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4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45">
      <c r="B86" s="32" t="s">
        <v>10</v>
      </c>
      <c r="C86" s="4"/>
      <c r="D86" s="4"/>
      <c r="E86" s="33">
        <f t="shared" ref="E86:AI86" si="9">E26</f>
        <v>46023</v>
      </c>
      <c r="F86" s="33">
        <f t="shared" si="9"/>
        <v>46024</v>
      </c>
      <c r="G86" s="33">
        <f t="shared" si="9"/>
        <v>46025</v>
      </c>
      <c r="H86" s="33">
        <f t="shared" si="9"/>
        <v>46026</v>
      </c>
      <c r="I86" s="33">
        <f t="shared" si="9"/>
        <v>46027</v>
      </c>
      <c r="J86" s="33">
        <f t="shared" si="9"/>
        <v>46028</v>
      </c>
      <c r="K86" s="33">
        <f t="shared" si="9"/>
        <v>46029</v>
      </c>
      <c r="L86" s="33">
        <f t="shared" si="9"/>
        <v>46030</v>
      </c>
      <c r="M86" s="33">
        <f t="shared" si="9"/>
        <v>46031</v>
      </c>
      <c r="N86" s="33">
        <f t="shared" si="9"/>
        <v>46032</v>
      </c>
      <c r="O86" s="33">
        <f t="shared" si="9"/>
        <v>46033</v>
      </c>
      <c r="P86" s="33">
        <f t="shared" si="9"/>
        <v>46034</v>
      </c>
      <c r="Q86" s="33">
        <f t="shared" si="9"/>
        <v>46035</v>
      </c>
      <c r="R86" s="33">
        <f t="shared" si="9"/>
        <v>46036</v>
      </c>
      <c r="S86" s="33">
        <f t="shared" si="9"/>
        <v>46037</v>
      </c>
      <c r="T86" s="33">
        <f t="shared" si="9"/>
        <v>46038</v>
      </c>
      <c r="U86" s="33">
        <f t="shared" si="9"/>
        <v>46039</v>
      </c>
      <c r="V86" s="33">
        <f t="shared" si="9"/>
        <v>46040</v>
      </c>
      <c r="W86" s="33">
        <f t="shared" si="9"/>
        <v>46041</v>
      </c>
      <c r="X86" s="33">
        <f t="shared" si="9"/>
        <v>46042</v>
      </c>
      <c r="Y86" s="33">
        <f t="shared" si="9"/>
        <v>46043</v>
      </c>
      <c r="Z86" s="33">
        <f t="shared" si="9"/>
        <v>46044</v>
      </c>
      <c r="AA86" s="33">
        <f t="shared" si="9"/>
        <v>46045</v>
      </c>
      <c r="AB86" s="33">
        <f t="shared" si="9"/>
        <v>46046</v>
      </c>
      <c r="AC86" s="33">
        <f t="shared" si="9"/>
        <v>46047</v>
      </c>
      <c r="AD86" s="33">
        <f t="shared" si="9"/>
        <v>46048</v>
      </c>
      <c r="AE86" s="33">
        <f t="shared" si="9"/>
        <v>46049</v>
      </c>
      <c r="AF86" s="33">
        <f t="shared" si="9"/>
        <v>46050</v>
      </c>
      <c r="AG86" s="33">
        <f t="shared" si="9"/>
        <v>46051</v>
      </c>
      <c r="AH86" s="33">
        <f t="shared" si="9"/>
        <v>46052</v>
      </c>
      <c r="AI86" s="33">
        <f t="shared" si="9"/>
        <v>46053</v>
      </c>
      <c r="AJ86" s="90" t="s">
        <v>7</v>
      </c>
      <c r="AK86" s="91"/>
      <c r="AL86" s="91"/>
    </row>
    <row r="87" spans="2:42" x14ac:dyDescent="0.45">
      <c r="B87" s="94" t="s">
        <v>7</v>
      </c>
      <c r="C87" s="94"/>
      <c r="D87" s="94"/>
      <c r="E87" s="49">
        <f t="shared" ref="E87:AI87" si="10">SUM(E88:E159)</f>
        <v>29838.750395712999</v>
      </c>
      <c r="F87" s="49">
        <f t="shared" si="10"/>
        <v>16435.121855756668</v>
      </c>
      <c r="G87" s="49">
        <f t="shared" si="10"/>
        <v>18493.438868543337</v>
      </c>
      <c r="H87" s="49">
        <f t="shared" si="10"/>
        <v>22224.692433333326</v>
      </c>
      <c r="I87" s="49">
        <f t="shared" si="10"/>
        <v>13193.005094982669</v>
      </c>
      <c r="J87" s="49">
        <f t="shared" si="10"/>
        <v>19431.525874282666</v>
      </c>
      <c r="K87" s="49">
        <f t="shared" si="10"/>
        <v>21631.378433590002</v>
      </c>
      <c r="L87" s="49">
        <f t="shared" si="10"/>
        <v>15963.767773333333</v>
      </c>
      <c r="M87" s="49">
        <f t="shared" si="10"/>
        <v>18725.315726666671</v>
      </c>
      <c r="N87" s="49">
        <f t="shared" si="10"/>
        <v>19665.095646666665</v>
      </c>
      <c r="O87" s="49">
        <f t="shared" si="10"/>
        <v>22524.523856519329</v>
      </c>
      <c r="P87" s="49">
        <f t="shared" si="10"/>
        <v>18581.234226630342</v>
      </c>
      <c r="Q87" s="49">
        <f t="shared" si="10"/>
        <v>22841.392564096666</v>
      </c>
      <c r="R87" s="49">
        <f t="shared" si="10"/>
        <v>20767.865794530007</v>
      </c>
      <c r="S87" s="49">
        <f t="shared" si="10"/>
        <v>22503.183313333335</v>
      </c>
      <c r="T87" s="49">
        <f t="shared" si="10"/>
        <v>19878.304600000003</v>
      </c>
      <c r="U87" s="49">
        <f t="shared" si="10"/>
        <v>25030.014082243331</v>
      </c>
      <c r="V87" s="49">
        <f t="shared" si="10"/>
        <v>26351.528969253006</v>
      </c>
      <c r="W87" s="49">
        <f t="shared" si="10"/>
        <v>13871.211876023332</v>
      </c>
      <c r="X87" s="49">
        <f t="shared" si="10"/>
        <v>13314.630213773335</v>
      </c>
      <c r="Y87" s="49">
        <f t="shared" si="10"/>
        <v>18803.741996160003</v>
      </c>
      <c r="Z87" s="49">
        <f t="shared" si="10"/>
        <v>12411.085652680002</v>
      </c>
      <c r="AA87" s="49">
        <f t="shared" si="10"/>
        <v>14304.349799999998</v>
      </c>
      <c r="AB87" s="49">
        <f t="shared" si="10"/>
        <v>18370.047945333328</v>
      </c>
      <c r="AC87" s="49">
        <f t="shared" si="10"/>
        <v>17622.242839596332</v>
      </c>
      <c r="AD87" s="49">
        <f t="shared" si="10"/>
        <v>18679.881020443328</v>
      </c>
      <c r="AE87" s="49">
        <f t="shared" si="10"/>
        <v>15657.277174208994</v>
      </c>
      <c r="AF87" s="49">
        <f t="shared" si="10"/>
        <v>15436.857264139002</v>
      </c>
      <c r="AG87" s="49">
        <f t="shared" si="10"/>
        <v>10695.58741611</v>
      </c>
      <c r="AH87" s="49">
        <f t="shared" si="10"/>
        <v>20003.089143473331</v>
      </c>
      <c r="AI87" s="49">
        <f t="shared" si="10"/>
        <v>17907.602574996672</v>
      </c>
      <c r="AJ87" s="92">
        <f>SUM(AK88:AK159)</f>
        <v>581157.74442641228</v>
      </c>
      <c r="AK87" s="93"/>
      <c r="AL87" s="93"/>
      <c r="AM87" s="64"/>
    </row>
    <row r="88" spans="2:42" x14ac:dyDescent="0.45">
      <c r="B88" s="46" t="s">
        <v>67</v>
      </c>
      <c r="C88" s="46"/>
      <c r="D88" s="46"/>
      <c r="E88" s="58">
        <f>'Resumen-DiarioHorario-Solar'!AD8</f>
        <v>14.698333333333334</v>
      </c>
      <c r="F88" s="59">
        <f>'Resumen-DiarioHorario-Solar'!AD86</f>
        <v>12.334999999999999</v>
      </c>
      <c r="G88" s="58">
        <f>'Resumen-DiarioHorario-Solar'!AD164</f>
        <v>11.751666666666667</v>
      </c>
      <c r="H88" s="59">
        <f>'Resumen-DiarioHorario-Solar'!AD242</f>
        <v>11.591666666666665</v>
      </c>
      <c r="I88" s="58">
        <f>'Resumen-DiarioHorario-Solar'!AD320</f>
        <v>9.6666666666666661</v>
      </c>
      <c r="J88" s="59">
        <f>'Resumen-DiarioHorario-Solar'!AD398</f>
        <v>12.340000000000002</v>
      </c>
      <c r="K88" s="58">
        <f>'Resumen-DiarioHorario-Solar'!AD476</f>
        <v>11.52166666666667</v>
      </c>
      <c r="L88" s="59">
        <f>'Resumen-DiarioHorario-Solar'!AD554</f>
        <v>13.965000000000007</v>
      </c>
      <c r="M88" s="58">
        <f>'Resumen-DiarioHorario-Solar'!AD632</f>
        <v>13.030000000000001</v>
      </c>
      <c r="N88" s="59">
        <f>'Resumen-DiarioHorario-Solar'!AD710</f>
        <v>13.239999999999998</v>
      </c>
      <c r="O88" s="58">
        <f>'Resumen-DiarioHorario-Solar'!AD788</f>
        <v>10.816666666666665</v>
      </c>
      <c r="P88" s="59">
        <f>'Resumen-DiarioHorario-Solar'!AD866</f>
        <v>12.658333333333337</v>
      </c>
      <c r="Q88" s="58">
        <f>'Resumen-DiarioHorario-Solar'!AD944</f>
        <v>20.736666666666657</v>
      </c>
      <c r="R88" s="59">
        <f>'Resumen-DiarioHorario-Solar'!AD1022</f>
        <v>6.2766666666666708</v>
      </c>
      <c r="S88" s="58">
        <f>'Resumen-DiarioHorario-Solar'!AD1100</f>
        <v>13.383333333333329</v>
      </c>
      <c r="T88" s="59">
        <f>'Resumen-DiarioHorario-Solar'!AD1178</f>
        <v>10.793333333333326</v>
      </c>
      <c r="U88" s="58">
        <f>'Resumen-DiarioHorario-Solar'!AD1256</f>
        <v>7.2016666666666698</v>
      </c>
      <c r="V88" s="59">
        <f>'Resumen-DiarioHorario-Solar'!AD1334</f>
        <v>8.9066666666666663</v>
      </c>
      <c r="W88" s="58">
        <f>'Resumen-DiarioHorario-Solar'!AD1412</f>
        <v>14.008333333333333</v>
      </c>
      <c r="X88" s="59">
        <f>'Resumen-DiarioHorario-Solar'!AD1490</f>
        <v>16.428333333333335</v>
      </c>
      <c r="Y88" s="58">
        <f>'Resumen-DiarioHorario-Solar'!AD1568</f>
        <v>30.961666666666662</v>
      </c>
      <c r="Z88" s="59">
        <f>'Resumen-DiarioHorario-Solar'!AD1646</f>
        <v>13.913333333333329</v>
      </c>
      <c r="AA88" s="58">
        <f>'Resumen-DiarioHorario-Solar'!AD1724</f>
        <v>18.311666666666671</v>
      </c>
      <c r="AB88" s="59">
        <f>'Resumen-DiarioHorario-Solar'!AD1802</f>
        <v>7.638333333333339</v>
      </c>
      <c r="AC88" s="58">
        <f>'Resumen-DiarioHorario-Solar'!AD1880</f>
        <v>5.5533333333333381</v>
      </c>
      <c r="AD88" s="59">
        <f>'Resumen-DiarioHorario-Solar'!AD1958</f>
        <v>5.0233333333333317</v>
      </c>
      <c r="AE88" s="58">
        <f>'Resumen-DiarioHorario-Solar'!AD2036</f>
        <v>4.3600000000000039</v>
      </c>
      <c r="AF88" s="59">
        <f>'Resumen-DiarioHorario-Solar'!AD2114</f>
        <v>7.0166666666666648</v>
      </c>
      <c r="AG88" s="58">
        <f>'Resumen-DiarioHorario-Solar'!AD2192</f>
        <v>13.508333333333336</v>
      </c>
      <c r="AH88" s="59">
        <f>'Resumen-DiarioHorario-Solar'!AD2270</f>
        <v>3.2749999999999968</v>
      </c>
      <c r="AI88" s="60">
        <f>+'Resumen-DiarioHorario-Solar'!AD2348</f>
        <v>8.480000000000004</v>
      </c>
      <c r="AJ88" s="54"/>
      <c r="AK88" s="51">
        <f>SUM(E88:AI88)</f>
        <v>363.39166666666665</v>
      </c>
      <c r="AL88" s="54"/>
      <c r="AP88" s="46"/>
    </row>
    <row r="89" spans="2:42" x14ac:dyDescent="0.45">
      <c r="B89" s="46" t="s">
        <v>68</v>
      </c>
      <c r="C89" s="46"/>
      <c r="D89" s="46"/>
      <c r="E89" s="58">
        <f>'Resumen-DiarioHorario-Solar'!AD9</f>
        <v>62.428333333333327</v>
      </c>
      <c r="F89" s="59">
        <f>'Resumen-DiarioHorario-Solar'!AD87</f>
        <v>58.055000000000007</v>
      </c>
      <c r="G89" s="58">
        <f>'Resumen-DiarioHorario-Solar'!AD165</f>
        <v>53.254999999999995</v>
      </c>
      <c r="H89" s="59">
        <f>'Resumen-DiarioHorario-Solar'!AD243</f>
        <v>35.366666666666667</v>
      </c>
      <c r="I89" s="58">
        <f>'Resumen-DiarioHorario-Solar'!AD321</f>
        <v>28.400000000000006</v>
      </c>
      <c r="J89" s="59">
        <f>'Resumen-DiarioHorario-Solar'!AD399</f>
        <v>37.14</v>
      </c>
      <c r="K89" s="58">
        <f>'Resumen-DiarioHorario-Solar'!AD477</f>
        <v>33.56333333333334</v>
      </c>
      <c r="L89" s="59">
        <f>'Resumen-DiarioHorario-Solar'!AD555</f>
        <v>132.82499999999999</v>
      </c>
      <c r="M89" s="58">
        <f>'Resumen-DiarioHorario-Solar'!AD633</f>
        <v>153.17333333333335</v>
      </c>
      <c r="N89" s="59">
        <f>'Resumen-DiarioHorario-Solar'!AD711</f>
        <v>95.72</v>
      </c>
      <c r="O89" s="58">
        <f>'Resumen-DiarioHorario-Solar'!AD789</f>
        <v>154.13333333333327</v>
      </c>
      <c r="P89" s="59">
        <f>'Resumen-DiarioHorario-Solar'!AD867</f>
        <v>146.27833333333328</v>
      </c>
      <c r="Q89" s="58">
        <f>'Resumen-DiarioHorario-Solar'!AD945</f>
        <v>103.12666666666667</v>
      </c>
      <c r="R89" s="59">
        <f>'Resumen-DiarioHorario-Solar'!AD1023</f>
        <v>111.1466666666667</v>
      </c>
      <c r="S89" s="58">
        <f>'Resumen-DiarioHorario-Solar'!AD1101</f>
        <v>63.05</v>
      </c>
      <c r="T89" s="59">
        <f>'Resumen-DiarioHorario-Solar'!AD1179</f>
        <v>28.094999999999985</v>
      </c>
      <c r="U89" s="58">
        <f>'Resumen-DiarioHorario-Solar'!AD1257</f>
        <v>39.398333333333341</v>
      </c>
      <c r="V89" s="59">
        <f>'Resumen-DiarioHorario-Solar'!AD1335</f>
        <v>46.783333333333353</v>
      </c>
      <c r="W89" s="58">
        <f>'Resumen-DiarioHorario-Solar'!AD1413</f>
        <v>57.773333333333355</v>
      </c>
      <c r="X89" s="59">
        <f>'Resumen-DiarioHorario-Solar'!AD1491</f>
        <v>52.719999999999992</v>
      </c>
      <c r="Y89" s="58">
        <f>'Resumen-DiarioHorario-Solar'!AD1569</f>
        <v>73.893333333333345</v>
      </c>
      <c r="Z89" s="59">
        <f>'Resumen-DiarioHorario-Solar'!AD1647</f>
        <v>116.70666666666662</v>
      </c>
      <c r="AA89" s="58">
        <f>'Resumen-DiarioHorario-Solar'!AD1725</f>
        <v>129.75666666666666</v>
      </c>
      <c r="AB89" s="59">
        <f>'Resumen-DiarioHorario-Solar'!AD1803</f>
        <v>134.81833333333327</v>
      </c>
      <c r="AC89" s="58">
        <f>'Resumen-DiarioHorario-Solar'!AD1881</f>
        <v>146.60333333333335</v>
      </c>
      <c r="AD89" s="59">
        <f>'Resumen-DiarioHorario-Solar'!AD1959</f>
        <v>148.80166666666659</v>
      </c>
      <c r="AE89" s="58">
        <f>'Resumen-DiarioHorario-Solar'!AD2037</f>
        <v>141.27999999999997</v>
      </c>
      <c r="AF89" s="59">
        <f>'Resumen-DiarioHorario-Solar'!AD2115</f>
        <v>142.99166666666667</v>
      </c>
      <c r="AG89" s="58">
        <f>'Resumen-DiarioHorario-Solar'!AD2193</f>
        <v>53.48333333333332</v>
      </c>
      <c r="AH89" s="59">
        <f>'Resumen-DiarioHorario-Solar'!AD2271</f>
        <v>33.950000000000003</v>
      </c>
      <c r="AI89" s="60">
        <f>+'Resumen-DiarioHorario-Solar'!AD2349</f>
        <v>52.308333333333351</v>
      </c>
      <c r="AJ89" s="54"/>
      <c r="AK89" s="51">
        <f t="shared" ref="AK89:AK152" si="11">SUM(E89:AI89)</f>
        <v>2667.0250000000001</v>
      </c>
      <c r="AL89" s="54"/>
    </row>
    <row r="90" spans="2:42" x14ac:dyDescent="0.45">
      <c r="B90" s="46" t="s">
        <v>69</v>
      </c>
      <c r="C90" s="46"/>
      <c r="D90" s="46"/>
      <c r="E90" s="58">
        <f>'Resumen-DiarioHorario-Solar'!AD10</f>
        <v>25.646666666666668</v>
      </c>
      <c r="F90" s="59">
        <f>'Resumen-DiarioHorario-Solar'!AD88</f>
        <v>4.4828333333333319</v>
      </c>
      <c r="G90" s="58">
        <f>'Resumen-DiarioHorario-Solar'!AD166</f>
        <v>34.62316666666667</v>
      </c>
      <c r="H90" s="59">
        <f>'Resumen-DiarioHorario-Solar'!AD244</f>
        <v>52.427666666666674</v>
      </c>
      <c r="I90" s="58">
        <f>'Resumen-DiarioHorario-Solar'!AD322</f>
        <v>35.346166666666676</v>
      </c>
      <c r="J90" s="59">
        <f>'Resumen-DiarioHorario-Solar'!AD400</f>
        <v>40.00116666666667</v>
      </c>
      <c r="K90" s="58">
        <f>'Resumen-DiarioHorario-Solar'!AD478</f>
        <v>62.604666666666667</v>
      </c>
      <c r="L90" s="59">
        <f>'Resumen-DiarioHorario-Solar'!AD556</f>
        <v>58.152666666666683</v>
      </c>
      <c r="M90" s="58">
        <f>'Resumen-DiarioHorario-Solar'!AD634</f>
        <v>63.443166666666663</v>
      </c>
      <c r="N90" s="59">
        <f>'Resumen-DiarioHorario-Solar'!AD712</f>
        <v>58.419166666666669</v>
      </c>
      <c r="O90" s="58">
        <f>'Resumen-DiarioHorario-Solar'!AD790</f>
        <v>68.916166666666669</v>
      </c>
      <c r="P90" s="59">
        <f>'Resumen-DiarioHorario-Solar'!AD868</f>
        <v>65.187499999999986</v>
      </c>
      <c r="Q90" s="58">
        <f>'Resumen-DiarioHorario-Solar'!AD946</f>
        <v>67.258499999999998</v>
      </c>
      <c r="R90" s="59">
        <f>'Resumen-DiarioHorario-Solar'!AD1024</f>
        <v>107.15616666666669</v>
      </c>
      <c r="S90" s="58">
        <f>'Resumen-DiarioHorario-Solar'!AD1102</f>
        <v>87.219333333333324</v>
      </c>
      <c r="T90" s="59">
        <f>'Resumen-DiarioHorario-Solar'!AD1180</f>
        <v>0</v>
      </c>
      <c r="U90" s="58">
        <f>'Resumen-DiarioHorario-Solar'!AD1258</f>
        <v>85.707999999999998</v>
      </c>
      <c r="V90" s="59">
        <f>'Resumen-DiarioHorario-Solar'!AD1336</f>
        <v>97.675666666666672</v>
      </c>
      <c r="W90" s="58">
        <f>'Resumen-DiarioHorario-Solar'!AD1414</f>
        <v>56.777999999999999</v>
      </c>
      <c r="X90" s="59">
        <f>'Resumen-DiarioHorario-Solar'!AD1492</f>
        <v>72.03</v>
      </c>
      <c r="Y90" s="58">
        <f>'Resumen-DiarioHorario-Solar'!AD1570</f>
        <v>59.312000000000005</v>
      </c>
      <c r="Z90" s="59">
        <f>'Resumen-DiarioHorario-Solar'!AD1648</f>
        <v>49.519500000000001</v>
      </c>
      <c r="AA90" s="58">
        <f>'Resumen-DiarioHorario-Solar'!AD1726</f>
        <v>67.67583333333333</v>
      </c>
      <c r="AB90" s="59">
        <f>'Resumen-DiarioHorario-Solar'!AD1804</f>
        <v>28.416</v>
      </c>
      <c r="AC90" s="58">
        <f>'Resumen-DiarioHorario-Solar'!AD1882</f>
        <v>65.588499999999996</v>
      </c>
      <c r="AD90" s="59">
        <f>'Resumen-DiarioHorario-Solar'!AD1960</f>
        <v>39.499333333333333</v>
      </c>
      <c r="AE90" s="58">
        <f>'Resumen-DiarioHorario-Solar'!AD2038</f>
        <v>49.968499999999999</v>
      </c>
      <c r="AF90" s="59">
        <f>'Resumen-DiarioHorario-Solar'!AD2116</f>
        <v>29.212000000000003</v>
      </c>
      <c r="AG90" s="58">
        <f>'Resumen-DiarioHorario-Solar'!AD2194</f>
        <v>52.148666666666657</v>
      </c>
      <c r="AH90" s="59">
        <f>'Resumen-DiarioHorario-Solar'!AD2272</f>
        <v>63.134666666666668</v>
      </c>
      <c r="AI90" s="60">
        <f>+'Resumen-DiarioHorario-Solar'!AD2350</f>
        <v>60.298166666666674</v>
      </c>
      <c r="AJ90" s="54"/>
      <c r="AK90" s="51">
        <f t="shared" si="11"/>
        <v>1707.8498333333332</v>
      </c>
      <c r="AL90" s="54"/>
    </row>
    <row r="91" spans="2:42" x14ac:dyDescent="0.45">
      <c r="B91" s="46" t="s">
        <v>70</v>
      </c>
      <c r="C91" s="46"/>
      <c r="D91" s="46"/>
      <c r="E91" s="58">
        <f>'Resumen-DiarioHorario-Solar'!AD11</f>
        <v>1073.037</v>
      </c>
      <c r="F91" s="59">
        <f>'Resumen-DiarioHorario-Solar'!AD89</f>
        <v>376.04599999999999</v>
      </c>
      <c r="G91" s="58">
        <f>'Resumen-DiarioHorario-Solar'!AD167</f>
        <v>650.92233333333343</v>
      </c>
      <c r="H91" s="59">
        <f>'Resumen-DiarioHorario-Solar'!AD245</f>
        <v>593.3330000000002</v>
      </c>
      <c r="I91" s="58">
        <f>'Resumen-DiarioHorario-Solar'!AD323</f>
        <v>354.08516666666674</v>
      </c>
      <c r="J91" s="59">
        <f>'Resumen-DiarioHorario-Solar'!AD401</f>
        <v>598.48200000000008</v>
      </c>
      <c r="K91" s="58">
        <f>'Resumen-DiarioHorario-Solar'!AD479</f>
        <v>854.56699999999978</v>
      </c>
      <c r="L91" s="59">
        <f>'Resumen-DiarioHorario-Solar'!AD557</f>
        <v>672.6396666666667</v>
      </c>
      <c r="M91" s="58">
        <f>'Resumen-DiarioHorario-Solar'!AD635</f>
        <v>794.1160000000001</v>
      </c>
      <c r="N91" s="59">
        <f>'Resumen-DiarioHorario-Solar'!AD713</f>
        <v>965.77249999999992</v>
      </c>
      <c r="O91" s="58">
        <f>'Resumen-DiarioHorario-Solar'!AD791</f>
        <v>707.81483333333335</v>
      </c>
      <c r="P91" s="59">
        <f>'Resumen-DiarioHorario-Solar'!AD869</f>
        <v>546.55016666666677</v>
      </c>
      <c r="Q91" s="58">
        <f>'Resumen-DiarioHorario-Solar'!AD947</f>
        <v>671.96950000000004</v>
      </c>
      <c r="R91" s="59">
        <f>'Resumen-DiarioHorario-Solar'!AD1025</f>
        <v>727.89983333333328</v>
      </c>
      <c r="S91" s="58">
        <f>'Resumen-DiarioHorario-Solar'!AD1103</f>
        <v>850.80316666666658</v>
      </c>
      <c r="T91" s="59">
        <f>'Resumen-DiarioHorario-Solar'!AD1181</f>
        <v>678.44449999999995</v>
      </c>
      <c r="U91" s="58">
        <f>'Resumen-DiarioHorario-Solar'!AD1259</f>
        <v>779.89783333333344</v>
      </c>
      <c r="V91" s="59">
        <f>'Resumen-DiarioHorario-Solar'!AD1337</f>
        <v>801.34566666666672</v>
      </c>
      <c r="W91" s="58">
        <f>'Resumen-DiarioHorario-Solar'!AD1415</f>
        <v>511.9253333333333</v>
      </c>
      <c r="X91" s="59">
        <f>'Resumen-DiarioHorario-Solar'!AD1493</f>
        <v>313.03050000000007</v>
      </c>
      <c r="Y91" s="58">
        <f>'Resumen-DiarioHorario-Solar'!AD1571</f>
        <v>578.24666666666678</v>
      </c>
      <c r="Z91" s="59">
        <f>'Resumen-DiarioHorario-Solar'!AD1649</f>
        <v>399.90350000000001</v>
      </c>
      <c r="AA91" s="58">
        <f>'Resumen-DiarioHorario-Solar'!AD1727</f>
        <v>584.82366666666667</v>
      </c>
      <c r="AB91" s="59">
        <f>'Resumen-DiarioHorario-Solar'!AD1805</f>
        <v>756.89350000000002</v>
      </c>
      <c r="AC91" s="58">
        <f>'Resumen-DiarioHorario-Solar'!AD1883</f>
        <v>1158.8808333333336</v>
      </c>
      <c r="AD91" s="59">
        <f>'Resumen-DiarioHorario-Solar'!AD1961</f>
        <v>612.3651666666666</v>
      </c>
      <c r="AE91" s="58">
        <f>'Resumen-DiarioHorario-Solar'!AD2039</f>
        <v>1052.7915000000003</v>
      </c>
      <c r="AF91" s="59">
        <f>'Resumen-DiarioHorario-Solar'!AD2117</f>
        <v>674.34333333333348</v>
      </c>
      <c r="AG91" s="58">
        <f>'Resumen-DiarioHorario-Solar'!AD2195</f>
        <v>508.50316666666663</v>
      </c>
      <c r="AH91" s="59">
        <f>'Resumen-DiarioHorario-Solar'!AD2273</f>
        <v>492.6823333333333</v>
      </c>
      <c r="AI91" s="60">
        <f>+'Resumen-DiarioHorario-Solar'!AD2351</f>
        <v>1487.4433333333334</v>
      </c>
      <c r="AJ91" s="54"/>
      <c r="AK91" s="51">
        <f t="shared" si="11"/>
        <v>21829.558999999997</v>
      </c>
      <c r="AL91" s="54"/>
    </row>
    <row r="92" spans="2:42" x14ac:dyDescent="0.45">
      <c r="B92" s="46" t="s">
        <v>71</v>
      </c>
      <c r="C92" s="46"/>
      <c r="D92" s="46"/>
      <c r="E92" s="58">
        <f>'Resumen-DiarioHorario-Solar'!AD12</f>
        <v>0</v>
      </c>
      <c r="F92" s="59">
        <f>'Resumen-DiarioHorario-Solar'!AD90</f>
        <v>0</v>
      </c>
      <c r="G92" s="58">
        <f>'Resumen-DiarioHorario-Solar'!AD168</f>
        <v>0</v>
      </c>
      <c r="H92" s="59">
        <f>'Resumen-DiarioHorario-Solar'!AD246</f>
        <v>0</v>
      </c>
      <c r="I92" s="58">
        <f>'Resumen-DiarioHorario-Solar'!AD324</f>
        <v>0</v>
      </c>
      <c r="J92" s="59">
        <f>'Resumen-DiarioHorario-Solar'!AD402</f>
        <v>0</v>
      </c>
      <c r="K92" s="58">
        <f>'Resumen-DiarioHorario-Solar'!AD480</f>
        <v>0</v>
      </c>
      <c r="L92" s="59">
        <f>'Resumen-DiarioHorario-Solar'!AD558</f>
        <v>0</v>
      </c>
      <c r="M92" s="58">
        <f>'Resumen-DiarioHorario-Solar'!AD636</f>
        <v>0</v>
      </c>
      <c r="N92" s="59">
        <f>'Resumen-DiarioHorario-Solar'!AD714</f>
        <v>0</v>
      </c>
      <c r="O92" s="58">
        <f>'Resumen-DiarioHorario-Solar'!AD792</f>
        <v>0</v>
      </c>
      <c r="P92" s="59">
        <f>'Resumen-DiarioHorario-Solar'!AD870</f>
        <v>0</v>
      </c>
      <c r="Q92" s="58">
        <f>'Resumen-DiarioHorario-Solar'!AD948</f>
        <v>0</v>
      </c>
      <c r="R92" s="59">
        <f>'Resumen-DiarioHorario-Solar'!AD1026</f>
        <v>0</v>
      </c>
      <c r="S92" s="58">
        <f>'Resumen-DiarioHorario-Solar'!AD1104</f>
        <v>0</v>
      </c>
      <c r="T92" s="59">
        <f>'Resumen-DiarioHorario-Solar'!AD1182</f>
        <v>0</v>
      </c>
      <c r="U92" s="58">
        <f>'Resumen-DiarioHorario-Solar'!AD1260</f>
        <v>0</v>
      </c>
      <c r="V92" s="59">
        <f>'Resumen-DiarioHorario-Solar'!AD1338</f>
        <v>270.61033333333341</v>
      </c>
      <c r="W92" s="58">
        <f>'Resumen-DiarioHorario-Solar'!AD1416</f>
        <v>0</v>
      </c>
      <c r="X92" s="59">
        <f>'Resumen-DiarioHorario-Solar'!AD1494</f>
        <v>0</v>
      </c>
      <c r="Y92" s="58">
        <f>'Resumen-DiarioHorario-Solar'!AD1572</f>
        <v>0</v>
      </c>
      <c r="Z92" s="59">
        <f>'Resumen-DiarioHorario-Solar'!AD1650</f>
        <v>0</v>
      </c>
      <c r="AA92" s="58">
        <f>'Resumen-DiarioHorario-Solar'!AD1728</f>
        <v>0</v>
      </c>
      <c r="AB92" s="59">
        <f>'Resumen-DiarioHorario-Solar'!AD1806</f>
        <v>0</v>
      </c>
      <c r="AC92" s="58">
        <f>'Resumen-DiarioHorario-Solar'!AD1884</f>
        <v>0</v>
      </c>
      <c r="AD92" s="59">
        <f>'Resumen-DiarioHorario-Solar'!AD1962</f>
        <v>0</v>
      </c>
      <c r="AE92" s="58">
        <f>'Resumen-DiarioHorario-Solar'!AD2040</f>
        <v>0</v>
      </c>
      <c r="AF92" s="59">
        <f>'Resumen-DiarioHorario-Solar'!AD2118</f>
        <v>0</v>
      </c>
      <c r="AG92" s="58">
        <f>'Resumen-DiarioHorario-Solar'!AD2196</f>
        <v>0</v>
      </c>
      <c r="AH92" s="59">
        <f>'Resumen-DiarioHorario-Solar'!AD2274</f>
        <v>0</v>
      </c>
      <c r="AI92" s="60">
        <f>+'Resumen-DiarioHorario-Solar'!AD2352</f>
        <v>0</v>
      </c>
      <c r="AJ92" s="54"/>
      <c r="AK92" s="51">
        <f t="shared" si="11"/>
        <v>270.61033333333341</v>
      </c>
      <c r="AL92" s="54"/>
    </row>
    <row r="93" spans="2:42" x14ac:dyDescent="0.45">
      <c r="B93" s="46" t="s">
        <v>72</v>
      </c>
      <c r="C93" s="46"/>
      <c r="D93" s="46"/>
      <c r="E93" s="58">
        <f>'Resumen-DiarioHorario-Solar'!AD13</f>
        <v>478.80849999999987</v>
      </c>
      <c r="F93" s="59">
        <f>'Resumen-DiarioHorario-Solar'!AD91</f>
        <v>137.29883333333336</v>
      </c>
      <c r="G93" s="58">
        <f>'Resumen-DiarioHorario-Solar'!AD169</f>
        <v>234.09433333333331</v>
      </c>
      <c r="H93" s="59">
        <f>'Resumen-DiarioHorario-Solar'!AD247</f>
        <v>223.35249999999996</v>
      </c>
      <c r="I93" s="58">
        <f>'Resumen-DiarioHorario-Solar'!AD325</f>
        <v>131.2345</v>
      </c>
      <c r="J93" s="59">
        <f>'Resumen-DiarioHorario-Solar'!AD403</f>
        <v>308.74650000000008</v>
      </c>
      <c r="K93" s="58">
        <f>'Resumen-DiarioHorario-Solar'!AD481</f>
        <v>437.70700000000011</v>
      </c>
      <c r="L93" s="59">
        <f>'Resumen-DiarioHorario-Solar'!AD559</f>
        <v>256.94633333333337</v>
      </c>
      <c r="M93" s="58">
        <f>'Resumen-DiarioHorario-Solar'!AD637</f>
        <v>361.74816666666669</v>
      </c>
      <c r="N93" s="59">
        <f>'Resumen-DiarioHorario-Solar'!AD715</f>
        <v>371.68866666666673</v>
      </c>
      <c r="O93" s="58">
        <f>'Resumen-DiarioHorario-Solar'!AD793</f>
        <v>244.96600000000007</v>
      </c>
      <c r="P93" s="59">
        <f>'Resumen-DiarioHorario-Solar'!AD871</f>
        <v>268.04050000000007</v>
      </c>
      <c r="Q93" s="58">
        <f>'Resumen-DiarioHorario-Solar'!AD949</f>
        <v>325.87966666666665</v>
      </c>
      <c r="R93" s="59">
        <f>'Resumen-DiarioHorario-Solar'!AD1027</f>
        <v>214.00616666666667</v>
      </c>
      <c r="S93" s="58">
        <f>'Resumen-DiarioHorario-Solar'!AD1105</f>
        <v>281.0451666666666</v>
      </c>
      <c r="T93" s="59">
        <f>'Resumen-DiarioHorario-Solar'!AD1183</f>
        <v>230.74783333333332</v>
      </c>
      <c r="U93" s="58">
        <f>'Resumen-DiarioHorario-Solar'!AD1261</f>
        <v>339.39850000000001</v>
      </c>
      <c r="V93" s="59">
        <f>'Resumen-DiarioHorario-Solar'!AD1339</f>
        <v>301.80416666666667</v>
      </c>
      <c r="W93" s="58">
        <f>'Resumen-DiarioHorario-Solar'!AD1417</f>
        <v>180.346</v>
      </c>
      <c r="X93" s="59">
        <f>'Resumen-DiarioHorario-Solar'!AD1495</f>
        <v>218.27966666666669</v>
      </c>
      <c r="Y93" s="58">
        <f>'Resumen-DiarioHorario-Solar'!AD1573</f>
        <v>271.25049999999999</v>
      </c>
      <c r="Z93" s="59">
        <f>'Resumen-DiarioHorario-Solar'!AD1651</f>
        <v>256.14450000000005</v>
      </c>
      <c r="AA93" s="58">
        <f>'Resumen-DiarioHorario-Solar'!AD1729</f>
        <v>334.61999999999995</v>
      </c>
      <c r="AB93" s="59">
        <f>'Resumen-DiarioHorario-Solar'!AD1807</f>
        <v>169.50749999999999</v>
      </c>
      <c r="AC93" s="58">
        <f>'Resumen-DiarioHorario-Solar'!AD1885</f>
        <v>202.7585</v>
      </c>
      <c r="AD93" s="59">
        <f>'Resumen-DiarioHorario-Solar'!AD1963</f>
        <v>322.93500000000006</v>
      </c>
      <c r="AE93" s="58">
        <f>'Resumen-DiarioHorario-Solar'!AD2041</f>
        <v>193.10316666666665</v>
      </c>
      <c r="AF93" s="59">
        <f>'Resumen-DiarioHorario-Solar'!AD2119</f>
        <v>167.52533333333335</v>
      </c>
      <c r="AG93" s="58">
        <f>'Resumen-DiarioHorario-Solar'!AD2197</f>
        <v>248.66399999999993</v>
      </c>
      <c r="AH93" s="59">
        <f>'Resumen-DiarioHorario-Solar'!AD2275</f>
        <v>269.76316666666662</v>
      </c>
      <c r="AI93" s="60">
        <f>+'Resumen-DiarioHorario-Solar'!AD2353</f>
        <v>184.35916666666668</v>
      </c>
      <c r="AJ93" s="54"/>
      <c r="AK93" s="51">
        <f t="shared" si="11"/>
        <v>8166.7698333333337</v>
      </c>
      <c r="AL93" s="54"/>
    </row>
    <row r="94" spans="2:42" x14ac:dyDescent="0.45">
      <c r="B94" s="46" t="s">
        <v>73</v>
      </c>
      <c r="C94" s="46"/>
      <c r="D94" s="62" t="s">
        <v>57</v>
      </c>
      <c r="E94" s="58">
        <f>'Resumen-DiarioHorario-Solar'!AD14</f>
        <v>0</v>
      </c>
      <c r="F94" s="59">
        <f>'Resumen-DiarioHorario-Solar'!AD92</f>
        <v>0</v>
      </c>
      <c r="G94" s="58">
        <f>'Resumen-DiarioHorario-Solar'!AD170</f>
        <v>0</v>
      </c>
      <c r="H94" s="59">
        <f>'Resumen-DiarioHorario-Solar'!AD248</f>
        <v>0</v>
      </c>
      <c r="I94" s="58">
        <f>'Resumen-DiarioHorario-Solar'!AD326</f>
        <v>0</v>
      </c>
      <c r="J94" s="59">
        <f>'Resumen-DiarioHorario-Solar'!AD404</f>
        <v>0</v>
      </c>
      <c r="K94" s="58">
        <f>'Resumen-DiarioHorario-Solar'!AD482</f>
        <v>0</v>
      </c>
      <c r="L94" s="59">
        <f>'Resumen-DiarioHorario-Solar'!AD560</f>
        <v>0</v>
      </c>
      <c r="M94" s="58">
        <f>'Resumen-DiarioHorario-Solar'!AD638</f>
        <v>0</v>
      </c>
      <c r="N94" s="59">
        <f>'Resumen-DiarioHorario-Solar'!AD716</f>
        <v>0</v>
      </c>
      <c r="O94" s="58">
        <f>'Resumen-DiarioHorario-Solar'!AD794</f>
        <v>0</v>
      </c>
      <c r="P94" s="59">
        <f>'Resumen-DiarioHorario-Solar'!AD872</f>
        <v>0</v>
      </c>
      <c r="Q94" s="58">
        <f>'Resumen-DiarioHorario-Solar'!AD950</f>
        <v>0</v>
      </c>
      <c r="R94" s="59">
        <f>'Resumen-DiarioHorario-Solar'!AD1028</f>
        <v>0</v>
      </c>
      <c r="S94" s="58">
        <f>'Resumen-DiarioHorario-Solar'!AD1106</f>
        <v>0</v>
      </c>
      <c r="T94" s="59">
        <f>'Resumen-DiarioHorario-Solar'!AD1184</f>
        <v>0</v>
      </c>
      <c r="U94" s="58">
        <f>'Resumen-DiarioHorario-Solar'!AD1262</f>
        <v>0</v>
      </c>
      <c r="V94" s="59">
        <f>'Resumen-DiarioHorario-Solar'!AD1340</f>
        <v>0</v>
      </c>
      <c r="W94" s="58">
        <f>'Resumen-DiarioHorario-Solar'!AD1418</f>
        <v>0</v>
      </c>
      <c r="X94" s="59">
        <f>'Resumen-DiarioHorario-Solar'!AD1496</f>
        <v>0</v>
      </c>
      <c r="Y94" s="58">
        <f>'Resumen-DiarioHorario-Solar'!AD1574</f>
        <v>0</v>
      </c>
      <c r="Z94" s="59">
        <f>'Resumen-DiarioHorario-Solar'!AD1652</f>
        <v>0</v>
      </c>
      <c r="AA94" s="58">
        <f>'Resumen-DiarioHorario-Solar'!AD1730</f>
        <v>0</v>
      </c>
      <c r="AB94" s="59">
        <f>'Resumen-DiarioHorario-Solar'!AD1808</f>
        <v>0</v>
      </c>
      <c r="AC94" s="58">
        <f>'Resumen-DiarioHorario-Solar'!AD1886</f>
        <v>0</v>
      </c>
      <c r="AD94" s="59">
        <f>'Resumen-DiarioHorario-Solar'!AD1964</f>
        <v>0</v>
      </c>
      <c r="AE94" s="58">
        <f>'Resumen-DiarioHorario-Solar'!AD2042</f>
        <v>0</v>
      </c>
      <c r="AF94" s="59">
        <f>'Resumen-DiarioHorario-Solar'!AD2120</f>
        <v>0</v>
      </c>
      <c r="AG94" s="58">
        <f>'Resumen-DiarioHorario-Solar'!AD2198</f>
        <v>0</v>
      </c>
      <c r="AH94" s="59">
        <f>'Resumen-DiarioHorario-Solar'!AD2276</f>
        <v>0</v>
      </c>
      <c r="AI94" s="60">
        <f>+'Resumen-DiarioHorario-Solar'!AD2354</f>
        <v>0</v>
      </c>
      <c r="AJ94" s="54"/>
      <c r="AK94" s="51">
        <f t="shared" si="11"/>
        <v>0</v>
      </c>
      <c r="AL94" s="54"/>
    </row>
    <row r="95" spans="2:42" x14ac:dyDescent="0.45">
      <c r="B95" s="46" t="s">
        <v>74</v>
      </c>
      <c r="C95" s="46"/>
      <c r="D95" s="46"/>
      <c r="E95" s="58">
        <f>'Resumen-DiarioHorario-Solar'!AD15</f>
        <v>285.52383333333341</v>
      </c>
      <c r="F95" s="59">
        <f>'Resumen-DiarioHorario-Solar'!AD93</f>
        <v>67.435833333333335</v>
      </c>
      <c r="G95" s="58">
        <f>'Resumen-DiarioHorario-Solar'!AD171</f>
        <v>128.97966666666665</v>
      </c>
      <c r="H95" s="59">
        <f>'Resumen-DiarioHorario-Solar'!AD249</f>
        <v>188.7826666666667</v>
      </c>
      <c r="I95" s="58">
        <f>'Resumen-DiarioHorario-Solar'!AD327</f>
        <v>62.978833333333341</v>
      </c>
      <c r="J95" s="59">
        <f>'Resumen-DiarioHorario-Solar'!AD405</f>
        <v>137.12599999999992</v>
      </c>
      <c r="K95" s="58">
        <f>'Resumen-DiarioHorario-Solar'!AD483</f>
        <v>180.92416666666665</v>
      </c>
      <c r="L95" s="59">
        <f>'Resumen-DiarioHorario-Solar'!AD561</f>
        <v>104.96166666666664</v>
      </c>
      <c r="M95" s="58">
        <f>'Resumen-DiarioHorario-Solar'!AD639</f>
        <v>160.39999999999992</v>
      </c>
      <c r="N95" s="59">
        <f>'Resumen-DiarioHorario-Solar'!AD717</f>
        <v>182.30483333333336</v>
      </c>
      <c r="O95" s="58">
        <f>'Resumen-DiarioHorario-Solar'!AD795</f>
        <v>209.06250000000011</v>
      </c>
      <c r="P95" s="59">
        <f>'Resumen-DiarioHorario-Solar'!AD873</f>
        <v>161.34883333333335</v>
      </c>
      <c r="Q95" s="58">
        <f>'Resumen-DiarioHorario-Solar'!AD951</f>
        <v>183.50450000000004</v>
      </c>
      <c r="R95" s="59">
        <f>'Resumen-DiarioHorario-Solar'!AD1029</f>
        <v>155.97833333333332</v>
      </c>
      <c r="S95" s="58">
        <f>'Resumen-DiarioHorario-Solar'!AD1107</f>
        <v>274.76233333333334</v>
      </c>
      <c r="T95" s="59">
        <f>'Resumen-DiarioHorario-Solar'!AD1185</f>
        <v>189.67733333333339</v>
      </c>
      <c r="U95" s="58">
        <f>'Resumen-DiarioHorario-Solar'!AD1263</f>
        <v>344.38533333333328</v>
      </c>
      <c r="V95" s="59">
        <f>'Resumen-DiarioHorario-Solar'!AD1341</f>
        <v>395.09400000000005</v>
      </c>
      <c r="W95" s="58">
        <f>'Resumen-DiarioHorario-Solar'!AD1419</f>
        <v>115.74700000000004</v>
      </c>
      <c r="X95" s="59">
        <f>'Resumen-DiarioHorario-Solar'!AD1497</f>
        <v>56.270999999999987</v>
      </c>
      <c r="Y95" s="58">
        <f>'Resumen-DiarioHorario-Solar'!AD1575</f>
        <v>21.303833333333337</v>
      </c>
      <c r="Z95" s="59">
        <f>'Resumen-DiarioHorario-Solar'!AD1653</f>
        <v>36.326833333333326</v>
      </c>
      <c r="AA95" s="58">
        <f>'Resumen-DiarioHorario-Solar'!AD1731</f>
        <v>53.906833333333338</v>
      </c>
      <c r="AB95" s="59">
        <f>'Resumen-DiarioHorario-Solar'!AD1809</f>
        <v>253.75349999999989</v>
      </c>
      <c r="AC95" s="58">
        <f>'Resumen-DiarioHorario-Solar'!AD1887</f>
        <v>271.07283333333328</v>
      </c>
      <c r="AD95" s="59">
        <f>'Resumen-DiarioHorario-Solar'!AD1965</f>
        <v>242.49633333333338</v>
      </c>
      <c r="AE95" s="58">
        <f>'Resumen-DiarioHorario-Solar'!AD2043</f>
        <v>121.71266666666665</v>
      </c>
      <c r="AF95" s="59">
        <f>'Resumen-DiarioHorario-Solar'!AD2121</f>
        <v>104.59199999999998</v>
      </c>
      <c r="AG95" s="58">
        <f>'Resumen-DiarioHorario-Solar'!AD2199</f>
        <v>205.76200000000003</v>
      </c>
      <c r="AH95" s="59">
        <f>'Resumen-DiarioHorario-Solar'!AD2277</f>
        <v>243.57933333333338</v>
      </c>
      <c r="AI95" s="60">
        <f>+'Resumen-DiarioHorario-Solar'!AD2355</f>
        <v>193.67399999999995</v>
      </c>
      <c r="AJ95" s="54"/>
      <c r="AK95" s="51">
        <f t="shared" si="11"/>
        <v>5333.4288333333334</v>
      </c>
      <c r="AL95" s="54"/>
    </row>
    <row r="96" spans="2:42" x14ac:dyDescent="0.45">
      <c r="B96" s="46" t="s">
        <v>75</v>
      </c>
      <c r="C96" s="46"/>
      <c r="D96" s="46"/>
      <c r="E96" s="58">
        <f>'Resumen-DiarioHorario-Solar'!AD16</f>
        <v>116.9438333333333</v>
      </c>
      <c r="F96" s="59">
        <f>'Resumen-DiarioHorario-Solar'!AD94</f>
        <v>88.48283333333336</v>
      </c>
      <c r="G96" s="58">
        <f>'Resumen-DiarioHorario-Solar'!AD172</f>
        <v>98.091833333333341</v>
      </c>
      <c r="H96" s="59">
        <f>'Resumen-DiarioHorario-Solar'!AD250</f>
        <v>264.37533333333329</v>
      </c>
      <c r="I96" s="58">
        <f>'Resumen-DiarioHorario-Solar'!AD328</f>
        <v>242.90016666666665</v>
      </c>
      <c r="J96" s="59">
        <f>'Resumen-DiarioHorario-Solar'!AD406</f>
        <v>271.83099999999996</v>
      </c>
      <c r="K96" s="58">
        <f>'Resumen-DiarioHorario-Solar'!AD484</f>
        <v>104.92249999999996</v>
      </c>
      <c r="L96" s="59">
        <f>'Resumen-DiarioHorario-Solar'!AD562</f>
        <v>48.934499999999993</v>
      </c>
      <c r="M96" s="58">
        <f>'Resumen-DiarioHorario-Solar'!AD640</f>
        <v>123.85216666666669</v>
      </c>
      <c r="N96" s="59">
        <f>'Resumen-DiarioHorario-Solar'!AD718</f>
        <v>94.131333333333288</v>
      </c>
      <c r="O96" s="58">
        <f>'Resumen-DiarioHorario-Solar'!AD796</f>
        <v>244.57883333333334</v>
      </c>
      <c r="P96" s="59">
        <f>'Resumen-DiarioHorario-Solar'!AD874</f>
        <v>88.500500000000017</v>
      </c>
      <c r="Q96" s="58">
        <f>'Resumen-DiarioHorario-Solar'!AD952</f>
        <v>225.37583333333339</v>
      </c>
      <c r="R96" s="59">
        <f>'Resumen-DiarioHorario-Solar'!AD1030</f>
        <v>234.49999999999997</v>
      </c>
      <c r="S96" s="58">
        <f>'Resumen-DiarioHorario-Solar'!AD1108</f>
        <v>141.08199999999999</v>
      </c>
      <c r="T96" s="59">
        <f>'Resumen-DiarioHorario-Solar'!AD1186</f>
        <v>89.664500000000004</v>
      </c>
      <c r="U96" s="58">
        <f>'Resumen-DiarioHorario-Solar'!AD1264</f>
        <v>119.499</v>
      </c>
      <c r="V96" s="59">
        <f>'Resumen-DiarioHorario-Solar'!AD1342</f>
        <v>67.318666666666658</v>
      </c>
      <c r="W96" s="58">
        <f>'Resumen-DiarioHorario-Solar'!AD1420</f>
        <v>97.398833333333329</v>
      </c>
      <c r="X96" s="59">
        <f>'Resumen-DiarioHorario-Solar'!AD1498</f>
        <v>93.092999999999961</v>
      </c>
      <c r="Y96" s="58">
        <f>'Resumen-DiarioHorario-Solar'!AD1576</f>
        <v>304.31966666666665</v>
      </c>
      <c r="Z96" s="59">
        <f>'Resumen-DiarioHorario-Solar'!AD1654</f>
        <v>188.68566666666666</v>
      </c>
      <c r="AA96" s="58">
        <f>'Resumen-DiarioHorario-Solar'!AD1732</f>
        <v>123.53766666666668</v>
      </c>
      <c r="AB96" s="59">
        <f>'Resumen-DiarioHorario-Solar'!AD1810</f>
        <v>142.71450000000002</v>
      </c>
      <c r="AC96" s="58">
        <f>'Resumen-DiarioHorario-Solar'!AD1888</f>
        <v>80.89483333333331</v>
      </c>
      <c r="AD96" s="59">
        <f>'Resumen-DiarioHorario-Solar'!AD1966</f>
        <v>213.3518333333333</v>
      </c>
      <c r="AE96" s="58">
        <f>'Resumen-DiarioHorario-Solar'!AD2044</f>
        <v>241.77949999999998</v>
      </c>
      <c r="AF96" s="59">
        <f>'Resumen-DiarioHorario-Solar'!AD2122</f>
        <v>87.958333333333314</v>
      </c>
      <c r="AG96" s="58">
        <f>'Resumen-DiarioHorario-Solar'!AD2200</f>
        <v>77.080666666666659</v>
      </c>
      <c r="AH96" s="59">
        <f>'Resumen-DiarioHorario-Solar'!AD2278</f>
        <v>296.88166666666666</v>
      </c>
      <c r="AI96" s="60">
        <f>+'Resumen-DiarioHorario-Solar'!AD2356</f>
        <v>170.4224999999999</v>
      </c>
      <c r="AJ96" s="54"/>
      <c r="AK96" s="51">
        <f t="shared" si="11"/>
        <v>4783.1034999999983</v>
      </c>
      <c r="AL96" s="54"/>
    </row>
    <row r="97" spans="2:38" x14ac:dyDescent="0.45">
      <c r="B97" s="46" t="s">
        <v>76</v>
      </c>
      <c r="C97" s="46"/>
      <c r="D97" s="46"/>
      <c r="E97" s="58">
        <f>'Resumen-DiarioHorario-Solar'!AD17</f>
        <v>582.67500000000007</v>
      </c>
      <c r="F97" s="59">
        <f>'Resumen-DiarioHorario-Solar'!AD95</f>
        <v>287.55033333333336</v>
      </c>
      <c r="G97" s="58">
        <f>'Resumen-DiarioHorario-Solar'!AD173</f>
        <v>320.48100000000005</v>
      </c>
      <c r="H97" s="59">
        <f>'Resumen-DiarioHorario-Solar'!AD251</f>
        <v>427.91383333333317</v>
      </c>
      <c r="I97" s="58">
        <f>'Resumen-DiarioHorario-Solar'!AD329</f>
        <v>205.87450000000004</v>
      </c>
      <c r="J97" s="59">
        <f>'Resumen-DiarioHorario-Solar'!AD407</f>
        <v>281.90566666666672</v>
      </c>
      <c r="K97" s="58">
        <f>'Resumen-DiarioHorario-Solar'!AD485</f>
        <v>326.89433333333335</v>
      </c>
      <c r="L97" s="59">
        <f>'Resumen-DiarioHorario-Solar'!AD563</f>
        <v>256.45316666666668</v>
      </c>
      <c r="M97" s="58">
        <f>'Resumen-DiarioHorario-Solar'!AD641</f>
        <v>374.8721666666666</v>
      </c>
      <c r="N97" s="59">
        <f>'Resumen-DiarioHorario-Solar'!AD719</f>
        <v>403.11366666666675</v>
      </c>
      <c r="O97" s="58">
        <f>'Resumen-DiarioHorario-Solar'!AD797</f>
        <v>475.25250000000011</v>
      </c>
      <c r="P97" s="59">
        <f>'Resumen-DiarioHorario-Solar'!AD875</f>
        <v>337.10216666666662</v>
      </c>
      <c r="Q97" s="58">
        <f>'Resumen-DiarioHorario-Solar'!AD953</f>
        <v>450.43033333333335</v>
      </c>
      <c r="R97" s="59">
        <f>'Resumen-DiarioHorario-Solar'!AD1031</f>
        <v>354.91466666666668</v>
      </c>
      <c r="S97" s="58">
        <f>'Resumen-DiarioHorario-Solar'!AD1109</f>
        <v>375.22133333333323</v>
      </c>
      <c r="T97" s="59">
        <f>'Resumen-DiarioHorario-Solar'!AD1187</f>
        <v>367.45299999999986</v>
      </c>
      <c r="U97" s="58">
        <f>'Resumen-DiarioHorario-Solar'!AD1265</f>
        <v>438.77716666666663</v>
      </c>
      <c r="V97" s="59">
        <f>'Resumen-DiarioHorario-Solar'!AD1343</f>
        <v>523.82416666666677</v>
      </c>
      <c r="W97" s="58">
        <f>'Resumen-DiarioHorario-Solar'!AD1421</f>
        <v>261.08999999999997</v>
      </c>
      <c r="X97" s="59">
        <f>'Resumen-DiarioHorario-Solar'!AD1499</f>
        <v>189.4766666666666</v>
      </c>
      <c r="Y97" s="58">
        <f>'Resumen-DiarioHorario-Solar'!AD1577</f>
        <v>311.87216666666677</v>
      </c>
      <c r="Z97" s="59">
        <f>'Resumen-DiarioHorario-Solar'!AD1655</f>
        <v>211.13433333333333</v>
      </c>
      <c r="AA97" s="58">
        <f>'Resumen-DiarioHorario-Solar'!AD1733</f>
        <v>185.50549999999998</v>
      </c>
      <c r="AB97" s="59">
        <f>'Resumen-DiarioHorario-Solar'!AD1811</f>
        <v>217.16333333333327</v>
      </c>
      <c r="AC97" s="58">
        <f>'Resumen-DiarioHorario-Solar'!AD1889</f>
        <v>323.88833333333321</v>
      </c>
      <c r="AD97" s="59">
        <f>'Resumen-DiarioHorario-Solar'!AD1967</f>
        <v>265.59683333333328</v>
      </c>
      <c r="AE97" s="58">
        <f>'Resumen-DiarioHorario-Solar'!AD2045</f>
        <v>270.24383333333333</v>
      </c>
      <c r="AF97" s="59">
        <f>'Resumen-DiarioHorario-Solar'!AD2123</f>
        <v>271.02200000000005</v>
      </c>
      <c r="AG97" s="58">
        <f>'Resumen-DiarioHorario-Solar'!AD2201</f>
        <v>212.43333333333328</v>
      </c>
      <c r="AH97" s="59">
        <f>'Resumen-DiarioHorario-Solar'!AD2279</f>
        <v>400.38233333333335</v>
      </c>
      <c r="AI97" s="60">
        <f>+'Resumen-DiarioHorario-Solar'!AD2357</f>
        <v>334.59916666666658</v>
      </c>
      <c r="AJ97" s="54"/>
      <c r="AK97" s="51">
        <f t="shared" si="11"/>
        <v>10245.116833333332</v>
      </c>
      <c r="AL97" s="54"/>
    </row>
    <row r="98" spans="2:38" x14ac:dyDescent="0.45">
      <c r="B98" s="46" t="s">
        <v>77</v>
      </c>
      <c r="C98" s="46"/>
      <c r="D98" s="46"/>
      <c r="E98" s="58">
        <f>'Resumen-DiarioHorario-Solar'!AD18</f>
        <v>0</v>
      </c>
      <c r="F98" s="59">
        <f>'Resumen-DiarioHorario-Solar'!AD96</f>
        <v>0</v>
      </c>
      <c r="G98" s="58">
        <f>'Resumen-DiarioHorario-Solar'!AD174</f>
        <v>237.95883333333333</v>
      </c>
      <c r="H98" s="59">
        <f>'Resumen-DiarioHorario-Solar'!AD252</f>
        <v>83.279999999999987</v>
      </c>
      <c r="I98" s="58">
        <f>'Resumen-DiarioHorario-Solar'!AD330</f>
        <v>82.031999999999996</v>
      </c>
      <c r="J98" s="59">
        <f>'Resumen-DiarioHorario-Solar'!AD408</f>
        <v>73.080000000000013</v>
      </c>
      <c r="K98" s="58">
        <f>'Resumen-DiarioHorario-Solar'!AD486</f>
        <v>82.064333333333323</v>
      </c>
      <c r="L98" s="59">
        <f>'Resumen-DiarioHorario-Solar'!AD564</f>
        <v>77.633666666666684</v>
      </c>
      <c r="M98" s="58">
        <f>'Resumen-DiarioHorario-Solar'!AD642</f>
        <v>78.531333333333322</v>
      </c>
      <c r="N98" s="59">
        <f>'Resumen-DiarioHorario-Solar'!AD720</f>
        <v>134.39899999999997</v>
      </c>
      <c r="O98" s="58">
        <f>'Resumen-DiarioHorario-Solar'!AD798</f>
        <v>0</v>
      </c>
      <c r="P98" s="59">
        <f>'Resumen-DiarioHorario-Solar'!AD876</f>
        <v>114.6046666666667</v>
      </c>
      <c r="Q98" s="58">
        <f>'Resumen-DiarioHorario-Solar'!AD954</f>
        <v>58.734000000000002</v>
      </c>
      <c r="R98" s="59">
        <f>'Resumen-DiarioHorario-Solar'!AD1032</f>
        <v>239.3451666666667</v>
      </c>
      <c r="S98" s="58">
        <f>'Resumen-DiarioHorario-Solar'!AD1110</f>
        <v>138.43833333333333</v>
      </c>
      <c r="T98" s="59">
        <f>'Resumen-DiarioHorario-Solar'!AD1188</f>
        <v>0</v>
      </c>
      <c r="U98" s="58">
        <f>'Resumen-DiarioHorario-Solar'!AD1266</f>
        <v>0</v>
      </c>
      <c r="V98" s="59">
        <f>'Resumen-DiarioHorario-Solar'!AD1344</f>
        <v>0</v>
      </c>
      <c r="W98" s="58">
        <f>'Resumen-DiarioHorario-Solar'!AD1422</f>
        <v>0</v>
      </c>
      <c r="X98" s="59">
        <f>'Resumen-DiarioHorario-Solar'!AD1500</f>
        <v>0</v>
      </c>
      <c r="Y98" s="58">
        <f>'Resumen-DiarioHorario-Solar'!AD1578</f>
        <v>37.463999999999992</v>
      </c>
      <c r="Z98" s="59">
        <f>'Resumen-DiarioHorario-Solar'!AD1656</f>
        <v>116.52850000000002</v>
      </c>
      <c r="AA98" s="58">
        <f>'Resumen-DiarioHorario-Solar'!AD1734</f>
        <v>46.137666666666696</v>
      </c>
      <c r="AB98" s="59">
        <f>'Resumen-DiarioHorario-Solar'!AD1812</f>
        <v>210.01916666666668</v>
      </c>
      <c r="AC98" s="58">
        <f>'Resumen-DiarioHorario-Solar'!AD1890</f>
        <v>120.38266666666668</v>
      </c>
      <c r="AD98" s="59">
        <f>'Resumen-DiarioHorario-Solar'!AD1968</f>
        <v>145.27549999999999</v>
      </c>
      <c r="AE98" s="58">
        <f>'Resumen-DiarioHorario-Solar'!AD2046</f>
        <v>135.14099999999996</v>
      </c>
      <c r="AF98" s="59">
        <f>'Resumen-DiarioHorario-Solar'!AD2124</f>
        <v>123.56249999999996</v>
      </c>
      <c r="AG98" s="58">
        <f>'Resumen-DiarioHorario-Solar'!AD2202</f>
        <v>84.965999999999966</v>
      </c>
      <c r="AH98" s="59">
        <f>'Resumen-DiarioHorario-Solar'!AD2280</f>
        <v>0</v>
      </c>
      <c r="AI98" s="60">
        <f>+'Resumen-DiarioHorario-Solar'!AD2358</f>
        <v>0</v>
      </c>
      <c r="AJ98" s="54"/>
      <c r="AK98" s="51">
        <f t="shared" si="11"/>
        <v>2419.5783333333338</v>
      </c>
      <c r="AL98" s="54"/>
    </row>
    <row r="99" spans="2:38" x14ac:dyDescent="0.45">
      <c r="B99" s="46" t="s">
        <v>78</v>
      </c>
      <c r="C99" s="46"/>
      <c r="D99" s="46"/>
      <c r="E99" s="58">
        <f>'Resumen-DiarioHorario-Solar'!AD19</f>
        <v>0</v>
      </c>
      <c r="F99" s="59">
        <f>'Resumen-DiarioHorario-Solar'!AD97</f>
        <v>0</v>
      </c>
      <c r="G99" s="58">
        <f>'Resumen-DiarioHorario-Solar'!AD175</f>
        <v>173.07949999999991</v>
      </c>
      <c r="H99" s="59">
        <f>'Resumen-DiarioHorario-Solar'!AD253</f>
        <v>120.97833333333332</v>
      </c>
      <c r="I99" s="58">
        <f>'Resumen-DiarioHorario-Solar'!AD331</f>
        <v>124.96466666666664</v>
      </c>
      <c r="J99" s="59">
        <f>'Resumen-DiarioHorario-Solar'!AD409</f>
        <v>125.25999999999999</v>
      </c>
      <c r="K99" s="58">
        <f>'Resumen-DiarioHorario-Solar'!AD487</f>
        <v>126.97233333333337</v>
      </c>
      <c r="L99" s="59">
        <f>'Resumen-DiarioHorario-Solar'!AD565</f>
        <v>126.92133333333334</v>
      </c>
      <c r="M99" s="58">
        <f>'Resumen-DiarioHorario-Solar'!AD643</f>
        <v>126.05866666666668</v>
      </c>
      <c r="N99" s="59">
        <f>'Resumen-DiarioHorario-Solar'!AD721</f>
        <v>145.37600000000003</v>
      </c>
      <c r="O99" s="58">
        <f>'Resumen-DiarioHorario-Solar'!AD799</f>
        <v>0</v>
      </c>
      <c r="P99" s="59">
        <f>'Resumen-DiarioHorario-Solar'!AD877</f>
        <v>138.602</v>
      </c>
      <c r="Q99" s="58">
        <f>'Resumen-DiarioHorario-Solar'!AD955</f>
        <v>117.46599999999997</v>
      </c>
      <c r="R99" s="59">
        <f>'Resumen-DiarioHorario-Solar'!AD1033</f>
        <v>174.31150000000002</v>
      </c>
      <c r="S99" s="58">
        <f>'Resumen-DiarioHorario-Solar'!AD1111</f>
        <v>110.95500000000001</v>
      </c>
      <c r="T99" s="59">
        <f>'Resumen-DiarioHorario-Solar'!AD1189</f>
        <v>0</v>
      </c>
      <c r="U99" s="58">
        <f>'Resumen-DiarioHorario-Solar'!AD1267</f>
        <v>0</v>
      </c>
      <c r="V99" s="59">
        <f>'Resumen-DiarioHorario-Solar'!AD1345</f>
        <v>0</v>
      </c>
      <c r="W99" s="58">
        <f>'Resumen-DiarioHorario-Solar'!AD1423</f>
        <v>0</v>
      </c>
      <c r="X99" s="59">
        <f>'Resumen-DiarioHorario-Solar'!AD1501</f>
        <v>0</v>
      </c>
      <c r="Y99" s="58">
        <f>'Resumen-DiarioHorario-Solar'!AD1579</f>
        <v>96.999333333333354</v>
      </c>
      <c r="Z99" s="59">
        <f>'Resumen-DiarioHorario-Solar'!AD1657</f>
        <v>0</v>
      </c>
      <c r="AA99" s="58">
        <f>'Resumen-DiarioHorario-Solar'!AD1735</f>
        <v>86.382333333333307</v>
      </c>
      <c r="AB99" s="59">
        <f>'Resumen-DiarioHorario-Solar'!AD1813</f>
        <v>152.04416666666671</v>
      </c>
      <c r="AC99" s="58">
        <f>'Resumen-DiarioHorario-Solar'!AD1891</f>
        <v>144.53233333333333</v>
      </c>
      <c r="AD99" s="59">
        <f>'Resumen-DiarioHorario-Solar'!AD1969</f>
        <v>148.47616666666667</v>
      </c>
      <c r="AE99" s="58">
        <f>'Resumen-DiarioHorario-Solar'!AD2047</f>
        <v>146.01900000000001</v>
      </c>
      <c r="AF99" s="59">
        <f>'Resumen-DiarioHorario-Solar'!AD2125</f>
        <v>128.21416666666659</v>
      </c>
      <c r="AG99" s="58">
        <f>'Resumen-DiarioHorario-Solar'!AD2203</f>
        <v>94.920666666666691</v>
      </c>
      <c r="AH99" s="59">
        <f>'Resumen-DiarioHorario-Solar'!AD2281</f>
        <v>0</v>
      </c>
      <c r="AI99" s="60">
        <f>+'Resumen-DiarioHorario-Solar'!AD2359</f>
        <v>0</v>
      </c>
      <c r="AJ99" s="54"/>
      <c r="AK99" s="51">
        <f t="shared" si="11"/>
        <v>2608.5335000000005</v>
      </c>
      <c r="AL99" s="54"/>
    </row>
    <row r="100" spans="2:38" x14ac:dyDescent="0.45">
      <c r="B100" s="46" t="s">
        <v>79</v>
      </c>
      <c r="C100" s="46"/>
      <c r="D100" s="46"/>
      <c r="E100" s="58">
        <f>'Resumen-DiarioHorario-Solar'!AD20</f>
        <v>1438.192</v>
      </c>
      <c r="F100" s="59">
        <f>'Resumen-DiarioHorario-Solar'!AD98</f>
        <v>658.96083333333343</v>
      </c>
      <c r="G100" s="58">
        <f>'Resumen-DiarioHorario-Solar'!AD176</f>
        <v>928.08399999999995</v>
      </c>
      <c r="H100" s="59">
        <f>'Resumen-DiarioHorario-Solar'!AD254</f>
        <v>1037.7255</v>
      </c>
      <c r="I100" s="58">
        <f>'Resumen-DiarioHorario-Solar'!AD332</f>
        <v>528.76483333333329</v>
      </c>
      <c r="J100" s="59">
        <f>'Resumen-DiarioHorario-Solar'!AD410</f>
        <v>782.76916666666682</v>
      </c>
      <c r="K100" s="58">
        <f>'Resumen-DiarioHorario-Solar'!AD488</f>
        <v>1039.3715</v>
      </c>
      <c r="L100" s="59">
        <f>'Resumen-DiarioHorario-Solar'!AD566</f>
        <v>697.85850000000005</v>
      </c>
      <c r="M100" s="58">
        <f>'Resumen-DiarioHorario-Solar'!AD644</f>
        <v>898.23033333333331</v>
      </c>
      <c r="N100" s="59">
        <f>'Resumen-DiarioHorario-Solar'!AD722</f>
        <v>914.6106666666667</v>
      </c>
      <c r="O100" s="58">
        <f>'Resumen-DiarioHorario-Solar'!AD800</f>
        <v>1139.3921666666668</v>
      </c>
      <c r="P100" s="59">
        <f>'Resumen-DiarioHorario-Solar'!AD878</f>
        <v>789.44633333333331</v>
      </c>
      <c r="Q100" s="58">
        <f>'Resumen-DiarioHorario-Solar'!AD956</f>
        <v>1046.6273333333334</v>
      </c>
      <c r="R100" s="59">
        <f>'Resumen-DiarioHorario-Solar'!AD1034</f>
        <v>921.34883333333346</v>
      </c>
      <c r="S100" s="58">
        <f>'Resumen-DiarioHorario-Solar'!AD1112</f>
        <v>1129.6475</v>
      </c>
      <c r="T100" s="59">
        <f>'Resumen-DiarioHorario-Solar'!AD1190</f>
        <v>1021.2505</v>
      </c>
      <c r="U100" s="58">
        <f>'Resumen-DiarioHorario-Solar'!AD1268</f>
        <v>1159.2026666666666</v>
      </c>
      <c r="V100" s="59">
        <f>'Resumen-DiarioHorario-Solar'!AD1346</f>
        <v>1193.1175000000003</v>
      </c>
      <c r="W100" s="58">
        <f>'Resumen-DiarioHorario-Solar'!AD1424</f>
        <v>628.01283333333333</v>
      </c>
      <c r="X100" s="59">
        <f>'Resumen-DiarioHorario-Solar'!AD1502</f>
        <v>343.72642966666666</v>
      </c>
      <c r="Y100" s="58">
        <f>'Resumen-DiarioHorario-Solar'!AD1580</f>
        <v>751.40727099999992</v>
      </c>
      <c r="Z100" s="59">
        <f>'Resumen-DiarioHorario-Solar'!AD1658</f>
        <v>0</v>
      </c>
      <c r="AA100" s="58">
        <f>'Resumen-DiarioHorario-Solar'!AD1736</f>
        <v>670.4765000000001</v>
      </c>
      <c r="AB100" s="59">
        <f>'Resumen-DiarioHorario-Solar'!AD1814</f>
        <v>872.40481199999999</v>
      </c>
      <c r="AC100" s="58">
        <f>'Resumen-DiarioHorario-Solar'!AD1892</f>
        <v>846.88763166666661</v>
      </c>
      <c r="AD100" s="59">
        <f>'Resumen-DiarioHorario-Solar'!AD1970</f>
        <v>834.12733333333335</v>
      </c>
      <c r="AE100" s="58">
        <f>'Resumen-DiarioHorario-Solar'!AD2048</f>
        <v>602.49283333333335</v>
      </c>
      <c r="AF100" s="59">
        <f>'Resumen-DiarioHorario-Solar'!AD2126</f>
        <v>614.43866666666679</v>
      </c>
      <c r="AG100" s="58">
        <f>'Resumen-DiarioHorario-Solar'!AD2204</f>
        <v>437.60466666666673</v>
      </c>
      <c r="AH100" s="59">
        <f>'Resumen-DiarioHorario-Solar'!AD2282</f>
        <v>863.90700000000004</v>
      </c>
      <c r="AI100" s="60">
        <f>+'Resumen-DiarioHorario-Solar'!AD2360</f>
        <v>687.16849999999999</v>
      </c>
      <c r="AJ100" s="54"/>
      <c r="AK100" s="51">
        <f t="shared" si="11"/>
        <v>25477.254644333334</v>
      </c>
      <c r="AL100" s="54"/>
    </row>
    <row r="101" spans="2:38" x14ac:dyDescent="0.45">
      <c r="B101" s="46" t="s">
        <v>80</v>
      </c>
      <c r="C101" s="46"/>
      <c r="D101" s="46"/>
      <c r="E101" s="58">
        <f>'Resumen-DiarioHorario-Solar'!AD21</f>
        <v>207.09916666666663</v>
      </c>
      <c r="F101" s="59">
        <f>'Resumen-DiarioHorario-Solar'!AD99</f>
        <v>138.48983333333334</v>
      </c>
      <c r="G101" s="58">
        <f>'Resumen-DiarioHorario-Solar'!AD177</f>
        <v>198.21449999999999</v>
      </c>
      <c r="H101" s="59">
        <f>'Resumen-DiarioHorario-Solar'!AD255</f>
        <v>261.86333333333334</v>
      </c>
      <c r="I101" s="58">
        <f>'Resumen-DiarioHorario-Solar'!AD333</f>
        <v>173.92150000000001</v>
      </c>
      <c r="J101" s="59">
        <f>'Resumen-DiarioHorario-Solar'!AD411</f>
        <v>184.7498333333333</v>
      </c>
      <c r="K101" s="58">
        <f>'Resumen-DiarioHorario-Solar'!AD489</f>
        <v>239.83416666666665</v>
      </c>
      <c r="L101" s="59">
        <f>'Resumen-DiarioHorario-Solar'!AD567</f>
        <v>171.8535</v>
      </c>
      <c r="M101" s="58">
        <f>'Resumen-DiarioHorario-Solar'!AD645</f>
        <v>197.80799999999996</v>
      </c>
      <c r="N101" s="59">
        <f>'Resumen-DiarioHorario-Solar'!AD723</f>
        <v>270.5958333333333</v>
      </c>
      <c r="O101" s="58">
        <f>'Resumen-DiarioHorario-Solar'!AD801</f>
        <v>254.74366666666668</v>
      </c>
      <c r="P101" s="59">
        <f>'Resumen-DiarioHorario-Solar'!AD879</f>
        <v>170.91683333333336</v>
      </c>
      <c r="Q101" s="58">
        <f>'Resumen-DiarioHorario-Solar'!AD957</f>
        <v>207.68833333333339</v>
      </c>
      <c r="R101" s="59">
        <f>'Resumen-DiarioHorario-Solar'!AD1035</f>
        <v>180.31299999999996</v>
      </c>
      <c r="S101" s="58">
        <f>'Resumen-DiarioHorario-Solar'!AD1113</f>
        <v>176.80133333333336</v>
      </c>
      <c r="T101" s="59">
        <f>'Resumen-DiarioHorario-Solar'!AD1191</f>
        <v>51.805500000000009</v>
      </c>
      <c r="U101" s="58">
        <f>'Resumen-DiarioHorario-Solar'!AD1269</f>
        <v>168.97616666666664</v>
      </c>
      <c r="V101" s="59">
        <f>'Resumen-DiarioHorario-Solar'!AD1347</f>
        <v>96.150833333333352</v>
      </c>
      <c r="W101" s="58">
        <f>'Resumen-DiarioHorario-Solar'!AD1425</f>
        <v>94.510499999999979</v>
      </c>
      <c r="X101" s="59">
        <f>'Resumen-DiarioHorario-Solar'!AD1503</f>
        <v>66.827166666666685</v>
      </c>
      <c r="Y101" s="58">
        <f>'Resumen-DiarioHorario-Solar'!AD1581</f>
        <v>94.619833333333347</v>
      </c>
      <c r="Z101" s="59">
        <f>'Resumen-DiarioHorario-Solar'!AD1659</f>
        <v>51.964666666666673</v>
      </c>
      <c r="AA101" s="58">
        <f>'Resumen-DiarioHorario-Solar'!AD1737</f>
        <v>82.51633333333335</v>
      </c>
      <c r="AB101" s="59">
        <f>'Resumen-DiarioHorario-Solar'!AD1815</f>
        <v>157.6</v>
      </c>
      <c r="AC101" s="58">
        <f>'Resumen-DiarioHorario-Solar'!AD1893</f>
        <v>107.12216666666663</v>
      </c>
      <c r="AD101" s="59">
        <f>'Resumen-DiarioHorario-Solar'!AD1971</f>
        <v>140.35283333333336</v>
      </c>
      <c r="AE101" s="58">
        <f>'Resumen-DiarioHorario-Solar'!AD2049</f>
        <v>111.60216666666668</v>
      </c>
      <c r="AF101" s="59">
        <f>'Resumen-DiarioHorario-Solar'!AD2127</f>
        <v>45.244166666666665</v>
      </c>
      <c r="AG101" s="58">
        <f>'Resumen-DiarioHorario-Solar'!AD2205</f>
        <v>22.046000000000003</v>
      </c>
      <c r="AH101" s="59">
        <f>'Resumen-DiarioHorario-Solar'!AD2283</f>
        <v>82.007000000000019</v>
      </c>
      <c r="AI101" s="60">
        <f>+'Resumen-DiarioHorario-Solar'!AD2361</f>
        <v>109.37016666666666</v>
      </c>
      <c r="AJ101" s="54"/>
      <c r="AK101" s="51">
        <f t="shared" si="11"/>
        <v>4517.6083333333327</v>
      </c>
      <c r="AL101" s="54"/>
    </row>
    <row r="102" spans="2:38" x14ac:dyDescent="0.45">
      <c r="B102" s="46" t="s">
        <v>81</v>
      </c>
      <c r="C102" s="46"/>
      <c r="D102" s="46"/>
      <c r="E102" s="58">
        <f>'Resumen-DiarioHorario-Solar'!AD22</f>
        <v>279.0558333333334</v>
      </c>
      <c r="F102" s="59">
        <f>'Resumen-DiarioHorario-Solar'!AD100</f>
        <v>126.10200000000002</v>
      </c>
      <c r="G102" s="58">
        <f>'Resumen-DiarioHorario-Solar'!AD178</f>
        <v>165.01283333333339</v>
      </c>
      <c r="H102" s="59">
        <f>'Resumen-DiarioHorario-Solar'!AD256</f>
        <v>202.0803333333333</v>
      </c>
      <c r="I102" s="58">
        <f>'Resumen-DiarioHorario-Solar'!AD334</f>
        <v>32.831000000000003</v>
      </c>
      <c r="J102" s="59">
        <f>'Resumen-DiarioHorario-Solar'!AD412</f>
        <v>142.3986666666666</v>
      </c>
      <c r="K102" s="58">
        <f>'Resumen-DiarioHorario-Solar'!AD490</f>
        <v>206.69666666666672</v>
      </c>
      <c r="L102" s="59">
        <f>'Resumen-DiarioHorario-Solar'!AD568</f>
        <v>120.33116666666663</v>
      </c>
      <c r="M102" s="58">
        <f>'Resumen-DiarioHorario-Solar'!AD646</f>
        <v>181.60533333333333</v>
      </c>
      <c r="N102" s="59">
        <f>'Resumen-DiarioHorario-Solar'!AD724</f>
        <v>186.31116666666665</v>
      </c>
      <c r="O102" s="58">
        <f>'Resumen-DiarioHorario-Solar'!AD802</f>
        <v>229.99016666666671</v>
      </c>
      <c r="P102" s="59">
        <f>'Resumen-DiarioHorario-Solar'!AD880</f>
        <v>140.11133333333333</v>
      </c>
      <c r="Q102" s="58">
        <f>'Resumen-DiarioHorario-Solar'!AD958</f>
        <v>169.74083333333337</v>
      </c>
      <c r="R102" s="59">
        <f>'Resumen-DiarioHorario-Solar'!AD1036</f>
        <v>0</v>
      </c>
      <c r="S102" s="58">
        <f>'Resumen-DiarioHorario-Solar'!AD1114</f>
        <v>3.3333333333333335E-3</v>
      </c>
      <c r="T102" s="59">
        <f>'Resumen-DiarioHorario-Solar'!AD1192</f>
        <v>0</v>
      </c>
      <c r="U102" s="58">
        <f>'Resumen-DiarioHorario-Solar'!AD1270</f>
        <v>173.04516666666669</v>
      </c>
      <c r="V102" s="59">
        <f>'Resumen-DiarioHorario-Solar'!AD1348</f>
        <v>263.44266666666664</v>
      </c>
      <c r="W102" s="58">
        <f>'Resumen-DiarioHorario-Solar'!AD1426</f>
        <v>79.766666666666652</v>
      </c>
      <c r="X102" s="59">
        <f>'Resumen-DiarioHorario-Solar'!AD1504</f>
        <v>76.08550000000001</v>
      </c>
      <c r="Y102" s="58">
        <f>'Resumen-DiarioHorario-Solar'!AD1582</f>
        <v>132.60066666666671</v>
      </c>
      <c r="Z102" s="59">
        <f>'Resumen-DiarioHorario-Solar'!AD1660</f>
        <v>79.75033333333333</v>
      </c>
      <c r="AA102" s="58">
        <f>'Resumen-DiarioHorario-Solar'!AD1738</f>
        <v>116.69883333333338</v>
      </c>
      <c r="AB102" s="59">
        <f>'Resumen-DiarioHorario-Solar'!AD1816</f>
        <v>152.02933333333328</v>
      </c>
      <c r="AC102" s="58">
        <f>'Resumen-DiarioHorario-Solar'!AD1894</f>
        <v>151.68149999999997</v>
      </c>
      <c r="AD102" s="59">
        <f>'Resumen-DiarioHorario-Solar'!AD1972</f>
        <v>169.9473333333334</v>
      </c>
      <c r="AE102" s="58">
        <f>'Resumen-DiarioHorario-Solar'!AD2050</f>
        <v>103.98683333333331</v>
      </c>
      <c r="AF102" s="59">
        <f>'Resumen-DiarioHorario-Solar'!AD2128</f>
        <v>108.21333333333334</v>
      </c>
      <c r="AG102" s="58">
        <f>'Resumen-DiarioHorario-Solar'!AD2206</f>
        <v>67.243333333333339</v>
      </c>
      <c r="AH102" s="59">
        <f>'Resumen-DiarioHorario-Solar'!AD2284</f>
        <v>157.91349999999997</v>
      </c>
      <c r="AI102" s="60">
        <f>+'Resumen-DiarioHorario-Solar'!AD2362</f>
        <v>127.22050000000002</v>
      </c>
      <c r="AJ102" s="54"/>
      <c r="AK102" s="51">
        <f t="shared" si="11"/>
        <v>4141.8961666666683</v>
      </c>
      <c r="AL102" s="54"/>
    </row>
    <row r="103" spans="2:38" x14ac:dyDescent="0.45">
      <c r="B103" s="46" t="s">
        <v>82</v>
      </c>
      <c r="C103" s="46"/>
      <c r="D103" s="46"/>
      <c r="E103" s="58">
        <f>'Resumen-DiarioHorario-Solar'!AD23</f>
        <v>1614.2983333333334</v>
      </c>
      <c r="F103" s="59">
        <f>'Resumen-DiarioHorario-Solar'!AD101</f>
        <v>878.95433333333335</v>
      </c>
      <c r="G103" s="58">
        <f>'Resumen-DiarioHorario-Solar'!AD179</f>
        <v>1053.318666666667</v>
      </c>
      <c r="H103" s="59">
        <f>'Resumen-DiarioHorario-Solar'!AD257</f>
        <v>1148.4406666666666</v>
      </c>
      <c r="I103" s="58">
        <f>'Resumen-DiarioHorario-Solar'!AD335</f>
        <v>656.32399999999996</v>
      </c>
      <c r="J103" s="59">
        <f>'Resumen-DiarioHorario-Solar'!AD413</f>
        <v>893.13316666666663</v>
      </c>
      <c r="K103" s="58">
        <f>'Resumen-DiarioHorario-Solar'!AD491</f>
        <v>1200.9534999999998</v>
      </c>
      <c r="L103" s="59">
        <f>'Resumen-DiarioHorario-Solar'!AD569</f>
        <v>845.12816666666663</v>
      </c>
      <c r="M103" s="58">
        <f>'Resumen-DiarioHorario-Solar'!AD647</f>
        <v>1117.8439999999998</v>
      </c>
      <c r="N103" s="59">
        <f>'Resumen-DiarioHorario-Solar'!AD725</f>
        <v>1102.6791666666668</v>
      </c>
      <c r="O103" s="58">
        <f>'Resumen-DiarioHorario-Solar'!AD803</f>
        <v>1350.2718333333332</v>
      </c>
      <c r="P103" s="59">
        <f>'Resumen-DiarioHorario-Solar'!AD881</f>
        <v>940.96783333333337</v>
      </c>
      <c r="Q103" s="58">
        <f>'Resumen-DiarioHorario-Solar'!AD959</f>
        <v>1222.1631666666665</v>
      </c>
      <c r="R103" s="59">
        <f>'Resumen-DiarioHorario-Solar'!AD1037</f>
        <v>1090.3558333333333</v>
      </c>
      <c r="S103" s="58">
        <f>'Resumen-DiarioHorario-Solar'!AD1115</f>
        <v>1167.8156666666669</v>
      </c>
      <c r="T103" s="59">
        <f>'Resumen-DiarioHorario-Solar'!AD1193</f>
        <v>880.0623333333333</v>
      </c>
      <c r="U103" s="58">
        <f>'Resumen-DiarioHorario-Solar'!AD1271</f>
        <v>1264.9736666666668</v>
      </c>
      <c r="V103" s="59">
        <f>'Resumen-DiarioHorario-Solar'!AD1349</f>
        <v>1316.1961666666668</v>
      </c>
      <c r="W103" s="58">
        <f>'Resumen-DiarioHorario-Solar'!AD1427</f>
        <v>528.02650000000006</v>
      </c>
      <c r="X103" s="59">
        <f>'Resumen-DiarioHorario-Solar'!AD1505</f>
        <v>509.71333333333337</v>
      </c>
      <c r="Y103" s="58">
        <f>'Resumen-DiarioHorario-Solar'!AD1583</f>
        <v>771.92716666666684</v>
      </c>
      <c r="Z103" s="59">
        <f>'Resumen-DiarioHorario-Solar'!AD1661</f>
        <v>670.06866666666679</v>
      </c>
      <c r="AA103" s="58">
        <f>'Resumen-DiarioHorario-Solar'!AD1739</f>
        <v>636.30150000000026</v>
      </c>
      <c r="AB103" s="59">
        <f>'Resumen-DiarioHorario-Solar'!AD1817</f>
        <v>657.21233333333328</v>
      </c>
      <c r="AC103" s="58">
        <f>'Resumen-DiarioHorario-Solar'!AD1895</f>
        <v>812.08900000000006</v>
      </c>
      <c r="AD103" s="59">
        <f>'Resumen-DiarioHorario-Solar'!AD1973</f>
        <v>993.34749999999985</v>
      </c>
      <c r="AE103" s="58">
        <f>'Resumen-DiarioHorario-Solar'!AD2051</f>
        <v>770.01499999999987</v>
      </c>
      <c r="AF103" s="59">
        <f>'Resumen-DiarioHorario-Solar'!AD2129</f>
        <v>816.91916666666668</v>
      </c>
      <c r="AG103" s="58">
        <f>'Resumen-DiarioHorario-Solar'!AD2207</f>
        <v>247.84716666666665</v>
      </c>
      <c r="AH103" s="59">
        <f>'Resumen-DiarioHorario-Solar'!AD2285</f>
        <v>970.79566666666665</v>
      </c>
      <c r="AI103" s="60">
        <f>+'Resumen-DiarioHorario-Solar'!AD2363</f>
        <v>759.18666666666661</v>
      </c>
      <c r="AJ103" s="54"/>
      <c r="AK103" s="51">
        <f t="shared" si="11"/>
        <v>28887.330166666667</v>
      </c>
      <c r="AL103" s="54"/>
    </row>
    <row r="104" spans="2:38" x14ac:dyDescent="0.45">
      <c r="B104" s="46" t="s">
        <v>83</v>
      </c>
      <c r="C104" s="46"/>
      <c r="D104" s="46"/>
      <c r="E104" s="58">
        <f>'Resumen-DiarioHorario-Solar'!AD24</f>
        <v>195.85516666666666</v>
      </c>
      <c r="F104" s="59">
        <f>'Resumen-DiarioHorario-Solar'!AD102</f>
        <v>94.354833333333332</v>
      </c>
      <c r="G104" s="58">
        <f>'Resumen-DiarioHorario-Solar'!AD180</f>
        <v>221.85516666666666</v>
      </c>
      <c r="H104" s="59">
        <f>'Resumen-DiarioHorario-Solar'!AD258</f>
        <v>157.07133333333334</v>
      </c>
      <c r="I104" s="58">
        <f>'Resumen-DiarioHorario-Solar'!AD336</f>
        <v>131.5145</v>
      </c>
      <c r="J104" s="59">
        <f>'Resumen-DiarioHorario-Solar'!AD414</f>
        <v>42.707000000000001</v>
      </c>
      <c r="K104" s="58">
        <f>'Resumen-DiarioHorario-Solar'!AD492</f>
        <v>209.62933333333339</v>
      </c>
      <c r="L104" s="59">
        <f>'Resumen-DiarioHorario-Solar'!AD570</f>
        <v>114.54883333333333</v>
      </c>
      <c r="M104" s="58">
        <f>'Resumen-DiarioHorario-Solar'!AD648</f>
        <v>246.46633333333332</v>
      </c>
      <c r="N104" s="59">
        <f>'Resumen-DiarioHorario-Solar'!AD726</f>
        <v>198.27283333333332</v>
      </c>
      <c r="O104" s="58">
        <f>'Resumen-DiarioHorario-Solar'!AD804</f>
        <v>299.33516666666668</v>
      </c>
      <c r="P104" s="59">
        <f>'Resumen-DiarioHorario-Solar'!AD882</f>
        <v>208.43199999999999</v>
      </c>
      <c r="Q104" s="58">
        <f>'Resumen-DiarioHorario-Solar'!AD960</f>
        <v>280.31566666666663</v>
      </c>
      <c r="R104" s="59">
        <f>'Resumen-DiarioHorario-Solar'!AD1038</f>
        <v>257.92283333333336</v>
      </c>
      <c r="S104" s="58">
        <f>'Resumen-DiarioHorario-Solar'!AD1116</f>
        <v>224.059</v>
      </c>
      <c r="T104" s="59">
        <f>'Resumen-DiarioHorario-Solar'!AD1194</f>
        <v>260.25133333333332</v>
      </c>
      <c r="U104" s="58">
        <f>'Resumen-DiarioHorario-Solar'!AD1272</f>
        <v>319.1658333333333</v>
      </c>
      <c r="V104" s="59">
        <f>'Resumen-DiarioHorario-Solar'!AD1350</f>
        <v>303.05099999999987</v>
      </c>
      <c r="W104" s="58">
        <f>'Resumen-DiarioHorario-Solar'!AD1428</f>
        <v>172.27933333333331</v>
      </c>
      <c r="X104" s="59">
        <f>'Resumen-DiarioHorario-Solar'!AD1506</f>
        <v>92.08516666666668</v>
      </c>
      <c r="Y104" s="58">
        <f>'Resumen-DiarioHorario-Solar'!AD1584</f>
        <v>124.7865</v>
      </c>
      <c r="Z104" s="59">
        <f>'Resumen-DiarioHorario-Solar'!AD1662</f>
        <v>7.1751666666666685</v>
      </c>
      <c r="AA104" s="58">
        <f>'Resumen-DiarioHorario-Solar'!AD1740</f>
        <v>147.13533333333336</v>
      </c>
      <c r="AB104" s="59">
        <f>'Resumen-DiarioHorario-Solar'!AD1818</f>
        <v>190.07333333333335</v>
      </c>
      <c r="AC104" s="58">
        <f>'Resumen-DiarioHorario-Solar'!AD1896</f>
        <v>189.38516666666661</v>
      </c>
      <c r="AD104" s="59">
        <f>'Resumen-DiarioHorario-Solar'!AD1974</f>
        <v>102.19849999999998</v>
      </c>
      <c r="AE104" s="58">
        <f>'Resumen-DiarioHorario-Solar'!AD2052</f>
        <v>97.618500000000026</v>
      </c>
      <c r="AF104" s="59">
        <f>'Resumen-DiarioHorario-Solar'!AD2130</f>
        <v>130.81933333333333</v>
      </c>
      <c r="AG104" s="58">
        <f>'Resumen-DiarioHorario-Solar'!AD2208</f>
        <v>182.023</v>
      </c>
      <c r="AH104" s="59">
        <f>'Resumen-DiarioHorario-Solar'!AD2286</f>
        <v>134.35149999999999</v>
      </c>
      <c r="AI104" s="60">
        <f>+'Resumen-DiarioHorario-Solar'!AD2364</f>
        <v>0</v>
      </c>
      <c r="AJ104" s="54"/>
      <c r="AK104" s="51">
        <f t="shared" si="11"/>
        <v>5334.7390000000005</v>
      </c>
      <c r="AL104" s="54"/>
    </row>
    <row r="105" spans="2:38" x14ac:dyDescent="0.45">
      <c r="B105" s="46" t="s">
        <v>84</v>
      </c>
      <c r="C105" s="46"/>
      <c r="D105" s="46"/>
      <c r="E105" s="58">
        <f>'Resumen-DiarioHorario-Solar'!AD25</f>
        <v>0</v>
      </c>
      <c r="F105" s="59">
        <f>'Resumen-DiarioHorario-Solar'!AD103</f>
        <v>0</v>
      </c>
      <c r="G105" s="58">
        <f>'Resumen-DiarioHorario-Solar'!AD181</f>
        <v>0</v>
      </c>
      <c r="H105" s="59">
        <f>'Resumen-DiarioHorario-Solar'!AD259</f>
        <v>0</v>
      </c>
      <c r="I105" s="58">
        <f>'Resumen-DiarioHorario-Solar'!AD337</f>
        <v>0</v>
      </c>
      <c r="J105" s="59">
        <f>'Resumen-DiarioHorario-Solar'!AD415</f>
        <v>0</v>
      </c>
      <c r="K105" s="58">
        <f>'Resumen-DiarioHorario-Solar'!AD493</f>
        <v>0</v>
      </c>
      <c r="L105" s="59">
        <f>'Resumen-DiarioHorario-Solar'!AD571</f>
        <v>0</v>
      </c>
      <c r="M105" s="58">
        <f>'Resumen-DiarioHorario-Solar'!AD649</f>
        <v>0</v>
      </c>
      <c r="N105" s="59">
        <f>'Resumen-DiarioHorario-Solar'!AD727</f>
        <v>0</v>
      </c>
      <c r="O105" s="58">
        <f>'Resumen-DiarioHorario-Solar'!AD805</f>
        <v>0</v>
      </c>
      <c r="P105" s="59">
        <f>'Resumen-DiarioHorario-Solar'!AD883</f>
        <v>0</v>
      </c>
      <c r="Q105" s="58">
        <f>'Resumen-DiarioHorario-Solar'!AD961</f>
        <v>0</v>
      </c>
      <c r="R105" s="59">
        <f>'Resumen-DiarioHorario-Solar'!AD1039</f>
        <v>0</v>
      </c>
      <c r="S105" s="58">
        <f>'Resumen-DiarioHorario-Solar'!AD1117</f>
        <v>0</v>
      </c>
      <c r="T105" s="59">
        <f>'Resumen-DiarioHorario-Solar'!AD1195</f>
        <v>0</v>
      </c>
      <c r="U105" s="58">
        <f>'Resumen-DiarioHorario-Solar'!AD1273</f>
        <v>0</v>
      </c>
      <c r="V105" s="59">
        <f>'Resumen-DiarioHorario-Solar'!AD1351</f>
        <v>0</v>
      </c>
      <c r="W105" s="58">
        <f>'Resumen-DiarioHorario-Solar'!AD1429</f>
        <v>0</v>
      </c>
      <c r="X105" s="59">
        <f>'Resumen-DiarioHorario-Solar'!AD1507</f>
        <v>0</v>
      </c>
      <c r="Y105" s="58">
        <f>'Resumen-DiarioHorario-Solar'!AD1585</f>
        <v>0</v>
      </c>
      <c r="Z105" s="59">
        <f>'Resumen-DiarioHorario-Solar'!AD1663</f>
        <v>0</v>
      </c>
      <c r="AA105" s="58">
        <f>'Resumen-DiarioHorario-Solar'!AD1741</f>
        <v>0</v>
      </c>
      <c r="AB105" s="59">
        <f>'Resumen-DiarioHorario-Solar'!AD1819</f>
        <v>0</v>
      </c>
      <c r="AC105" s="58">
        <f>'Resumen-DiarioHorario-Solar'!AD1897</f>
        <v>0</v>
      </c>
      <c r="AD105" s="59">
        <f>'Resumen-DiarioHorario-Solar'!AD1975</f>
        <v>0</v>
      </c>
      <c r="AE105" s="58">
        <f>'Resumen-DiarioHorario-Solar'!AD2053</f>
        <v>0</v>
      </c>
      <c r="AF105" s="59">
        <f>'Resumen-DiarioHorario-Solar'!AD2131</f>
        <v>0</v>
      </c>
      <c r="AG105" s="58">
        <f>'Resumen-DiarioHorario-Solar'!AD2209</f>
        <v>0</v>
      </c>
      <c r="AH105" s="59">
        <f>'Resumen-DiarioHorario-Solar'!AD2287</f>
        <v>0</v>
      </c>
      <c r="AI105" s="60">
        <f>+'Resumen-DiarioHorario-Solar'!AD2365</f>
        <v>0</v>
      </c>
      <c r="AJ105" s="54"/>
      <c r="AK105" s="51">
        <f t="shared" si="11"/>
        <v>0</v>
      </c>
      <c r="AL105" s="54"/>
    </row>
    <row r="106" spans="2:38" x14ac:dyDescent="0.45">
      <c r="B106" s="46" t="s">
        <v>85</v>
      </c>
      <c r="C106" s="46"/>
      <c r="D106" s="46"/>
      <c r="E106" s="58">
        <f>'Resumen-DiarioHorario-Solar'!AD26</f>
        <v>643.71266666666656</v>
      </c>
      <c r="F106" s="59">
        <f>'Resumen-DiarioHorario-Solar'!AD104</f>
        <v>333.42733333333331</v>
      </c>
      <c r="G106" s="58">
        <f>'Resumen-DiarioHorario-Solar'!AD182</f>
        <v>368.654</v>
      </c>
      <c r="H106" s="59">
        <f>'Resumen-DiarioHorario-Solar'!AD260</f>
        <v>455.07933333333341</v>
      </c>
      <c r="I106" s="58">
        <f>'Resumen-DiarioHorario-Solar'!AD338</f>
        <v>234.94450000000001</v>
      </c>
      <c r="J106" s="59">
        <f>'Resumen-DiarioHorario-Solar'!AD416</f>
        <v>341.73049999999995</v>
      </c>
      <c r="K106" s="58">
        <f>'Resumen-DiarioHorario-Solar'!AD494</f>
        <v>417.79433333333333</v>
      </c>
      <c r="L106" s="59">
        <f>'Resumen-DiarioHorario-Solar'!AD572</f>
        <v>302.71750000000003</v>
      </c>
      <c r="M106" s="58">
        <f>'Resumen-DiarioHorario-Solar'!AD650</f>
        <v>402.85699999999991</v>
      </c>
      <c r="N106" s="59">
        <f>'Resumen-DiarioHorario-Solar'!AD728</f>
        <v>409.78799999999995</v>
      </c>
      <c r="O106" s="58">
        <f>'Resumen-DiarioHorario-Solar'!AD806</f>
        <v>489.55250000000001</v>
      </c>
      <c r="P106" s="59">
        <f>'Resumen-DiarioHorario-Solar'!AD884</f>
        <v>354.83916666666676</v>
      </c>
      <c r="Q106" s="58">
        <f>'Resumen-DiarioHorario-Solar'!AD962</f>
        <v>449.5983333333333</v>
      </c>
      <c r="R106" s="59">
        <f>'Resumen-DiarioHorario-Solar'!AD1040</f>
        <v>414.56050000000005</v>
      </c>
      <c r="S106" s="58">
        <f>'Resumen-DiarioHorario-Solar'!AD1118</f>
        <v>0</v>
      </c>
      <c r="T106" s="59">
        <f>'Resumen-DiarioHorario-Solar'!AD1196</f>
        <v>467.69866666666667</v>
      </c>
      <c r="U106" s="58">
        <f>'Resumen-DiarioHorario-Solar'!AD1274</f>
        <v>499.32916666666671</v>
      </c>
      <c r="V106" s="59">
        <f>'Resumen-DiarioHorario-Solar'!AD1352</f>
        <v>520.62183333333326</v>
      </c>
      <c r="W106" s="58">
        <f>'Resumen-DiarioHorario-Solar'!AD1430</f>
        <v>288.22783333333336</v>
      </c>
      <c r="X106" s="59">
        <f>'Resumen-DiarioHorario-Solar'!AD1508</f>
        <v>215.26116666666664</v>
      </c>
      <c r="Y106" s="58">
        <f>'Resumen-DiarioHorario-Solar'!AD1586</f>
        <v>320.85666666666668</v>
      </c>
      <c r="Z106" s="59">
        <f>'Resumen-DiarioHorario-Solar'!AD1664</f>
        <v>290.0544999999999</v>
      </c>
      <c r="AA106" s="58">
        <f>'Resumen-DiarioHorario-Solar'!AD1742</f>
        <v>291.43399999999997</v>
      </c>
      <c r="AB106" s="59">
        <f>'Resumen-DiarioHorario-Solar'!AD1820</f>
        <v>283.08083333333332</v>
      </c>
      <c r="AC106" s="58">
        <f>'Resumen-DiarioHorario-Solar'!AD1898</f>
        <v>400.31400000000002</v>
      </c>
      <c r="AD106" s="59">
        <f>'Resumen-DiarioHorario-Solar'!AD1976</f>
        <v>366.72249999999997</v>
      </c>
      <c r="AE106" s="58">
        <f>'Resumen-DiarioHorario-Solar'!AD2054</f>
        <v>12.910166666666667</v>
      </c>
      <c r="AF106" s="59">
        <f>'Resumen-DiarioHorario-Solar'!AD2132</f>
        <v>289.47983333333337</v>
      </c>
      <c r="AG106" s="58">
        <f>'Resumen-DiarioHorario-Solar'!AD2210</f>
        <v>142.55549999999999</v>
      </c>
      <c r="AH106" s="59">
        <f>'Resumen-DiarioHorario-Solar'!AD2288</f>
        <v>385.49416666666662</v>
      </c>
      <c r="AI106" s="60">
        <f>+'Resumen-DiarioHorario-Solar'!AD2366</f>
        <v>300.63033333333334</v>
      </c>
      <c r="AJ106" s="54"/>
      <c r="AK106" s="51">
        <f t="shared" si="11"/>
        <v>10693.926833333331</v>
      </c>
      <c r="AL106" s="54"/>
    </row>
    <row r="107" spans="2:38" x14ac:dyDescent="0.45">
      <c r="B107" s="46" t="s">
        <v>86</v>
      </c>
      <c r="C107" s="46"/>
      <c r="D107" s="46"/>
      <c r="E107" s="58">
        <f>'Resumen-DiarioHorario-Solar'!AD27</f>
        <v>213.78649999999996</v>
      </c>
      <c r="F107" s="59">
        <f>'Resumen-DiarioHorario-Solar'!AD105</f>
        <v>5.161666666666668</v>
      </c>
      <c r="G107" s="58">
        <f>'Resumen-DiarioHorario-Solar'!AD183</f>
        <v>53.856833333333277</v>
      </c>
      <c r="H107" s="59">
        <f>'Resumen-DiarioHorario-Solar'!AD261</f>
        <v>72.165833333333339</v>
      </c>
      <c r="I107" s="58">
        <f>'Resumen-DiarioHorario-Solar'!AD339</f>
        <v>25.075166666666661</v>
      </c>
      <c r="J107" s="59">
        <f>'Resumen-DiarioHorario-Solar'!AD417</f>
        <v>35.347000000000001</v>
      </c>
      <c r="K107" s="58">
        <f>'Resumen-DiarioHorario-Solar'!AD495</f>
        <v>33.603833333333334</v>
      </c>
      <c r="L107" s="59">
        <f>'Resumen-DiarioHorario-Solar'!AD573</f>
        <v>16.488</v>
      </c>
      <c r="M107" s="58">
        <f>'Resumen-DiarioHorario-Solar'!AD651</f>
        <v>48.679499999999997</v>
      </c>
      <c r="N107" s="59">
        <f>'Resumen-DiarioHorario-Solar'!AD729</f>
        <v>10.948166666666673</v>
      </c>
      <c r="O107" s="58">
        <f>'Resumen-DiarioHorario-Solar'!AD807</f>
        <v>2.7720000000000002</v>
      </c>
      <c r="P107" s="59">
        <f>'Resumen-DiarioHorario-Solar'!AD885</f>
        <v>9.8528333333333347</v>
      </c>
      <c r="Q107" s="58">
        <f>'Resumen-DiarioHorario-Solar'!AD963</f>
        <v>2.4785000000000026</v>
      </c>
      <c r="R107" s="59">
        <f>'Resumen-DiarioHorario-Solar'!AD1041</f>
        <v>25.385000000000012</v>
      </c>
      <c r="S107" s="58">
        <f>'Resumen-DiarioHorario-Solar'!AD1119</f>
        <v>36.272166666666664</v>
      </c>
      <c r="T107" s="59">
        <f>'Resumen-DiarioHorario-Solar'!AD1197</f>
        <v>2.3806666666666669</v>
      </c>
      <c r="U107" s="58">
        <f>'Resumen-DiarioHorario-Solar'!AD1275</f>
        <v>45.368833333333356</v>
      </c>
      <c r="V107" s="59">
        <f>'Resumen-DiarioHorario-Solar'!AD1353</f>
        <v>82.456999999999979</v>
      </c>
      <c r="W107" s="58">
        <f>'Resumen-DiarioHorario-Solar'!AD1431</f>
        <v>0</v>
      </c>
      <c r="X107" s="59">
        <f>'Resumen-DiarioHorario-Solar'!AD1509</f>
        <v>0</v>
      </c>
      <c r="Y107" s="58">
        <f>'Resumen-DiarioHorario-Solar'!AD1587</f>
        <v>23.594833333333341</v>
      </c>
      <c r="Z107" s="59">
        <f>'Resumen-DiarioHorario-Solar'!AD1665</f>
        <v>0</v>
      </c>
      <c r="AA107" s="58">
        <f>'Resumen-DiarioHorario-Solar'!AD1743</f>
        <v>25.018666666666647</v>
      </c>
      <c r="AB107" s="59">
        <f>'Resumen-DiarioHorario-Solar'!AD1821</f>
        <v>12.118166666666669</v>
      </c>
      <c r="AC107" s="58">
        <f>'Resumen-DiarioHorario-Solar'!AD1899</f>
        <v>39.615666666666669</v>
      </c>
      <c r="AD107" s="59">
        <f>'Resumen-DiarioHorario-Solar'!AD1977</f>
        <v>145.21350000000004</v>
      </c>
      <c r="AE107" s="58">
        <f>'Resumen-DiarioHorario-Solar'!AD2055</f>
        <v>19.822166666666647</v>
      </c>
      <c r="AF107" s="59">
        <f>'Resumen-DiarioHorario-Solar'!AD2133</f>
        <v>12.591333333333337</v>
      </c>
      <c r="AG107" s="58">
        <f>'Resumen-DiarioHorario-Solar'!AD2211</f>
        <v>1.8453333333333335</v>
      </c>
      <c r="AH107" s="59">
        <f>'Resumen-DiarioHorario-Solar'!AD2289</f>
        <v>0</v>
      </c>
      <c r="AI107" s="60">
        <f>+'Resumen-DiarioHorario-Solar'!AD2367</f>
        <v>0</v>
      </c>
      <c r="AJ107" s="54"/>
      <c r="AK107" s="51">
        <f t="shared" si="11"/>
        <v>1001.8991666666667</v>
      </c>
      <c r="AL107" s="54"/>
    </row>
    <row r="108" spans="2:38" x14ac:dyDescent="0.45">
      <c r="B108" s="46" t="s">
        <v>87</v>
      </c>
      <c r="C108" s="46"/>
      <c r="D108" s="46"/>
      <c r="E108" s="58">
        <f>'Resumen-DiarioHorario-Solar'!AD28</f>
        <v>110.00800000000001</v>
      </c>
      <c r="F108" s="59">
        <f>'Resumen-DiarioHorario-Solar'!AD106</f>
        <v>64.618166666666667</v>
      </c>
      <c r="G108" s="58">
        <f>'Resumen-DiarioHorario-Solar'!AD184</f>
        <v>81.394666666666666</v>
      </c>
      <c r="H108" s="59">
        <f>'Resumen-DiarioHorario-Solar'!AD262</f>
        <v>83.883166666666654</v>
      </c>
      <c r="I108" s="58">
        <f>'Resumen-DiarioHorario-Solar'!AD340</f>
        <v>53.53149999999998</v>
      </c>
      <c r="J108" s="59">
        <f>'Resumen-DiarioHorario-Solar'!AD418</f>
        <v>65.890333333333345</v>
      </c>
      <c r="K108" s="58">
        <f>'Resumen-DiarioHorario-Solar'!AD496</f>
        <v>86.556166666666655</v>
      </c>
      <c r="L108" s="59">
        <f>'Resumen-DiarioHorario-Solar'!AD574</f>
        <v>62.478333333333318</v>
      </c>
      <c r="M108" s="58">
        <f>'Resumen-DiarioHorario-Solar'!AD652</f>
        <v>76.065333333333328</v>
      </c>
      <c r="N108" s="59">
        <f>'Resumen-DiarioHorario-Solar'!AD730</f>
        <v>78.679000000000002</v>
      </c>
      <c r="O108" s="58">
        <f>'Resumen-DiarioHorario-Solar'!AD808</f>
        <v>94.923333333333346</v>
      </c>
      <c r="P108" s="59">
        <f>'Resumen-DiarioHorario-Solar'!AD886</f>
        <v>77.191333333333333</v>
      </c>
      <c r="Q108" s="58">
        <f>'Resumen-DiarioHorario-Solar'!AD964</f>
        <v>84.32116666666667</v>
      </c>
      <c r="R108" s="59">
        <f>'Resumen-DiarioHorario-Solar'!AD1042</f>
        <v>81.406500000000008</v>
      </c>
      <c r="S108" s="58">
        <f>'Resumen-DiarioHorario-Solar'!AD1120</f>
        <v>88.173999999999978</v>
      </c>
      <c r="T108" s="59">
        <f>'Resumen-DiarioHorario-Solar'!AD1198</f>
        <v>91.086666666666687</v>
      </c>
      <c r="U108" s="58">
        <f>'Resumen-DiarioHorario-Solar'!AD1276</f>
        <v>100.91083333333334</v>
      </c>
      <c r="V108" s="59">
        <f>'Resumen-DiarioHorario-Solar'!AD1354</f>
        <v>102.07466666666664</v>
      </c>
      <c r="W108" s="58">
        <f>'Resumen-DiarioHorario-Solar'!AD1432</f>
        <v>72.715499999999992</v>
      </c>
      <c r="X108" s="59">
        <f>'Resumen-DiarioHorario-Solar'!AD1510</f>
        <v>61.367666666666665</v>
      </c>
      <c r="Y108" s="58">
        <f>'Resumen-DiarioHorario-Solar'!AD1588</f>
        <v>376.94333333333338</v>
      </c>
      <c r="Z108" s="59">
        <f>'Resumen-DiarioHorario-Solar'!AD1666</f>
        <v>57.547166666666676</v>
      </c>
      <c r="AA108" s="58">
        <f>'Resumen-DiarioHorario-Solar'!AD1744</f>
        <v>60.859833333333327</v>
      </c>
      <c r="AB108" s="59">
        <f>'Resumen-DiarioHorario-Solar'!AD1822</f>
        <v>49.629000000000005</v>
      </c>
      <c r="AC108" s="58">
        <f>'Resumen-DiarioHorario-Solar'!AD1900</f>
        <v>70.332333333333338</v>
      </c>
      <c r="AD108" s="59">
        <f>'Resumen-DiarioHorario-Solar'!AD1978</f>
        <v>76.898666666666685</v>
      </c>
      <c r="AE108" s="58">
        <f>'Resumen-DiarioHorario-Solar'!AD2056</f>
        <v>72.992666666666665</v>
      </c>
      <c r="AF108" s="59">
        <f>'Resumen-DiarioHorario-Solar'!AD2134</f>
        <v>74.871166666666667</v>
      </c>
      <c r="AG108" s="58">
        <f>'Resumen-DiarioHorario-Solar'!AD2212</f>
        <v>41.813000000000002</v>
      </c>
      <c r="AH108" s="59">
        <f>'Resumen-DiarioHorario-Solar'!AD2290</f>
        <v>83.215333333333291</v>
      </c>
      <c r="AI108" s="60">
        <f>+'Resumen-DiarioHorario-Solar'!AD2368</f>
        <v>65.429666666666677</v>
      </c>
      <c r="AJ108" s="54"/>
      <c r="AK108" s="51">
        <f t="shared" si="11"/>
        <v>2647.8085000000001</v>
      </c>
      <c r="AL108" s="54"/>
    </row>
    <row r="109" spans="2:38" x14ac:dyDescent="0.45">
      <c r="B109" s="46" t="s">
        <v>88</v>
      </c>
      <c r="C109" s="46"/>
      <c r="D109" s="46"/>
      <c r="E109" s="58">
        <f>'Resumen-DiarioHorario-Solar'!AD29</f>
        <v>312.49599999999998</v>
      </c>
      <c r="F109" s="59">
        <f>'Resumen-DiarioHorario-Solar'!AD107</f>
        <v>11.849500000000003</v>
      </c>
      <c r="G109" s="58">
        <f>'Resumen-DiarioHorario-Solar'!AD185</f>
        <v>70.881833333333347</v>
      </c>
      <c r="H109" s="59">
        <f>'Resumen-DiarioHorario-Solar'!AD263</f>
        <v>79.530666666666676</v>
      </c>
      <c r="I109" s="58">
        <f>'Resumen-DiarioHorario-Solar'!AD341</f>
        <v>4.2604999999999995</v>
      </c>
      <c r="J109" s="59">
        <f>'Resumen-DiarioHorario-Solar'!AD419</f>
        <v>74.386499999999998</v>
      </c>
      <c r="K109" s="58">
        <f>'Resumen-DiarioHorario-Solar'!AD497</f>
        <v>56.692333333333337</v>
      </c>
      <c r="L109" s="59">
        <f>'Resumen-DiarioHorario-Solar'!AD575</f>
        <v>9.9273333333333351</v>
      </c>
      <c r="M109" s="58">
        <f>'Resumen-DiarioHorario-Solar'!AD653</f>
        <v>28.647333333333329</v>
      </c>
      <c r="N109" s="59">
        <f>'Resumen-DiarioHorario-Solar'!AD731</f>
        <v>53.717333333333336</v>
      </c>
      <c r="O109" s="58">
        <f>'Resumen-DiarioHorario-Solar'!AD809</f>
        <v>61.775833333333352</v>
      </c>
      <c r="P109" s="59">
        <f>'Resumen-DiarioHorario-Solar'!AD887</f>
        <v>57.445666666666668</v>
      </c>
      <c r="Q109" s="58">
        <f>'Resumen-DiarioHorario-Solar'!AD965</f>
        <v>71.951666666666682</v>
      </c>
      <c r="R109" s="59">
        <f>'Resumen-DiarioHorario-Solar'!AD1043</f>
        <v>78.639666666666656</v>
      </c>
      <c r="S109" s="58">
        <f>'Resumen-DiarioHorario-Solar'!AD1121</f>
        <v>85.010333333333321</v>
      </c>
      <c r="T109" s="59">
        <f>'Resumen-DiarioHorario-Solar'!AD1199</f>
        <v>58.613166666666665</v>
      </c>
      <c r="U109" s="58">
        <f>'Resumen-DiarioHorario-Solar'!AD1277</f>
        <v>175.32933333333338</v>
      </c>
      <c r="V109" s="59">
        <f>'Resumen-DiarioHorario-Solar'!AD1355</f>
        <v>190.14750000000001</v>
      </c>
      <c r="W109" s="58">
        <f>'Resumen-DiarioHorario-Solar'!AD1433</f>
        <v>16.495666666666672</v>
      </c>
      <c r="X109" s="59">
        <f>'Resumen-DiarioHorario-Solar'!AD1511</f>
        <v>11.222333333333337</v>
      </c>
      <c r="Y109" s="58">
        <f>'Resumen-DiarioHorario-Solar'!AD1589</f>
        <v>19.36483333333333</v>
      </c>
      <c r="Z109" s="59">
        <f>'Resumen-DiarioHorario-Solar'!AD1667</f>
        <v>527.96983333333344</v>
      </c>
      <c r="AA109" s="58">
        <f>'Resumen-DiarioHorario-Solar'!AD1745</f>
        <v>450.45566666666662</v>
      </c>
      <c r="AB109" s="59">
        <f>'Resumen-DiarioHorario-Solar'!AD1823</f>
        <v>615.58833333333348</v>
      </c>
      <c r="AC109" s="58">
        <f>'Resumen-DiarioHorario-Solar'!AD1901</f>
        <v>176.40500000000003</v>
      </c>
      <c r="AD109" s="59">
        <f>'Resumen-DiarioHorario-Solar'!AD1979</f>
        <v>332.97516666666667</v>
      </c>
      <c r="AE109" s="58">
        <f>'Resumen-DiarioHorario-Solar'!AD2057</f>
        <v>468.10850000000016</v>
      </c>
      <c r="AF109" s="59">
        <f>'Resumen-DiarioHorario-Solar'!AD2135</f>
        <v>147.87233333333333</v>
      </c>
      <c r="AG109" s="58">
        <f>'Resumen-DiarioHorario-Solar'!AD2213</f>
        <v>296.30566666666658</v>
      </c>
      <c r="AH109" s="59">
        <f>'Resumen-DiarioHorario-Solar'!AD2291</f>
        <v>545.74083333333328</v>
      </c>
      <c r="AI109" s="60">
        <f>+'Resumen-DiarioHorario-Solar'!AD2369</f>
        <v>252.42750000000001</v>
      </c>
      <c r="AJ109" s="54"/>
      <c r="AK109" s="51">
        <f t="shared" si="11"/>
        <v>5342.2341666666671</v>
      </c>
      <c r="AL109" s="54"/>
    </row>
    <row r="110" spans="2:38" x14ac:dyDescent="0.45">
      <c r="B110" s="46" t="s">
        <v>89</v>
      </c>
      <c r="C110" s="46"/>
      <c r="D110" s="46"/>
      <c r="E110" s="58">
        <f>'Resumen-DiarioHorario-Solar'!AD30</f>
        <v>122.73932271633333</v>
      </c>
      <c r="F110" s="59">
        <f>'Resumen-DiarioHorario-Solar'!AD108</f>
        <v>0</v>
      </c>
      <c r="G110" s="58">
        <f>'Resumen-DiarioHorario-Solar'!AD186</f>
        <v>47.897999999999982</v>
      </c>
      <c r="H110" s="59">
        <f>'Resumen-DiarioHorario-Solar'!AD264</f>
        <v>74.567833333333354</v>
      </c>
      <c r="I110" s="58">
        <f>'Resumen-DiarioHorario-Solar'!AD342</f>
        <v>73.087848792666676</v>
      </c>
      <c r="J110" s="59">
        <f>'Resumen-DiarioHorario-Solar'!AD420</f>
        <v>82.002482425999986</v>
      </c>
      <c r="K110" s="58">
        <f>'Resumen-DiarioHorario-Solar'!AD498</f>
        <v>104.90483333333334</v>
      </c>
      <c r="L110" s="59">
        <f>'Resumen-DiarioHorario-Solar'!AD576</f>
        <v>77.488333333333316</v>
      </c>
      <c r="M110" s="58">
        <f>'Resumen-DiarioHorario-Solar'!AD654</f>
        <v>92.956666666666663</v>
      </c>
      <c r="N110" s="59">
        <f>'Resumen-DiarioHorario-Solar'!AD732</f>
        <v>99.954999999999984</v>
      </c>
      <c r="O110" s="58">
        <f>'Resumen-DiarioHorario-Solar'!AD810</f>
        <v>117.78035404266663</v>
      </c>
      <c r="P110" s="59">
        <f>'Resumen-DiarioHorario-Solar'!AD888</f>
        <v>67.777983930333335</v>
      </c>
      <c r="Q110" s="58">
        <f>'Resumen-DiarioHorario-Solar'!AD966</f>
        <v>87.793666666666667</v>
      </c>
      <c r="R110" s="59">
        <f>'Resumen-DiarioHorario-Solar'!AD1044</f>
        <v>70.671182369999983</v>
      </c>
      <c r="S110" s="58">
        <f>'Resumen-DiarioHorario-Solar'!AD1122</f>
        <v>66.923666666666662</v>
      </c>
      <c r="T110" s="59">
        <f>'Resumen-DiarioHorario-Solar'!AD1200</f>
        <v>0</v>
      </c>
      <c r="U110" s="58">
        <f>'Resumen-DiarioHorario-Solar'!AD1278</f>
        <v>0</v>
      </c>
      <c r="V110" s="59">
        <f>'Resumen-DiarioHorario-Solar'!AD1356</f>
        <v>116.38982458300005</v>
      </c>
      <c r="W110" s="58">
        <f>'Resumen-DiarioHorario-Solar'!AD1434</f>
        <v>0</v>
      </c>
      <c r="X110" s="59">
        <f>'Resumen-DiarioHorario-Solar'!AD1512</f>
        <v>31.0685</v>
      </c>
      <c r="Y110" s="58">
        <f>'Resumen-DiarioHorario-Solar'!AD1590</f>
        <v>26.072666666666663</v>
      </c>
      <c r="Z110" s="59">
        <f>'Resumen-DiarioHorario-Solar'!AD1668</f>
        <v>0</v>
      </c>
      <c r="AA110" s="58">
        <f>'Resumen-DiarioHorario-Solar'!AD1746</f>
        <v>20.954666666666661</v>
      </c>
      <c r="AB110" s="59">
        <f>'Resumen-DiarioHorario-Solar'!AD1824</f>
        <v>35.465000000000003</v>
      </c>
      <c r="AC110" s="58">
        <f>'Resumen-DiarioHorario-Solar'!AD1902</f>
        <v>56.814819359666672</v>
      </c>
      <c r="AD110" s="59">
        <f>'Resumen-DiarioHorario-Solar'!AD1980</f>
        <v>112.68733333333334</v>
      </c>
      <c r="AE110" s="58">
        <f>'Resumen-DiarioHorario-Solar'!AD2058</f>
        <v>44.521459949000011</v>
      </c>
      <c r="AF110" s="59">
        <f>'Resumen-DiarioHorario-Solar'!AD2136</f>
        <v>67.66496109900001</v>
      </c>
      <c r="AG110" s="58">
        <f>'Resumen-DiarioHorario-Solar'!AD2214</f>
        <v>17.854171146666665</v>
      </c>
      <c r="AH110" s="59">
        <f>'Resumen-DiarioHorario-Solar'!AD2292</f>
        <v>63.084833333333322</v>
      </c>
      <c r="AI110" s="60">
        <f>+'Resumen-DiarioHorario-Solar'!AD2370</f>
        <v>25.631666666666657</v>
      </c>
      <c r="AJ110" s="54"/>
      <c r="AK110" s="51">
        <f t="shared" si="11"/>
        <v>1804.757077082</v>
      </c>
      <c r="AL110" s="54"/>
    </row>
    <row r="111" spans="2:38" x14ac:dyDescent="0.45">
      <c r="B111" s="46" t="s">
        <v>90</v>
      </c>
      <c r="C111" s="46"/>
      <c r="D111" s="46"/>
      <c r="E111" s="58">
        <f>'Resumen-DiarioHorario-Solar'!AD31</f>
        <v>112.46100633</v>
      </c>
      <c r="F111" s="59">
        <f>'Resumen-DiarioHorario-Solar'!AD109</f>
        <v>58.655642423333333</v>
      </c>
      <c r="G111" s="58">
        <f>'Resumen-DiarioHorario-Solar'!AD187</f>
        <v>22.221835210000009</v>
      </c>
      <c r="H111" s="59">
        <f>'Resumen-DiarioHorario-Solar'!AD265</f>
        <v>120.94066666666663</v>
      </c>
      <c r="I111" s="58">
        <f>'Resumen-DiarioHorario-Solar'!AD343</f>
        <v>112.31026285666667</v>
      </c>
      <c r="J111" s="59">
        <f>'Resumen-DiarioHorario-Solar'!AD421</f>
        <v>100.32300518999999</v>
      </c>
      <c r="K111" s="58">
        <f>'Resumen-DiarioHorario-Solar'!AD499</f>
        <v>65.499281923333299</v>
      </c>
      <c r="L111" s="59">
        <f>'Resumen-DiarioHorario-Solar'!AD577</f>
        <v>27.879833333333337</v>
      </c>
      <c r="M111" s="58">
        <f>'Resumen-DiarioHorario-Solar'!AD655</f>
        <v>139.41300000000001</v>
      </c>
      <c r="N111" s="59">
        <f>'Resumen-DiarioHorario-Solar'!AD733</f>
        <v>80.844500000000011</v>
      </c>
      <c r="O111" s="58">
        <f>'Resumen-DiarioHorario-Solar'!AD811</f>
        <v>74.791122476666686</v>
      </c>
      <c r="P111" s="59">
        <f>'Resumen-DiarioHorario-Solar'!AD889</f>
        <v>90.619054366666631</v>
      </c>
      <c r="Q111" s="58">
        <f>'Resumen-DiarioHorario-Solar'!AD967</f>
        <v>106.50219076333332</v>
      </c>
      <c r="R111" s="59">
        <f>'Resumen-DiarioHorario-Solar'!AD1045</f>
        <v>108.48134715999997</v>
      </c>
      <c r="S111" s="58">
        <f>'Resumen-DiarioHorario-Solar'!AD1123</f>
        <v>180.65</v>
      </c>
      <c r="T111" s="59">
        <f>'Resumen-DiarioHorario-Solar'!AD1201</f>
        <v>148.13683333333336</v>
      </c>
      <c r="U111" s="58">
        <f>'Resumen-DiarioHorario-Solar'!AD1279</f>
        <v>211.76444890999994</v>
      </c>
      <c r="V111" s="59">
        <f>'Resumen-DiarioHorario-Solar'!AD1357</f>
        <v>247.4511780033333</v>
      </c>
      <c r="W111" s="58">
        <f>'Resumen-DiarioHorario-Solar'!AD1435</f>
        <v>132.32641935666669</v>
      </c>
      <c r="X111" s="59">
        <f>'Resumen-DiarioHorario-Solar'!AD1513</f>
        <v>50.827419106666653</v>
      </c>
      <c r="Y111" s="58">
        <f>'Resumen-DiarioHorario-Solar'!AD1591</f>
        <v>109.90416015999998</v>
      </c>
      <c r="Z111" s="59">
        <f>'Resumen-DiarioHorario-Solar'!AD1669</f>
        <v>222.07847767999999</v>
      </c>
      <c r="AA111" s="58">
        <f>'Resumen-DiarioHorario-Solar'!AD1747</f>
        <v>100.32466666666667</v>
      </c>
      <c r="AB111" s="59">
        <f>'Resumen-DiarioHorario-Solar'!AD1825</f>
        <v>169.57816666666665</v>
      </c>
      <c r="AC111" s="58">
        <f>'Resumen-DiarioHorario-Solar'!AD1903</f>
        <v>115.26005523666666</v>
      </c>
      <c r="AD111" s="59">
        <f>'Resumen-DiarioHorario-Solar'!AD1981</f>
        <v>83.577578776666641</v>
      </c>
      <c r="AE111" s="58">
        <f>'Resumen-DiarioHorario-Solar'!AD2059</f>
        <v>110.89444759333337</v>
      </c>
      <c r="AF111" s="59">
        <f>'Resumen-DiarioHorario-Solar'!AD2137</f>
        <v>99.332976373333295</v>
      </c>
      <c r="AG111" s="58">
        <f>'Resumen-DiarioHorario-Solar'!AD2215</f>
        <v>78.997778296666667</v>
      </c>
      <c r="AH111" s="59">
        <f>'Resumen-DiarioHorario-Solar'!AD2293</f>
        <v>89.109470139999985</v>
      </c>
      <c r="AI111" s="60">
        <f>+'Resumen-DiarioHorario-Solar'!AD2371</f>
        <v>124.09118166333332</v>
      </c>
      <c r="AJ111" s="54"/>
      <c r="AK111" s="51">
        <f t="shared" si="11"/>
        <v>3495.2480066633334</v>
      </c>
      <c r="AL111" s="54"/>
    </row>
    <row r="112" spans="2:38" x14ac:dyDescent="0.45">
      <c r="B112" s="46" t="s">
        <v>91</v>
      </c>
      <c r="C112" s="46"/>
      <c r="D112" s="46"/>
      <c r="E112" s="58">
        <f>'Resumen-DiarioHorario-Solar'!AD32</f>
        <v>279.90816666666672</v>
      </c>
      <c r="F112" s="59">
        <f>'Resumen-DiarioHorario-Solar'!AD110</f>
        <v>19.06583333333333</v>
      </c>
      <c r="G112" s="58">
        <f>'Resumen-DiarioHorario-Solar'!AD188</f>
        <v>97.912333333333322</v>
      </c>
      <c r="H112" s="59">
        <f>'Resumen-DiarioHorario-Solar'!AD266</f>
        <v>174.14866666666668</v>
      </c>
      <c r="I112" s="58">
        <f>'Resumen-DiarioHorario-Solar'!AD344</f>
        <v>9.8516666666666701</v>
      </c>
      <c r="J112" s="59">
        <f>'Resumen-DiarioHorario-Solar'!AD422</f>
        <v>359.34899999999999</v>
      </c>
      <c r="K112" s="58">
        <f>'Resumen-DiarioHorario-Solar'!AD500</f>
        <v>199.79866666666672</v>
      </c>
      <c r="L112" s="59">
        <f>'Resumen-DiarioHorario-Solar'!AD578</f>
        <v>43.099333333333334</v>
      </c>
      <c r="M112" s="58">
        <f>'Resumen-DiarioHorario-Solar'!AD656</f>
        <v>110.99316666666667</v>
      </c>
      <c r="N112" s="59">
        <f>'Resumen-DiarioHorario-Solar'!AD734</f>
        <v>105.14216666666667</v>
      </c>
      <c r="O112" s="58">
        <f>'Resumen-DiarioHorario-Solar'!AD812</f>
        <v>158.58883333333333</v>
      </c>
      <c r="P112" s="59">
        <f>'Resumen-DiarioHorario-Solar'!AD890</f>
        <v>68.566000000000003</v>
      </c>
      <c r="Q112" s="58">
        <f>'Resumen-DiarioHorario-Solar'!AD968</f>
        <v>30.047166666666662</v>
      </c>
      <c r="R112" s="59">
        <f>'Resumen-DiarioHorario-Solar'!AD1046</f>
        <v>229.54966666666675</v>
      </c>
      <c r="S112" s="58">
        <f>'Resumen-DiarioHorario-Solar'!AD1124</f>
        <v>419.32733333333334</v>
      </c>
      <c r="T112" s="59">
        <f>'Resumen-DiarioHorario-Solar'!AD1202</f>
        <v>310.71200000000005</v>
      </c>
      <c r="U112" s="58">
        <f>'Resumen-DiarioHorario-Solar'!AD1280</f>
        <v>316.89499999999998</v>
      </c>
      <c r="V112" s="59">
        <f>'Resumen-DiarioHorario-Solar'!AD1358</f>
        <v>368.22683333333322</v>
      </c>
      <c r="W112" s="58">
        <f>'Resumen-DiarioHorario-Solar'!AD1436</f>
        <v>53.663499999999999</v>
      </c>
      <c r="X112" s="59">
        <f>'Resumen-DiarioHorario-Solar'!AD1514</f>
        <v>162.53666666666666</v>
      </c>
      <c r="Y112" s="58">
        <f>'Resumen-DiarioHorario-Solar'!AD1592</f>
        <v>135.84416666666667</v>
      </c>
      <c r="Z112" s="59">
        <f>'Resumen-DiarioHorario-Solar'!AD1670</f>
        <v>66.421999999999997</v>
      </c>
      <c r="AA112" s="58">
        <f>'Resumen-DiarioHorario-Solar'!AD1748</f>
        <v>45.206333333333326</v>
      </c>
      <c r="AB112" s="59">
        <f>'Resumen-DiarioHorario-Solar'!AD1826</f>
        <v>161.47916666666669</v>
      </c>
      <c r="AC112" s="58">
        <f>'Resumen-DiarioHorario-Solar'!AD1904</f>
        <v>321.75066666666669</v>
      </c>
      <c r="AD112" s="59">
        <f>'Resumen-DiarioHorario-Solar'!AD1982</f>
        <v>244.9256666666667</v>
      </c>
      <c r="AE112" s="58">
        <f>'Resumen-DiarioHorario-Solar'!AD2060</f>
        <v>55.802166666666665</v>
      </c>
      <c r="AF112" s="59">
        <f>'Resumen-DiarioHorario-Solar'!AD2138</f>
        <v>35.088000000000008</v>
      </c>
      <c r="AG112" s="58">
        <f>'Resumen-DiarioHorario-Solar'!AD2216</f>
        <v>47.061499999999981</v>
      </c>
      <c r="AH112" s="59">
        <f>'Resumen-DiarioHorario-Solar'!AD2294</f>
        <v>155.78883333333332</v>
      </c>
      <c r="AI112" s="60">
        <f>+'Resumen-DiarioHorario-Solar'!AD2372</f>
        <v>86.926000000000016</v>
      </c>
      <c r="AJ112" s="54"/>
      <c r="AK112" s="51">
        <f t="shared" si="11"/>
        <v>4873.6765000000005</v>
      </c>
      <c r="AL112" s="54"/>
    </row>
    <row r="113" spans="2:38" x14ac:dyDescent="0.45">
      <c r="B113" s="46" t="s">
        <v>92</v>
      </c>
      <c r="C113" s="46"/>
      <c r="D113" s="46"/>
      <c r="E113" s="58">
        <f>'Resumen-DiarioHorario-Solar'!AD33</f>
        <v>281.16199999999998</v>
      </c>
      <c r="F113" s="59">
        <f>'Resumen-DiarioHorario-Solar'!AD111</f>
        <v>115.01666666666667</v>
      </c>
      <c r="G113" s="58">
        <f>'Resumen-DiarioHorario-Solar'!AD189</f>
        <v>182.49333333333334</v>
      </c>
      <c r="H113" s="59">
        <f>'Resumen-DiarioHorario-Solar'!AD267</f>
        <v>181.97866666666673</v>
      </c>
      <c r="I113" s="58">
        <f>'Resumen-DiarioHorario-Solar'!AD345</f>
        <v>82.762833333333333</v>
      </c>
      <c r="J113" s="59">
        <f>'Resumen-DiarioHorario-Solar'!AD423</f>
        <v>131.80166666666665</v>
      </c>
      <c r="K113" s="58">
        <f>'Resumen-DiarioHorario-Solar'!AD501</f>
        <v>177.09383333333329</v>
      </c>
      <c r="L113" s="59">
        <f>'Resumen-DiarioHorario-Solar'!AD579</f>
        <v>112.11083333333335</v>
      </c>
      <c r="M113" s="58">
        <f>'Resumen-DiarioHorario-Solar'!AD657</f>
        <v>167.96999999999997</v>
      </c>
      <c r="N113" s="59">
        <f>'Resumen-DiarioHorario-Solar'!AD735</f>
        <v>153.15416666666667</v>
      </c>
      <c r="O113" s="58">
        <f>'Resumen-DiarioHorario-Solar'!AD813</f>
        <v>209.71533333333332</v>
      </c>
      <c r="P113" s="59">
        <f>'Resumen-DiarioHorario-Solar'!AD891</f>
        <v>138.75100000000003</v>
      </c>
      <c r="Q113" s="58">
        <f>'Resumen-DiarioHorario-Solar'!AD969</f>
        <v>192.99916666666667</v>
      </c>
      <c r="R113" s="59">
        <f>'Resumen-DiarioHorario-Solar'!AD1047</f>
        <v>155.5351666666667</v>
      </c>
      <c r="S113" s="58">
        <f>'Resumen-DiarioHorario-Solar'!AD1125</f>
        <v>187.94800000000001</v>
      </c>
      <c r="T113" s="59">
        <f>'Resumen-DiarioHorario-Solar'!AD1203</f>
        <v>171.12699999999998</v>
      </c>
      <c r="U113" s="58">
        <f>'Resumen-DiarioHorario-Solar'!AD1281</f>
        <v>219.88983333333334</v>
      </c>
      <c r="V113" s="59">
        <f>'Resumen-DiarioHorario-Solar'!AD1359</f>
        <v>257.50049999999999</v>
      </c>
      <c r="W113" s="58">
        <f>'Resumen-DiarioHorario-Solar'!AD1437</f>
        <v>91.930833333333325</v>
      </c>
      <c r="X113" s="59">
        <f>'Resumen-DiarioHorario-Solar'!AD1515</f>
        <v>84.198833333333312</v>
      </c>
      <c r="Y113" s="58">
        <f>'Resumen-DiarioHorario-Solar'!AD1593</f>
        <v>96.765499999999989</v>
      </c>
      <c r="Z113" s="59">
        <f>'Resumen-DiarioHorario-Solar'!AD1671</f>
        <v>35.299833333333339</v>
      </c>
      <c r="AA113" s="58">
        <f>'Resumen-DiarioHorario-Solar'!AD1749</f>
        <v>117.00200000000002</v>
      </c>
      <c r="AB113" s="59">
        <f>'Resumen-DiarioHorario-Solar'!AD1827</f>
        <v>100.17316666666666</v>
      </c>
      <c r="AC113" s="58">
        <f>'Resumen-DiarioHorario-Solar'!AD1905</f>
        <v>85.052999999999997</v>
      </c>
      <c r="AD113" s="59">
        <f>'Resumen-DiarioHorario-Solar'!AD1983</f>
        <v>108.07149999999999</v>
      </c>
      <c r="AE113" s="58">
        <f>'Resumen-DiarioHorario-Solar'!AD2061</f>
        <v>57.204000000000008</v>
      </c>
      <c r="AF113" s="59">
        <f>'Resumen-DiarioHorario-Solar'!AD2139</f>
        <v>77.807833333333335</v>
      </c>
      <c r="AG113" s="58">
        <f>'Resumen-DiarioHorario-Solar'!AD2217</f>
        <v>16.033833333333334</v>
      </c>
      <c r="AH113" s="59">
        <f>'Resumen-DiarioHorario-Solar'!AD2295</f>
        <v>124.73350000000001</v>
      </c>
      <c r="AI113" s="60">
        <f>+'Resumen-DiarioHorario-Solar'!AD2373</f>
        <v>101.10683333333333</v>
      </c>
      <c r="AJ113" s="54"/>
      <c r="AK113" s="51">
        <f t="shared" si="11"/>
        <v>4214.3906666666662</v>
      </c>
      <c r="AL113" s="54"/>
    </row>
    <row r="114" spans="2:38" x14ac:dyDescent="0.45">
      <c r="B114" s="46" t="s">
        <v>93</v>
      </c>
      <c r="C114" s="46"/>
      <c r="D114" s="46"/>
      <c r="E114" s="58">
        <f>'Resumen-DiarioHorario-Solar'!AD34</f>
        <v>187.12933333333336</v>
      </c>
      <c r="F114" s="59">
        <f>'Resumen-DiarioHorario-Solar'!AD112</f>
        <v>52.019999999999996</v>
      </c>
      <c r="G114" s="58">
        <f>'Resumen-DiarioHorario-Solar'!AD190</f>
        <v>53.388833333333345</v>
      </c>
      <c r="H114" s="59">
        <f>'Resumen-DiarioHorario-Solar'!AD268</f>
        <v>46.040833333333325</v>
      </c>
      <c r="I114" s="58">
        <f>'Resumen-DiarioHorario-Solar'!AD346</f>
        <v>22.289166666666659</v>
      </c>
      <c r="J114" s="59">
        <f>'Resumen-DiarioHorario-Solar'!AD424</f>
        <v>75.190666666666672</v>
      </c>
      <c r="K114" s="58">
        <f>'Resumen-DiarioHorario-Solar'!AD502</f>
        <v>82.540666666666652</v>
      </c>
      <c r="L114" s="59">
        <f>'Resumen-DiarioHorario-Solar'!AD580</f>
        <v>84.860833333333318</v>
      </c>
      <c r="M114" s="58">
        <f>'Resumen-DiarioHorario-Solar'!AD658</f>
        <v>67.925833333333358</v>
      </c>
      <c r="N114" s="59">
        <f>'Resumen-DiarioHorario-Solar'!AD736</f>
        <v>81.707333333333338</v>
      </c>
      <c r="O114" s="58">
        <f>'Resumen-DiarioHorario-Solar'!AD814</f>
        <v>59.735500000000009</v>
      </c>
      <c r="P114" s="59">
        <f>'Resumen-DiarioHorario-Solar'!AD892</f>
        <v>71.229666666666645</v>
      </c>
      <c r="Q114" s="58">
        <f>'Resumen-DiarioHorario-Solar'!AD970</f>
        <v>95.319166666666675</v>
      </c>
      <c r="R114" s="59">
        <f>'Resumen-DiarioHorario-Solar'!AD1048</f>
        <v>90.085833333333326</v>
      </c>
      <c r="S114" s="58">
        <f>'Resumen-DiarioHorario-Solar'!AD1126</f>
        <v>138.26216666666667</v>
      </c>
      <c r="T114" s="59">
        <f>'Resumen-DiarioHorario-Solar'!AD1204</f>
        <v>136.3596666666667</v>
      </c>
      <c r="U114" s="58">
        <f>'Resumen-DiarioHorario-Solar'!AD1282</f>
        <v>123.1548333333333</v>
      </c>
      <c r="V114" s="59">
        <f>'Resumen-DiarioHorario-Solar'!AD1360</f>
        <v>123.77883333333332</v>
      </c>
      <c r="W114" s="58">
        <f>'Resumen-DiarioHorario-Solar'!AD1438</f>
        <v>64.594166666666666</v>
      </c>
      <c r="X114" s="59">
        <f>'Resumen-DiarioHorario-Solar'!AD1516</f>
        <v>56.779333333333348</v>
      </c>
      <c r="Y114" s="58">
        <f>'Resumen-DiarioHorario-Solar'!AD1594</f>
        <v>63.928499999999993</v>
      </c>
      <c r="Z114" s="59">
        <f>'Resumen-DiarioHorario-Solar'!AD1672</f>
        <v>278.38466666666665</v>
      </c>
      <c r="AA114" s="58">
        <f>'Resumen-DiarioHorario-Solar'!AD1750</f>
        <v>220.47983333333335</v>
      </c>
      <c r="AB114" s="59">
        <f>'Resumen-DiarioHorario-Solar'!AD1828</f>
        <v>171.25716666666665</v>
      </c>
      <c r="AC114" s="58">
        <f>'Resumen-DiarioHorario-Solar'!AD1906</f>
        <v>23.913666666666671</v>
      </c>
      <c r="AD114" s="59">
        <f>'Resumen-DiarioHorario-Solar'!AD1984</f>
        <v>203.36783333333329</v>
      </c>
      <c r="AE114" s="58">
        <f>'Resumen-DiarioHorario-Solar'!AD2062</f>
        <v>118.56000000000003</v>
      </c>
      <c r="AF114" s="59">
        <f>'Resumen-DiarioHorario-Solar'!AD2140</f>
        <v>126.47066666666666</v>
      </c>
      <c r="AG114" s="58">
        <f>'Resumen-DiarioHorario-Solar'!AD2218</f>
        <v>102.24816666666666</v>
      </c>
      <c r="AH114" s="59">
        <f>'Resumen-DiarioHorario-Solar'!AD2296</f>
        <v>182.499</v>
      </c>
      <c r="AI114" s="60">
        <f>+'Resumen-DiarioHorario-Solar'!AD2374</f>
        <v>287.18600000000009</v>
      </c>
      <c r="AJ114" s="54"/>
      <c r="AK114" s="51">
        <f t="shared" si="11"/>
        <v>3490.6881666666668</v>
      </c>
      <c r="AL114" s="54"/>
    </row>
    <row r="115" spans="2:38" x14ac:dyDescent="0.45">
      <c r="B115" s="46" t="s">
        <v>94</v>
      </c>
      <c r="C115" s="46"/>
      <c r="D115" s="46"/>
      <c r="E115" s="58">
        <f>'Resumen-DiarioHorario-Solar'!AD35</f>
        <v>317.39583333333337</v>
      </c>
      <c r="F115" s="59">
        <f>'Resumen-DiarioHorario-Solar'!AD113</f>
        <v>199.37016666666668</v>
      </c>
      <c r="G115" s="58">
        <f>'Resumen-DiarioHorario-Solar'!AD191</f>
        <v>251.91700000000003</v>
      </c>
      <c r="H115" s="59">
        <f>'Resumen-DiarioHorario-Solar'!AD269</f>
        <v>248.26266666666666</v>
      </c>
      <c r="I115" s="58">
        <f>'Resumen-DiarioHorario-Solar'!AD347</f>
        <v>146.59000000000003</v>
      </c>
      <c r="J115" s="59">
        <f>'Resumen-DiarioHorario-Solar'!AD425</f>
        <v>234.39242000000002</v>
      </c>
      <c r="K115" s="58">
        <f>'Resumen-DiarioHorario-Solar'!AD503</f>
        <v>223.6378933333333</v>
      </c>
      <c r="L115" s="59">
        <f>'Resumen-DiarioHorario-Solar'!AD581</f>
        <v>226.88590666666667</v>
      </c>
      <c r="M115" s="58">
        <f>'Resumen-DiarioHorario-Solar'!AD659</f>
        <v>218.51452666666663</v>
      </c>
      <c r="N115" s="59">
        <f>'Resumen-DiarioHorario-Solar'!AD737</f>
        <v>244.62227999999999</v>
      </c>
      <c r="O115" s="58">
        <f>'Resumen-DiarioHorario-Solar'!AD815</f>
        <v>274.31617999999992</v>
      </c>
      <c r="P115" s="59">
        <f>'Resumen-DiarioHorario-Solar'!AD893</f>
        <v>258.13599333333332</v>
      </c>
      <c r="Q115" s="58">
        <f>'Resumen-DiarioHorario-Solar'!AD971</f>
        <v>339.54177333333331</v>
      </c>
      <c r="R115" s="59">
        <f>'Resumen-DiarioHorario-Solar'!AD1049</f>
        <v>468.35393333333343</v>
      </c>
      <c r="S115" s="58">
        <f>'Resumen-DiarioHorario-Solar'!AD1127</f>
        <v>351.64514666666668</v>
      </c>
      <c r="T115" s="59">
        <f>'Resumen-DiarioHorario-Solar'!AD1205</f>
        <v>205.90483333333339</v>
      </c>
      <c r="U115" s="58">
        <f>'Resumen-DiarioHorario-Solar'!AD1283</f>
        <v>461.32400000000007</v>
      </c>
      <c r="V115" s="59">
        <f>'Resumen-DiarioHorario-Solar'!AD1361</f>
        <v>228.13083333333333</v>
      </c>
      <c r="W115" s="58">
        <f>'Resumen-DiarioHorario-Solar'!AD1439</f>
        <v>130.69566666666665</v>
      </c>
      <c r="X115" s="59">
        <f>'Resumen-DiarioHorario-Solar'!AD1517</f>
        <v>261.05399999999997</v>
      </c>
      <c r="Y115" s="58">
        <f>'Resumen-DiarioHorario-Solar'!AD1595</f>
        <v>350.36900000000003</v>
      </c>
      <c r="Z115" s="59">
        <f>'Resumen-DiarioHorario-Solar'!AD1673</f>
        <v>285.95783333333344</v>
      </c>
      <c r="AA115" s="58">
        <f>'Resumen-DiarioHorario-Solar'!AD1751</f>
        <v>303.35166666666669</v>
      </c>
      <c r="AB115" s="59">
        <f>'Resumen-DiarioHorario-Solar'!AD1829</f>
        <v>275.43650000000002</v>
      </c>
      <c r="AC115" s="58">
        <f>'Resumen-DiarioHorario-Solar'!AD1907</f>
        <v>183.16566666666668</v>
      </c>
      <c r="AD115" s="59">
        <f>'Resumen-DiarioHorario-Solar'!AD1985</f>
        <v>277.17349999999999</v>
      </c>
      <c r="AE115" s="58">
        <f>'Resumen-DiarioHorario-Solar'!AD2063</f>
        <v>254.20749999999992</v>
      </c>
      <c r="AF115" s="59">
        <f>'Resumen-DiarioHorario-Solar'!AD2141</f>
        <v>284.18949333333336</v>
      </c>
      <c r="AG115" s="58">
        <f>'Resumen-DiarioHorario-Solar'!AD2219</f>
        <v>196.38199999999998</v>
      </c>
      <c r="AH115" s="59">
        <f>'Resumen-DiarioHorario-Solar'!AD2297</f>
        <v>278.28180666666657</v>
      </c>
      <c r="AI115" s="60">
        <f>+'Resumen-DiarioHorario-Solar'!AD2375</f>
        <v>319.11722666666668</v>
      </c>
      <c r="AJ115" s="54"/>
      <c r="AK115" s="51">
        <f t="shared" si="11"/>
        <v>8298.323246666665</v>
      </c>
      <c r="AL115" s="54"/>
    </row>
    <row r="116" spans="2:38" x14ac:dyDescent="0.45">
      <c r="B116" s="46" t="s">
        <v>95</v>
      </c>
      <c r="C116" s="46"/>
      <c r="D116" s="46"/>
      <c r="E116" s="58">
        <f>'Resumen-DiarioHorario-Solar'!AD36</f>
        <v>285.34683333333328</v>
      </c>
      <c r="F116" s="59">
        <f>'Resumen-DiarioHorario-Solar'!AD114</f>
        <v>243.90299999999999</v>
      </c>
      <c r="G116" s="58">
        <f>'Resumen-DiarioHorario-Solar'!AD192</f>
        <v>228.58466666666669</v>
      </c>
      <c r="H116" s="59">
        <f>'Resumen-DiarioHorario-Solar'!AD270</f>
        <v>208.95583333333337</v>
      </c>
      <c r="I116" s="58">
        <f>'Resumen-DiarioHorario-Solar'!AD348</f>
        <v>328.01598333333351</v>
      </c>
      <c r="J116" s="59">
        <f>'Resumen-DiarioHorario-Solar'!AD426</f>
        <v>280.00933333333336</v>
      </c>
      <c r="K116" s="58">
        <f>'Resumen-DiarioHorario-Solar'!AD504</f>
        <v>255.12383333333338</v>
      </c>
      <c r="L116" s="59">
        <f>'Resumen-DiarioHorario-Solar'!AD582</f>
        <v>206.10833333333338</v>
      </c>
      <c r="M116" s="58">
        <f>'Resumen-DiarioHorario-Solar'!AD660</f>
        <v>217.75816666666665</v>
      </c>
      <c r="N116" s="59">
        <f>'Resumen-DiarioHorario-Solar'!AD738</f>
        <v>220.44066666666669</v>
      </c>
      <c r="O116" s="58">
        <f>'Resumen-DiarioHorario-Solar'!AD816</f>
        <v>304.77116666666666</v>
      </c>
      <c r="P116" s="59">
        <f>'Resumen-DiarioHorario-Solar'!AD894</f>
        <v>273.54049999999995</v>
      </c>
      <c r="Q116" s="58">
        <f>'Resumen-DiarioHorario-Solar'!AD972</f>
        <v>297.39899999999994</v>
      </c>
      <c r="R116" s="59">
        <f>'Resumen-DiarioHorario-Solar'!AD1050</f>
        <v>344.30166666666662</v>
      </c>
      <c r="S116" s="58">
        <f>'Resumen-DiarioHorario-Solar'!AD1128</f>
        <v>210.32100000000005</v>
      </c>
      <c r="T116" s="59">
        <f>'Resumen-DiarioHorario-Solar'!AD1206</f>
        <v>262.48450000000003</v>
      </c>
      <c r="U116" s="58">
        <f>'Resumen-DiarioHorario-Solar'!AD1284</f>
        <v>193.0408333333333</v>
      </c>
      <c r="V116" s="59">
        <f>'Resumen-DiarioHorario-Solar'!AD1362</f>
        <v>258.04133333333328</v>
      </c>
      <c r="W116" s="58">
        <f>'Resumen-DiarioHorario-Solar'!AD1440</f>
        <v>230.79966666666664</v>
      </c>
      <c r="X116" s="59">
        <f>'Resumen-DiarioHorario-Solar'!AD1518</f>
        <v>277.00733333333329</v>
      </c>
      <c r="Y116" s="58">
        <f>'Resumen-DiarioHorario-Solar'!AD1596</f>
        <v>309.91933333333333</v>
      </c>
      <c r="Z116" s="59">
        <f>'Resumen-DiarioHorario-Solar'!AD1674</f>
        <v>256.76483333333329</v>
      </c>
      <c r="AA116" s="58">
        <f>'Resumen-DiarioHorario-Solar'!AD1752</f>
        <v>245.61133333333336</v>
      </c>
      <c r="AB116" s="59">
        <f>'Resumen-DiarioHorario-Solar'!AD1830</f>
        <v>224.81149999999997</v>
      </c>
      <c r="AC116" s="58">
        <f>'Resumen-DiarioHorario-Solar'!AD1908</f>
        <v>142.38916666666665</v>
      </c>
      <c r="AD116" s="59">
        <f>'Resumen-DiarioHorario-Solar'!AD1986</f>
        <v>302.42933333333337</v>
      </c>
      <c r="AE116" s="58">
        <f>'Resumen-DiarioHorario-Solar'!AD2064</f>
        <v>352.61</v>
      </c>
      <c r="AF116" s="59">
        <f>'Resumen-DiarioHorario-Solar'!AD2142</f>
        <v>216.92750000000004</v>
      </c>
      <c r="AG116" s="58">
        <f>'Resumen-DiarioHorario-Solar'!AD2220</f>
        <v>166.53300000000002</v>
      </c>
      <c r="AH116" s="59">
        <f>'Resumen-DiarioHorario-Solar'!AD2298</f>
        <v>357.61250000000007</v>
      </c>
      <c r="AI116" s="60">
        <f>+'Resumen-DiarioHorario-Solar'!AD2376</f>
        <v>289.37116666666668</v>
      </c>
      <c r="AJ116" s="54"/>
      <c r="AK116" s="51">
        <f t="shared" si="11"/>
        <v>7990.9333166666675</v>
      </c>
      <c r="AL116" s="54"/>
    </row>
    <row r="117" spans="2:38" x14ac:dyDescent="0.45">
      <c r="B117" s="46" t="s">
        <v>96</v>
      </c>
      <c r="C117" s="46"/>
      <c r="D117" s="46"/>
      <c r="E117" s="58">
        <f>'Resumen-DiarioHorario-Solar'!AD37</f>
        <v>1073.8146666666667</v>
      </c>
      <c r="F117" s="59">
        <f>'Resumen-DiarioHorario-Solar'!AD115</f>
        <v>962.06933333333347</v>
      </c>
      <c r="G117" s="58">
        <f>'Resumen-DiarioHorario-Solar'!AD193</f>
        <v>943.56483333333335</v>
      </c>
      <c r="H117" s="59">
        <f>'Resumen-DiarioHorario-Solar'!AD271</f>
        <v>956.75399999999991</v>
      </c>
      <c r="I117" s="58">
        <f>'Resumen-DiarioHorario-Solar'!AD349</f>
        <v>886.76783333333321</v>
      </c>
      <c r="J117" s="59">
        <f>'Resumen-DiarioHorario-Solar'!AD427</f>
        <v>696.15400000000011</v>
      </c>
      <c r="K117" s="58">
        <f>'Resumen-DiarioHorario-Solar'!AD505</f>
        <v>998.25966666666659</v>
      </c>
      <c r="L117" s="59">
        <f>'Resumen-DiarioHorario-Solar'!AD583</f>
        <v>692.29499999999996</v>
      </c>
      <c r="M117" s="58">
        <f>'Resumen-DiarioHorario-Solar'!AD661</f>
        <v>866.96800000000007</v>
      </c>
      <c r="N117" s="59">
        <f>'Resumen-DiarioHorario-Solar'!AD739</f>
        <v>1057.5556666666666</v>
      </c>
      <c r="O117" s="58">
        <f>'Resumen-DiarioHorario-Solar'!AD817</f>
        <v>631.24833333333322</v>
      </c>
      <c r="P117" s="59">
        <f>'Resumen-DiarioHorario-Solar'!AD895</f>
        <v>1002.6654999999998</v>
      </c>
      <c r="Q117" s="58">
        <f>'Resumen-DiarioHorario-Solar'!AD973</f>
        <v>1021.0779999999999</v>
      </c>
      <c r="R117" s="59">
        <f>'Resumen-DiarioHorario-Solar'!AD1051</f>
        <v>1006.7094999999999</v>
      </c>
      <c r="S117" s="58">
        <f>'Resumen-DiarioHorario-Solar'!AD1129</f>
        <v>918.70966666666675</v>
      </c>
      <c r="T117" s="59">
        <f>'Resumen-DiarioHorario-Solar'!AD1207</f>
        <v>828.27333333333343</v>
      </c>
      <c r="U117" s="58">
        <f>'Resumen-DiarioHorario-Solar'!AD1285</f>
        <v>828.22649999999976</v>
      </c>
      <c r="V117" s="59">
        <f>'Resumen-DiarioHorario-Solar'!AD1363</f>
        <v>676.01949999999999</v>
      </c>
      <c r="W117" s="58">
        <f>'Resumen-DiarioHorario-Solar'!AD1441</f>
        <v>639.64300000000003</v>
      </c>
      <c r="X117" s="59">
        <f>'Resumen-DiarioHorario-Solar'!AD1519</f>
        <v>875.74283333333346</v>
      </c>
      <c r="Y117" s="58">
        <f>'Resumen-DiarioHorario-Solar'!AD1597</f>
        <v>957.49916666666684</v>
      </c>
      <c r="Z117" s="59">
        <f>'Resumen-DiarioHorario-Solar'!AD1675</f>
        <v>594.90933333333328</v>
      </c>
      <c r="AA117" s="58">
        <f>'Resumen-DiarioHorario-Solar'!AD1753</f>
        <v>640.94166666666672</v>
      </c>
      <c r="AB117" s="59">
        <f>'Resumen-DiarioHorario-Solar'!AD1831</f>
        <v>951.25200000000018</v>
      </c>
      <c r="AC117" s="58">
        <f>'Resumen-DiarioHorario-Solar'!AD1909</f>
        <v>1018.6820000000002</v>
      </c>
      <c r="AD117" s="59">
        <f>'Resumen-DiarioHorario-Solar'!AD1987</f>
        <v>531.4190000000001</v>
      </c>
      <c r="AE117" s="58">
        <f>'Resumen-DiarioHorario-Solar'!AD2065</f>
        <v>676.22800000000018</v>
      </c>
      <c r="AF117" s="59">
        <f>'Resumen-DiarioHorario-Solar'!AD2143</f>
        <v>688.76200000000006</v>
      </c>
      <c r="AG117" s="58">
        <f>'Resumen-DiarioHorario-Solar'!AD2221</f>
        <v>567.60483333333332</v>
      </c>
      <c r="AH117" s="59">
        <f>'Resumen-DiarioHorario-Solar'!AD2299</f>
        <v>922.56766666666658</v>
      </c>
      <c r="AI117" s="60">
        <f>+'Resumen-DiarioHorario-Solar'!AD2377</f>
        <v>856.52583333333348</v>
      </c>
      <c r="AJ117" s="54"/>
      <c r="AK117" s="51">
        <f t="shared" si="11"/>
        <v>25968.91066666667</v>
      </c>
      <c r="AL117" s="54"/>
    </row>
    <row r="118" spans="2:38" x14ac:dyDescent="0.45">
      <c r="B118" s="46" t="s">
        <v>97</v>
      </c>
      <c r="C118" s="46"/>
      <c r="D118" s="46"/>
      <c r="E118" s="58">
        <f>'Resumen-DiarioHorario-Solar'!AD38</f>
        <v>381.7734999999999</v>
      </c>
      <c r="F118" s="59">
        <f>'Resumen-DiarioHorario-Solar'!AD116</f>
        <v>243.63533333333334</v>
      </c>
      <c r="G118" s="58">
        <f>'Resumen-DiarioHorario-Solar'!AD194</f>
        <v>242.18633333333332</v>
      </c>
      <c r="H118" s="59">
        <f>'Resumen-DiarioHorario-Solar'!AD272</f>
        <v>236.77300000000005</v>
      </c>
      <c r="I118" s="58">
        <f>'Resumen-DiarioHorario-Solar'!AD350</f>
        <v>157.92833333333337</v>
      </c>
      <c r="J118" s="59">
        <f>'Resumen-DiarioHorario-Solar'!AD428</f>
        <v>182.19900000000007</v>
      </c>
      <c r="K118" s="58">
        <f>'Resumen-DiarioHorario-Solar'!AD506</f>
        <v>282.19133333333338</v>
      </c>
      <c r="L118" s="59">
        <f>'Resumen-DiarioHorario-Solar'!AD584</f>
        <v>175.36683333333329</v>
      </c>
      <c r="M118" s="58">
        <f>'Resumen-DiarioHorario-Solar'!AD662</f>
        <v>205.38883333333328</v>
      </c>
      <c r="N118" s="59">
        <f>'Resumen-DiarioHorario-Solar'!AD740</f>
        <v>258.29816666666659</v>
      </c>
      <c r="O118" s="58">
        <f>'Resumen-DiarioHorario-Solar'!AD818</f>
        <v>286.33333333333331</v>
      </c>
      <c r="P118" s="59">
        <f>'Resumen-DiarioHorario-Solar'!AD896</f>
        <v>229.45000000000002</v>
      </c>
      <c r="Q118" s="58">
        <f>'Resumen-DiarioHorario-Solar'!AD974</f>
        <v>267.33100000000002</v>
      </c>
      <c r="R118" s="59">
        <f>'Resumen-DiarioHorario-Solar'!AD1052</f>
        <v>216.84133333333341</v>
      </c>
      <c r="S118" s="58">
        <f>'Resumen-DiarioHorario-Solar'!AD1130</f>
        <v>275.73433333333327</v>
      </c>
      <c r="T118" s="59">
        <f>'Resumen-DiarioHorario-Solar'!AD1208</f>
        <v>250.36033333333347</v>
      </c>
      <c r="U118" s="58">
        <f>'Resumen-DiarioHorario-Solar'!AD1286</f>
        <v>307.78249999999997</v>
      </c>
      <c r="V118" s="59">
        <f>'Resumen-DiarioHorario-Solar'!AD1364</f>
        <v>309.11166666666645</v>
      </c>
      <c r="W118" s="58">
        <f>'Resumen-DiarioHorario-Solar'!AD1442</f>
        <v>138.58483333333334</v>
      </c>
      <c r="X118" s="59">
        <f>'Resumen-DiarioHorario-Solar'!AD1520</f>
        <v>176.02233333333328</v>
      </c>
      <c r="Y118" s="58">
        <f>'Resumen-DiarioHorario-Solar'!AD1598</f>
        <v>184.57866666666666</v>
      </c>
      <c r="Z118" s="59">
        <f>'Resumen-DiarioHorario-Solar'!AD1676</f>
        <v>132.94083333333327</v>
      </c>
      <c r="AA118" s="58">
        <f>'Resumen-DiarioHorario-Solar'!AD1754</f>
        <v>155.05716666666669</v>
      </c>
      <c r="AB118" s="59">
        <f>'Resumen-DiarioHorario-Solar'!AD1832</f>
        <v>138.09033333333329</v>
      </c>
      <c r="AC118" s="58">
        <f>'Resumen-DiarioHorario-Solar'!AD1910</f>
        <v>150.02533333333335</v>
      </c>
      <c r="AD118" s="59">
        <f>'Resumen-DiarioHorario-Solar'!AD1988</f>
        <v>126.12383333333331</v>
      </c>
      <c r="AE118" s="58">
        <f>'Resumen-DiarioHorario-Solar'!AD2066</f>
        <v>158.44633333333334</v>
      </c>
      <c r="AF118" s="59">
        <f>'Resumen-DiarioHorario-Solar'!AD2144</f>
        <v>128.38149999999999</v>
      </c>
      <c r="AG118" s="58">
        <f>'Resumen-DiarioHorario-Solar'!AD2222</f>
        <v>64.115499999999983</v>
      </c>
      <c r="AH118" s="59">
        <f>'Resumen-DiarioHorario-Solar'!AD2300</f>
        <v>201.76783333333327</v>
      </c>
      <c r="AI118" s="60">
        <f>+'Resumen-DiarioHorario-Solar'!AD2378</f>
        <v>112.82466666666667</v>
      </c>
      <c r="AJ118" s="54"/>
      <c r="AK118" s="51">
        <f t="shared" si="11"/>
        <v>6375.6443333333327</v>
      </c>
      <c r="AL118" s="54"/>
    </row>
    <row r="119" spans="2:38" x14ac:dyDescent="0.45">
      <c r="B119" s="46" t="s">
        <v>98</v>
      </c>
      <c r="C119" s="46"/>
      <c r="D119" s="46"/>
      <c r="E119" s="58">
        <f>'Resumen-DiarioHorario-Solar'!AD39</f>
        <v>280.03416666666669</v>
      </c>
      <c r="F119" s="59">
        <f>'Resumen-DiarioHorario-Solar'!AD117</f>
        <v>99.103333333333296</v>
      </c>
      <c r="G119" s="58">
        <f>'Resumen-DiarioHorario-Solar'!AD195</f>
        <v>127.7208333333333</v>
      </c>
      <c r="H119" s="59">
        <f>'Resumen-DiarioHorario-Solar'!AD273</f>
        <v>147.85899999999995</v>
      </c>
      <c r="I119" s="58">
        <f>'Resumen-DiarioHorario-Solar'!AD351</f>
        <v>67.885499999999993</v>
      </c>
      <c r="J119" s="59">
        <f>'Resumen-DiarioHorario-Solar'!AD429</f>
        <v>5.2665000000000015</v>
      </c>
      <c r="K119" s="58">
        <f>'Resumen-DiarioHorario-Solar'!AD507</f>
        <v>234.12316666666669</v>
      </c>
      <c r="L119" s="59">
        <f>'Resumen-DiarioHorario-Solar'!AD585</f>
        <v>77.195333333333352</v>
      </c>
      <c r="M119" s="58">
        <f>'Resumen-DiarioHorario-Solar'!AD663</f>
        <v>139.92516666666666</v>
      </c>
      <c r="N119" s="59">
        <f>'Resumen-DiarioHorario-Solar'!AD741</f>
        <v>434.08916666666659</v>
      </c>
      <c r="O119" s="58">
        <f>'Resumen-DiarioHorario-Solar'!AD819</f>
        <v>250.98383333333322</v>
      </c>
      <c r="P119" s="59">
        <f>'Resumen-DiarioHorario-Solar'!AD897</f>
        <v>129.84283333333337</v>
      </c>
      <c r="Q119" s="58">
        <f>'Resumen-DiarioHorario-Solar'!AD975</f>
        <v>182.96199999999999</v>
      </c>
      <c r="R119" s="59">
        <f>'Resumen-DiarioHorario-Solar'!AD1053</f>
        <v>147.99116666666671</v>
      </c>
      <c r="S119" s="58">
        <f>'Resumen-DiarioHorario-Solar'!AD1131</f>
        <v>210.07566666666665</v>
      </c>
      <c r="T119" s="59">
        <f>'Resumen-DiarioHorario-Solar'!AD1209</f>
        <v>190.07916666666659</v>
      </c>
      <c r="U119" s="58">
        <f>'Resumen-DiarioHorario-Solar'!AD1287</f>
        <v>260.70266666666674</v>
      </c>
      <c r="V119" s="59">
        <f>'Resumen-DiarioHorario-Solar'!AD1365</f>
        <v>291.13549999999998</v>
      </c>
      <c r="W119" s="58">
        <f>'Resumen-DiarioHorario-Solar'!AD1443</f>
        <v>67.152499999999989</v>
      </c>
      <c r="X119" s="59">
        <f>'Resumen-DiarioHorario-Solar'!AD1521</f>
        <v>149.33550000000002</v>
      </c>
      <c r="Y119" s="58">
        <f>'Resumen-DiarioHorario-Solar'!AD1599</f>
        <v>118.28066666666663</v>
      </c>
      <c r="Z119" s="59">
        <f>'Resumen-DiarioHorario-Solar'!AD1677</f>
        <v>67.748333333333306</v>
      </c>
      <c r="AA119" s="58">
        <f>'Resumen-DiarioHorario-Solar'!AD1755</f>
        <v>53.919666666666629</v>
      </c>
      <c r="AB119" s="59">
        <f>'Resumen-DiarioHorario-Solar'!AD1833</f>
        <v>287.70366666666666</v>
      </c>
      <c r="AC119" s="58">
        <f>'Resumen-DiarioHorario-Solar'!AD1911</f>
        <v>86.518833333333347</v>
      </c>
      <c r="AD119" s="59">
        <f>'Resumen-DiarioHorario-Solar'!AD1989</f>
        <v>64.475499999999997</v>
      </c>
      <c r="AE119" s="58">
        <f>'Resumen-DiarioHorario-Solar'!AD2067</f>
        <v>39.540666666666681</v>
      </c>
      <c r="AF119" s="59">
        <f>'Resumen-DiarioHorario-Solar'!AD2145</f>
        <v>53.284999999999997</v>
      </c>
      <c r="AG119" s="58">
        <f>'Resumen-DiarioHorario-Solar'!AD2223</f>
        <v>22.728333333333325</v>
      </c>
      <c r="AH119" s="59">
        <f>'Resumen-DiarioHorario-Solar'!AD2301</f>
        <v>82.002833333333299</v>
      </c>
      <c r="AI119" s="60">
        <f>+'Resumen-DiarioHorario-Solar'!AD2379</f>
        <v>82.539666666666676</v>
      </c>
      <c r="AJ119" s="54"/>
      <c r="AK119" s="51">
        <f t="shared" si="11"/>
        <v>4452.2061666666659</v>
      </c>
      <c r="AL119" s="54"/>
    </row>
    <row r="120" spans="2:38" x14ac:dyDescent="0.45">
      <c r="B120" s="46" t="s">
        <v>99</v>
      </c>
      <c r="C120" s="46"/>
      <c r="D120" s="46"/>
      <c r="E120" s="58">
        <f>'Resumen-DiarioHorario-Solar'!AD40</f>
        <v>241.30500000000004</v>
      </c>
      <c r="F120" s="59">
        <f>'Resumen-DiarioHorario-Solar'!AD118</f>
        <v>204.6841666666667</v>
      </c>
      <c r="G120" s="58">
        <f>'Resumen-DiarioHorario-Solar'!AD196</f>
        <v>180.35266666666669</v>
      </c>
      <c r="H120" s="59">
        <f>'Resumen-DiarioHorario-Solar'!AD274</f>
        <v>193.98000000000002</v>
      </c>
      <c r="I120" s="58">
        <f>'Resumen-DiarioHorario-Solar'!AD352</f>
        <v>139.35433333333327</v>
      </c>
      <c r="J120" s="59">
        <f>'Resumen-DiarioHorario-Solar'!AD430</f>
        <v>152.46816666666672</v>
      </c>
      <c r="K120" s="58">
        <f>'Resumen-DiarioHorario-Solar'!AD508</f>
        <v>192.52600000000001</v>
      </c>
      <c r="L120" s="59">
        <f>'Resumen-DiarioHorario-Solar'!AD586</f>
        <v>146.1935</v>
      </c>
      <c r="M120" s="58">
        <f>'Resumen-DiarioHorario-Solar'!AD664</f>
        <v>165.15650000000002</v>
      </c>
      <c r="N120" s="59">
        <f>'Resumen-DiarioHorario-Solar'!AD742</f>
        <v>214.59200000000007</v>
      </c>
      <c r="O120" s="58">
        <f>'Resumen-DiarioHorario-Solar'!AD820</f>
        <v>194.13850000000002</v>
      </c>
      <c r="P120" s="59">
        <f>'Resumen-DiarioHorario-Solar'!AD898</f>
        <v>179.26416666666668</v>
      </c>
      <c r="Q120" s="58">
        <f>'Resumen-DiarioHorario-Solar'!AD976</f>
        <v>186.88833333333335</v>
      </c>
      <c r="R120" s="59">
        <f>'Resumen-DiarioHorario-Solar'!AD1054</f>
        <v>168.30266666666668</v>
      </c>
      <c r="S120" s="58">
        <f>'Resumen-DiarioHorario-Solar'!AD1132</f>
        <v>194.27433333333337</v>
      </c>
      <c r="T120" s="59">
        <f>'Resumen-DiarioHorario-Solar'!AD1210</f>
        <v>164.9501666666666</v>
      </c>
      <c r="U120" s="58">
        <f>'Resumen-DiarioHorario-Solar'!AD1288</f>
        <v>202.67350000000002</v>
      </c>
      <c r="V120" s="59">
        <f>'Resumen-DiarioHorario-Solar'!AD1366</f>
        <v>211.22466666666662</v>
      </c>
      <c r="W120" s="58">
        <f>'Resumen-DiarioHorario-Solar'!AD1444</f>
        <v>137.51616666666666</v>
      </c>
      <c r="X120" s="59">
        <f>'Resumen-DiarioHorario-Solar'!AD1522</f>
        <v>160.10333333333335</v>
      </c>
      <c r="Y120" s="58">
        <f>'Resumen-DiarioHorario-Solar'!AD1600</f>
        <v>145.06483333333333</v>
      </c>
      <c r="Z120" s="59">
        <f>'Resumen-DiarioHorario-Solar'!AD1678</f>
        <v>125.37766666666671</v>
      </c>
      <c r="AA120" s="58">
        <f>'Resumen-DiarioHorario-Solar'!AD1756</f>
        <v>120.31750000000002</v>
      </c>
      <c r="AB120" s="59">
        <f>'Resumen-DiarioHorario-Solar'!AD1834</f>
        <v>116.32416666666664</v>
      </c>
      <c r="AC120" s="58">
        <f>'Resumen-DiarioHorario-Solar'!AD1912</f>
        <v>134.29866666666658</v>
      </c>
      <c r="AD120" s="59">
        <f>'Resumen-DiarioHorario-Solar'!AD1990</f>
        <v>165.83466666666661</v>
      </c>
      <c r="AE120" s="58">
        <f>'Resumen-DiarioHorario-Solar'!AD2068</f>
        <v>189.61883333333333</v>
      </c>
      <c r="AF120" s="59">
        <f>'Resumen-DiarioHorario-Solar'!AD2146</f>
        <v>150.48150000000001</v>
      </c>
      <c r="AG120" s="58">
        <f>'Resumen-DiarioHorario-Solar'!AD2224</f>
        <v>80.94250000000001</v>
      </c>
      <c r="AH120" s="59">
        <f>'Resumen-DiarioHorario-Solar'!AD2302</f>
        <v>174.8723333333333</v>
      </c>
      <c r="AI120" s="60">
        <f>+'Resumen-DiarioHorario-Solar'!AD2380</f>
        <v>104.01250000000005</v>
      </c>
      <c r="AJ120" s="54"/>
      <c r="AK120" s="51">
        <f t="shared" si="11"/>
        <v>5137.0933333333332</v>
      </c>
      <c r="AL120" s="54"/>
    </row>
    <row r="121" spans="2:38" x14ac:dyDescent="0.45">
      <c r="B121" s="46" t="s">
        <v>100</v>
      </c>
      <c r="C121" s="46"/>
      <c r="D121" s="62" t="s">
        <v>57</v>
      </c>
      <c r="E121" s="58">
        <f>'Resumen-DiarioHorario-Solar'!AD41</f>
        <v>0</v>
      </c>
      <c r="F121" s="59">
        <f>'Resumen-DiarioHorario-Solar'!AD119</f>
        <v>0</v>
      </c>
      <c r="G121" s="58">
        <f>'Resumen-DiarioHorario-Solar'!AD197</f>
        <v>0</v>
      </c>
      <c r="H121" s="59">
        <f>'Resumen-DiarioHorario-Solar'!AD275</f>
        <v>0</v>
      </c>
      <c r="I121" s="58">
        <f>'Resumen-DiarioHorario-Solar'!AD353</f>
        <v>0</v>
      </c>
      <c r="J121" s="59">
        <f>'Resumen-DiarioHorario-Solar'!AD431</f>
        <v>0</v>
      </c>
      <c r="K121" s="58">
        <f>'Resumen-DiarioHorario-Solar'!AD509</f>
        <v>0</v>
      </c>
      <c r="L121" s="59">
        <f>'Resumen-DiarioHorario-Solar'!AD587</f>
        <v>0</v>
      </c>
      <c r="M121" s="58">
        <f>'Resumen-DiarioHorario-Solar'!AD665</f>
        <v>0</v>
      </c>
      <c r="N121" s="59">
        <f>'Resumen-DiarioHorario-Solar'!AD743</f>
        <v>0</v>
      </c>
      <c r="O121" s="58">
        <f>'Resumen-DiarioHorario-Solar'!AD821</f>
        <v>0</v>
      </c>
      <c r="P121" s="59">
        <f>'Resumen-DiarioHorario-Solar'!AD899</f>
        <v>0</v>
      </c>
      <c r="Q121" s="58">
        <f>'Resumen-DiarioHorario-Solar'!AD977</f>
        <v>0</v>
      </c>
      <c r="R121" s="59">
        <f>'Resumen-DiarioHorario-Solar'!AD1055</f>
        <v>0</v>
      </c>
      <c r="S121" s="58">
        <f>'Resumen-DiarioHorario-Solar'!AD1133</f>
        <v>0</v>
      </c>
      <c r="T121" s="59">
        <f>'Resumen-DiarioHorario-Solar'!AD1211</f>
        <v>0</v>
      </c>
      <c r="U121" s="58">
        <f>'Resumen-DiarioHorario-Solar'!AD1289</f>
        <v>0</v>
      </c>
      <c r="V121" s="59">
        <f>'Resumen-DiarioHorario-Solar'!AD1367</f>
        <v>0</v>
      </c>
      <c r="W121" s="58">
        <f>'Resumen-DiarioHorario-Solar'!AD1445</f>
        <v>0</v>
      </c>
      <c r="X121" s="59">
        <f>'Resumen-DiarioHorario-Solar'!AD1523</f>
        <v>0</v>
      </c>
      <c r="Y121" s="58">
        <f>'Resumen-DiarioHorario-Solar'!AD1601</f>
        <v>0</v>
      </c>
      <c r="Z121" s="59">
        <f>'Resumen-DiarioHorario-Solar'!AD1679</f>
        <v>0</v>
      </c>
      <c r="AA121" s="58">
        <f>'Resumen-DiarioHorario-Solar'!AD1757</f>
        <v>0</v>
      </c>
      <c r="AB121" s="59">
        <f>'Resumen-DiarioHorario-Solar'!AD1835</f>
        <v>0</v>
      </c>
      <c r="AC121" s="58">
        <f>'Resumen-DiarioHorario-Solar'!AD1913</f>
        <v>0</v>
      </c>
      <c r="AD121" s="59">
        <f>'Resumen-DiarioHorario-Solar'!AD1991</f>
        <v>0</v>
      </c>
      <c r="AE121" s="58">
        <f>'Resumen-DiarioHorario-Solar'!AD2069</f>
        <v>0</v>
      </c>
      <c r="AF121" s="59">
        <f>'Resumen-DiarioHorario-Solar'!AD2147</f>
        <v>0</v>
      </c>
      <c r="AG121" s="58">
        <f>'Resumen-DiarioHorario-Solar'!AD2225</f>
        <v>0</v>
      </c>
      <c r="AH121" s="59">
        <f>'Resumen-DiarioHorario-Solar'!AD2303</f>
        <v>0</v>
      </c>
      <c r="AI121" s="60">
        <f>+'Resumen-DiarioHorario-Solar'!AD2381</f>
        <v>0</v>
      </c>
      <c r="AJ121" s="54"/>
      <c r="AK121" s="51">
        <f t="shared" si="11"/>
        <v>0</v>
      </c>
      <c r="AL121" s="54"/>
    </row>
    <row r="122" spans="2:38" x14ac:dyDescent="0.45">
      <c r="B122" s="46" t="s">
        <v>101</v>
      </c>
      <c r="C122" s="46"/>
      <c r="D122" s="46"/>
      <c r="E122" s="58">
        <f>'Resumen-DiarioHorario-Solar'!AD42</f>
        <v>77.838166666666666</v>
      </c>
      <c r="F122" s="59">
        <f>'Resumen-DiarioHorario-Solar'!AD120</f>
        <v>78.418000000000006</v>
      </c>
      <c r="G122" s="58">
        <f>'Resumen-DiarioHorario-Solar'!AD198</f>
        <v>77.214166666666671</v>
      </c>
      <c r="H122" s="59">
        <f>'Resumen-DiarioHorario-Solar'!AD276</f>
        <v>63.836999999999996</v>
      </c>
      <c r="I122" s="58">
        <f>'Resumen-DiarioHorario-Solar'!AD354</f>
        <v>81.600833333333341</v>
      </c>
      <c r="J122" s="59">
        <f>'Resumen-DiarioHorario-Solar'!AD432</f>
        <v>80.5595</v>
      </c>
      <c r="K122" s="58">
        <f>'Resumen-DiarioHorario-Solar'!AD510</f>
        <v>91.35333333333331</v>
      </c>
      <c r="L122" s="59">
        <f>'Resumen-DiarioHorario-Solar'!AD588</f>
        <v>84.075666666666649</v>
      </c>
      <c r="M122" s="58">
        <f>'Resumen-DiarioHorario-Solar'!AD666</f>
        <v>73.923833333333334</v>
      </c>
      <c r="N122" s="59">
        <f>'Resumen-DiarioHorario-Solar'!AD744</f>
        <v>87.343999999999994</v>
      </c>
      <c r="O122" s="58">
        <f>'Resumen-DiarioHorario-Solar'!AD822</f>
        <v>69.864666666666665</v>
      </c>
      <c r="P122" s="59">
        <f>'Resumen-DiarioHorario-Solar'!AD900</f>
        <v>89.417999999999992</v>
      </c>
      <c r="Q122" s="58">
        <f>'Resumen-DiarioHorario-Solar'!AD978</f>
        <v>81.630833333333342</v>
      </c>
      <c r="R122" s="59">
        <f>'Resumen-DiarioHorario-Solar'!AD1056</f>
        <v>84.50066666666666</v>
      </c>
      <c r="S122" s="58">
        <f>'Resumen-DiarioHorario-Solar'!AD1134</f>
        <v>95.34616666666669</v>
      </c>
      <c r="T122" s="59">
        <f>'Resumen-DiarioHorario-Solar'!AD1212</f>
        <v>103.61983333333335</v>
      </c>
      <c r="U122" s="58">
        <f>'Resumen-DiarioHorario-Solar'!AD1290</f>
        <v>91.552666666666653</v>
      </c>
      <c r="V122" s="59">
        <f>'Resumen-DiarioHorario-Solar'!AD1368</f>
        <v>87.349833333333322</v>
      </c>
      <c r="W122" s="58">
        <f>'Resumen-DiarioHorario-Solar'!AD1446</f>
        <v>93.702833333333345</v>
      </c>
      <c r="X122" s="59">
        <f>'Resumen-DiarioHorario-Solar'!AD1524</f>
        <v>95.812333333333314</v>
      </c>
      <c r="Y122" s="58">
        <f>'Resumen-DiarioHorario-Solar'!AD1602</f>
        <v>98.023666666666671</v>
      </c>
      <c r="Z122" s="59">
        <f>'Resumen-DiarioHorario-Solar'!AD1680</f>
        <v>99.733333333333334</v>
      </c>
      <c r="AA122" s="58">
        <f>'Resumen-DiarioHorario-Solar'!AD1758</f>
        <v>92.021000000000001</v>
      </c>
      <c r="AB122" s="59">
        <f>'Resumen-DiarioHorario-Solar'!AD1836</f>
        <v>89.820666666666668</v>
      </c>
      <c r="AC122" s="58">
        <f>'Resumen-DiarioHorario-Solar'!AD1914</f>
        <v>75.329166666666666</v>
      </c>
      <c r="AD122" s="59">
        <f>'Resumen-DiarioHorario-Solar'!AD1992</f>
        <v>84.281666666666666</v>
      </c>
      <c r="AE122" s="58">
        <f>'Resumen-DiarioHorario-Solar'!AD2070</f>
        <v>89.426333333333304</v>
      </c>
      <c r="AF122" s="59">
        <f>'Resumen-DiarioHorario-Solar'!AD2148</f>
        <v>94.977333333333334</v>
      </c>
      <c r="AG122" s="58">
        <f>'Resumen-DiarioHorario-Solar'!AD2226</f>
        <v>82.975666666666683</v>
      </c>
      <c r="AH122" s="59">
        <f>'Resumen-DiarioHorario-Solar'!AD2304</f>
        <v>75.088666666666668</v>
      </c>
      <c r="AI122" s="60">
        <f>+'Resumen-DiarioHorario-Solar'!AD2382</f>
        <v>73.29216666666666</v>
      </c>
      <c r="AJ122" s="54"/>
      <c r="AK122" s="51">
        <f t="shared" si="11"/>
        <v>2643.9320000000002</v>
      </c>
      <c r="AL122" s="54"/>
    </row>
    <row r="123" spans="2:38" x14ac:dyDescent="0.45">
      <c r="B123" s="46" t="s">
        <v>102</v>
      </c>
      <c r="C123" s="46"/>
      <c r="D123" s="46"/>
      <c r="E123" s="58">
        <f>'Resumen-DiarioHorario-Solar'!AD43</f>
        <v>1068.3898333333334</v>
      </c>
      <c r="F123" s="59">
        <f>'Resumen-DiarioHorario-Solar'!AD121</f>
        <v>199.97649999999996</v>
      </c>
      <c r="G123" s="58">
        <f>'Resumen-DiarioHorario-Solar'!AD199</f>
        <v>542.09683333333317</v>
      </c>
      <c r="H123" s="59">
        <f>'Resumen-DiarioHorario-Solar'!AD277</f>
        <v>696.42100000000005</v>
      </c>
      <c r="I123" s="58">
        <f>'Resumen-DiarioHorario-Solar'!AD355</f>
        <v>189.11100000000002</v>
      </c>
      <c r="J123" s="59">
        <f>'Resumen-DiarioHorario-Solar'!AD433</f>
        <v>435.36183333333327</v>
      </c>
      <c r="K123" s="58">
        <f>'Resumen-DiarioHorario-Solar'!AD511</f>
        <v>608.90483333333327</v>
      </c>
      <c r="L123" s="59">
        <f>'Resumen-DiarioHorario-Solar'!AD589</f>
        <v>295.75350000000003</v>
      </c>
      <c r="M123" s="58">
        <f>'Resumen-DiarioHorario-Solar'!AD667</f>
        <v>484.07066666666674</v>
      </c>
      <c r="N123" s="59">
        <f>'Resumen-DiarioHorario-Solar'!AD745</f>
        <v>525.14766666666674</v>
      </c>
      <c r="O123" s="58">
        <f>'Resumen-DiarioHorario-Solar'!AD823</f>
        <v>827.91950000000008</v>
      </c>
      <c r="P123" s="59">
        <f>'Resumen-DiarioHorario-Solar'!AD901</f>
        <v>566.8953333333335</v>
      </c>
      <c r="Q123" s="58">
        <f>'Resumen-DiarioHorario-Solar'!AD979</f>
        <v>935.52049999999986</v>
      </c>
      <c r="R123" s="59">
        <f>'Resumen-DiarioHorario-Solar'!AD1057</f>
        <v>626.44800000000009</v>
      </c>
      <c r="S123" s="58">
        <f>'Resumen-DiarioHorario-Solar'!AD1135</f>
        <v>749.67349999999999</v>
      </c>
      <c r="T123" s="59">
        <f>'Resumen-DiarioHorario-Solar'!AD1213</f>
        <v>765.18883333333315</v>
      </c>
      <c r="U123" s="58">
        <f>'Resumen-DiarioHorario-Solar'!AD1291</f>
        <v>993.22849999999994</v>
      </c>
      <c r="V123" s="59">
        <f>'Resumen-DiarioHorario-Solar'!AD1369</f>
        <v>1145.9796666666668</v>
      </c>
      <c r="W123" s="58">
        <f>'Resumen-DiarioHorario-Solar'!AD1447</f>
        <v>392.5743333333333</v>
      </c>
      <c r="X123" s="59">
        <f>'Resumen-DiarioHorario-Solar'!AD1525</f>
        <v>338.67783333333324</v>
      </c>
      <c r="Y123" s="58">
        <f>'Resumen-DiarioHorario-Solar'!AD1603</f>
        <v>353.06799999999998</v>
      </c>
      <c r="Z123" s="59">
        <f>'Resumen-DiarioHorario-Solar'!AD1681</f>
        <v>246.24166666666665</v>
      </c>
      <c r="AA123" s="58">
        <f>'Resumen-DiarioHorario-Solar'!AD1759</f>
        <v>247.73666666666674</v>
      </c>
      <c r="AB123" s="59">
        <f>'Resumen-DiarioHorario-Solar'!AD1837</f>
        <v>449.66049999999996</v>
      </c>
      <c r="AC123" s="58">
        <f>'Resumen-DiarioHorario-Solar'!AD1915</f>
        <v>617.202</v>
      </c>
      <c r="AD123" s="59">
        <f>'Resumen-DiarioHorario-Solar'!AD1993</f>
        <v>781.95499999999993</v>
      </c>
      <c r="AE123" s="58">
        <f>'Resumen-DiarioHorario-Solar'!AD2071</f>
        <v>556.79266666666661</v>
      </c>
      <c r="AF123" s="59">
        <f>'Resumen-DiarioHorario-Solar'!AD2149</f>
        <v>602.99216666666666</v>
      </c>
      <c r="AG123" s="58">
        <f>'Resumen-DiarioHorario-Solar'!AD2227</f>
        <v>162.54900000000004</v>
      </c>
      <c r="AH123" s="59">
        <f>'Resumen-DiarioHorario-Solar'!AD2305</f>
        <v>872.2924999999999</v>
      </c>
      <c r="AI123" s="60">
        <f>+'Resumen-DiarioHorario-Solar'!AD2383</f>
        <v>499.1495000000001</v>
      </c>
      <c r="AJ123" s="54"/>
      <c r="AK123" s="51">
        <f t="shared" si="11"/>
        <v>17776.979333333333</v>
      </c>
      <c r="AL123" s="54"/>
    </row>
    <row r="124" spans="2:38" x14ac:dyDescent="0.45">
      <c r="B124" s="46" t="s">
        <v>103</v>
      </c>
      <c r="C124" s="46"/>
      <c r="D124" s="46"/>
      <c r="E124" s="58">
        <f>'Resumen-DiarioHorario-Solar'!AD44</f>
        <v>272.02233333333334</v>
      </c>
      <c r="F124" s="59">
        <f>'Resumen-DiarioHorario-Solar'!AD122</f>
        <v>87.049000000000007</v>
      </c>
      <c r="G124" s="58">
        <f>'Resumen-DiarioHorario-Solar'!AD200</f>
        <v>75.207000000000008</v>
      </c>
      <c r="H124" s="59">
        <f>'Resumen-DiarioHorario-Solar'!AD278</f>
        <v>58.255166666666668</v>
      </c>
      <c r="I124" s="58">
        <f>'Resumen-DiarioHorario-Solar'!AD356</f>
        <v>47.514166666666668</v>
      </c>
      <c r="J124" s="59">
        <f>'Resumen-DiarioHorario-Solar'!AD434</f>
        <v>94.979166666666657</v>
      </c>
      <c r="K124" s="58">
        <f>'Resumen-DiarioHorario-Solar'!AD512</f>
        <v>189.73633333333331</v>
      </c>
      <c r="L124" s="59">
        <f>'Resumen-DiarioHorario-Solar'!AD590</f>
        <v>106.18249999999999</v>
      </c>
      <c r="M124" s="58">
        <f>'Resumen-DiarioHorario-Solar'!AD668</f>
        <v>151.11699999999996</v>
      </c>
      <c r="N124" s="59">
        <f>'Resumen-DiarioHorario-Solar'!AD746</f>
        <v>181.51916666666665</v>
      </c>
      <c r="O124" s="58">
        <f>'Resumen-DiarioHorario-Solar'!AD824</f>
        <v>160.50066666666666</v>
      </c>
      <c r="P124" s="59">
        <f>'Resumen-DiarioHorario-Solar'!AD902</f>
        <v>131.7585</v>
      </c>
      <c r="Q124" s="58">
        <f>'Resumen-DiarioHorario-Solar'!AD980</f>
        <v>189.51666666666671</v>
      </c>
      <c r="R124" s="59">
        <f>'Resumen-DiarioHorario-Solar'!AD1058</f>
        <v>162.99816666666666</v>
      </c>
      <c r="S124" s="58">
        <f>'Resumen-DiarioHorario-Solar'!AD1136</f>
        <v>227.9385</v>
      </c>
      <c r="T124" s="59">
        <f>'Resumen-DiarioHorario-Solar'!AD1214</f>
        <v>211.77266666666662</v>
      </c>
      <c r="U124" s="58">
        <f>'Resumen-DiarioHorario-Solar'!AD1292</f>
        <v>143.72833333333332</v>
      </c>
      <c r="V124" s="59">
        <f>'Resumen-DiarioHorario-Solar'!AD1370</f>
        <v>94.481666666666655</v>
      </c>
      <c r="W124" s="58">
        <f>'Resumen-DiarioHorario-Solar'!AD1448</f>
        <v>81.525666666666652</v>
      </c>
      <c r="X124" s="59">
        <f>'Resumen-DiarioHorario-Solar'!AD1526</f>
        <v>92.906500000000008</v>
      </c>
      <c r="Y124" s="58">
        <f>'Resumen-DiarioHorario-Solar'!AD1604</f>
        <v>93.906333333333322</v>
      </c>
      <c r="Z124" s="59">
        <f>'Resumen-DiarioHorario-Solar'!AD1682</f>
        <v>69.224999999999994</v>
      </c>
      <c r="AA124" s="58">
        <f>'Resumen-DiarioHorario-Solar'!AD1760</f>
        <v>102.95933333333335</v>
      </c>
      <c r="AB124" s="59">
        <f>'Resumen-DiarioHorario-Solar'!AD1838</f>
        <v>87.899000000000001</v>
      </c>
      <c r="AC124" s="58">
        <f>'Resumen-DiarioHorario-Solar'!AD1916</f>
        <v>40.886166666666668</v>
      </c>
      <c r="AD124" s="59">
        <f>'Resumen-DiarioHorario-Solar'!AD1994</f>
        <v>182.13550000000001</v>
      </c>
      <c r="AE124" s="58">
        <f>'Resumen-DiarioHorario-Solar'!AD2072</f>
        <v>115.50083333333332</v>
      </c>
      <c r="AF124" s="59">
        <f>'Resumen-DiarioHorario-Solar'!AD2150</f>
        <v>162.26950000000002</v>
      </c>
      <c r="AG124" s="58">
        <f>'Resumen-DiarioHorario-Solar'!AD2228</f>
        <v>134.11799999999999</v>
      </c>
      <c r="AH124" s="59">
        <f>'Resumen-DiarioHorario-Solar'!AD2306</f>
        <v>159.99800000000002</v>
      </c>
      <c r="AI124" s="60">
        <f>+'Resumen-DiarioHorario-Solar'!AD2384</f>
        <v>23.879666666666665</v>
      </c>
      <c r="AJ124" s="54"/>
      <c r="AK124" s="51">
        <f t="shared" si="11"/>
        <v>3933.4864999999995</v>
      </c>
      <c r="AL124" s="54"/>
    </row>
    <row r="125" spans="2:38" x14ac:dyDescent="0.45">
      <c r="B125" s="46" t="s">
        <v>104</v>
      </c>
      <c r="C125" s="46"/>
      <c r="D125" s="46"/>
      <c r="E125" s="58">
        <f>'Resumen-DiarioHorario-Solar'!AD45</f>
        <v>1032.7483333333334</v>
      </c>
      <c r="F125" s="59">
        <f>'Resumen-DiarioHorario-Solar'!AD123</f>
        <v>991.11566666666704</v>
      </c>
      <c r="G125" s="58">
        <f>'Resumen-DiarioHorario-Solar'!AD201</f>
        <v>404.24933333333342</v>
      </c>
      <c r="H125" s="59">
        <f>'Resumen-DiarioHorario-Solar'!AD279</f>
        <v>1175.4151666666664</v>
      </c>
      <c r="I125" s="58">
        <f>'Resumen-DiarioHorario-Solar'!AD357</f>
        <v>858.81500000000005</v>
      </c>
      <c r="J125" s="59">
        <f>'Resumen-DiarioHorario-Solar'!AD435</f>
        <v>837.51016666666669</v>
      </c>
      <c r="K125" s="58">
        <f>'Resumen-DiarioHorario-Solar'!AD513</f>
        <v>795.6015000000001</v>
      </c>
      <c r="L125" s="59">
        <f>'Resumen-DiarioHorario-Solar'!AD591</f>
        <v>695.23250000000007</v>
      </c>
      <c r="M125" s="58">
        <f>'Resumen-DiarioHorario-Solar'!AD669</f>
        <v>950.24883333333332</v>
      </c>
      <c r="N125" s="59">
        <f>'Resumen-DiarioHorario-Solar'!AD747</f>
        <v>777.93783333333329</v>
      </c>
      <c r="O125" s="58">
        <f>'Resumen-DiarioHorario-Solar'!AD825</f>
        <v>777.98233333333326</v>
      </c>
      <c r="P125" s="59">
        <f>'Resumen-DiarioHorario-Solar'!AD903</f>
        <v>701.71049999999991</v>
      </c>
      <c r="Q125" s="58">
        <f>'Resumen-DiarioHorario-Solar'!AD981</f>
        <v>806.46366666666643</v>
      </c>
      <c r="R125" s="59">
        <f>'Resumen-DiarioHorario-Solar'!AD1059</f>
        <v>873.03233333333344</v>
      </c>
      <c r="S125" s="58">
        <f>'Resumen-DiarioHorario-Solar'!AD1137</f>
        <v>723.79700000000003</v>
      </c>
      <c r="T125" s="59">
        <f>'Resumen-DiarioHorario-Solar'!AD1215</f>
        <v>797.19600000000003</v>
      </c>
      <c r="U125" s="58">
        <f>'Resumen-DiarioHorario-Solar'!AD1293</f>
        <v>956.00416666666661</v>
      </c>
      <c r="V125" s="59">
        <f>'Resumen-DiarioHorario-Solar'!AD1371</f>
        <v>979.77550000000008</v>
      </c>
      <c r="W125" s="58">
        <f>'Resumen-DiarioHorario-Solar'!AD1449</f>
        <v>836.88816666666662</v>
      </c>
      <c r="X125" s="59">
        <f>'Resumen-DiarioHorario-Solar'!AD1527</f>
        <v>740.5828333333335</v>
      </c>
      <c r="Y125" s="58">
        <f>'Resumen-DiarioHorario-Solar'!AD1605</f>
        <v>927.97483333333344</v>
      </c>
      <c r="Z125" s="59">
        <f>'Resumen-DiarioHorario-Solar'!AD1683</f>
        <v>751.76066666666679</v>
      </c>
      <c r="AA125" s="58">
        <f>'Resumen-DiarioHorario-Solar'!AD1761</f>
        <v>788.40183333333312</v>
      </c>
      <c r="AB125" s="59">
        <f>'Resumen-DiarioHorario-Solar'!AD1839</f>
        <v>918.76400000000001</v>
      </c>
      <c r="AC125" s="58">
        <f>'Resumen-DiarioHorario-Solar'!AD1917</f>
        <v>771.14733333333322</v>
      </c>
      <c r="AD125" s="59">
        <f>'Resumen-DiarioHorario-Solar'!AD1995</f>
        <v>787.27233333333345</v>
      </c>
      <c r="AE125" s="58">
        <f>'Resumen-DiarioHorario-Solar'!AD2073</f>
        <v>659.58166666666671</v>
      </c>
      <c r="AF125" s="59">
        <f>'Resumen-DiarioHorario-Solar'!AD2151</f>
        <v>742.03949999999998</v>
      </c>
      <c r="AG125" s="58">
        <f>'Resumen-DiarioHorario-Solar'!AD2229</f>
        <v>522.63166666666677</v>
      </c>
      <c r="AH125" s="59">
        <f>'Resumen-DiarioHorario-Solar'!AD2307</f>
        <v>737.65166666666664</v>
      </c>
      <c r="AI125" s="60">
        <f>+'Resumen-DiarioHorario-Solar'!AD2385</f>
        <v>817.84083333333319</v>
      </c>
      <c r="AJ125" s="54"/>
      <c r="AK125" s="51">
        <f t="shared" si="11"/>
        <v>25137.373166666661</v>
      </c>
      <c r="AL125" s="54"/>
    </row>
    <row r="126" spans="2:38" x14ac:dyDescent="0.45">
      <c r="B126" s="46" t="s">
        <v>105</v>
      </c>
      <c r="C126" s="46"/>
      <c r="D126" s="46"/>
      <c r="E126" s="58">
        <f>'Resumen-DiarioHorario-Solar'!AD46</f>
        <v>137.78550000000001</v>
      </c>
      <c r="F126" s="59">
        <f>'Resumen-DiarioHorario-Solar'!AD124</f>
        <v>48.872333333333323</v>
      </c>
      <c r="G126" s="58">
        <f>'Resumen-DiarioHorario-Solar'!AD202</f>
        <v>33.445666666666668</v>
      </c>
      <c r="H126" s="59">
        <f>'Resumen-DiarioHorario-Solar'!AD280</f>
        <v>45.529333333333341</v>
      </c>
      <c r="I126" s="58">
        <f>'Resumen-DiarioHorario-Solar'!AD358</f>
        <v>57.931666666666658</v>
      </c>
      <c r="J126" s="59">
        <f>'Resumen-DiarioHorario-Solar'!AD436</f>
        <v>9.8359999999999967</v>
      </c>
      <c r="K126" s="58">
        <f>'Resumen-DiarioHorario-Solar'!AD514</f>
        <v>12.897500000000003</v>
      </c>
      <c r="L126" s="59">
        <f>'Resumen-DiarioHorario-Solar'!AD592</f>
        <v>0.64266666666666661</v>
      </c>
      <c r="M126" s="58">
        <f>'Resumen-DiarioHorario-Solar'!AD670</f>
        <v>14.343833333333334</v>
      </c>
      <c r="N126" s="59">
        <f>'Resumen-DiarioHorario-Solar'!AD748</f>
        <v>12.851666666666674</v>
      </c>
      <c r="O126" s="58">
        <f>'Resumen-DiarioHorario-Solar'!AD826</f>
        <v>26.429500000000008</v>
      </c>
      <c r="P126" s="59">
        <f>'Resumen-DiarioHorario-Solar'!AD904</f>
        <v>48.016166666666656</v>
      </c>
      <c r="Q126" s="58">
        <f>'Resumen-DiarioHorario-Solar'!AD982</f>
        <v>8.751166666666661</v>
      </c>
      <c r="R126" s="59">
        <f>'Resumen-DiarioHorario-Solar'!AD1060</f>
        <v>7.5088333333333344</v>
      </c>
      <c r="S126" s="58">
        <f>'Resumen-DiarioHorario-Solar'!AD1138</f>
        <v>28.543499999999991</v>
      </c>
      <c r="T126" s="59">
        <f>'Resumen-DiarioHorario-Solar'!AD1216</f>
        <v>11.859166666666667</v>
      </c>
      <c r="U126" s="58">
        <f>'Resumen-DiarioHorario-Solar'!AD1294</f>
        <v>57.520333333333319</v>
      </c>
      <c r="V126" s="59">
        <f>'Resumen-DiarioHorario-Solar'!AD1372</f>
        <v>83.203666666666678</v>
      </c>
      <c r="W126" s="58">
        <f>'Resumen-DiarioHorario-Solar'!AD1450</f>
        <v>2.0029999999999997</v>
      </c>
      <c r="X126" s="59">
        <f>'Resumen-DiarioHorario-Solar'!AD1528</f>
        <v>4.9628333333333341</v>
      </c>
      <c r="Y126" s="58">
        <f>'Resumen-DiarioHorario-Solar'!AD1606</f>
        <v>3.6903333333333337</v>
      </c>
      <c r="Z126" s="59">
        <f>'Resumen-DiarioHorario-Solar'!AD1684</f>
        <v>2.8756666666666666</v>
      </c>
      <c r="AA126" s="58">
        <f>'Resumen-DiarioHorario-Solar'!AD1762</f>
        <v>8.8761666666666663</v>
      </c>
      <c r="AB126" s="59">
        <f>'Resumen-DiarioHorario-Solar'!AD1840</f>
        <v>31.231166666666674</v>
      </c>
      <c r="AC126" s="58">
        <f>'Resumen-DiarioHorario-Solar'!AD1918</f>
        <v>30.737166666666674</v>
      </c>
      <c r="AD126" s="59">
        <f>'Resumen-DiarioHorario-Solar'!AD1996</f>
        <v>90.746000000000024</v>
      </c>
      <c r="AE126" s="58">
        <f>'Resumen-DiarioHorario-Solar'!AD2074</f>
        <v>63.633500000000026</v>
      </c>
      <c r="AF126" s="59">
        <f>'Resumen-DiarioHorario-Solar'!AD2152</f>
        <v>32.065666666666672</v>
      </c>
      <c r="AG126" s="58">
        <f>'Resumen-DiarioHorario-Solar'!AD2230</f>
        <v>13.802333333333335</v>
      </c>
      <c r="AH126" s="59">
        <f>'Resumen-DiarioHorario-Solar'!AD2308</f>
        <v>81.144999999999996</v>
      </c>
      <c r="AI126" s="60">
        <f>+'Resumen-DiarioHorario-Solar'!AD2386</f>
        <v>75.110833333333318</v>
      </c>
      <c r="AJ126" s="54"/>
      <c r="AK126" s="51">
        <f t="shared" si="11"/>
        <v>1086.8481666666669</v>
      </c>
      <c r="AL126" s="54"/>
    </row>
    <row r="127" spans="2:38" x14ac:dyDescent="0.45">
      <c r="B127" s="46" t="s">
        <v>106</v>
      </c>
      <c r="C127" s="46"/>
      <c r="D127" s="46"/>
      <c r="E127" s="58">
        <f>'Resumen-DiarioHorario-Solar'!AD47</f>
        <v>0</v>
      </c>
      <c r="F127" s="59">
        <f>'Resumen-DiarioHorario-Solar'!AD125</f>
        <v>0</v>
      </c>
      <c r="G127" s="58">
        <f>'Resumen-DiarioHorario-Solar'!AD203</f>
        <v>0</v>
      </c>
      <c r="H127" s="59">
        <f>'Resumen-DiarioHorario-Solar'!AD281</f>
        <v>0</v>
      </c>
      <c r="I127" s="58">
        <f>'Resumen-DiarioHorario-Solar'!AD359</f>
        <v>0</v>
      </c>
      <c r="J127" s="59">
        <f>'Resumen-DiarioHorario-Solar'!AD437</f>
        <v>0</v>
      </c>
      <c r="K127" s="58">
        <f>'Resumen-DiarioHorario-Solar'!AD515</f>
        <v>0</v>
      </c>
      <c r="L127" s="59">
        <f>'Resumen-DiarioHorario-Solar'!AD593</f>
        <v>0</v>
      </c>
      <c r="M127" s="58">
        <f>'Resumen-DiarioHorario-Solar'!AD671</f>
        <v>0</v>
      </c>
      <c r="N127" s="59">
        <f>'Resumen-DiarioHorario-Solar'!AD749</f>
        <v>0</v>
      </c>
      <c r="O127" s="58">
        <f>'Resumen-DiarioHorario-Solar'!AD827</f>
        <v>0</v>
      </c>
      <c r="P127" s="59">
        <f>'Resumen-DiarioHorario-Solar'!AD905</f>
        <v>0</v>
      </c>
      <c r="Q127" s="58">
        <f>'Resumen-DiarioHorario-Solar'!AD983</f>
        <v>0</v>
      </c>
      <c r="R127" s="59">
        <f>'Resumen-DiarioHorario-Solar'!AD1061</f>
        <v>0</v>
      </c>
      <c r="S127" s="58">
        <f>'Resumen-DiarioHorario-Solar'!AD1139</f>
        <v>0</v>
      </c>
      <c r="T127" s="59">
        <f>'Resumen-DiarioHorario-Solar'!AD1217</f>
        <v>0</v>
      </c>
      <c r="U127" s="58">
        <f>'Resumen-DiarioHorario-Solar'!AD1295</f>
        <v>0</v>
      </c>
      <c r="V127" s="59">
        <f>'Resumen-DiarioHorario-Solar'!AD1373</f>
        <v>0</v>
      </c>
      <c r="W127" s="58">
        <f>'Resumen-DiarioHorario-Solar'!AD1451</f>
        <v>0</v>
      </c>
      <c r="X127" s="59">
        <f>'Resumen-DiarioHorario-Solar'!AD1529</f>
        <v>0</v>
      </c>
      <c r="Y127" s="58">
        <f>'Resumen-DiarioHorario-Solar'!AD1607</f>
        <v>0</v>
      </c>
      <c r="Z127" s="59">
        <f>'Resumen-DiarioHorario-Solar'!AD1685</f>
        <v>0</v>
      </c>
      <c r="AA127" s="58">
        <f>'Resumen-DiarioHorario-Solar'!AD1763</f>
        <v>0</v>
      </c>
      <c r="AB127" s="59">
        <f>'Resumen-DiarioHorario-Solar'!AD1841</f>
        <v>0</v>
      </c>
      <c r="AC127" s="58">
        <f>'Resumen-DiarioHorario-Solar'!AD1919</f>
        <v>0</v>
      </c>
      <c r="AD127" s="59">
        <f>'Resumen-DiarioHorario-Solar'!AD1997</f>
        <v>0</v>
      </c>
      <c r="AE127" s="58">
        <f>'Resumen-DiarioHorario-Solar'!AD2075</f>
        <v>0</v>
      </c>
      <c r="AF127" s="59">
        <f>'Resumen-DiarioHorario-Solar'!AD2153</f>
        <v>0</v>
      </c>
      <c r="AG127" s="58">
        <f>'Resumen-DiarioHorario-Solar'!AD2231</f>
        <v>0</v>
      </c>
      <c r="AH127" s="59">
        <f>'Resumen-DiarioHorario-Solar'!AD2309</f>
        <v>0</v>
      </c>
      <c r="AI127" s="60">
        <f>+'Resumen-DiarioHorario-Solar'!AD2387</f>
        <v>0</v>
      </c>
      <c r="AJ127" s="54"/>
      <c r="AK127" s="51">
        <f t="shared" si="11"/>
        <v>0</v>
      </c>
      <c r="AL127" s="54"/>
    </row>
    <row r="128" spans="2:38" x14ac:dyDescent="0.45">
      <c r="B128" s="46" t="s">
        <v>107</v>
      </c>
      <c r="C128" s="46"/>
      <c r="D128" s="46"/>
      <c r="E128" s="58">
        <f>'Resumen-DiarioHorario-Solar'!AD48</f>
        <v>745.56249999999977</v>
      </c>
      <c r="F128" s="59">
        <f>'Resumen-DiarioHorario-Solar'!AD126</f>
        <v>367.6403333333335</v>
      </c>
      <c r="G128" s="58">
        <f>'Resumen-DiarioHorario-Solar'!AD204</f>
        <v>454.48300000000006</v>
      </c>
      <c r="H128" s="59">
        <f>'Resumen-DiarioHorario-Solar'!AD282</f>
        <v>430.709</v>
      </c>
      <c r="I128" s="58">
        <f>'Resumen-DiarioHorario-Solar'!AD360</f>
        <v>274.9761666666667</v>
      </c>
      <c r="J128" s="59">
        <f>'Resumen-DiarioHorario-Solar'!AD438</f>
        <v>454.27516666666668</v>
      </c>
      <c r="K128" s="58">
        <f>'Resumen-DiarioHorario-Solar'!AD516</f>
        <v>633.97100000000012</v>
      </c>
      <c r="L128" s="59">
        <f>'Resumen-DiarioHorario-Solar'!AD594</f>
        <v>2.3523333333333332</v>
      </c>
      <c r="M128" s="58">
        <f>'Resumen-DiarioHorario-Solar'!AD672</f>
        <v>2.5653333333333328</v>
      </c>
      <c r="N128" s="59">
        <f>'Resumen-DiarioHorario-Solar'!AD750</f>
        <v>4.5068333333333319</v>
      </c>
      <c r="O128" s="58">
        <f>'Resumen-DiarioHorario-Solar'!AD828</f>
        <v>514.85700000000008</v>
      </c>
      <c r="P128" s="59">
        <f>'Resumen-DiarioHorario-Solar'!AD906</f>
        <v>399.31650000000008</v>
      </c>
      <c r="Q128" s="58">
        <f>'Resumen-DiarioHorario-Solar'!AD984</f>
        <v>463.02499999999992</v>
      </c>
      <c r="R128" s="59">
        <f>'Resumen-DiarioHorario-Solar'!AD1062</f>
        <v>459.49150000000003</v>
      </c>
      <c r="S128" s="58">
        <f>'Resumen-DiarioHorario-Solar'!AD1140</f>
        <v>520.44033333333334</v>
      </c>
      <c r="T128" s="59">
        <f>'Resumen-DiarioHorario-Solar'!AD1218</f>
        <v>463.60133333333346</v>
      </c>
      <c r="U128" s="58">
        <f>'Resumen-DiarioHorario-Solar'!AD1296</f>
        <v>596.90433333333317</v>
      </c>
      <c r="V128" s="59">
        <f>'Resumen-DiarioHorario-Solar'!AD1374</f>
        <v>660.26733333333334</v>
      </c>
      <c r="W128" s="58">
        <f>'Resumen-DiarioHorario-Solar'!AD1452</f>
        <v>272.90566666666666</v>
      </c>
      <c r="X128" s="59">
        <f>'Resumen-DiarioHorario-Solar'!AD1530</f>
        <v>295.43016666666671</v>
      </c>
      <c r="Y128" s="58">
        <f>'Resumen-DiarioHorario-Solar'!AD1608</f>
        <v>461.46850000000006</v>
      </c>
      <c r="Z128" s="59">
        <f>'Resumen-DiarioHorario-Solar'!AD1686</f>
        <v>206.93100000000001</v>
      </c>
      <c r="AA128" s="58">
        <f>'Resumen-DiarioHorario-Solar'!AD1764</f>
        <v>223.21616666666665</v>
      </c>
      <c r="AB128" s="59">
        <f>'Resumen-DiarioHorario-Solar'!AD1842</f>
        <v>337.86299999999994</v>
      </c>
      <c r="AC128" s="58">
        <f>'Resumen-DiarioHorario-Solar'!AD1920</f>
        <v>295.67233333333343</v>
      </c>
      <c r="AD128" s="59">
        <f>'Resumen-DiarioHorario-Solar'!AD1998</f>
        <v>365.76899999999989</v>
      </c>
      <c r="AE128" s="58">
        <f>'Resumen-DiarioHorario-Solar'!AD2076</f>
        <v>238.42066666666662</v>
      </c>
      <c r="AF128" s="59">
        <f>'Resumen-DiarioHorario-Solar'!AD2154</f>
        <v>286.78316666666672</v>
      </c>
      <c r="AG128" s="58">
        <f>'Resumen-DiarioHorario-Solar'!AD2232</f>
        <v>132.88750000000002</v>
      </c>
      <c r="AH128" s="59">
        <f>'Resumen-DiarioHorario-Solar'!AD2310</f>
        <v>308.12200000000007</v>
      </c>
      <c r="AI128" s="60">
        <f>+'Resumen-DiarioHorario-Solar'!AD2388</f>
        <v>211.60966666666661</v>
      </c>
      <c r="AJ128" s="54"/>
      <c r="AK128" s="51">
        <f t="shared" si="11"/>
        <v>11086.023833333335</v>
      </c>
      <c r="AL128" s="54"/>
    </row>
    <row r="129" spans="2:38" x14ac:dyDescent="0.45">
      <c r="B129" s="46" t="s">
        <v>108</v>
      </c>
      <c r="C129" s="46"/>
      <c r="D129" s="46"/>
      <c r="E129" s="58">
        <f>'Resumen-DiarioHorario-Solar'!AD49</f>
        <v>112.67833333333333</v>
      </c>
      <c r="F129" s="59">
        <f>'Resumen-DiarioHorario-Solar'!AD127</f>
        <v>33.739999999999995</v>
      </c>
      <c r="G129" s="58">
        <f>'Resumen-DiarioHorario-Solar'!AD205</f>
        <v>41.574833333333338</v>
      </c>
      <c r="H129" s="59">
        <f>'Resumen-DiarioHorario-Solar'!AD283</f>
        <v>36.416666666666657</v>
      </c>
      <c r="I129" s="58">
        <f>'Resumen-DiarioHorario-Solar'!AD361</f>
        <v>15.721333333333341</v>
      </c>
      <c r="J129" s="59">
        <f>'Resumen-DiarioHorario-Solar'!AD439</f>
        <v>0</v>
      </c>
      <c r="K129" s="58">
        <f>'Resumen-DiarioHorario-Solar'!AD517</f>
        <v>36.089666666666673</v>
      </c>
      <c r="L129" s="59">
        <f>'Resumen-DiarioHorario-Solar'!AD595</f>
        <v>31.523500000000002</v>
      </c>
      <c r="M129" s="58">
        <f>'Resumen-DiarioHorario-Solar'!AD673</f>
        <v>44.023666666666671</v>
      </c>
      <c r="N129" s="59">
        <f>'Resumen-DiarioHorario-Solar'!AD751</f>
        <v>18.382666666666669</v>
      </c>
      <c r="O129" s="58">
        <f>'Resumen-DiarioHorario-Solar'!AD829</f>
        <v>53.488333333333337</v>
      </c>
      <c r="P129" s="59">
        <f>'Resumen-DiarioHorario-Solar'!AD907</f>
        <v>0</v>
      </c>
      <c r="Q129" s="58">
        <f>'Resumen-DiarioHorario-Solar'!AD985</f>
        <v>0</v>
      </c>
      <c r="R129" s="59">
        <f>'Resumen-DiarioHorario-Solar'!AD1063</f>
        <v>0</v>
      </c>
      <c r="S129" s="58">
        <f>'Resumen-DiarioHorario-Solar'!AD1141</f>
        <v>0</v>
      </c>
      <c r="T129" s="59">
        <f>'Resumen-DiarioHorario-Solar'!AD1219</f>
        <v>0</v>
      </c>
      <c r="U129" s="58">
        <f>'Resumen-DiarioHorario-Solar'!AD1297</f>
        <v>0</v>
      </c>
      <c r="V129" s="59">
        <f>'Resumen-DiarioHorario-Solar'!AD1375</f>
        <v>0</v>
      </c>
      <c r="W129" s="58">
        <f>'Resumen-DiarioHorario-Solar'!AD1453</f>
        <v>29.192333333333337</v>
      </c>
      <c r="X129" s="59">
        <f>'Resumen-DiarioHorario-Solar'!AD1531</f>
        <v>0</v>
      </c>
      <c r="Y129" s="58">
        <f>'Resumen-DiarioHorario-Solar'!AD1609</f>
        <v>63.200333333333354</v>
      </c>
      <c r="Z129" s="59">
        <f>'Resumen-DiarioHorario-Solar'!AD1687</f>
        <v>4.4589999999999979</v>
      </c>
      <c r="AA129" s="58">
        <f>'Resumen-DiarioHorario-Solar'!AD1765</f>
        <v>17.860999999999997</v>
      </c>
      <c r="AB129" s="59">
        <f>'Resumen-DiarioHorario-Solar'!AD1843</f>
        <v>29.564999999999987</v>
      </c>
      <c r="AC129" s="58">
        <f>'Resumen-DiarioHorario-Solar'!AD1921</f>
        <v>27.084999999999983</v>
      </c>
      <c r="AD129" s="59">
        <f>'Resumen-DiarioHorario-Solar'!AD1999</f>
        <v>50.06883333333333</v>
      </c>
      <c r="AE129" s="58">
        <f>'Resumen-DiarioHorario-Solar'!AD2077</f>
        <v>14.414333333333328</v>
      </c>
      <c r="AF129" s="59">
        <f>'Resumen-DiarioHorario-Solar'!AD2155</f>
        <v>18.512166666666655</v>
      </c>
      <c r="AG129" s="58">
        <f>'Resumen-DiarioHorario-Solar'!AD2233</f>
        <v>1.2133333333333336</v>
      </c>
      <c r="AH129" s="59">
        <f>'Resumen-DiarioHorario-Solar'!AD2311</f>
        <v>47.203499999999984</v>
      </c>
      <c r="AI129" s="60">
        <f>+'Resumen-DiarioHorario-Solar'!AD2389</f>
        <v>4.5813333333333333</v>
      </c>
      <c r="AJ129" s="54"/>
      <c r="AK129" s="51">
        <f t="shared" si="11"/>
        <v>730.99516666666659</v>
      </c>
      <c r="AL129" s="54"/>
    </row>
    <row r="130" spans="2:38" x14ac:dyDescent="0.45">
      <c r="B130" s="46" t="s">
        <v>109</v>
      </c>
      <c r="C130" s="46"/>
      <c r="D130" s="46"/>
      <c r="E130" s="58">
        <f>'Resumen-DiarioHorario-Solar'!AD50</f>
        <v>1000.5959999999999</v>
      </c>
      <c r="F130" s="59">
        <f>'Resumen-DiarioHorario-Solar'!AD128</f>
        <v>741.27499999999998</v>
      </c>
      <c r="G130" s="58">
        <f>'Resumen-DiarioHorario-Solar'!AD206</f>
        <v>772.81033333333323</v>
      </c>
      <c r="H130" s="59">
        <f>'Resumen-DiarioHorario-Solar'!AD284</f>
        <v>760.43783333333329</v>
      </c>
      <c r="I130" s="58">
        <f>'Resumen-DiarioHorario-Solar'!AD362</f>
        <v>731.5825000000001</v>
      </c>
      <c r="J130" s="59">
        <f>'Resumen-DiarioHorario-Solar'!AD440</f>
        <v>693.50133333333315</v>
      </c>
      <c r="K130" s="58">
        <f>'Resumen-DiarioHorario-Solar'!AD518</f>
        <v>810.93533333333335</v>
      </c>
      <c r="L130" s="59">
        <f>'Resumen-DiarioHorario-Solar'!AD596</f>
        <v>740.03216666666651</v>
      </c>
      <c r="M130" s="58">
        <f>'Resumen-DiarioHorario-Solar'!AD674</f>
        <v>663.81566666666674</v>
      </c>
      <c r="N130" s="59">
        <f>'Resumen-DiarioHorario-Solar'!AD752</f>
        <v>781.91233333333332</v>
      </c>
      <c r="O130" s="58">
        <f>'Resumen-DiarioHorario-Solar'!AD830</f>
        <v>674.27766666666696</v>
      </c>
      <c r="P130" s="59">
        <f>'Resumen-DiarioHorario-Solar'!AD908</f>
        <v>854.61750000000006</v>
      </c>
      <c r="Q130" s="58">
        <f>'Resumen-DiarioHorario-Solar'!AD986</f>
        <v>857.98633333333328</v>
      </c>
      <c r="R130" s="59">
        <f>'Resumen-DiarioHorario-Solar'!AD1064</f>
        <v>812.35233333333338</v>
      </c>
      <c r="S130" s="58">
        <f>'Resumen-DiarioHorario-Solar'!AD1142</f>
        <v>978.2831666666666</v>
      </c>
      <c r="T130" s="59">
        <f>'Resumen-DiarioHorario-Solar'!AD1220</f>
        <v>917.47249999999997</v>
      </c>
      <c r="U130" s="58">
        <f>'Resumen-DiarioHorario-Solar'!AD1298</f>
        <v>941.16099999999994</v>
      </c>
      <c r="V130" s="59">
        <f>'Resumen-DiarioHorario-Solar'!AD1376</f>
        <v>639.79500000000007</v>
      </c>
      <c r="W130" s="58">
        <f>'Resumen-DiarioHorario-Solar'!AD1454</f>
        <v>665.52766666666662</v>
      </c>
      <c r="X130" s="59">
        <f>'Resumen-DiarioHorario-Solar'!AD1532</f>
        <v>955.53266666666673</v>
      </c>
      <c r="Y130" s="58">
        <f>'Resumen-DiarioHorario-Solar'!AD1610</f>
        <v>600.66533333333336</v>
      </c>
      <c r="Z130" s="59">
        <f>'Resumen-DiarioHorario-Solar'!AD1688</f>
        <v>444.05733333333336</v>
      </c>
      <c r="AA130" s="58">
        <f>'Resumen-DiarioHorario-Solar'!AD1766</f>
        <v>749.74249999999984</v>
      </c>
      <c r="AB130" s="59">
        <f>'Resumen-DiarioHorario-Solar'!AD1844</f>
        <v>805.25266666666687</v>
      </c>
      <c r="AC130" s="58">
        <f>'Resumen-DiarioHorario-Solar'!AD1922</f>
        <v>550.91983333333337</v>
      </c>
      <c r="AD130" s="59">
        <f>'Resumen-DiarioHorario-Solar'!AD2000</f>
        <v>549.61516666666671</v>
      </c>
      <c r="AE130" s="58">
        <f>'Resumen-DiarioHorario-Solar'!AD2078</f>
        <v>433.89950000000005</v>
      </c>
      <c r="AF130" s="59">
        <f>'Resumen-DiarioHorario-Solar'!AD2156</f>
        <v>752.48766666666677</v>
      </c>
      <c r="AG130" s="58">
        <f>'Resumen-DiarioHorario-Solar'!AD2234</f>
        <v>591.10149999999999</v>
      </c>
      <c r="AH130" s="59">
        <f>'Resumen-DiarioHorario-Solar'!AD2312</f>
        <v>649.6004999999999</v>
      </c>
      <c r="AI130" s="60">
        <f>+'Resumen-DiarioHorario-Solar'!AD2390</f>
        <v>946.98783333333324</v>
      </c>
      <c r="AJ130" s="54"/>
      <c r="AK130" s="51">
        <f t="shared" si="11"/>
        <v>23068.234166666669</v>
      </c>
      <c r="AL130" s="54"/>
    </row>
    <row r="131" spans="2:38" x14ac:dyDescent="0.45">
      <c r="B131" s="46" t="s">
        <v>110</v>
      </c>
      <c r="C131" s="46"/>
      <c r="D131" s="46"/>
      <c r="E131" s="58">
        <f>'Resumen-DiarioHorario-Solar'!AD51</f>
        <v>686.16283333333342</v>
      </c>
      <c r="F131" s="59">
        <f>'Resumen-DiarioHorario-Solar'!AD129</f>
        <v>282.1690000000001</v>
      </c>
      <c r="G131" s="58">
        <f>'Resumen-DiarioHorario-Solar'!AD207</f>
        <v>444.83399999999995</v>
      </c>
      <c r="H131" s="59">
        <f>'Resumen-DiarioHorario-Solar'!AD285</f>
        <v>430.56366666666668</v>
      </c>
      <c r="I131" s="58">
        <f>'Resumen-DiarioHorario-Solar'!AD363</f>
        <v>449.58449999999999</v>
      </c>
      <c r="J131" s="59">
        <f>'Resumen-DiarioHorario-Solar'!AD441</f>
        <v>458.15666666666675</v>
      </c>
      <c r="K131" s="58">
        <f>'Resumen-DiarioHorario-Solar'!AD519</f>
        <v>459.12283333333335</v>
      </c>
      <c r="L131" s="59">
        <f>'Resumen-DiarioHorario-Solar'!AD597</f>
        <v>415.23133333333345</v>
      </c>
      <c r="M131" s="58">
        <f>'Resumen-DiarioHorario-Solar'!AD675</f>
        <v>440.13550000000004</v>
      </c>
      <c r="N131" s="59">
        <f>'Resumen-DiarioHorario-Solar'!AD753</f>
        <v>401.88149999999996</v>
      </c>
      <c r="O131" s="58">
        <f>'Resumen-DiarioHorario-Solar'!AD831</f>
        <v>463.63033333333323</v>
      </c>
      <c r="P131" s="59">
        <f>'Resumen-DiarioHorario-Solar'!AD909</f>
        <v>404.63799999999998</v>
      </c>
      <c r="Q131" s="58">
        <f>'Resumen-DiarioHorario-Solar'!AD987</f>
        <v>543.53449999999998</v>
      </c>
      <c r="R131" s="59">
        <f>'Resumen-DiarioHorario-Solar'!AD1065</f>
        <v>552.85283333333325</v>
      </c>
      <c r="S131" s="58">
        <f>'Resumen-DiarioHorario-Solar'!AD1143</f>
        <v>433.74066666666664</v>
      </c>
      <c r="T131" s="59">
        <f>'Resumen-DiarioHorario-Solar'!AD1221</f>
        <v>400.18999999999994</v>
      </c>
      <c r="U131" s="58">
        <f>'Resumen-DiarioHorario-Solar'!AD1299</f>
        <v>583.08483333333334</v>
      </c>
      <c r="V131" s="59">
        <f>'Resumen-DiarioHorario-Solar'!AD1377</f>
        <v>653.18966666666677</v>
      </c>
      <c r="W131" s="58">
        <f>'Resumen-DiarioHorario-Solar'!AD1455</f>
        <v>358.69650000000007</v>
      </c>
      <c r="X131" s="59">
        <f>'Resumen-DiarioHorario-Solar'!AD1533</f>
        <v>251.98099999999991</v>
      </c>
      <c r="Y131" s="58">
        <f>'Resumen-DiarioHorario-Solar'!AD1611</f>
        <v>321.35166666666669</v>
      </c>
      <c r="Z131" s="59">
        <f>'Resumen-DiarioHorario-Solar'!AD1689</f>
        <v>202.53083333333333</v>
      </c>
      <c r="AA131" s="58">
        <f>'Resumen-DiarioHorario-Solar'!AD1767</f>
        <v>300.75366666666679</v>
      </c>
      <c r="AB131" s="59">
        <f>'Resumen-DiarioHorario-Solar'!AD1845</f>
        <v>386.36950000000002</v>
      </c>
      <c r="AC131" s="58">
        <f>'Resumen-DiarioHorario-Solar'!AD1923</f>
        <v>342.09783333333331</v>
      </c>
      <c r="AD131" s="59">
        <f>'Resumen-DiarioHorario-Solar'!AD2001</f>
        <v>445.5385</v>
      </c>
      <c r="AE131" s="58">
        <f>'Resumen-DiarioHorario-Solar'!AD2079</f>
        <v>326.14416666666659</v>
      </c>
      <c r="AF131" s="59">
        <f>'Resumen-DiarioHorario-Solar'!AD2157</f>
        <v>372.9041666666667</v>
      </c>
      <c r="AG131" s="58">
        <f>'Resumen-DiarioHorario-Solar'!AD2235</f>
        <v>171.70983333333336</v>
      </c>
      <c r="AH131" s="59">
        <f>'Resumen-DiarioHorario-Solar'!AD2313</f>
        <v>449.31583333333333</v>
      </c>
      <c r="AI131" s="60">
        <f>+'Resumen-DiarioHorario-Solar'!AD2391</f>
        <v>331.55566666666664</v>
      </c>
      <c r="AJ131" s="54"/>
      <c r="AK131" s="51">
        <f t="shared" si="11"/>
        <v>12763.651833333339</v>
      </c>
      <c r="AL131" s="54"/>
    </row>
    <row r="132" spans="2:38" x14ac:dyDescent="0.45">
      <c r="B132" s="46" t="s">
        <v>111</v>
      </c>
      <c r="C132" s="46"/>
      <c r="D132" s="46"/>
      <c r="E132" s="58">
        <f>'Resumen-DiarioHorario-Solar'!AD52</f>
        <v>337.40266666666673</v>
      </c>
      <c r="F132" s="59">
        <f>'Resumen-DiarioHorario-Solar'!AD130</f>
        <v>100.03900000000002</v>
      </c>
      <c r="G132" s="58">
        <f>'Resumen-DiarioHorario-Solar'!AD208</f>
        <v>154.82200000000003</v>
      </c>
      <c r="H132" s="59">
        <f>'Resumen-DiarioHorario-Solar'!AD286</f>
        <v>205.55583333333334</v>
      </c>
      <c r="I132" s="58">
        <f>'Resumen-DiarioHorario-Solar'!AD364</f>
        <v>252.87300000000002</v>
      </c>
      <c r="J132" s="59">
        <f>'Resumen-DiarioHorario-Solar'!AD442</f>
        <v>124.61666666666663</v>
      </c>
      <c r="K132" s="58">
        <f>'Resumen-DiarioHorario-Solar'!AD520</f>
        <v>95.202000000000012</v>
      </c>
      <c r="L132" s="59">
        <f>'Resumen-DiarioHorario-Solar'!AD598</f>
        <v>111.98299999999999</v>
      </c>
      <c r="M132" s="58">
        <f>'Resumen-DiarioHorario-Solar'!AD676</f>
        <v>175.3245</v>
      </c>
      <c r="N132" s="59">
        <f>'Resumen-DiarioHorario-Solar'!AD754</f>
        <v>112.06666666666666</v>
      </c>
      <c r="O132" s="58">
        <f>'Resumen-DiarioHorario-Solar'!AD832</f>
        <v>95.61666666666666</v>
      </c>
      <c r="P132" s="59">
        <f>'Resumen-DiarioHorario-Solar'!AD910</f>
        <v>227.99050000000003</v>
      </c>
      <c r="Q132" s="58">
        <f>'Resumen-DiarioHorario-Solar'!AD988</f>
        <v>310.11383333333345</v>
      </c>
      <c r="R132" s="59">
        <f>'Resumen-DiarioHorario-Solar'!AD1066</f>
        <v>304.64866666666671</v>
      </c>
      <c r="S132" s="58">
        <f>'Resumen-DiarioHorario-Solar'!AD1144</f>
        <v>176.89400000000003</v>
      </c>
      <c r="T132" s="59">
        <f>'Resumen-DiarioHorario-Solar'!AD1222</f>
        <v>200.42500000000004</v>
      </c>
      <c r="U132" s="58">
        <f>'Resumen-DiarioHorario-Solar'!AD1300</f>
        <v>63.223833333333346</v>
      </c>
      <c r="V132" s="59">
        <f>'Resumen-DiarioHorario-Solar'!AD1378</f>
        <v>263.50233333333335</v>
      </c>
      <c r="W132" s="58">
        <f>'Resumen-DiarioHorario-Solar'!AD1456</f>
        <v>148.87983333333329</v>
      </c>
      <c r="X132" s="59">
        <f>'Resumen-DiarioHorario-Solar'!AD1534</f>
        <v>86.378333333333316</v>
      </c>
      <c r="Y132" s="58">
        <f>'Resumen-DiarioHorario-Solar'!AD1612</f>
        <v>209.78283333333337</v>
      </c>
      <c r="Z132" s="59">
        <f>'Resumen-DiarioHorario-Solar'!AD1690</f>
        <v>102.86716666666668</v>
      </c>
      <c r="AA132" s="58">
        <f>'Resumen-DiarioHorario-Solar'!AD1768</f>
        <v>126.88933333333333</v>
      </c>
      <c r="AB132" s="59">
        <f>'Resumen-DiarioHorario-Solar'!AD1846</f>
        <v>125.65416666666664</v>
      </c>
      <c r="AC132" s="58">
        <f>'Resumen-DiarioHorario-Solar'!AD1924</f>
        <v>47.807333333333332</v>
      </c>
      <c r="AD132" s="59">
        <f>'Resumen-DiarioHorario-Solar'!AD2002</f>
        <v>62.233333333333348</v>
      </c>
      <c r="AE132" s="58">
        <f>'Resumen-DiarioHorario-Solar'!AD2080</f>
        <v>82.303333333333327</v>
      </c>
      <c r="AF132" s="59">
        <f>'Resumen-DiarioHorario-Solar'!AD2158</f>
        <v>123.13933333333335</v>
      </c>
      <c r="AG132" s="58">
        <f>'Resumen-DiarioHorario-Solar'!AD2236</f>
        <v>42.538166666666669</v>
      </c>
      <c r="AH132" s="59">
        <f>'Resumen-DiarioHorario-Solar'!AD2314</f>
        <v>181.369</v>
      </c>
      <c r="AI132" s="60">
        <f>+'Resumen-DiarioHorario-Solar'!AD2392</f>
        <v>69.895666666666671</v>
      </c>
      <c r="AJ132" s="54"/>
      <c r="AK132" s="51">
        <f t="shared" si="11"/>
        <v>4722.0379999999996</v>
      </c>
      <c r="AL132" s="54"/>
    </row>
    <row r="133" spans="2:38" x14ac:dyDescent="0.45">
      <c r="B133" s="46" t="s">
        <v>112</v>
      </c>
      <c r="C133" s="46"/>
      <c r="D133" s="46"/>
      <c r="E133" s="58">
        <f>'Resumen-DiarioHorario-Solar'!AD53</f>
        <v>0</v>
      </c>
      <c r="F133" s="59">
        <f>'Resumen-DiarioHorario-Solar'!AD131</f>
        <v>0</v>
      </c>
      <c r="G133" s="58">
        <f>'Resumen-DiarioHorario-Solar'!AD209</f>
        <v>126.871</v>
      </c>
      <c r="H133" s="59">
        <f>'Resumen-DiarioHorario-Solar'!AD287</f>
        <v>102.7375</v>
      </c>
      <c r="I133" s="58">
        <f>'Resumen-DiarioHorario-Solar'!AD365</f>
        <v>64.058166666666679</v>
      </c>
      <c r="J133" s="59">
        <f>'Resumen-DiarioHorario-Solar'!AD443</f>
        <v>94.859999999999957</v>
      </c>
      <c r="K133" s="58">
        <f>'Resumen-DiarioHorario-Solar'!AD521</f>
        <v>102.56533333333331</v>
      </c>
      <c r="L133" s="59">
        <f>'Resumen-DiarioHorario-Solar'!AD599</f>
        <v>127.49633333333328</v>
      </c>
      <c r="M133" s="58">
        <f>'Resumen-DiarioHorario-Solar'!AD677</f>
        <v>0</v>
      </c>
      <c r="N133" s="59">
        <f>'Resumen-DiarioHorario-Solar'!AD755</f>
        <v>0</v>
      </c>
      <c r="O133" s="58">
        <f>'Resumen-DiarioHorario-Solar'!AD833</f>
        <v>0</v>
      </c>
      <c r="P133" s="59">
        <f>'Resumen-DiarioHorario-Solar'!AD911</f>
        <v>0</v>
      </c>
      <c r="Q133" s="58">
        <f>'Resumen-DiarioHorario-Solar'!AD989</f>
        <v>126.06266666666666</v>
      </c>
      <c r="R133" s="59">
        <f>'Resumen-DiarioHorario-Solar'!AD1067</f>
        <v>153.63066666666674</v>
      </c>
      <c r="S133" s="58">
        <f>'Resumen-DiarioHorario-Solar'!AD1145</f>
        <v>150.23333333333341</v>
      </c>
      <c r="T133" s="59">
        <f>'Resumen-DiarioHorario-Solar'!AD1223</f>
        <v>0</v>
      </c>
      <c r="U133" s="58">
        <f>'Resumen-DiarioHorario-Solar'!AD1301</f>
        <v>0</v>
      </c>
      <c r="V133" s="59">
        <f>'Resumen-DiarioHorario-Solar'!AD1379</f>
        <v>0</v>
      </c>
      <c r="W133" s="58">
        <f>'Resumen-DiarioHorario-Solar'!AD1457</f>
        <v>0</v>
      </c>
      <c r="X133" s="59">
        <f>'Resumen-DiarioHorario-Solar'!AD1535</f>
        <v>203.15433333333334</v>
      </c>
      <c r="Y133" s="58">
        <f>'Resumen-DiarioHorario-Solar'!AD1613</f>
        <v>176.49600000000009</v>
      </c>
      <c r="Z133" s="59">
        <f>'Resumen-DiarioHorario-Solar'!AD1691</f>
        <v>0</v>
      </c>
      <c r="AA133" s="58">
        <f>'Resumen-DiarioHorario-Solar'!AD1769</f>
        <v>0</v>
      </c>
      <c r="AB133" s="59">
        <f>'Resumen-DiarioHorario-Solar'!AD1847</f>
        <v>193.79033333333334</v>
      </c>
      <c r="AC133" s="58">
        <f>'Resumen-DiarioHorario-Solar'!AD1925</f>
        <v>83.739999999999981</v>
      </c>
      <c r="AD133" s="59">
        <f>'Resumen-DiarioHorario-Solar'!AD2003</f>
        <v>107.68583333333333</v>
      </c>
      <c r="AE133" s="58">
        <f>'Resumen-DiarioHorario-Solar'!AD2081</f>
        <v>126.40766666666671</v>
      </c>
      <c r="AF133" s="59">
        <f>'Resumen-DiarioHorario-Solar'!AD2159</f>
        <v>143.76083333333332</v>
      </c>
      <c r="AG133" s="58">
        <f>'Resumen-DiarioHorario-Solar'!AD2237</f>
        <v>73.079000000000008</v>
      </c>
      <c r="AH133" s="59">
        <f>'Resumen-DiarioHorario-Solar'!AD2315</f>
        <v>75.504666666666679</v>
      </c>
      <c r="AI133" s="60">
        <f>+'Resumen-DiarioHorario-Solar'!AD2393</f>
        <v>36.738833333333325</v>
      </c>
      <c r="AJ133" s="54"/>
      <c r="AK133" s="51">
        <f t="shared" si="11"/>
        <v>2268.8725000000009</v>
      </c>
      <c r="AL133" s="54"/>
    </row>
    <row r="134" spans="2:38" x14ac:dyDescent="0.45">
      <c r="B134" s="46" t="s">
        <v>113</v>
      </c>
      <c r="C134" s="46"/>
      <c r="D134" s="46"/>
      <c r="E134" s="58">
        <f>'Resumen-DiarioHorario-Solar'!AD54</f>
        <v>507.81133333333344</v>
      </c>
      <c r="F134" s="59">
        <f>'Resumen-DiarioHorario-Solar'!AD132</f>
        <v>326.91716666666662</v>
      </c>
      <c r="G134" s="58">
        <f>'Resumen-DiarioHorario-Solar'!AD210</f>
        <v>200.50449999999998</v>
      </c>
      <c r="H134" s="59">
        <f>'Resumen-DiarioHorario-Solar'!AD288</f>
        <v>339.07766666666669</v>
      </c>
      <c r="I134" s="58">
        <f>'Resumen-DiarioHorario-Solar'!AD366</f>
        <v>331.07583333333338</v>
      </c>
      <c r="J134" s="59">
        <f>'Resumen-DiarioHorario-Solar'!AD444</f>
        <v>375.77</v>
      </c>
      <c r="K134" s="58">
        <f>'Resumen-DiarioHorario-Solar'!AD522</f>
        <v>369.57549999999992</v>
      </c>
      <c r="L134" s="59">
        <f>'Resumen-DiarioHorario-Solar'!AD600</f>
        <v>350.45483333333328</v>
      </c>
      <c r="M134" s="58">
        <f>'Resumen-DiarioHorario-Solar'!AD678</f>
        <v>402.85233333333321</v>
      </c>
      <c r="N134" s="59">
        <f>'Resumen-DiarioHorario-Solar'!AD756</f>
        <v>356.09549999999996</v>
      </c>
      <c r="O134" s="58">
        <f>'Resumen-DiarioHorario-Solar'!AD834</f>
        <v>463.02700000000004</v>
      </c>
      <c r="P134" s="59">
        <f>'Resumen-DiarioHorario-Solar'!AD912</f>
        <v>231.09666666666669</v>
      </c>
      <c r="Q134" s="58">
        <f>'Resumen-DiarioHorario-Solar'!AD990</f>
        <v>263.30283333333341</v>
      </c>
      <c r="R134" s="59">
        <f>'Resumen-DiarioHorario-Solar'!AD1068</f>
        <v>288.99750000000006</v>
      </c>
      <c r="S134" s="58">
        <f>'Resumen-DiarioHorario-Solar'!AD1146</f>
        <v>307.73900000000003</v>
      </c>
      <c r="T134" s="59">
        <f>'Resumen-DiarioHorario-Solar'!AD1224</f>
        <v>47.080500000000015</v>
      </c>
      <c r="U134" s="58">
        <f>'Resumen-DiarioHorario-Solar'!AD1302</f>
        <v>519.0293333333334</v>
      </c>
      <c r="V134" s="59">
        <f>'Resumen-DiarioHorario-Solar'!AD1380</f>
        <v>637.19916666666631</v>
      </c>
      <c r="W134" s="58">
        <f>'Resumen-DiarioHorario-Solar'!AD1458</f>
        <v>291.01333333333338</v>
      </c>
      <c r="X134" s="59">
        <f>'Resumen-DiarioHorario-Solar'!AD1536</f>
        <v>330.50199999999995</v>
      </c>
      <c r="Y134" s="58">
        <f>'Resumen-DiarioHorario-Solar'!AD1614</f>
        <v>216.87599999999998</v>
      </c>
      <c r="Z134" s="59">
        <f>'Resumen-DiarioHorario-Solar'!AD1692</f>
        <v>223.62633333333335</v>
      </c>
      <c r="AA134" s="58">
        <f>'Resumen-DiarioHorario-Solar'!AD1770</f>
        <v>216.34950000000003</v>
      </c>
      <c r="AB134" s="59">
        <f>'Resumen-DiarioHorario-Solar'!AD1848</f>
        <v>379.4616666666667</v>
      </c>
      <c r="AC134" s="58">
        <f>'Resumen-DiarioHorario-Solar'!AD1926</f>
        <v>163.02699999999993</v>
      </c>
      <c r="AD134" s="59">
        <f>'Resumen-DiarioHorario-Solar'!AD2004</f>
        <v>131.34099999999998</v>
      </c>
      <c r="AE134" s="58">
        <f>'Resumen-DiarioHorario-Solar'!AD2082</f>
        <v>219.39849999999996</v>
      </c>
      <c r="AF134" s="59">
        <f>'Resumen-DiarioHorario-Solar'!AD2160</f>
        <v>266.57016666666658</v>
      </c>
      <c r="AG134" s="58">
        <f>'Resumen-DiarioHorario-Solar'!AD2238</f>
        <v>163.14916666666662</v>
      </c>
      <c r="AH134" s="59">
        <f>'Resumen-DiarioHorario-Solar'!AD2316</f>
        <v>283.12933333333336</v>
      </c>
      <c r="AI134" s="60">
        <f>+'Resumen-DiarioHorario-Solar'!AD2394</f>
        <v>349.24650000000003</v>
      </c>
      <c r="AJ134" s="54"/>
      <c r="AK134" s="51">
        <f t="shared" si="11"/>
        <v>9551.2971666666672</v>
      </c>
      <c r="AL134" s="54"/>
    </row>
    <row r="135" spans="2:38" x14ac:dyDescent="0.45">
      <c r="B135" s="46" t="s">
        <v>114</v>
      </c>
      <c r="C135" s="46"/>
      <c r="D135" s="46"/>
      <c r="E135" s="58">
        <f>'Resumen-DiarioHorario-Solar'!AD55</f>
        <v>326.15216666666663</v>
      </c>
      <c r="F135" s="59">
        <f>'Resumen-DiarioHorario-Solar'!AD133</f>
        <v>54.439499999999981</v>
      </c>
      <c r="G135" s="58">
        <f>'Resumen-DiarioHorario-Solar'!AD211</f>
        <v>48.113333333333344</v>
      </c>
      <c r="H135" s="59">
        <f>'Resumen-DiarioHorario-Solar'!AD289</f>
        <v>136.39516666666665</v>
      </c>
      <c r="I135" s="58">
        <f>'Resumen-DiarioHorario-Solar'!AD367</f>
        <v>34.297333333333341</v>
      </c>
      <c r="J135" s="59">
        <f>'Resumen-DiarioHorario-Solar'!AD445</f>
        <v>272.06299999999993</v>
      </c>
      <c r="K135" s="58">
        <f>'Resumen-DiarioHorario-Solar'!AD523</f>
        <v>95.696000000000012</v>
      </c>
      <c r="L135" s="59">
        <f>'Resumen-DiarioHorario-Solar'!AD601</f>
        <v>10.935166666666667</v>
      </c>
      <c r="M135" s="58">
        <f>'Resumen-DiarioHorario-Solar'!AD679</f>
        <v>72.950666666666677</v>
      </c>
      <c r="N135" s="59">
        <f>'Resumen-DiarioHorario-Solar'!AD757</f>
        <v>74.894500000000008</v>
      </c>
      <c r="O135" s="58">
        <f>'Resumen-DiarioHorario-Solar'!AD835</f>
        <v>115.74266666666665</v>
      </c>
      <c r="P135" s="59">
        <f>'Resumen-DiarioHorario-Solar'!AD913</f>
        <v>117.93083333333334</v>
      </c>
      <c r="Q135" s="58">
        <f>'Resumen-DiarioHorario-Solar'!AD991</f>
        <v>174.77283333333335</v>
      </c>
      <c r="R135" s="59">
        <f>'Resumen-DiarioHorario-Solar'!AD1069</f>
        <v>149.52866666666668</v>
      </c>
      <c r="S135" s="58">
        <f>'Resumen-DiarioHorario-Solar'!AD1147</f>
        <v>216.00399999999996</v>
      </c>
      <c r="T135" s="59">
        <f>'Resumen-DiarioHorario-Solar'!AD1225</f>
        <v>213.4398333333333</v>
      </c>
      <c r="U135" s="58">
        <f>'Resumen-DiarioHorario-Solar'!AD1303</f>
        <v>262.85866666666664</v>
      </c>
      <c r="V135" s="59">
        <f>'Resumen-DiarioHorario-Solar'!AD1381</f>
        <v>216.54916666666668</v>
      </c>
      <c r="W135" s="58">
        <f>'Resumen-DiarioHorario-Solar'!AD1459</f>
        <v>14.067166666666665</v>
      </c>
      <c r="X135" s="59">
        <f>'Resumen-DiarioHorario-Solar'!AD1537</f>
        <v>26.233666666666664</v>
      </c>
      <c r="Y135" s="58">
        <f>'Resumen-DiarioHorario-Solar'!AD1615</f>
        <v>214.56116666666668</v>
      </c>
      <c r="Z135" s="59">
        <f>'Resumen-DiarioHorario-Solar'!AD1693</f>
        <v>89.012666666666675</v>
      </c>
      <c r="AA135" s="58">
        <f>'Resumen-DiarioHorario-Solar'!AD1771</f>
        <v>18.701666666666654</v>
      </c>
      <c r="AB135" s="59">
        <f>'Resumen-DiarioHorario-Solar'!AD1849</f>
        <v>85.455833333333317</v>
      </c>
      <c r="AC135" s="58">
        <f>'Resumen-DiarioHorario-Solar'!AD1927</f>
        <v>130.38899999999998</v>
      </c>
      <c r="AD135" s="59">
        <f>'Resumen-DiarioHorario-Solar'!AD2005</f>
        <v>375.70499999999993</v>
      </c>
      <c r="AE135" s="58">
        <f>'Resumen-DiarioHorario-Solar'!AD2083</f>
        <v>20.202333333333335</v>
      </c>
      <c r="AF135" s="59">
        <f>'Resumen-DiarioHorario-Solar'!AD2161</f>
        <v>119.56616666666665</v>
      </c>
      <c r="AG135" s="58">
        <f>'Resumen-DiarioHorario-Solar'!AD2239</f>
        <v>25.356000000000009</v>
      </c>
      <c r="AH135" s="59">
        <f>'Resumen-DiarioHorario-Solar'!AD2317</f>
        <v>183.08533333333335</v>
      </c>
      <c r="AI135" s="60">
        <f>+'Resumen-DiarioHorario-Solar'!AD2395</f>
        <v>110.01066666666665</v>
      </c>
      <c r="AJ135" s="54"/>
      <c r="AK135" s="51">
        <f t="shared" si="11"/>
        <v>4005.1101666666668</v>
      </c>
      <c r="AL135" s="54"/>
    </row>
    <row r="136" spans="2:38" x14ac:dyDescent="0.45">
      <c r="B136" s="46" t="s">
        <v>115</v>
      </c>
      <c r="C136" s="46"/>
      <c r="D136" s="46"/>
      <c r="E136" s="58">
        <f>'Resumen-DiarioHorario-Solar'!AD56</f>
        <v>0</v>
      </c>
      <c r="F136" s="59">
        <f>'Resumen-DiarioHorario-Solar'!AD134</f>
        <v>0</v>
      </c>
      <c r="G136" s="58">
        <f>'Resumen-DiarioHorario-Solar'!AD212</f>
        <v>0</v>
      </c>
      <c r="H136" s="59">
        <f>'Resumen-DiarioHorario-Solar'!AD290</f>
        <v>0</v>
      </c>
      <c r="I136" s="58">
        <f>'Resumen-DiarioHorario-Solar'!AD368</f>
        <v>0</v>
      </c>
      <c r="J136" s="59">
        <f>'Resumen-DiarioHorario-Solar'!AD446</f>
        <v>0</v>
      </c>
      <c r="K136" s="58">
        <f>'Resumen-DiarioHorario-Solar'!AD524</f>
        <v>0</v>
      </c>
      <c r="L136" s="59">
        <f>'Resumen-DiarioHorario-Solar'!AD602</f>
        <v>0</v>
      </c>
      <c r="M136" s="58">
        <f>'Resumen-DiarioHorario-Solar'!AD680</f>
        <v>0</v>
      </c>
      <c r="N136" s="59">
        <f>'Resumen-DiarioHorario-Solar'!AD758</f>
        <v>0</v>
      </c>
      <c r="O136" s="58">
        <f>'Resumen-DiarioHorario-Solar'!AD836</f>
        <v>0</v>
      </c>
      <c r="P136" s="59">
        <f>'Resumen-DiarioHorario-Solar'!AD914</f>
        <v>0</v>
      </c>
      <c r="Q136" s="58">
        <f>'Resumen-DiarioHorario-Solar'!AD992</f>
        <v>0</v>
      </c>
      <c r="R136" s="59">
        <f>'Resumen-DiarioHorario-Solar'!AD1070</f>
        <v>0</v>
      </c>
      <c r="S136" s="58">
        <f>'Resumen-DiarioHorario-Solar'!AD1148</f>
        <v>0</v>
      </c>
      <c r="T136" s="59">
        <f>'Resumen-DiarioHorario-Solar'!AD1226</f>
        <v>0</v>
      </c>
      <c r="U136" s="58">
        <f>'Resumen-DiarioHorario-Solar'!AD1304</f>
        <v>0</v>
      </c>
      <c r="V136" s="59">
        <f>'Resumen-DiarioHorario-Solar'!AD1382</f>
        <v>0</v>
      </c>
      <c r="W136" s="58">
        <f>'Resumen-DiarioHorario-Solar'!AD1460</f>
        <v>0</v>
      </c>
      <c r="X136" s="59">
        <f>'Resumen-DiarioHorario-Solar'!AD1538</f>
        <v>0</v>
      </c>
      <c r="Y136" s="58">
        <f>'Resumen-DiarioHorario-Solar'!AD1616</f>
        <v>0</v>
      </c>
      <c r="Z136" s="59">
        <f>'Resumen-DiarioHorario-Solar'!AD1694</f>
        <v>0</v>
      </c>
      <c r="AA136" s="58">
        <f>'Resumen-DiarioHorario-Solar'!AD1772</f>
        <v>0</v>
      </c>
      <c r="AB136" s="59">
        <f>'Resumen-DiarioHorario-Solar'!AD1850</f>
        <v>0</v>
      </c>
      <c r="AC136" s="58">
        <f>'Resumen-DiarioHorario-Solar'!AD1928</f>
        <v>0</v>
      </c>
      <c r="AD136" s="59">
        <f>'Resumen-DiarioHorario-Solar'!AD2006</f>
        <v>0</v>
      </c>
      <c r="AE136" s="58">
        <f>'Resumen-DiarioHorario-Solar'!AD2084</f>
        <v>0</v>
      </c>
      <c r="AF136" s="59">
        <f>'Resumen-DiarioHorario-Solar'!AD2162</f>
        <v>0</v>
      </c>
      <c r="AG136" s="58">
        <f>'Resumen-DiarioHorario-Solar'!AD2240</f>
        <v>0</v>
      </c>
      <c r="AH136" s="59">
        <f>'Resumen-DiarioHorario-Solar'!AD2318</f>
        <v>0</v>
      </c>
      <c r="AI136" s="60">
        <f>+'Resumen-DiarioHorario-Solar'!AD2396</f>
        <v>0</v>
      </c>
      <c r="AJ136" s="54"/>
      <c r="AK136" s="51">
        <f t="shared" si="11"/>
        <v>0</v>
      </c>
      <c r="AL136" s="54"/>
    </row>
    <row r="137" spans="2:38" x14ac:dyDescent="0.45">
      <c r="B137" s="46" t="s">
        <v>116</v>
      </c>
      <c r="C137" s="46"/>
      <c r="E137" s="58">
        <f>'Resumen-DiarioHorario-Solar'!AD57</f>
        <v>432.40600000000006</v>
      </c>
      <c r="F137" s="59">
        <f>'Resumen-DiarioHorario-Solar'!AD135</f>
        <v>235.56816666666668</v>
      </c>
      <c r="G137" s="58">
        <f>'Resumen-DiarioHorario-Solar'!AD213</f>
        <v>314.80383333333339</v>
      </c>
      <c r="H137" s="59">
        <f>'Resumen-DiarioHorario-Solar'!AD291</f>
        <v>309.41066666666677</v>
      </c>
      <c r="I137" s="58">
        <f>'Resumen-DiarioHorario-Solar'!AD369</f>
        <v>247.3718333333334</v>
      </c>
      <c r="J137" s="59">
        <f>'Resumen-DiarioHorario-Solar'!AD447</f>
        <v>304.39566666666673</v>
      </c>
      <c r="K137" s="58">
        <f>'Resumen-DiarioHorario-Solar'!AD525</f>
        <v>715.27749999999992</v>
      </c>
      <c r="L137" s="59">
        <f>'Resumen-DiarioHorario-Solar'!AD603</f>
        <v>606.63416666666672</v>
      </c>
      <c r="M137" s="58">
        <f>'Resumen-DiarioHorario-Solar'!AD681</f>
        <v>421.78066666666672</v>
      </c>
      <c r="N137" s="59">
        <f>'Resumen-DiarioHorario-Solar'!AD759</f>
        <v>366.22216666666679</v>
      </c>
      <c r="O137" s="58">
        <f>'Resumen-DiarioHorario-Solar'!AD837</f>
        <v>473.84516666666678</v>
      </c>
      <c r="P137" s="59">
        <f>'Resumen-DiarioHorario-Solar'!AD915</f>
        <v>371.0175000000001</v>
      </c>
      <c r="Q137" s="58">
        <f>'Resumen-DiarioHorario-Solar'!AD993</f>
        <v>464.37516666666676</v>
      </c>
      <c r="R137" s="59">
        <f>'Resumen-DiarioHorario-Solar'!AD1071</f>
        <v>444.55483333333348</v>
      </c>
      <c r="S137" s="58">
        <f>'Resumen-DiarioHorario-Solar'!AD1149</f>
        <v>455.3830000000001</v>
      </c>
      <c r="T137" s="59">
        <f>'Resumen-DiarioHorario-Solar'!AD1227</f>
        <v>448.91916666666668</v>
      </c>
      <c r="U137" s="58">
        <f>'Resumen-DiarioHorario-Solar'!AD1305</f>
        <v>509.76583333333338</v>
      </c>
      <c r="V137" s="59">
        <f>'Resumen-DiarioHorario-Solar'!AD1383</f>
        <v>550.96766666666679</v>
      </c>
      <c r="W137" s="58">
        <f>'Resumen-DiarioHorario-Solar'!AD1461</f>
        <v>403.70000000000005</v>
      </c>
      <c r="X137" s="59">
        <f>'Resumen-DiarioHorario-Solar'!AD1539</f>
        <v>358.70116666666672</v>
      </c>
      <c r="Y137" s="58">
        <f>'Resumen-DiarioHorario-Solar'!AD1617</f>
        <v>689.20550000000003</v>
      </c>
      <c r="Z137" s="59">
        <f>'Resumen-DiarioHorario-Solar'!AD1695</f>
        <v>436.18450000000013</v>
      </c>
      <c r="AA137" s="58">
        <f>'Resumen-DiarioHorario-Solar'!AD1773</f>
        <v>378.45316666666673</v>
      </c>
      <c r="AB137" s="59">
        <f>'Resumen-DiarioHorario-Solar'!AD1851</f>
        <v>418.01950000000005</v>
      </c>
      <c r="AC137" s="58">
        <f>'Resumen-DiarioHorario-Solar'!AD1929</f>
        <v>514.44049999999993</v>
      </c>
      <c r="AD137" s="59">
        <f>'Resumen-DiarioHorario-Solar'!AD2007</f>
        <v>412.67616666666675</v>
      </c>
      <c r="AE137" s="58">
        <f>'Resumen-DiarioHorario-Solar'!AD2085</f>
        <v>371.95366666666672</v>
      </c>
      <c r="AF137" s="59">
        <f>'Resumen-DiarioHorario-Solar'!AD2163</f>
        <v>341.47266666666667</v>
      </c>
      <c r="AG137" s="58">
        <f>'Resumen-DiarioHorario-Solar'!AD2241</f>
        <v>270.67599999999999</v>
      </c>
      <c r="AH137" s="59">
        <f>'Resumen-DiarioHorario-Solar'!AD2319</f>
        <v>358.048</v>
      </c>
      <c r="AI137" s="60">
        <f>+'Resumen-DiarioHorario-Solar'!AD2397</f>
        <v>318.01016666666675</v>
      </c>
      <c r="AJ137" s="54"/>
      <c r="AK137" s="51">
        <f t="shared" si="11"/>
        <v>12944.24</v>
      </c>
      <c r="AL137" s="54"/>
    </row>
    <row r="138" spans="2:38" x14ac:dyDescent="0.45">
      <c r="B138" s="46" t="s">
        <v>117</v>
      </c>
      <c r="C138" s="46"/>
      <c r="E138" s="58">
        <f>'Resumen-DiarioHorario-Solar'!AD58</f>
        <v>553.08366666666677</v>
      </c>
      <c r="F138" s="59">
        <f>'Resumen-DiarioHorario-Solar'!AD136</f>
        <v>577.1631666666666</v>
      </c>
      <c r="G138" s="58">
        <f>'Resumen-DiarioHorario-Solar'!AD214</f>
        <v>761.87933333333319</v>
      </c>
      <c r="H138" s="59">
        <f>'Resumen-DiarioHorario-Solar'!AD292</f>
        <v>562.98783333333324</v>
      </c>
      <c r="I138" s="58">
        <f>'Resumen-DiarioHorario-Solar'!AD370</f>
        <v>299.17616666666675</v>
      </c>
      <c r="J138" s="59">
        <f>'Resumen-DiarioHorario-Solar'!AD448</f>
        <v>461.5768333333333</v>
      </c>
      <c r="K138" s="58">
        <f>'Resumen-DiarioHorario-Solar'!AD526</f>
        <v>847.34966666666674</v>
      </c>
      <c r="L138" s="59">
        <f>'Resumen-DiarioHorario-Solar'!AD604</f>
        <v>632.95383333333325</v>
      </c>
      <c r="M138" s="58">
        <f>'Resumen-DiarioHorario-Solar'!AD682</f>
        <v>370.05133333333339</v>
      </c>
      <c r="N138" s="59">
        <f>'Resumen-DiarioHorario-Solar'!AD760</f>
        <v>713.01149999999996</v>
      </c>
      <c r="O138" s="58">
        <f>'Resumen-DiarioHorario-Solar'!AD838</f>
        <v>798.57116666666661</v>
      </c>
      <c r="P138" s="59">
        <f>'Resumen-DiarioHorario-Solar'!AD916</f>
        <v>767.84066666666672</v>
      </c>
      <c r="Q138" s="58">
        <f>'Resumen-DiarioHorario-Solar'!AD994</f>
        <v>461.94633333333337</v>
      </c>
      <c r="R138" s="59">
        <f>'Resumen-DiarioHorario-Solar'!AD1072</f>
        <v>469.03183333333322</v>
      </c>
      <c r="S138" s="58">
        <f>'Resumen-DiarioHorario-Solar'!AD1150</f>
        <v>980.43966666666665</v>
      </c>
      <c r="T138" s="59">
        <f>'Resumen-DiarioHorario-Solar'!AD1228</f>
        <v>950.01983333333339</v>
      </c>
      <c r="U138" s="58">
        <f>'Resumen-DiarioHorario-Solar'!AD1306</f>
        <v>529.54950000000008</v>
      </c>
      <c r="V138" s="59">
        <f>'Resumen-DiarioHorario-Solar'!AD1384</f>
        <v>761.87816666666663</v>
      </c>
      <c r="W138" s="58">
        <f>'Resumen-DiarioHorario-Solar'!AD1462</f>
        <v>598.5958333333333</v>
      </c>
      <c r="X138" s="59">
        <f>'Resumen-DiarioHorario-Solar'!AD1540</f>
        <v>606.79899999999998</v>
      </c>
      <c r="Y138" s="58">
        <f>'Resumen-DiarioHorario-Solar'!AD1618</f>
        <v>702.59500000000003</v>
      </c>
      <c r="Z138" s="59">
        <f>'Resumen-DiarioHorario-Solar'!AD1696</f>
        <v>200.58916666666667</v>
      </c>
      <c r="AA138" s="58">
        <f>'Resumen-DiarioHorario-Solar'!AD1774</f>
        <v>407.62716666666654</v>
      </c>
      <c r="AB138" s="59">
        <f>'Resumen-DiarioHorario-Solar'!AD1852</f>
        <v>855.87566666666646</v>
      </c>
      <c r="AC138" s="58">
        <f>'Resumen-DiarioHorario-Solar'!AD1930</f>
        <v>250.15316666666669</v>
      </c>
      <c r="AD138" s="59">
        <f>'Resumen-DiarioHorario-Solar'!AD2008</f>
        <v>859.40266666666651</v>
      </c>
      <c r="AE138" s="58">
        <f>'Resumen-DiarioHorario-Solar'!AD2086</f>
        <v>562.75733333333335</v>
      </c>
      <c r="AF138" s="59">
        <f>'Resumen-DiarioHorario-Solar'!AD2164</f>
        <v>655.04433333333327</v>
      </c>
      <c r="AG138" s="58">
        <f>'Resumen-DiarioHorario-Solar'!AD2242</f>
        <v>341.20966666666675</v>
      </c>
      <c r="AH138" s="59">
        <f>'Resumen-DiarioHorario-Solar'!AD2320</f>
        <v>878.62333333333333</v>
      </c>
      <c r="AI138" s="60">
        <f>+'Resumen-DiarioHorario-Solar'!AD2398</f>
        <v>740.0873333333335</v>
      </c>
      <c r="AJ138" s="54"/>
      <c r="AK138" s="51">
        <f t="shared" si="11"/>
        <v>19157.870166666671</v>
      </c>
      <c r="AL138" s="54"/>
    </row>
    <row r="139" spans="2:38" x14ac:dyDescent="0.45">
      <c r="B139" s="46" t="s">
        <v>118</v>
      </c>
      <c r="C139" s="46"/>
      <c r="D139" s="46"/>
      <c r="E139" s="58">
        <f>'Resumen-DiarioHorario-Solar'!AD59</f>
        <v>670.86166666666645</v>
      </c>
      <c r="F139" s="59">
        <f>'Resumen-DiarioHorario-Solar'!AD137</f>
        <v>357.71866666666671</v>
      </c>
      <c r="G139" s="58">
        <f>'Resumen-DiarioHorario-Solar'!AD215</f>
        <v>404.79483333333337</v>
      </c>
      <c r="H139" s="59">
        <f>'Resumen-DiarioHorario-Solar'!AD293</f>
        <v>494.2519999999999</v>
      </c>
      <c r="I139" s="58">
        <f>'Resumen-DiarioHorario-Solar'!AD371</f>
        <v>281.75916666666654</v>
      </c>
      <c r="J139" s="59">
        <f>'Resumen-DiarioHorario-Solar'!AD449</f>
        <v>360.88800000000003</v>
      </c>
      <c r="K139" s="58">
        <f>'Resumen-DiarioHorario-Solar'!AD527</f>
        <v>478.30683333333354</v>
      </c>
      <c r="L139" s="59">
        <f>'Resumen-DiarioHorario-Solar'!AD605</f>
        <v>337.81566666666657</v>
      </c>
      <c r="M139" s="58">
        <f>'Resumen-DiarioHorario-Solar'!AD683</f>
        <v>432.96583333333353</v>
      </c>
      <c r="N139" s="59">
        <f>'Resumen-DiarioHorario-Solar'!AD761</f>
        <v>444.26383333333331</v>
      </c>
      <c r="O139" s="58">
        <f>'Resumen-DiarioHorario-Solar'!AD839</f>
        <v>523.54133333333334</v>
      </c>
      <c r="P139" s="59">
        <f>'Resumen-DiarioHorario-Solar'!AD917</f>
        <v>374.35166666666669</v>
      </c>
      <c r="Q139" s="58">
        <f>'Resumen-DiarioHorario-Solar'!AD995</f>
        <v>499.4011666666666</v>
      </c>
      <c r="R139" s="59">
        <f>'Resumen-DiarioHorario-Solar'!AD1073</f>
        <v>424.93650000000014</v>
      </c>
      <c r="S139" s="58">
        <f>'Resumen-DiarioHorario-Solar'!AD1151</f>
        <v>437.3</v>
      </c>
      <c r="T139" s="59">
        <f>'Resumen-DiarioHorario-Solar'!AD1229</f>
        <v>362.28250000000003</v>
      </c>
      <c r="U139" s="58">
        <f>'Resumen-DiarioHorario-Solar'!AD1307</f>
        <v>486.43516666666665</v>
      </c>
      <c r="V139" s="59">
        <f>'Resumen-DiarioHorario-Solar'!AD1385</f>
        <v>597.54349999999988</v>
      </c>
      <c r="W139" s="58">
        <f>'Resumen-DiarioHorario-Solar'!AD1463</f>
        <v>340.65216666666657</v>
      </c>
      <c r="X139" s="59">
        <f>'Resumen-DiarioHorario-Solar'!AD1541</f>
        <v>294.70916666666665</v>
      </c>
      <c r="Y139" s="58">
        <f>'Resumen-DiarioHorario-Solar'!AD1619</f>
        <v>347.13633333333325</v>
      </c>
      <c r="Z139" s="59">
        <f>'Resumen-DiarioHorario-Solar'!AD1697</f>
        <v>176.87483333333336</v>
      </c>
      <c r="AA139" s="58">
        <f>'Resumen-DiarioHorario-Solar'!AD1775</f>
        <v>252.46933333333331</v>
      </c>
      <c r="AB139" s="59">
        <f>'Resumen-DiarioHorario-Solar'!AD1853</f>
        <v>336.43416666666684</v>
      </c>
      <c r="AC139" s="58">
        <f>'Resumen-DiarioHorario-Solar'!AD1931</f>
        <v>417.56183333333331</v>
      </c>
      <c r="AD139" s="59">
        <f>'Resumen-DiarioHorario-Solar'!AD2009</f>
        <v>414.1691666666668</v>
      </c>
      <c r="AE139" s="58">
        <f>'Resumen-DiarioHorario-Solar'!AD2087</f>
        <v>308.04150000000004</v>
      </c>
      <c r="AF139" s="59">
        <f>'Resumen-DiarioHorario-Solar'!AD2165</f>
        <v>351.05333333333328</v>
      </c>
      <c r="AG139" s="58">
        <f>'Resumen-DiarioHorario-Solar'!AD2243</f>
        <v>139.68066666666658</v>
      </c>
      <c r="AH139" s="59">
        <f>'Resumen-DiarioHorario-Solar'!AD2321</f>
        <v>404.80899999999991</v>
      </c>
      <c r="AI139" s="60">
        <f>+'Resumen-DiarioHorario-Solar'!AD2399</f>
        <v>312.7256666666666</v>
      </c>
      <c r="AJ139" s="54"/>
      <c r="AK139" s="51">
        <f t="shared" si="11"/>
        <v>12065.735499999999</v>
      </c>
      <c r="AL139" s="54"/>
    </row>
    <row r="140" spans="2:38" x14ac:dyDescent="0.45">
      <c r="B140" s="46" t="s">
        <v>119</v>
      </c>
      <c r="C140" s="46"/>
      <c r="D140" s="46"/>
      <c r="E140" s="58">
        <f>'Resumen-DiarioHorario-Solar'!AD60</f>
        <v>676.375</v>
      </c>
      <c r="F140" s="59">
        <f>'Resumen-DiarioHorario-Solar'!AD138</f>
        <v>443.04983333333325</v>
      </c>
      <c r="G140" s="58">
        <f>'Resumen-DiarioHorario-Solar'!AD216</f>
        <v>519.20950000000005</v>
      </c>
      <c r="H140" s="59">
        <f>'Resumen-DiarioHorario-Solar'!AD294</f>
        <v>561.0093333333333</v>
      </c>
      <c r="I140" s="58">
        <f>'Resumen-DiarioHorario-Solar'!AD372</f>
        <v>448.58199999999982</v>
      </c>
      <c r="J140" s="59">
        <f>'Resumen-DiarioHorario-Solar'!AD450</f>
        <v>497.63966666666664</v>
      </c>
      <c r="K140" s="58">
        <f>'Resumen-DiarioHorario-Solar'!AD528</f>
        <v>499.40899999999999</v>
      </c>
      <c r="L140" s="59">
        <f>'Resumen-DiarioHorario-Solar'!AD606</f>
        <v>435.39883333333324</v>
      </c>
      <c r="M140" s="58">
        <f>'Resumen-DiarioHorario-Solar'!AD684</f>
        <v>467.61316666666664</v>
      </c>
      <c r="N140" s="59">
        <f>'Resumen-DiarioHorario-Solar'!AD762</f>
        <v>472.63566666666662</v>
      </c>
      <c r="O140" s="58">
        <f>'Resumen-DiarioHorario-Solar'!AD840</f>
        <v>531.43650000000014</v>
      </c>
      <c r="P140" s="59">
        <f>'Resumen-DiarioHorario-Solar'!AD918</f>
        <v>463.40316666666666</v>
      </c>
      <c r="Q140" s="58">
        <f>'Resumen-DiarioHorario-Solar'!AD996</f>
        <v>524.80083333333323</v>
      </c>
      <c r="R140" s="59">
        <f>'Resumen-DiarioHorario-Solar'!AD1074</f>
        <v>535.40449999999998</v>
      </c>
      <c r="S140" s="58">
        <f>'Resumen-DiarioHorario-Solar'!AD1152</f>
        <v>571.12033333333329</v>
      </c>
      <c r="T140" s="59">
        <f>'Resumen-DiarioHorario-Solar'!AD1230</f>
        <v>538.64666666666665</v>
      </c>
      <c r="U140" s="58">
        <f>'Resumen-DiarioHorario-Solar'!AD1308</f>
        <v>618.38133333333349</v>
      </c>
      <c r="V140" s="59">
        <f>'Resumen-DiarioHorario-Solar'!AD1386</f>
        <v>642.2650000000001</v>
      </c>
      <c r="W140" s="58">
        <f>'Resumen-DiarioHorario-Solar'!AD1464</f>
        <v>432.80366666666652</v>
      </c>
      <c r="X140" s="59">
        <f>'Resumen-DiarioHorario-Solar'!AD1542</f>
        <v>447.95583333333326</v>
      </c>
      <c r="Y140" s="58">
        <f>'Resumen-DiarioHorario-Solar'!AD1620</f>
        <v>490.65133333333335</v>
      </c>
      <c r="Z140" s="59">
        <f>'Resumen-DiarioHorario-Solar'!AD1698</f>
        <v>353.33733333333328</v>
      </c>
      <c r="AA140" s="58">
        <f>'Resumen-DiarioHorario-Solar'!AD1776</f>
        <v>386.01883333333325</v>
      </c>
      <c r="AB140" s="59">
        <f>'Resumen-DiarioHorario-Solar'!AD1854</f>
        <v>438.26800000000003</v>
      </c>
      <c r="AC140" s="58">
        <f>'Resumen-DiarioHorario-Solar'!AD1932</f>
        <v>435.56666666666644</v>
      </c>
      <c r="AD140" s="59">
        <f>'Resumen-DiarioHorario-Solar'!AD2010</f>
        <v>509.76216666666653</v>
      </c>
      <c r="AE140" s="58">
        <f>'Resumen-DiarioHorario-Solar'!AD2088</f>
        <v>388.21516666666656</v>
      </c>
      <c r="AF140" s="59">
        <f>'Resumen-DiarioHorario-Solar'!AD2166</f>
        <v>432.33416666666665</v>
      </c>
      <c r="AG140" s="58">
        <f>'Resumen-DiarioHorario-Solar'!AD2244</f>
        <v>277.30799999999994</v>
      </c>
      <c r="AH140" s="59">
        <f>'Resumen-DiarioHorario-Solar'!AD2322</f>
        <v>513.53916666666669</v>
      </c>
      <c r="AI140" s="60">
        <f>+'Resumen-DiarioHorario-Solar'!AD2400</f>
        <v>425.63399999999996</v>
      </c>
      <c r="AJ140" s="54"/>
      <c r="AK140" s="51">
        <f t="shared" si="11"/>
        <v>14977.774666666666</v>
      </c>
      <c r="AL140" s="54"/>
    </row>
    <row r="141" spans="2:38" x14ac:dyDescent="0.45">
      <c r="B141" s="46" t="s">
        <v>120</v>
      </c>
      <c r="C141" s="46"/>
      <c r="D141" s="46"/>
      <c r="E141" s="58">
        <f>'Resumen-DiarioHorario-Solar'!AD61</f>
        <v>846.56933333333336</v>
      </c>
      <c r="F141" s="59">
        <f>'Resumen-DiarioHorario-Solar'!AD139</f>
        <v>375.82266666666663</v>
      </c>
      <c r="G141" s="58">
        <f>'Resumen-DiarioHorario-Solar'!AD217</f>
        <v>452.79733333333331</v>
      </c>
      <c r="H141" s="59">
        <f>'Resumen-DiarioHorario-Solar'!AD295</f>
        <v>545.04033333333336</v>
      </c>
      <c r="I141" s="58">
        <f>'Resumen-DiarioHorario-Solar'!AD373</f>
        <v>232.88649999999998</v>
      </c>
      <c r="J141" s="59">
        <f>'Resumen-DiarioHorario-Solar'!AD451</f>
        <v>381.58300000000003</v>
      </c>
      <c r="K141" s="58">
        <f>'Resumen-DiarioHorario-Solar'!AD529</f>
        <v>565.94416666666655</v>
      </c>
      <c r="L141" s="59">
        <f>'Resumen-DiarioHorario-Solar'!AD607</f>
        <v>338.80449999999996</v>
      </c>
      <c r="M141" s="58">
        <f>'Resumen-DiarioHorario-Solar'!AD685</f>
        <v>499.88616666666672</v>
      </c>
      <c r="N141" s="59">
        <f>'Resumen-DiarioHorario-Solar'!AD763</f>
        <v>496.66249999999997</v>
      </c>
      <c r="O141" s="58">
        <f>'Resumen-DiarioHorario-Solar'!AD841</f>
        <v>646.59433333333345</v>
      </c>
      <c r="P141" s="59">
        <f>'Resumen-DiarioHorario-Solar'!AD919</f>
        <v>401.26016666666669</v>
      </c>
      <c r="Q141" s="58">
        <f>'Resumen-DiarioHorario-Solar'!AD997</f>
        <v>622.16800000000012</v>
      </c>
      <c r="R141" s="59">
        <f>'Resumen-DiarioHorario-Solar'!AD1075</f>
        <v>504.81349999999992</v>
      </c>
      <c r="S141" s="58">
        <f>'Resumen-DiarioHorario-Solar'!AD1153</f>
        <v>559.22500000000002</v>
      </c>
      <c r="T141" s="59">
        <f>'Resumen-DiarioHorario-Solar'!AD1231</f>
        <v>345.87683333333342</v>
      </c>
      <c r="U141" s="58">
        <f>'Resumen-DiarioHorario-Solar'!AD1309</f>
        <v>570.89683333333346</v>
      </c>
      <c r="V141" s="59">
        <f>'Resumen-DiarioHorario-Solar'!AD1387</f>
        <v>609.31166666666672</v>
      </c>
      <c r="W141" s="58">
        <f>'Resumen-DiarioHorario-Solar'!AD1465</f>
        <v>169.04899999999998</v>
      </c>
      <c r="X141" s="59">
        <f>'Resumen-DiarioHorario-Solar'!AD1543</f>
        <v>129.28433333333334</v>
      </c>
      <c r="Y141" s="58">
        <f>'Resumen-DiarioHorario-Solar'!AD1621</f>
        <v>319.13366666666667</v>
      </c>
      <c r="Z141" s="59">
        <f>'Resumen-DiarioHorario-Solar'!AD1699</f>
        <v>554.33583333333331</v>
      </c>
      <c r="AA141" s="58">
        <f>'Resumen-DiarioHorario-Solar'!AD1777</f>
        <v>305.67766666666665</v>
      </c>
      <c r="AB141" s="59">
        <f>'Resumen-DiarioHorario-Solar'!AD1855</f>
        <v>384.17916666666667</v>
      </c>
      <c r="AC141" s="58">
        <f>'Resumen-DiarioHorario-Solar'!AD1933</f>
        <v>351.13966666666676</v>
      </c>
      <c r="AD141" s="59">
        <f>'Resumen-DiarioHorario-Solar'!AD2011</f>
        <v>412.72250000000003</v>
      </c>
      <c r="AE141" s="58">
        <f>'Resumen-DiarioHorario-Solar'!AD2089</f>
        <v>269.18450000000001</v>
      </c>
      <c r="AF141" s="59">
        <f>'Resumen-DiarioHorario-Solar'!AD2167</f>
        <v>277.16483333333332</v>
      </c>
      <c r="AG141" s="58">
        <f>'Resumen-DiarioHorario-Solar'!AD2245</f>
        <v>553.94000000000005</v>
      </c>
      <c r="AH141" s="59">
        <f>'Resumen-DiarioHorario-Solar'!AD2323</f>
        <v>464.35499999999996</v>
      </c>
      <c r="AI141" s="60">
        <f>+'Resumen-DiarioHorario-Solar'!AD2401</f>
        <v>580.84699999999998</v>
      </c>
      <c r="AJ141" s="54"/>
      <c r="AK141" s="51">
        <f t="shared" si="11"/>
        <v>13767.156000000003</v>
      </c>
      <c r="AL141" s="54"/>
    </row>
    <row r="142" spans="2:38" x14ac:dyDescent="0.45">
      <c r="B142" s="46" t="s">
        <v>121</v>
      </c>
      <c r="C142" s="46"/>
      <c r="D142" s="62" t="s">
        <v>57</v>
      </c>
      <c r="E142" s="58">
        <f>'Resumen-DiarioHorario-Solar'!AD62</f>
        <v>0</v>
      </c>
      <c r="F142" s="59">
        <f>'Resumen-DiarioHorario-Solar'!AD140</f>
        <v>0</v>
      </c>
      <c r="G142" s="58">
        <f>'Resumen-DiarioHorario-Solar'!AD218</f>
        <v>0</v>
      </c>
      <c r="H142" s="59">
        <f>'Resumen-DiarioHorario-Solar'!AD296</f>
        <v>0</v>
      </c>
      <c r="I142" s="58">
        <f>'Resumen-DiarioHorario-Solar'!AD374</f>
        <v>0</v>
      </c>
      <c r="J142" s="59">
        <f>'Resumen-DiarioHorario-Solar'!AD452</f>
        <v>0</v>
      </c>
      <c r="K142" s="58">
        <f>'Resumen-DiarioHorario-Solar'!AD530</f>
        <v>0</v>
      </c>
      <c r="L142" s="59">
        <f>'Resumen-DiarioHorario-Solar'!AD608</f>
        <v>0</v>
      </c>
      <c r="M142" s="58">
        <f>'Resumen-DiarioHorario-Solar'!AD686</f>
        <v>0</v>
      </c>
      <c r="N142" s="59">
        <f>'Resumen-DiarioHorario-Solar'!AD764</f>
        <v>0</v>
      </c>
      <c r="O142" s="58">
        <f>'Resumen-DiarioHorario-Solar'!AD842</f>
        <v>0</v>
      </c>
      <c r="P142" s="59">
        <f>'Resumen-DiarioHorario-Solar'!AD920</f>
        <v>0</v>
      </c>
      <c r="Q142" s="58">
        <f>'Resumen-DiarioHorario-Solar'!AD998</f>
        <v>0</v>
      </c>
      <c r="R142" s="59">
        <f>'Resumen-DiarioHorario-Solar'!AD1076</f>
        <v>0</v>
      </c>
      <c r="S142" s="58">
        <f>'Resumen-DiarioHorario-Solar'!AD1154</f>
        <v>0</v>
      </c>
      <c r="T142" s="59">
        <f>'Resumen-DiarioHorario-Solar'!AD1232</f>
        <v>0</v>
      </c>
      <c r="U142" s="58">
        <f>'Resumen-DiarioHorario-Solar'!AD1310</f>
        <v>0</v>
      </c>
      <c r="V142" s="59">
        <f>'Resumen-DiarioHorario-Solar'!AD1388</f>
        <v>0</v>
      </c>
      <c r="W142" s="58">
        <f>'Resumen-DiarioHorario-Solar'!AD1466</f>
        <v>0</v>
      </c>
      <c r="X142" s="59">
        <f>'Resumen-DiarioHorario-Solar'!AD1544</f>
        <v>0</v>
      </c>
      <c r="Y142" s="58">
        <f>'Resumen-DiarioHorario-Solar'!AD1622</f>
        <v>0</v>
      </c>
      <c r="Z142" s="59">
        <f>'Resumen-DiarioHorario-Solar'!AD1700</f>
        <v>0</v>
      </c>
      <c r="AA142" s="58">
        <f>'Resumen-DiarioHorario-Solar'!AD1778</f>
        <v>0</v>
      </c>
      <c r="AB142" s="59">
        <f>'Resumen-DiarioHorario-Solar'!AD1856</f>
        <v>0</v>
      </c>
      <c r="AC142" s="58">
        <f>'Resumen-DiarioHorario-Solar'!AD1934</f>
        <v>0</v>
      </c>
      <c r="AD142" s="59">
        <f>'Resumen-DiarioHorario-Solar'!AD2012</f>
        <v>0</v>
      </c>
      <c r="AE142" s="58">
        <f>'Resumen-DiarioHorario-Solar'!AD2090</f>
        <v>0</v>
      </c>
      <c r="AF142" s="59">
        <f>'Resumen-DiarioHorario-Solar'!AD2168</f>
        <v>0</v>
      </c>
      <c r="AG142" s="58">
        <f>'Resumen-DiarioHorario-Solar'!AD2246</f>
        <v>0</v>
      </c>
      <c r="AH142" s="59">
        <f>'Resumen-DiarioHorario-Solar'!AD2324</f>
        <v>0</v>
      </c>
      <c r="AI142" s="60">
        <f>+'Resumen-DiarioHorario-Solar'!AD2402</f>
        <v>0</v>
      </c>
      <c r="AJ142" s="54"/>
      <c r="AK142" s="51">
        <f t="shared" si="11"/>
        <v>0</v>
      </c>
      <c r="AL142" s="54"/>
    </row>
    <row r="143" spans="2:38" x14ac:dyDescent="0.45">
      <c r="B143" s="46" t="s">
        <v>122</v>
      </c>
      <c r="C143" s="46"/>
      <c r="D143" s="46"/>
      <c r="E143" s="58">
        <f>'Resumen-DiarioHorario-Solar'!AD63</f>
        <v>2746.7578333333336</v>
      </c>
      <c r="F143" s="59">
        <f>'Resumen-DiarioHorario-Solar'!AD141</f>
        <v>2083.6860000000006</v>
      </c>
      <c r="G143" s="58">
        <f>'Resumen-DiarioHorario-Solar'!AD219</f>
        <v>1907.2038333333335</v>
      </c>
      <c r="H143" s="59">
        <f>'Resumen-DiarioHorario-Solar'!AD297</f>
        <v>2514.9143333333336</v>
      </c>
      <c r="I143" s="58">
        <f>'Resumen-DiarioHorario-Solar'!AD375</f>
        <v>1465.393</v>
      </c>
      <c r="J143" s="59">
        <f>'Resumen-DiarioHorario-Solar'!AD453</f>
        <v>2219.1566666666668</v>
      </c>
      <c r="K143" s="58">
        <f>'Resumen-DiarioHorario-Solar'!AD531</f>
        <v>1948.3810000000003</v>
      </c>
      <c r="L143" s="59">
        <f>'Resumen-DiarioHorario-Solar'!AD609</f>
        <v>2296.4471666666668</v>
      </c>
      <c r="M143" s="58">
        <f>'Resumen-DiarioHorario-Solar'!AD687</f>
        <v>2292.086666666667</v>
      </c>
      <c r="N143" s="59">
        <f>'Resumen-DiarioHorario-Solar'!AD765</f>
        <v>2239.370166666667</v>
      </c>
      <c r="O143" s="58">
        <f>'Resumen-DiarioHorario-Solar'!AD843</f>
        <v>2428.4725000000003</v>
      </c>
      <c r="P143" s="59">
        <f>'Resumen-DiarioHorario-Solar'!AD921</f>
        <v>1659.2503333333334</v>
      </c>
      <c r="Q143" s="58">
        <f>'Resumen-DiarioHorario-Solar'!AD999</f>
        <v>2298.1195000000007</v>
      </c>
      <c r="R143" s="59">
        <f>'Resumen-DiarioHorario-Solar'!AD1077</f>
        <v>1833.043333333334</v>
      </c>
      <c r="S143" s="58">
        <f>'Resumen-DiarioHorario-Solar'!AD1155</f>
        <v>2167.2233333333334</v>
      </c>
      <c r="T143" s="59">
        <f>'Resumen-DiarioHorario-Solar'!AD1233</f>
        <v>2357.9768333333332</v>
      </c>
      <c r="U143" s="58">
        <f>'Resumen-DiarioHorario-Solar'!AD1311</f>
        <v>2584.924</v>
      </c>
      <c r="V143" s="59">
        <f>'Resumen-DiarioHorario-Solar'!AD1389</f>
        <v>2668.9870000000001</v>
      </c>
      <c r="W143" s="58">
        <f>'Resumen-DiarioHorario-Solar'!AD1467</f>
        <v>1448.7276666666667</v>
      </c>
      <c r="X143" s="59">
        <f>'Resumen-DiarioHorario-Solar'!AD1545</f>
        <v>1342.3676666666668</v>
      </c>
      <c r="Y143" s="58">
        <f>'Resumen-DiarioHorario-Solar'!AD1623</f>
        <v>1576.9978333333333</v>
      </c>
      <c r="Z143" s="59">
        <f>'Resumen-DiarioHorario-Solar'!AD1701</f>
        <v>866.8035000000001</v>
      </c>
      <c r="AA143" s="58">
        <f>'Resumen-DiarioHorario-Solar'!AD1779</f>
        <v>1033.2940000000001</v>
      </c>
      <c r="AB143" s="59">
        <f>'Resumen-DiarioHorario-Solar'!AD1857</f>
        <v>1467.8124999999998</v>
      </c>
      <c r="AC143" s="58">
        <f>'Resumen-DiarioHorario-Solar'!AD1935</f>
        <v>1624.9604999999999</v>
      </c>
      <c r="AD143" s="59">
        <f>'Resumen-DiarioHorario-Solar'!AD2013</f>
        <v>1734.6424999999999</v>
      </c>
      <c r="AE143" s="58">
        <f>'Resumen-DiarioHorario-Solar'!AD2091</f>
        <v>1195.7018333333333</v>
      </c>
      <c r="AF143" s="59">
        <f>'Resumen-DiarioHorario-Solar'!AD2169</f>
        <v>1375.5981666666669</v>
      </c>
      <c r="AG143" s="58">
        <f>'Resumen-DiarioHorario-Solar'!AD2247</f>
        <v>779.01866666666683</v>
      </c>
      <c r="AH143" s="59">
        <f>'Resumen-DiarioHorario-Solar'!AD2325</f>
        <v>1769.6391666666666</v>
      </c>
      <c r="AI143" s="60">
        <f>+'Resumen-DiarioHorario-Solar'!AD2403</f>
        <v>1444.6543333333334</v>
      </c>
      <c r="AJ143" s="54"/>
      <c r="AK143" s="51">
        <f t="shared" si="11"/>
        <v>57371.611833333343</v>
      </c>
      <c r="AL143" s="54"/>
    </row>
    <row r="144" spans="2:38" x14ac:dyDescent="0.45">
      <c r="B144" s="46" t="s">
        <v>123</v>
      </c>
      <c r="C144" s="46"/>
      <c r="D144" s="62" t="s">
        <v>57</v>
      </c>
      <c r="E144" s="58">
        <f>'Resumen-DiarioHorario-Solar'!AD64</f>
        <v>0</v>
      </c>
      <c r="F144" s="59">
        <f>'Resumen-DiarioHorario-Solar'!AD142</f>
        <v>0</v>
      </c>
      <c r="G144" s="58">
        <f>'Resumen-DiarioHorario-Solar'!AD220</f>
        <v>0</v>
      </c>
      <c r="H144" s="59">
        <f>'Resumen-DiarioHorario-Solar'!AD298</f>
        <v>0</v>
      </c>
      <c r="I144" s="58">
        <f>'Resumen-DiarioHorario-Solar'!AD376</f>
        <v>0</v>
      </c>
      <c r="J144" s="59">
        <f>'Resumen-DiarioHorario-Solar'!AD454</f>
        <v>0</v>
      </c>
      <c r="K144" s="58">
        <f>'Resumen-DiarioHorario-Solar'!AD532</f>
        <v>0</v>
      </c>
      <c r="L144" s="59">
        <f>'Resumen-DiarioHorario-Solar'!AD610</f>
        <v>0</v>
      </c>
      <c r="M144" s="58">
        <f>'Resumen-DiarioHorario-Solar'!AD688</f>
        <v>0</v>
      </c>
      <c r="N144" s="59">
        <f>'Resumen-DiarioHorario-Solar'!AD766</f>
        <v>0</v>
      </c>
      <c r="O144" s="58">
        <f>'Resumen-DiarioHorario-Solar'!AD844</f>
        <v>0</v>
      </c>
      <c r="P144" s="59">
        <f>'Resumen-DiarioHorario-Solar'!AD922</f>
        <v>0</v>
      </c>
      <c r="Q144" s="58">
        <f>'Resumen-DiarioHorario-Solar'!AD1000</f>
        <v>0</v>
      </c>
      <c r="R144" s="59">
        <f>'Resumen-DiarioHorario-Solar'!AD1078</f>
        <v>0</v>
      </c>
      <c r="S144" s="58">
        <f>'Resumen-DiarioHorario-Solar'!AD1156</f>
        <v>0</v>
      </c>
      <c r="T144" s="59">
        <f>'Resumen-DiarioHorario-Solar'!AD1234</f>
        <v>0</v>
      </c>
      <c r="U144" s="58">
        <f>'Resumen-DiarioHorario-Solar'!AD1312</f>
        <v>0</v>
      </c>
      <c r="V144" s="59">
        <f>'Resumen-DiarioHorario-Solar'!AD1390</f>
        <v>0</v>
      </c>
      <c r="W144" s="58">
        <f>'Resumen-DiarioHorario-Solar'!AD1468</f>
        <v>0</v>
      </c>
      <c r="X144" s="59">
        <f>'Resumen-DiarioHorario-Solar'!AD1546</f>
        <v>0</v>
      </c>
      <c r="Y144" s="58">
        <f>'Resumen-DiarioHorario-Solar'!AD1624</f>
        <v>0</v>
      </c>
      <c r="Z144" s="59">
        <f>'Resumen-DiarioHorario-Solar'!AD1702</f>
        <v>0</v>
      </c>
      <c r="AA144" s="58">
        <f>'Resumen-DiarioHorario-Solar'!AD1780</f>
        <v>0</v>
      </c>
      <c r="AB144" s="59">
        <f>'Resumen-DiarioHorario-Solar'!AD1858</f>
        <v>0</v>
      </c>
      <c r="AC144" s="58">
        <f>'Resumen-DiarioHorario-Solar'!AD1936</f>
        <v>0</v>
      </c>
      <c r="AD144" s="59">
        <f>'Resumen-DiarioHorario-Solar'!AD2014</f>
        <v>0</v>
      </c>
      <c r="AE144" s="58">
        <f>'Resumen-DiarioHorario-Solar'!AD2092</f>
        <v>0</v>
      </c>
      <c r="AF144" s="59">
        <f>'Resumen-DiarioHorario-Solar'!AD2170</f>
        <v>0</v>
      </c>
      <c r="AG144" s="58">
        <f>'Resumen-DiarioHorario-Solar'!AD2248</f>
        <v>0</v>
      </c>
      <c r="AH144" s="59">
        <f>'Resumen-DiarioHorario-Solar'!AD2326</f>
        <v>0</v>
      </c>
      <c r="AI144" s="60">
        <f>+'Resumen-DiarioHorario-Solar'!AD2404</f>
        <v>0</v>
      </c>
      <c r="AJ144" s="54"/>
      <c r="AK144" s="51">
        <f t="shared" si="11"/>
        <v>0</v>
      </c>
      <c r="AL144" s="54"/>
    </row>
    <row r="145" spans="2:38" x14ac:dyDescent="0.45">
      <c r="B145" s="46" t="s">
        <v>124</v>
      </c>
      <c r="C145" s="46"/>
      <c r="D145" s="46"/>
      <c r="E145" s="58">
        <f>'Resumen-DiarioHorario-Solar'!AD65</f>
        <v>444.78499999999991</v>
      </c>
      <c r="F145" s="59">
        <f>'Resumen-DiarioHorario-Solar'!AD143</f>
        <v>219.88366666666667</v>
      </c>
      <c r="G145" s="58">
        <f>'Resumen-DiarioHorario-Solar'!AD221</f>
        <v>81.861499999999936</v>
      </c>
      <c r="H145" s="59">
        <f>'Resumen-DiarioHorario-Solar'!AD299</f>
        <v>340.42100000000005</v>
      </c>
      <c r="I145" s="58">
        <f>'Resumen-DiarioHorario-Solar'!AD377</f>
        <v>1.7120000000000006</v>
      </c>
      <c r="J145" s="59">
        <f>'Resumen-DiarioHorario-Solar'!AD455</f>
        <v>438.66866666666658</v>
      </c>
      <c r="K145" s="58">
        <f>'Resumen-DiarioHorario-Solar'!AD533</f>
        <v>174.17449999999999</v>
      </c>
      <c r="L145" s="59">
        <f>'Resumen-DiarioHorario-Solar'!AD611</f>
        <v>13.3995</v>
      </c>
      <c r="M145" s="58">
        <f>'Resumen-DiarioHorario-Solar'!AD689</f>
        <v>274.67149999999998</v>
      </c>
      <c r="N145" s="59">
        <f>'Resumen-DiarioHorario-Solar'!AD767</f>
        <v>319.16583333333335</v>
      </c>
      <c r="O145" s="58">
        <f>'Resumen-DiarioHorario-Solar'!AD845</f>
        <v>196.10350000000003</v>
      </c>
      <c r="P145" s="59">
        <f>'Resumen-DiarioHorario-Solar'!AD923</f>
        <v>346.6461666666666</v>
      </c>
      <c r="Q145" s="58">
        <f>'Resumen-DiarioHorario-Solar'!AD1001</f>
        <v>232.1823333333333</v>
      </c>
      <c r="R145" s="59">
        <f>'Resumen-DiarioHorario-Solar'!AD1079</f>
        <v>262.59233333333333</v>
      </c>
      <c r="S145" s="58">
        <f>'Resumen-DiarioHorario-Solar'!AD1157</f>
        <v>162.18583333333336</v>
      </c>
      <c r="T145" s="59">
        <f>'Resumen-DiarioHorario-Solar'!AD1235</f>
        <v>218.72949999999997</v>
      </c>
      <c r="U145" s="58">
        <f>'Resumen-DiarioHorario-Solar'!AD1313</f>
        <v>407.97799999999989</v>
      </c>
      <c r="V145" s="59">
        <f>'Resumen-DiarioHorario-Solar'!AD1391</f>
        <v>169.01783333333336</v>
      </c>
      <c r="W145" s="58">
        <f>'Resumen-DiarioHorario-Solar'!AD1469</f>
        <v>158.33433333333335</v>
      </c>
      <c r="X145" s="59">
        <f>'Resumen-DiarioHorario-Solar'!AD1547</f>
        <v>58.78033333333336</v>
      </c>
      <c r="Y145" s="58">
        <f>'Resumen-DiarioHorario-Solar'!AD1625</f>
        <v>109.90466666666667</v>
      </c>
      <c r="Z145" s="59">
        <f>'Resumen-DiarioHorario-Solar'!AD1703</f>
        <v>35.273333333333333</v>
      </c>
      <c r="AA145" s="58">
        <f>'Resumen-DiarioHorario-Solar'!AD1781</f>
        <v>9.2436666666666696</v>
      </c>
      <c r="AB145" s="59">
        <f>'Resumen-DiarioHorario-Solar'!AD1859</f>
        <v>103.93166666666671</v>
      </c>
      <c r="AC145" s="58">
        <f>'Resumen-DiarioHorario-Solar'!AD1937</f>
        <v>121.5805</v>
      </c>
      <c r="AD145" s="59">
        <f>'Resumen-DiarioHorario-Solar'!AD2015</f>
        <v>214.21066666666667</v>
      </c>
      <c r="AE145" s="58">
        <f>'Resumen-DiarioHorario-Solar'!AD2093</f>
        <v>25.073</v>
      </c>
      <c r="AF145" s="59">
        <f>'Resumen-DiarioHorario-Solar'!AD2171</f>
        <v>131.48500000000001</v>
      </c>
      <c r="AG145" s="58">
        <f>'Resumen-DiarioHorario-Solar'!AD2249</f>
        <v>22.823166666666658</v>
      </c>
      <c r="AH145" s="59">
        <f>'Resumen-DiarioHorario-Solar'!AD2327</f>
        <v>199.54783333333324</v>
      </c>
      <c r="AI145" s="60">
        <f>+'Resumen-DiarioHorario-Solar'!AD2405</f>
        <v>181.17316666666667</v>
      </c>
      <c r="AJ145" s="54"/>
      <c r="AK145" s="51">
        <f t="shared" si="11"/>
        <v>5675.5399999999991</v>
      </c>
      <c r="AL145" s="54"/>
    </row>
    <row r="146" spans="2:38" x14ac:dyDescent="0.45">
      <c r="B146" s="46" t="s">
        <v>125</v>
      </c>
      <c r="C146" s="46"/>
      <c r="D146" s="46"/>
      <c r="E146" s="58">
        <f>'Resumen-DiarioHorario-Solar'!AD66</f>
        <v>0</v>
      </c>
      <c r="F146" s="59">
        <f>'Resumen-DiarioHorario-Solar'!AD144</f>
        <v>0</v>
      </c>
      <c r="G146" s="58">
        <f>'Resumen-DiarioHorario-Solar'!AD222</f>
        <v>0</v>
      </c>
      <c r="H146" s="59">
        <f>'Resumen-DiarioHorario-Solar'!AD300</f>
        <v>0</v>
      </c>
      <c r="I146" s="58">
        <f>'Resumen-DiarioHorario-Solar'!AD378</f>
        <v>0</v>
      </c>
      <c r="J146" s="59">
        <f>'Resumen-DiarioHorario-Solar'!AD456</f>
        <v>0</v>
      </c>
      <c r="K146" s="58">
        <f>'Resumen-DiarioHorario-Solar'!AD534</f>
        <v>0</v>
      </c>
      <c r="L146" s="59">
        <f>'Resumen-DiarioHorario-Solar'!AD612</f>
        <v>0</v>
      </c>
      <c r="M146" s="58">
        <f>'Resumen-DiarioHorario-Solar'!AD690</f>
        <v>0</v>
      </c>
      <c r="N146" s="59">
        <f>'Resumen-DiarioHorario-Solar'!AD768</f>
        <v>0</v>
      </c>
      <c r="O146" s="58">
        <f>'Resumen-DiarioHorario-Solar'!AD846</f>
        <v>0</v>
      </c>
      <c r="P146" s="59">
        <f>'Resumen-DiarioHorario-Solar'!AD924</f>
        <v>0</v>
      </c>
      <c r="Q146" s="58">
        <f>'Resumen-DiarioHorario-Solar'!AD1002</f>
        <v>0</v>
      </c>
      <c r="R146" s="59">
        <f>'Resumen-DiarioHorario-Solar'!AD1080</f>
        <v>0</v>
      </c>
      <c r="S146" s="58">
        <f>'Resumen-DiarioHorario-Solar'!AD1158</f>
        <v>0</v>
      </c>
      <c r="T146" s="59">
        <f>'Resumen-DiarioHorario-Solar'!AD1236</f>
        <v>0</v>
      </c>
      <c r="U146" s="58">
        <f>'Resumen-DiarioHorario-Solar'!AD1314</f>
        <v>0</v>
      </c>
      <c r="V146" s="59">
        <f>'Resumen-DiarioHorario-Solar'!AD1392</f>
        <v>0</v>
      </c>
      <c r="W146" s="58">
        <f>'Resumen-DiarioHorario-Solar'!AD1470</f>
        <v>0</v>
      </c>
      <c r="X146" s="59">
        <f>'Resumen-DiarioHorario-Solar'!AD1548</f>
        <v>0</v>
      </c>
      <c r="Y146" s="58">
        <f>'Resumen-DiarioHorario-Solar'!AD1626</f>
        <v>0</v>
      </c>
      <c r="Z146" s="59">
        <f>'Resumen-DiarioHorario-Solar'!AD1704</f>
        <v>0</v>
      </c>
      <c r="AA146" s="58">
        <f>'Resumen-DiarioHorario-Solar'!AD1782</f>
        <v>0</v>
      </c>
      <c r="AB146" s="59">
        <f>'Resumen-DiarioHorario-Solar'!AD1860</f>
        <v>0</v>
      </c>
      <c r="AC146" s="58">
        <f>'Resumen-DiarioHorario-Solar'!AD1938</f>
        <v>0</v>
      </c>
      <c r="AD146" s="59">
        <f>'Resumen-DiarioHorario-Solar'!AD2016</f>
        <v>0</v>
      </c>
      <c r="AE146" s="58">
        <f>'Resumen-DiarioHorario-Solar'!AD2094</f>
        <v>0</v>
      </c>
      <c r="AF146" s="59">
        <f>'Resumen-DiarioHorario-Solar'!AD2172</f>
        <v>0</v>
      </c>
      <c r="AG146" s="58">
        <f>'Resumen-DiarioHorario-Solar'!AD2250</f>
        <v>0</v>
      </c>
      <c r="AH146" s="59">
        <f>'Resumen-DiarioHorario-Solar'!AD2328</f>
        <v>0</v>
      </c>
      <c r="AI146" s="60">
        <f>+'Resumen-DiarioHorario-Solar'!AD2406</f>
        <v>0</v>
      </c>
      <c r="AJ146" s="54"/>
      <c r="AK146" s="51">
        <f t="shared" si="11"/>
        <v>0</v>
      </c>
      <c r="AL146" s="54"/>
    </row>
    <row r="147" spans="2:38" x14ac:dyDescent="0.45">
      <c r="B147" s="46" t="s">
        <v>126</v>
      </c>
      <c r="C147" s="46"/>
      <c r="D147" s="46"/>
      <c r="E147" s="58">
        <f>'Resumen-DiarioHorario-Solar'!AD67</f>
        <v>0</v>
      </c>
      <c r="F147" s="59">
        <f>'Resumen-DiarioHorario-Solar'!AD145</f>
        <v>0</v>
      </c>
      <c r="G147" s="58">
        <f>'Resumen-DiarioHorario-Solar'!AD223</f>
        <v>0</v>
      </c>
      <c r="H147" s="59">
        <f>'Resumen-DiarioHorario-Solar'!AD301</f>
        <v>0</v>
      </c>
      <c r="I147" s="58">
        <f>'Resumen-DiarioHorario-Solar'!AD379</f>
        <v>0</v>
      </c>
      <c r="J147" s="59">
        <f>'Resumen-DiarioHorario-Solar'!AD457</f>
        <v>0</v>
      </c>
      <c r="K147" s="58">
        <f>'Resumen-DiarioHorario-Solar'!AD535</f>
        <v>0</v>
      </c>
      <c r="L147" s="59">
        <f>'Resumen-DiarioHorario-Solar'!AD613</f>
        <v>0</v>
      </c>
      <c r="M147" s="58">
        <f>'Resumen-DiarioHorario-Solar'!AD691</f>
        <v>0</v>
      </c>
      <c r="N147" s="59">
        <f>'Resumen-DiarioHorario-Solar'!AD769</f>
        <v>0</v>
      </c>
      <c r="O147" s="58">
        <f>'Resumen-DiarioHorario-Solar'!AD847</f>
        <v>0</v>
      </c>
      <c r="P147" s="59">
        <f>'Resumen-DiarioHorario-Solar'!AD925</f>
        <v>0</v>
      </c>
      <c r="Q147" s="58">
        <f>'Resumen-DiarioHorario-Solar'!AD1003</f>
        <v>0</v>
      </c>
      <c r="R147" s="59">
        <f>'Resumen-DiarioHorario-Solar'!AD1081</f>
        <v>0</v>
      </c>
      <c r="S147" s="58">
        <f>'Resumen-DiarioHorario-Solar'!AD1159</f>
        <v>0</v>
      </c>
      <c r="T147" s="59">
        <f>'Resumen-DiarioHorario-Solar'!AD1237</f>
        <v>0</v>
      </c>
      <c r="U147" s="58">
        <f>'Resumen-DiarioHorario-Solar'!AD1315</f>
        <v>0</v>
      </c>
      <c r="V147" s="59">
        <f>'Resumen-DiarioHorario-Solar'!AD1393</f>
        <v>0</v>
      </c>
      <c r="W147" s="58">
        <f>'Resumen-DiarioHorario-Solar'!AD1471</f>
        <v>0</v>
      </c>
      <c r="X147" s="59">
        <f>'Resumen-DiarioHorario-Solar'!AD1549</f>
        <v>0</v>
      </c>
      <c r="Y147" s="58">
        <f>'Resumen-DiarioHorario-Solar'!AD1627</f>
        <v>0</v>
      </c>
      <c r="Z147" s="59">
        <f>'Resumen-DiarioHorario-Solar'!AD1705</f>
        <v>0</v>
      </c>
      <c r="AA147" s="58">
        <f>'Resumen-DiarioHorario-Solar'!AD1783</f>
        <v>0</v>
      </c>
      <c r="AB147" s="59">
        <f>'Resumen-DiarioHorario-Solar'!AD1861</f>
        <v>0</v>
      </c>
      <c r="AC147" s="58">
        <f>'Resumen-DiarioHorario-Solar'!AD1939</f>
        <v>0</v>
      </c>
      <c r="AD147" s="59">
        <f>'Resumen-DiarioHorario-Solar'!AD2017</f>
        <v>0</v>
      </c>
      <c r="AE147" s="58">
        <f>'Resumen-DiarioHorario-Solar'!AD2095</f>
        <v>0</v>
      </c>
      <c r="AF147" s="59">
        <f>'Resumen-DiarioHorario-Solar'!AD2173</f>
        <v>0</v>
      </c>
      <c r="AG147" s="58">
        <f>'Resumen-DiarioHorario-Solar'!AD2251</f>
        <v>0</v>
      </c>
      <c r="AH147" s="59">
        <f>'Resumen-DiarioHorario-Solar'!AD2329</f>
        <v>0</v>
      </c>
      <c r="AI147" s="60">
        <f>+'Resumen-DiarioHorario-Solar'!AD2407</f>
        <v>0</v>
      </c>
      <c r="AJ147" s="54"/>
      <c r="AK147" s="51">
        <f t="shared" si="11"/>
        <v>0</v>
      </c>
      <c r="AL147" s="54"/>
    </row>
    <row r="148" spans="2:38" x14ac:dyDescent="0.45">
      <c r="B148" s="46" t="s">
        <v>127</v>
      </c>
      <c r="C148" s="46"/>
      <c r="D148" s="62"/>
      <c r="E148" s="58">
        <f>'Resumen-DiarioHorario-Solar'!AD68</f>
        <v>411.81966666666671</v>
      </c>
      <c r="F148" s="59">
        <f>'Resumen-DiarioHorario-Solar'!AD146</f>
        <v>242.56900000000005</v>
      </c>
      <c r="G148" s="58">
        <f>'Resumen-DiarioHorario-Solar'!AD224</f>
        <v>206.96050000000002</v>
      </c>
      <c r="H148" s="59">
        <f>'Resumen-DiarioHorario-Solar'!AD302</f>
        <v>145.98699999999999</v>
      </c>
      <c r="I148" s="58">
        <f>'Resumen-DiarioHorario-Solar'!AD380</f>
        <v>73.861500000000007</v>
      </c>
      <c r="J148" s="59">
        <f>'Resumen-DiarioHorario-Solar'!AD458</f>
        <v>321.44633333333331</v>
      </c>
      <c r="K148" s="58">
        <f>'Resumen-DiarioHorario-Solar'!AD536</f>
        <v>391.11433333333343</v>
      </c>
      <c r="L148" s="59">
        <f>'Resumen-DiarioHorario-Solar'!AD614</f>
        <v>279.98233333333332</v>
      </c>
      <c r="M148" s="58">
        <f>'Resumen-DiarioHorario-Solar'!AD692</f>
        <v>322.61699999999996</v>
      </c>
      <c r="N148" s="59">
        <f>'Resumen-DiarioHorario-Solar'!AD770</f>
        <v>344.52566666666672</v>
      </c>
      <c r="O148" s="58">
        <f>'Resumen-DiarioHorario-Solar'!AD848</f>
        <v>379.88316666666663</v>
      </c>
      <c r="P148" s="59">
        <f>'Resumen-DiarioHorario-Solar'!AD926</f>
        <v>227.18183333333334</v>
      </c>
      <c r="Q148" s="58">
        <f>'Resumen-DiarioHorario-Solar'!AD1004</f>
        <v>346.26666666666665</v>
      </c>
      <c r="R148" s="59">
        <f>'Resumen-DiarioHorario-Solar'!AD1082</f>
        <v>298.18266666666665</v>
      </c>
      <c r="S148" s="58">
        <f>'Resumen-DiarioHorario-Solar'!AD1160</f>
        <v>321.38249999999999</v>
      </c>
      <c r="T148" s="59">
        <f>'Resumen-DiarioHorario-Solar'!AD1238</f>
        <v>357.84116666666665</v>
      </c>
      <c r="U148" s="58">
        <f>'Resumen-DiarioHorario-Solar'!AD1316</f>
        <v>383.46783333333326</v>
      </c>
      <c r="V148" s="59">
        <f>'Resumen-DiarioHorario-Solar'!AD1394</f>
        <v>359.25633333333337</v>
      </c>
      <c r="W148" s="58">
        <f>'Resumen-DiarioHorario-Solar'!AD1472</f>
        <v>264.64333333333332</v>
      </c>
      <c r="X148" s="59">
        <f>'Resumen-DiarioHorario-Solar'!AD1550</f>
        <v>187.10833333333332</v>
      </c>
      <c r="Y148" s="58">
        <f>'Resumen-DiarioHorario-Solar'!AD1628</f>
        <v>181.05383333333333</v>
      </c>
      <c r="Z148" s="59">
        <f>'Resumen-DiarioHorario-Solar'!AD1706</f>
        <v>237.70750000000001</v>
      </c>
      <c r="AA148" s="58">
        <f>'Resumen-DiarioHorario-Solar'!AD1784</f>
        <v>362.86450000000002</v>
      </c>
      <c r="AB148" s="59">
        <f>'Resumen-DiarioHorario-Solar'!AD1862</f>
        <v>201.83466666666672</v>
      </c>
      <c r="AC148" s="58">
        <f>'Resumen-DiarioHorario-Solar'!AD1940</f>
        <v>315.13133333333332</v>
      </c>
      <c r="AD148" s="59">
        <f>'Resumen-DiarioHorario-Solar'!AD2018</f>
        <v>343.79166666666669</v>
      </c>
      <c r="AE148" s="58">
        <f>'Resumen-DiarioHorario-Solar'!AD2096</f>
        <v>138.52566666666667</v>
      </c>
      <c r="AF148" s="59">
        <f>'Resumen-DiarioHorario-Solar'!AD2174</f>
        <v>158.72250000000003</v>
      </c>
      <c r="AG148" s="58">
        <f>'Resumen-DiarioHorario-Solar'!AD2252</f>
        <v>114.14949999999997</v>
      </c>
      <c r="AH148" s="59">
        <f>'Resumen-DiarioHorario-Solar'!AD2330</f>
        <v>278.459</v>
      </c>
      <c r="AI148" s="60">
        <f>+'Resumen-DiarioHorario-Solar'!AD2408</f>
        <v>241.09</v>
      </c>
      <c r="AJ148" s="54"/>
      <c r="AK148" s="51">
        <f t="shared" si="11"/>
        <v>8439.4273333333349</v>
      </c>
      <c r="AL148" s="54"/>
    </row>
    <row r="149" spans="2:38" x14ac:dyDescent="0.45">
      <c r="B149" s="46" t="s">
        <v>128</v>
      </c>
      <c r="C149" s="46"/>
      <c r="D149" s="62"/>
      <c r="E149" s="58">
        <f>'Resumen-DiarioHorario-Solar'!AD69</f>
        <v>1515.2232000000004</v>
      </c>
      <c r="F149" s="59">
        <f>'Resumen-DiarioHorario-Solar'!AD147</f>
        <v>853.56686666666667</v>
      </c>
      <c r="G149" s="58">
        <f>'Resumen-DiarioHorario-Solar'!AD225</f>
        <v>1055.8032000000001</v>
      </c>
      <c r="H149" s="59">
        <f>'Resumen-DiarioHorario-Solar'!AD303</f>
        <v>1176.3942000000002</v>
      </c>
      <c r="I149" s="58">
        <f>'Resumen-DiarioHorario-Solar'!AD381</f>
        <v>693.22666666666669</v>
      </c>
      <c r="J149" s="59">
        <f>'Resumen-DiarioHorario-Solar'!AD459</f>
        <v>887.4220333333335</v>
      </c>
      <c r="K149" s="58">
        <f>'Resumen-DiarioHorario-Solar'!AD537</f>
        <v>1179.5455333333334</v>
      </c>
      <c r="L149" s="59">
        <f>'Resumen-DiarioHorario-Solar'!AD615</f>
        <v>862.79720000000009</v>
      </c>
      <c r="M149" s="58">
        <f>'Resumen-DiarioHorario-Solar'!AD693</f>
        <v>1098.7832000000001</v>
      </c>
      <c r="N149" s="59">
        <f>'Resumen-DiarioHorario-Solar'!AD771</f>
        <v>1110.8032000000001</v>
      </c>
      <c r="O149" s="58">
        <f>'Resumen-DiarioHorario-Solar'!AD849</f>
        <v>1310.269866666667</v>
      </c>
      <c r="P149" s="59">
        <f>'Resumen-DiarioHorario-Solar'!AD927</f>
        <v>979.32553333333351</v>
      </c>
      <c r="Q149" s="58">
        <f>'Resumen-DiarioHorario-Solar'!AD1005</f>
        <v>1242.8817000000001</v>
      </c>
      <c r="R149" s="59">
        <f>'Resumen-DiarioHorario-Solar'!AD1083</f>
        <v>1079.8271666666669</v>
      </c>
      <c r="S149" s="58">
        <f>'Resumen-DiarioHorario-Solar'!AD1161</f>
        <v>1278.5726666666667</v>
      </c>
      <c r="T149" s="59">
        <f>'Resumen-DiarioHorario-Solar'!AD1239</f>
        <v>1094.5154666666665</v>
      </c>
      <c r="U149" s="58">
        <f>'Resumen-DiarioHorario-Solar'!AD1317</f>
        <v>1354.5860000000002</v>
      </c>
      <c r="V149" s="59">
        <f>'Resumen-DiarioHorario-Solar'!AD1395</f>
        <v>1400.681</v>
      </c>
      <c r="W149" s="58">
        <f>'Resumen-DiarioHorario-Solar'!AD1473</f>
        <v>772.51633333333336</v>
      </c>
      <c r="X149" s="59">
        <f>'Resumen-DiarioHorario-Solar'!AD1551</f>
        <v>821.2940000000001</v>
      </c>
      <c r="Y149" s="58">
        <f>'Resumen-DiarioHorario-Solar'!AD1629</f>
        <v>1782.9280000000001</v>
      </c>
      <c r="Z149" s="59">
        <f>'Resumen-DiarioHorario-Solar'!AD1707</f>
        <v>729.92496666666671</v>
      </c>
      <c r="AA149" s="58">
        <f>'Resumen-DiarioHorario-Solar'!AD1785</f>
        <v>943.29546666666681</v>
      </c>
      <c r="AB149" s="59">
        <f>'Resumen-DiarioHorario-Solar'!AD1863</f>
        <v>850.74046666666675</v>
      </c>
      <c r="AC149" s="58">
        <f>'Resumen-DiarioHorario-Solar'!AD1941</f>
        <v>1009.4256666666669</v>
      </c>
      <c r="AD149" s="59">
        <f>'Resumen-DiarioHorario-Solar'!AD2019</f>
        <v>1020.6766666666666</v>
      </c>
      <c r="AE149" s="58">
        <f>'Resumen-DiarioHorario-Solar'!AD2097</f>
        <v>1021.4756666666668</v>
      </c>
      <c r="AF149" s="59">
        <f>'Resumen-DiarioHorario-Solar'!AD2175</f>
        <v>1110.6016666666667</v>
      </c>
      <c r="AG149" s="58">
        <f>'Resumen-DiarioHorario-Solar'!AD2253</f>
        <v>673.21196666666674</v>
      </c>
      <c r="AH149" s="59">
        <f>'Resumen-DiarioHorario-Solar'!AD2331</f>
        <v>1024.7218333333333</v>
      </c>
      <c r="AI149" s="60">
        <f>+'Resumen-DiarioHorario-Solar'!AD2409</f>
        <v>785.9425</v>
      </c>
      <c r="AJ149" s="54"/>
      <c r="AK149" s="51">
        <f t="shared" si="11"/>
        <v>32720.979899999998</v>
      </c>
      <c r="AL149" s="54"/>
    </row>
    <row r="150" spans="2:38" ht="17.25" customHeight="1" x14ac:dyDescent="0.45">
      <c r="B150" s="46" t="s">
        <v>129</v>
      </c>
      <c r="C150" s="46"/>
      <c r="D150" s="46"/>
      <c r="E150" s="58">
        <f>'Resumen-DiarioHorario-Solar'!AD70</f>
        <v>96.388500000000008</v>
      </c>
      <c r="F150" s="59">
        <f>'Resumen-DiarioHorario-Solar'!AD148</f>
        <v>48.652333333333338</v>
      </c>
      <c r="G150" s="58">
        <f>'Resumen-DiarioHorario-Solar'!AD226</f>
        <v>69.086833333333317</v>
      </c>
      <c r="H150" s="59">
        <f>'Resumen-DiarioHorario-Solar'!AD304</f>
        <v>72.841833333333341</v>
      </c>
      <c r="I150" s="58">
        <f>'Resumen-DiarioHorario-Solar'!AD382</f>
        <v>36.613166666666658</v>
      </c>
      <c r="J150" s="59">
        <f>'Resumen-DiarioHorario-Solar'!AD460</f>
        <v>51.634000000000015</v>
      </c>
      <c r="K150" s="58">
        <f>'Resumen-DiarioHorario-Solar'!AD538</f>
        <v>69.137166666666673</v>
      </c>
      <c r="L150" s="59">
        <f>'Resumen-DiarioHorario-Solar'!AD616</f>
        <v>46.876499999999993</v>
      </c>
      <c r="M150" s="58">
        <f>'Resumen-DiarioHorario-Solar'!AD694</f>
        <v>65.987500000000011</v>
      </c>
      <c r="N150" s="59">
        <f>'Resumen-DiarioHorario-Solar'!AD772</f>
        <v>61.104000000000006</v>
      </c>
      <c r="O150" s="58">
        <f>'Resumen-DiarioHorario-Solar'!AD850</f>
        <v>78.406333333333336</v>
      </c>
      <c r="P150" s="59">
        <f>'Resumen-DiarioHorario-Solar'!AD928</f>
        <v>56.836666666666666</v>
      </c>
      <c r="Q150" s="58">
        <f>'Resumen-DiarioHorario-Solar'!AD1006</f>
        <v>76.513833333333309</v>
      </c>
      <c r="R150" s="59">
        <f>'Resumen-DiarioHorario-Solar'!AD1084</f>
        <v>64.495666666666637</v>
      </c>
      <c r="S150" s="58">
        <f>'Resumen-DiarioHorario-Solar'!AD1162</f>
        <v>74.021000000000001</v>
      </c>
      <c r="T150" s="59">
        <f>'Resumen-DiarioHorario-Solar'!AD1240</f>
        <v>69.712166666666661</v>
      </c>
      <c r="U150" s="58">
        <f>'Resumen-DiarioHorario-Solar'!AD1318</f>
        <v>81.224833333333322</v>
      </c>
      <c r="V150" s="59">
        <f>'Resumen-DiarioHorario-Solar'!AD1396</f>
        <v>86.708333333333329</v>
      </c>
      <c r="W150" s="58">
        <f>'Resumen-DiarioHorario-Solar'!AD1474</f>
        <v>50.572666666666663</v>
      </c>
      <c r="X150" s="59">
        <f>'Resumen-DiarioHorario-Solar'!AD1552</f>
        <v>42.336500000000008</v>
      </c>
      <c r="Y150" s="58">
        <f>'Resumen-DiarioHorario-Solar'!AD1630</f>
        <v>55.177333333333344</v>
      </c>
      <c r="Z150" s="59">
        <f>'Resumen-DiarioHorario-Solar'!AD1708</f>
        <v>37.640500000000003</v>
      </c>
      <c r="AA150" s="58">
        <f>'Resumen-DiarioHorario-Solar'!AD1786</f>
        <v>57.044166666666669</v>
      </c>
      <c r="AB150" s="59">
        <f>'Resumen-DiarioHorario-Solar'!AD1864</f>
        <v>58.769500000000008</v>
      </c>
      <c r="AC150" s="58">
        <f>'Resumen-DiarioHorario-Solar'!AD1942</f>
        <v>56.148333333333319</v>
      </c>
      <c r="AD150" s="59">
        <f>'Resumen-DiarioHorario-Solar'!AD2020</f>
        <v>64.977000000000004</v>
      </c>
      <c r="AE150" s="58">
        <f>'Resumen-DiarioHorario-Solar'!AD2098</f>
        <v>49.203666666666678</v>
      </c>
      <c r="AF150" s="59">
        <f>'Resumen-DiarioHorario-Solar'!AD2176</f>
        <v>53.882499999999993</v>
      </c>
      <c r="AG150" s="58">
        <f>'Resumen-DiarioHorario-Solar'!AD2254</f>
        <v>30.412333333333333</v>
      </c>
      <c r="AH150" s="59">
        <f>'Resumen-DiarioHorario-Solar'!AD2332</f>
        <v>64.541666666666686</v>
      </c>
      <c r="AI150" s="60">
        <f>+'Resumen-DiarioHorario-Solar'!AD2410</f>
        <v>51.151499999999992</v>
      </c>
      <c r="AJ150" s="54"/>
      <c r="AK150" s="51">
        <f t="shared" si="11"/>
        <v>1878.0983333333338</v>
      </c>
      <c r="AL150" s="54"/>
    </row>
    <row r="151" spans="2:38" x14ac:dyDescent="0.45">
      <c r="B151" s="4" t="s">
        <v>130</v>
      </c>
      <c r="C151" s="46"/>
      <c r="D151" s="46"/>
      <c r="E151" s="58">
        <f>'Resumen-DiarioHorario-Solar'!AD71</f>
        <v>1258.4271666666668</v>
      </c>
      <c r="F151" s="59">
        <f>'Resumen-DiarioHorario-Solar'!AD149</f>
        <v>802.96499999999992</v>
      </c>
      <c r="G151" s="58">
        <f>'Resumen-DiarioHorario-Solar'!AD227</f>
        <v>798.82083333333344</v>
      </c>
      <c r="H151" s="59">
        <f>'Resumen-DiarioHorario-Solar'!AD305</f>
        <v>490.53216666666663</v>
      </c>
      <c r="I151" s="58">
        <f>'Resumen-DiarioHorario-Solar'!AD383</f>
        <v>266.23983333333331</v>
      </c>
      <c r="J151" s="59">
        <f>'Resumen-DiarioHorario-Solar'!AD461</f>
        <v>650.91033333333337</v>
      </c>
      <c r="K151" s="58">
        <f>'Resumen-DiarioHorario-Solar'!AD539</f>
        <v>809.54316666666682</v>
      </c>
      <c r="L151" s="59">
        <f>'Resumen-DiarioHorario-Solar'!AD617</f>
        <v>574.70050000000003</v>
      </c>
      <c r="M151" s="58">
        <f>'Resumen-DiarioHorario-Solar'!AD695</f>
        <v>72.302500000000009</v>
      </c>
      <c r="N151" s="59">
        <f>'Resumen-DiarioHorario-Solar'!AD773</f>
        <v>33.930833333333332</v>
      </c>
      <c r="O151" s="58">
        <f>'Resumen-DiarioHorario-Solar'!AD851</f>
        <v>967.73616666666658</v>
      </c>
      <c r="P151" s="59">
        <f>'Resumen-DiarioHorario-Solar'!AD929</f>
        <v>727.98083333333329</v>
      </c>
      <c r="Q151" s="58">
        <f>'Resumen-DiarioHorario-Solar'!AD1007</f>
        <v>951.79650000000004</v>
      </c>
      <c r="R151" s="59">
        <f>'Resumen-DiarioHorario-Solar'!AD1085</f>
        <v>901.05833333333317</v>
      </c>
      <c r="S151" s="58">
        <f>'Resumen-DiarioHorario-Solar'!AD1163</f>
        <v>1098.4839999999997</v>
      </c>
      <c r="T151" s="59">
        <f>'Resumen-DiarioHorario-Solar'!AD1241</f>
        <v>759.58833333333325</v>
      </c>
      <c r="U151" s="58">
        <f>'Resumen-DiarioHorario-Solar'!AD1319</f>
        <v>1144.2676666666666</v>
      </c>
      <c r="V151" s="59">
        <f>'Resumen-DiarioHorario-Solar'!AD1397</f>
        <v>1140.4660000000003</v>
      </c>
      <c r="W151" s="58">
        <f>'Resumen-DiarioHorario-Solar'!AD1475</f>
        <v>437.90999999999991</v>
      </c>
      <c r="X151" s="59">
        <f>'Resumen-DiarioHorario-Solar'!AD1553</f>
        <v>290.17733333333331</v>
      </c>
      <c r="Y151" s="58">
        <f>'Resumen-DiarioHorario-Solar'!AD1631</f>
        <v>571.50066666666669</v>
      </c>
      <c r="Z151" s="59">
        <f>'Resumen-DiarioHorario-Solar'!AD1709</f>
        <v>345.05749999999995</v>
      </c>
      <c r="AA151" s="58">
        <f>'Resumen-DiarioHorario-Solar'!AD1787</f>
        <v>702.91416666666657</v>
      </c>
      <c r="AB151" s="59">
        <f>'Resumen-DiarioHorario-Solar'!AD1865</f>
        <v>669.41350000000011</v>
      </c>
      <c r="AC151" s="58">
        <f>'Resumen-DiarioHorario-Solar'!AD1943</f>
        <v>655.60933333333355</v>
      </c>
      <c r="AD151" s="59">
        <f>'Resumen-DiarioHorario-Solar'!AD2021</f>
        <v>595.65383333333352</v>
      </c>
      <c r="AE151" s="58">
        <f>'Resumen-DiarioHorario-Solar'!AD2099</f>
        <v>265.68799999999987</v>
      </c>
      <c r="AF151" s="59">
        <f>'Resumen-DiarioHorario-Solar'!AD2177</f>
        <v>259.43066666666658</v>
      </c>
      <c r="AG151" s="58">
        <f>'Resumen-DiarioHorario-Solar'!AD2255</f>
        <v>233.74116666666663</v>
      </c>
      <c r="AH151" s="59">
        <f>'Resumen-DiarioHorario-Solar'!AD2333</f>
        <v>304.14466666666664</v>
      </c>
      <c r="AI151" s="60">
        <f>+'Resumen-DiarioHorario-Solar'!AD2411</f>
        <v>338.98383333333339</v>
      </c>
      <c r="AJ151" s="54"/>
      <c r="AK151" s="51">
        <f t="shared" si="11"/>
        <v>19119.97483333333</v>
      </c>
      <c r="AL151" s="54"/>
    </row>
    <row r="152" spans="2:38" x14ac:dyDescent="0.45">
      <c r="B152" s="4" t="s">
        <v>131</v>
      </c>
      <c r="C152" s="46"/>
      <c r="D152" s="46"/>
      <c r="E152" s="58">
        <f>'Resumen-DiarioHorario-Solar'!AD72</f>
        <v>321.04683333333321</v>
      </c>
      <c r="F152" s="59">
        <f>'Resumen-DiarioHorario-Solar'!AD150</f>
        <v>197.32050000000001</v>
      </c>
      <c r="G152" s="58">
        <f>'Resumen-DiarioHorario-Solar'!AD228</f>
        <v>0.39149999999999985</v>
      </c>
      <c r="H152" s="59">
        <f>'Resumen-DiarioHorario-Solar'!AD306</f>
        <v>0.94816666666666649</v>
      </c>
      <c r="I152" s="58">
        <f>'Resumen-DiarioHorario-Solar'!AD384</f>
        <v>12.776666666666667</v>
      </c>
      <c r="J152" s="59">
        <f>'Resumen-DiarioHorario-Solar'!AD462</f>
        <v>3.9499999999999987E-2</v>
      </c>
      <c r="K152" s="58">
        <f>'Resumen-DiarioHorario-Solar'!AD540</f>
        <v>2.2163333333333335</v>
      </c>
      <c r="L152" s="59">
        <f>'Resumen-DiarioHorario-Solar'!AD618</f>
        <v>2.5671666666666666</v>
      </c>
      <c r="M152" s="58">
        <f>'Resumen-DiarioHorario-Solar'!AD696</f>
        <v>0.49449999999999944</v>
      </c>
      <c r="N152" s="59">
        <f>'Resumen-DiarioHorario-Solar'!AD774</f>
        <v>0.3193333333333333</v>
      </c>
      <c r="O152" s="58">
        <f>'Resumen-DiarioHorario-Solar'!AD852</f>
        <v>0</v>
      </c>
      <c r="P152" s="59">
        <f>'Resumen-DiarioHorario-Solar'!AD930</f>
        <v>0.44516666666666665</v>
      </c>
      <c r="Q152" s="58">
        <f>'Resumen-DiarioHorario-Solar'!AD1008</f>
        <v>0</v>
      </c>
      <c r="R152" s="59">
        <f>'Resumen-DiarioHorario-Solar'!AD1086</f>
        <v>0.37283333333333335</v>
      </c>
      <c r="S152" s="58">
        <f>'Resumen-DiarioHorario-Solar'!AD1164</f>
        <v>6.3206666666666669</v>
      </c>
      <c r="T152" s="59">
        <f>'Resumen-DiarioHorario-Solar'!AD1242</f>
        <v>0</v>
      </c>
      <c r="U152" s="58">
        <f>'Resumen-DiarioHorario-Solar'!AD1320</f>
        <v>102.72516666666671</v>
      </c>
      <c r="V152" s="59">
        <f>'Resumen-DiarioHorario-Solar'!AD1398</f>
        <v>214.87333333333336</v>
      </c>
      <c r="W152" s="58">
        <f>'Resumen-DiarioHorario-Solar'!AD1476</f>
        <v>58.972999999999992</v>
      </c>
      <c r="X152" s="59">
        <f>'Resumen-DiarioHorario-Solar'!AD1554</f>
        <v>0</v>
      </c>
      <c r="Y152" s="58">
        <f>'Resumen-DiarioHorario-Solar'!AD1632</f>
        <v>94.713166666666609</v>
      </c>
      <c r="Z152" s="59">
        <f>'Resumen-DiarioHorario-Solar'!AD1710</f>
        <v>90.785666666666671</v>
      </c>
      <c r="AA152" s="58">
        <f>'Resumen-DiarioHorario-Solar'!AD1788</f>
        <v>1.4333333333333336</v>
      </c>
      <c r="AB152" s="59">
        <f>'Resumen-DiarioHorario-Solar'!AD1866</f>
        <v>0.90816666666666657</v>
      </c>
      <c r="AC152" s="58">
        <f>'Resumen-DiarioHorario-Solar'!AD1944</f>
        <v>4.2300000000000004</v>
      </c>
      <c r="AD152" s="59">
        <f>'Resumen-DiarioHorario-Solar'!AD2022</f>
        <v>1.3930000000000002</v>
      </c>
      <c r="AE152" s="58">
        <f>'Resumen-DiarioHorario-Solar'!AD2100</f>
        <v>1.7151666666666672</v>
      </c>
      <c r="AF152" s="59">
        <f>'Resumen-DiarioHorario-Solar'!AD2178</f>
        <v>0.97049999999999981</v>
      </c>
      <c r="AG152" s="58">
        <f>'Resumen-DiarioHorario-Solar'!AD2256</f>
        <v>0.59233333333333316</v>
      </c>
      <c r="AH152" s="59">
        <f>'Resumen-DiarioHorario-Solar'!AD2334</f>
        <v>0</v>
      </c>
      <c r="AI152" s="60">
        <f>+'Resumen-DiarioHorario-Solar'!AD2412</f>
        <v>56.748999999999995</v>
      </c>
      <c r="AJ152" s="54"/>
      <c r="AK152" s="51">
        <f t="shared" si="11"/>
        <v>1175.3209999999997</v>
      </c>
      <c r="AL152" s="54"/>
    </row>
    <row r="153" spans="2:38" x14ac:dyDescent="0.45">
      <c r="B153" s="4" t="s">
        <v>132</v>
      </c>
      <c r="C153" s="46"/>
      <c r="D153" s="46"/>
      <c r="E153" s="58">
        <f>'Resumen-DiarioHorario-Solar'!AD73</f>
        <v>266.30933333333337</v>
      </c>
      <c r="F153" s="59">
        <f>'Resumen-DiarioHorario-Solar'!AD151</f>
        <v>237.18899999999999</v>
      </c>
      <c r="G153" s="58">
        <f>'Resumen-DiarioHorario-Solar'!AD229</f>
        <v>226.78183333333322</v>
      </c>
      <c r="H153" s="59">
        <f>'Resumen-DiarioHorario-Solar'!AD307</f>
        <v>7.7904999999999998</v>
      </c>
      <c r="I153" s="58">
        <f>'Resumen-DiarioHorario-Solar'!AD385</f>
        <v>5.763166666666665</v>
      </c>
      <c r="J153" s="59">
        <f>'Resumen-DiarioHorario-Solar'!AD463</f>
        <v>7.2153333333333327</v>
      </c>
      <c r="K153" s="58">
        <f>'Resumen-DiarioHorario-Solar'!AD541</f>
        <v>3.3986666666666667</v>
      </c>
      <c r="L153" s="59">
        <f>'Resumen-DiarioHorario-Solar'!AD619</f>
        <v>0</v>
      </c>
      <c r="M153" s="58">
        <f>'Resumen-DiarioHorario-Solar'!AD697</f>
        <v>2.8424999999999998</v>
      </c>
      <c r="N153" s="59">
        <f>'Resumen-DiarioHorario-Solar'!AD775</f>
        <v>1.5880000000000001</v>
      </c>
      <c r="O153" s="58">
        <f>'Resumen-DiarioHorario-Solar'!AD853</f>
        <v>0.79666666666666675</v>
      </c>
      <c r="P153" s="59">
        <f>'Resumen-DiarioHorario-Solar'!AD931</f>
        <v>0.39233333333333337</v>
      </c>
      <c r="Q153" s="58">
        <f>'Resumen-DiarioHorario-Solar'!AD1009</f>
        <v>1.3000000000000005E-2</v>
      </c>
      <c r="R153" s="59">
        <f>'Resumen-DiarioHorario-Solar'!AD1087</f>
        <v>0.16066666666666668</v>
      </c>
      <c r="S153" s="58">
        <f>'Resumen-DiarioHorario-Solar'!AD1165</f>
        <v>2.4720000000000013</v>
      </c>
      <c r="T153" s="59">
        <f>'Resumen-DiarioHorario-Solar'!AD1243</f>
        <v>159.19499999999994</v>
      </c>
      <c r="U153" s="58">
        <f>'Resumen-DiarioHorario-Solar'!AD1321</f>
        <v>141.90066666666675</v>
      </c>
      <c r="V153" s="59">
        <f>'Resumen-DiarioHorario-Solar'!AD1399</f>
        <v>0</v>
      </c>
      <c r="W153" s="58">
        <f>'Resumen-DiarioHorario-Solar'!AD1477</f>
        <v>0</v>
      </c>
      <c r="X153" s="59">
        <f>'Resumen-DiarioHorario-Solar'!AD1555</f>
        <v>0</v>
      </c>
      <c r="Y153" s="58">
        <f>'Resumen-DiarioHorario-Solar'!AD1633</f>
        <v>0</v>
      </c>
      <c r="Z153" s="59">
        <f>'Resumen-DiarioHorario-Solar'!AD1711</f>
        <v>0</v>
      </c>
      <c r="AA153" s="58">
        <f>'Resumen-DiarioHorario-Solar'!AD1789</f>
        <v>0</v>
      </c>
      <c r="AB153" s="59">
        <f>'Resumen-DiarioHorario-Solar'!AD1867</f>
        <v>2.0024999999999995</v>
      </c>
      <c r="AC153" s="58">
        <f>'Resumen-DiarioHorario-Solar'!AD1945</f>
        <v>0.75949999999999995</v>
      </c>
      <c r="AD153" s="59">
        <f>'Resumen-DiarioHorario-Solar'!AD2023</f>
        <v>2.0286666666666662</v>
      </c>
      <c r="AE153" s="58">
        <f>'Resumen-DiarioHorario-Solar'!AD2101</f>
        <v>2.8250000000000002</v>
      </c>
      <c r="AF153" s="59">
        <f>'Resumen-DiarioHorario-Solar'!AD2179</f>
        <v>0</v>
      </c>
      <c r="AG153" s="58">
        <f>'Resumen-DiarioHorario-Solar'!AD2257</f>
        <v>8.7333333333333332E-2</v>
      </c>
      <c r="AH153" s="59">
        <f>'Resumen-DiarioHorario-Solar'!AD2335</f>
        <v>175.52433333333332</v>
      </c>
      <c r="AI153" s="60">
        <f>+'Resumen-DiarioHorario-Solar'!AD2413</f>
        <v>130.40533333333329</v>
      </c>
      <c r="AJ153" s="54"/>
      <c r="AK153" s="51">
        <f t="shared" ref="AK153:AK155" si="12">SUM(E153:AI153)</f>
        <v>1377.441333333333</v>
      </c>
      <c r="AL153" s="54"/>
    </row>
    <row r="154" spans="2:38" x14ac:dyDescent="0.45">
      <c r="B154" s="4" t="s">
        <v>133</v>
      </c>
      <c r="C154" s="46"/>
      <c r="D154" s="62" t="s">
        <v>57</v>
      </c>
      <c r="E154" s="58">
        <f>'Resumen-DiarioHorario-Solar'!AD74</f>
        <v>0</v>
      </c>
      <c r="F154" s="59">
        <f>'Resumen-DiarioHorario-Solar'!AD152</f>
        <v>0</v>
      </c>
      <c r="G154" s="58">
        <f>'Resumen-DiarioHorario-Solar'!AD230</f>
        <v>0</v>
      </c>
      <c r="H154" s="59">
        <f>'Resumen-DiarioHorario-Solar'!AD308</f>
        <v>0</v>
      </c>
      <c r="I154" s="58">
        <f>'Resumen-DiarioHorario-Solar'!AD386</f>
        <v>0</v>
      </c>
      <c r="J154" s="59">
        <f>'Resumen-DiarioHorario-Solar'!AD464</f>
        <v>0</v>
      </c>
      <c r="K154" s="58">
        <f>'Resumen-DiarioHorario-Solar'!AD542</f>
        <v>0</v>
      </c>
      <c r="L154" s="59">
        <f>'Resumen-DiarioHorario-Solar'!AD620</f>
        <v>0</v>
      </c>
      <c r="M154" s="58">
        <f>'Resumen-DiarioHorario-Solar'!AD698</f>
        <v>0</v>
      </c>
      <c r="N154" s="59">
        <f>'Resumen-DiarioHorario-Solar'!AD776</f>
        <v>0</v>
      </c>
      <c r="O154" s="58">
        <f>'Resumen-DiarioHorario-Solar'!AD854</f>
        <v>0</v>
      </c>
      <c r="P154" s="59">
        <f>'Resumen-DiarioHorario-Solar'!AD932</f>
        <v>0</v>
      </c>
      <c r="Q154" s="58">
        <f>'Resumen-DiarioHorario-Solar'!AD1010</f>
        <v>0</v>
      </c>
      <c r="R154" s="59">
        <f>'Resumen-DiarioHorario-Solar'!AD1088</f>
        <v>0</v>
      </c>
      <c r="S154" s="58">
        <f>'Resumen-DiarioHorario-Solar'!AD1166</f>
        <v>0</v>
      </c>
      <c r="T154" s="59">
        <f>'Resumen-DiarioHorario-Solar'!AD1244</f>
        <v>0</v>
      </c>
      <c r="U154" s="58">
        <f>'Resumen-DiarioHorario-Solar'!AD1322</f>
        <v>0</v>
      </c>
      <c r="V154" s="59">
        <f>'Resumen-DiarioHorario-Solar'!AD1400</f>
        <v>0</v>
      </c>
      <c r="W154" s="58">
        <f>'Resumen-DiarioHorario-Solar'!AD1478</f>
        <v>0</v>
      </c>
      <c r="X154" s="59">
        <f>'Resumen-DiarioHorario-Solar'!AD1556</f>
        <v>0</v>
      </c>
      <c r="Y154" s="58">
        <f>'Resumen-DiarioHorario-Solar'!AD1634</f>
        <v>0</v>
      </c>
      <c r="Z154" s="59">
        <f>'Resumen-DiarioHorario-Solar'!AD1712</f>
        <v>0</v>
      </c>
      <c r="AA154" s="58">
        <f>'Resumen-DiarioHorario-Solar'!AD1790</f>
        <v>0</v>
      </c>
      <c r="AB154" s="59">
        <f>'Resumen-DiarioHorario-Solar'!AD1868</f>
        <v>0</v>
      </c>
      <c r="AC154" s="58">
        <f>'Resumen-DiarioHorario-Solar'!AD1946</f>
        <v>0</v>
      </c>
      <c r="AD154" s="59">
        <f>'Resumen-DiarioHorario-Solar'!AD2024</f>
        <v>0</v>
      </c>
      <c r="AE154" s="58">
        <f>'Resumen-DiarioHorario-Solar'!AD2102</f>
        <v>0</v>
      </c>
      <c r="AF154" s="59">
        <f>'Resumen-DiarioHorario-Solar'!AD2180</f>
        <v>0</v>
      </c>
      <c r="AG154" s="58">
        <f>'Resumen-DiarioHorario-Solar'!AD2258</f>
        <v>0</v>
      </c>
      <c r="AH154" s="59">
        <f>'Resumen-DiarioHorario-Solar'!AD2336</f>
        <v>0</v>
      </c>
      <c r="AI154" s="60">
        <f>+'Resumen-DiarioHorario-Solar'!AD2414</f>
        <v>0</v>
      </c>
      <c r="AJ154" s="54"/>
      <c r="AK154" s="51">
        <f t="shared" si="12"/>
        <v>0</v>
      </c>
      <c r="AL154" s="54"/>
    </row>
    <row r="155" spans="2:38" x14ac:dyDescent="0.45">
      <c r="B155" s="4" t="s">
        <v>134</v>
      </c>
      <c r="C155" s="46"/>
      <c r="D155" s="46"/>
      <c r="E155" s="58">
        <f>'Resumen-DiarioHorario-Solar'!AD75</f>
        <v>693.47536666666645</v>
      </c>
      <c r="F155" s="59">
        <f>'Resumen-DiarioHorario-Solar'!AD153</f>
        <v>179.90317999999991</v>
      </c>
      <c r="G155" s="58">
        <f>'Resumen-DiarioHorario-Solar'!AD231</f>
        <v>250.197</v>
      </c>
      <c r="H155" s="59">
        <f>'Resumen-DiarioHorario-Solar'!AD309</f>
        <v>1239.5250666666664</v>
      </c>
      <c r="I155" s="58">
        <f>'Resumen-DiarioHorario-Solar'!AD387</f>
        <v>71.215833333333336</v>
      </c>
      <c r="J155" s="59">
        <f>'Resumen-DiarioHorario-Solar'!AD465</f>
        <v>1204.1651000000002</v>
      </c>
      <c r="K155" s="58">
        <f>'Resumen-DiarioHorario-Solar'!AD543</f>
        <v>221.48872500000004</v>
      </c>
      <c r="L155" s="59">
        <f>'Resumen-DiarioHorario-Solar'!AD621</f>
        <v>89.818833333333316</v>
      </c>
      <c r="M155" s="58">
        <f>'Resumen-DiarioHorario-Solar'!AD699</f>
        <v>297.17633333333333</v>
      </c>
      <c r="N155" s="59">
        <f>'Resumen-DiarioHorario-Solar'!AD777</f>
        <v>272.64750000000004</v>
      </c>
      <c r="O155" s="58">
        <f>'Resumen-DiarioHorario-Solar'!AD855</f>
        <v>0</v>
      </c>
      <c r="P155" s="59">
        <f>'Resumen-DiarioHorario-Solar'!AD933</f>
        <v>215.31266166666663</v>
      </c>
      <c r="Q155" s="58">
        <f>'Resumen-DiarioHorario-Solar'!AD1011</f>
        <v>416.01556666666659</v>
      </c>
      <c r="R155" s="59">
        <f>'Resumen-DiarioHorario-Solar'!AD1089</f>
        <v>345.89249833333332</v>
      </c>
      <c r="S155" s="58">
        <f>'Resumen-DiarioHorario-Solar'!AD1167</f>
        <v>461.15333333333331</v>
      </c>
      <c r="T155" s="59">
        <f>'Resumen-DiarioHorario-Solar'!AD1245</f>
        <v>438.31279999999981</v>
      </c>
      <c r="U155" s="58">
        <f>'Resumen-DiarioHorario-Solar'!AD1323</f>
        <v>608.16196666666667</v>
      </c>
      <c r="V155" s="59">
        <f>'Resumen-DiarioHorario-Solar'!AD1401</f>
        <v>673.0396333333332</v>
      </c>
      <c r="W155" s="58">
        <f>'Resumen-DiarioHorario-Solar'!AD1479</f>
        <v>7.3269566666666597</v>
      </c>
      <c r="X155" s="59">
        <f>'Resumen-DiarioHorario-Solar'!AD1557</f>
        <v>21.03286499999999</v>
      </c>
      <c r="Y155" s="58">
        <f>'Resumen-DiarioHorario-Solar'!AD1635</f>
        <v>230.56539833333323</v>
      </c>
      <c r="Z155" s="59">
        <f>'Resumen-DiarioHorario-Solar'!AD1713</f>
        <v>99.618874999999974</v>
      </c>
      <c r="AA155" s="58">
        <f>'Resumen-DiarioHorario-Solar'!AD1791</f>
        <v>25.010333333333328</v>
      </c>
      <c r="AB155" s="59">
        <f>'Resumen-DiarioHorario-Solar'!AD1869</f>
        <v>0</v>
      </c>
      <c r="AC155" s="58">
        <f>'Resumen-DiarioHorario-Solar'!AD1947</f>
        <v>0</v>
      </c>
      <c r="AD155" s="59">
        <f>'Resumen-DiarioHorario-Solar'!AD2025</f>
        <v>85.929275000000018</v>
      </c>
      <c r="AE155" s="58">
        <f>'Resumen-DiarioHorario-Solar'!AD2103</f>
        <v>949.84943333333365</v>
      </c>
      <c r="AF155" s="59">
        <f>'Resumen-DiarioHorario-Solar'!AD2181</f>
        <v>0</v>
      </c>
      <c r="AG155" s="58">
        <f>'Resumen-DiarioHorario-Solar'!AD2259</f>
        <v>0</v>
      </c>
      <c r="AH155" s="59">
        <f>'Resumen-DiarioHorario-Solar'!AD2337</f>
        <v>907.68903333333344</v>
      </c>
      <c r="AI155" s="60">
        <f>+'Resumen-DiarioHorario-Solar'!AD2415</f>
        <v>551.07083333333333</v>
      </c>
      <c r="AJ155" s="54"/>
      <c r="AK155" s="51">
        <f t="shared" si="12"/>
        <v>10555.594401666667</v>
      </c>
      <c r="AL155" s="54"/>
    </row>
    <row r="156" spans="2:38" x14ac:dyDescent="0.45">
      <c r="B156" s="4" t="s">
        <v>135</v>
      </c>
      <c r="C156" s="46"/>
      <c r="D156" s="62" t="s">
        <v>57</v>
      </c>
      <c r="E156" s="58">
        <f>'Resumen-DiarioHorario-Solar'!AD76</f>
        <v>0</v>
      </c>
      <c r="F156" s="59">
        <f>'Resumen-DiarioHorario-Solar'!AD154</f>
        <v>0</v>
      </c>
      <c r="G156" s="58">
        <f>'Resumen-DiarioHorario-Solar'!AD232</f>
        <v>0</v>
      </c>
      <c r="H156" s="59">
        <f>'Resumen-DiarioHorario-Solar'!AD310</f>
        <v>0</v>
      </c>
      <c r="I156" s="58">
        <f>'Resumen-DiarioHorario-Solar'!AD388</f>
        <v>0</v>
      </c>
      <c r="J156" s="59">
        <f>'Resumen-DiarioHorario-Solar'!AD466</f>
        <v>0</v>
      </c>
      <c r="K156" s="58">
        <f>'Resumen-DiarioHorario-Solar'!AD544</f>
        <v>0</v>
      </c>
      <c r="L156" s="59">
        <f>'Resumen-DiarioHorario-Solar'!AD622</f>
        <v>0</v>
      </c>
      <c r="M156" s="58">
        <f>'Resumen-DiarioHorario-Solar'!AD700</f>
        <v>0</v>
      </c>
      <c r="N156" s="59">
        <f>'Resumen-DiarioHorario-Solar'!AD778</f>
        <v>0</v>
      </c>
      <c r="O156" s="58">
        <f>'Resumen-DiarioHorario-Solar'!AD856</f>
        <v>0</v>
      </c>
      <c r="P156" s="59">
        <f>'Resumen-DiarioHorario-Solar'!AD934</f>
        <v>0</v>
      </c>
      <c r="Q156" s="58">
        <f>'Resumen-DiarioHorario-Solar'!AD1012</f>
        <v>0</v>
      </c>
      <c r="R156" s="59">
        <f>'Resumen-DiarioHorario-Solar'!AD1090</f>
        <v>0</v>
      </c>
      <c r="S156" s="58">
        <f>'Resumen-DiarioHorario-Solar'!AD1168</f>
        <v>0</v>
      </c>
      <c r="T156" s="59">
        <f>'Resumen-DiarioHorario-Solar'!AD1246</f>
        <v>0</v>
      </c>
      <c r="U156" s="58">
        <f>'Resumen-DiarioHorario-Solar'!AD1324</f>
        <v>0</v>
      </c>
      <c r="V156" s="59">
        <f>'Resumen-DiarioHorario-Solar'!AD1402</f>
        <v>0</v>
      </c>
      <c r="W156" s="58">
        <f>'Resumen-DiarioHorario-Solar'!AD1480</f>
        <v>0</v>
      </c>
      <c r="X156" s="59">
        <f>'Resumen-DiarioHorario-Solar'!AD1558</f>
        <v>0</v>
      </c>
      <c r="Y156" s="58">
        <f>'Resumen-DiarioHorario-Solar'!AD1636</f>
        <v>0</v>
      </c>
      <c r="Z156" s="59">
        <f>'Resumen-DiarioHorario-Solar'!AD1714</f>
        <v>0</v>
      </c>
      <c r="AA156" s="58">
        <f>'Resumen-DiarioHorario-Solar'!AD1792</f>
        <v>0</v>
      </c>
      <c r="AB156" s="59">
        <f>'Resumen-DiarioHorario-Solar'!AD1870</f>
        <v>0</v>
      </c>
      <c r="AC156" s="58">
        <f>'Resumen-DiarioHorario-Solar'!AD1948</f>
        <v>0</v>
      </c>
      <c r="AD156" s="59">
        <f>'Resumen-DiarioHorario-Solar'!AD2026</f>
        <v>0</v>
      </c>
      <c r="AE156" s="58">
        <f>'Resumen-DiarioHorario-Solar'!AD2104</f>
        <v>0</v>
      </c>
      <c r="AF156" s="59">
        <f>'Resumen-DiarioHorario-Solar'!AD2182</f>
        <v>0</v>
      </c>
      <c r="AG156" s="58">
        <f>'Resumen-DiarioHorario-Solar'!AD2260</f>
        <v>0</v>
      </c>
      <c r="AH156" s="59">
        <f>'Resumen-DiarioHorario-Solar'!AD2338</f>
        <v>0</v>
      </c>
      <c r="AI156" s="60">
        <f>+'Resumen-DiarioHorario-Solar'!AD2416</f>
        <v>0</v>
      </c>
      <c r="AJ156" s="54"/>
      <c r="AK156" s="51">
        <f t="shared" ref="AK156:AK159" si="13">SUM(E156:AI156)</f>
        <v>0</v>
      </c>
      <c r="AL156" s="54"/>
    </row>
    <row r="157" spans="2:38" x14ac:dyDescent="0.45">
      <c r="B157" s="4" t="s">
        <v>136</v>
      </c>
      <c r="C157" s="46"/>
      <c r="D157" s="46"/>
      <c r="E157" s="58">
        <f>'Resumen-DiarioHorario-Solar'!AD77</f>
        <v>183.48249999999999</v>
      </c>
      <c r="F157" s="59">
        <f>'Resumen-DiarioHorario-Solar'!AD155</f>
        <v>86.147666666666652</v>
      </c>
      <c r="G157" s="58">
        <f>'Resumen-DiarioHorario-Solar'!AD233</f>
        <v>50.894999999999996</v>
      </c>
      <c r="H157" s="59">
        <f>'Resumen-DiarioHorario-Solar'!AD311</f>
        <v>73.704166666666666</v>
      </c>
      <c r="I157" s="58">
        <f>'Resumen-DiarioHorario-Solar'!AD389</f>
        <v>208.85200000000006</v>
      </c>
      <c r="J157" s="59">
        <f>'Resumen-DiarioHorario-Solar'!AD467</f>
        <v>16.031166666666671</v>
      </c>
      <c r="K157" s="58">
        <f>'Resumen-DiarioHorario-Solar'!AD545</f>
        <v>70.256</v>
      </c>
      <c r="L157" s="59">
        <f>'Resumen-DiarioHorario-Solar'!AD623</f>
        <v>0</v>
      </c>
      <c r="M157" s="58">
        <f>'Resumen-DiarioHorario-Solar'!AD701</f>
        <v>10.309666666666667</v>
      </c>
      <c r="N157" s="59">
        <f>'Resumen-DiarioHorario-Solar'!AD779</f>
        <v>7.6666666666666662E-3</v>
      </c>
      <c r="O157" s="58">
        <f>'Resumen-DiarioHorario-Solar'!AD857</f>
        <v>55.262499999999996</v>
      </c>
      <c r="P157" s="59">
        <f>'Resumen-DiarioHorario-Solar'!AD935</f>
        <v>49.598333333333336</v>
      </c>
      <c r="Q157" s="58">
        <f>'Resumen-DiarioHorario-Solar'!AD1013</f>
        <v>97.22083333333336</v>
      </c>
      <c r="R157" s="59">
        <f>'Resumen-DiarioHorario-Solar'!AD1091</f>
        <v>130.47833333333332</v>
      </c>
      <c r="S157" s="58">
        <f>'Resumen-DiarioHorario-Solar'!AD1169</f>
        <v>0</v>
      </c>
      <c r="T157" s="59">
        <f>'Resumen-DiarioHorario-Solar'!AD1247</f>
        <v>0</v>
      </c>
      <c r="U157" s="58">
        <f>'Resumen-DiarioHorario-Solar'!AD1325</f>
        <v>0</v>
      </c>
      <c r="V157" s="59">
        <f>'Resumen-DiarioHorario-Solar'!AD1403</f>
        <v>0</v>
      </c>
      <c r="W157" s="58">
        <f>'Resumen-DiarioHorario-Solar'!AD1481</f>
        <v>0</v>
      </c>
      <c r="X157" s="59">
        <f>'Resumen-DiarioHorario-Solar'!AD1559</f>
        <v>0</v>
      </c>
      <c r="Y157" s="58">
        <f>'Resumen-DiarioHorario-Solar'!AD1637</f>
        <v>0</v>
      </c>
      <c r="Z157" s="59">
        <f>'Resumen-DiarioHorario-Solar'!AD1715</f>
        <v>0</v>
      </c>
      <c r="AA157" s="58">
        <f>'Resumen-DiarioHorario-Solar'!AD1793</f>
        <v>0</v>
      </c>
      <c r="AB157" s="59">
        <f>'Resumen-DiarioHorario-Solar'!AD1871</f>
        <v>0.13733333333333328</v>
      </c>
      <c r="AC157" s="58">
        <f>'Resumen-DiarioHorario-Solar'!AD1949</f>
        <v>15.525666666666666</v>
      </c>
      <c r="AD157" s="59">
        <f>'Resumen-DiarioHorario-Solar'!AD2027</f>
        <v>3.6833333333333336E-2</v>
      </c>
      <c r="AE157" s="58">
        <f>'Resumen-DiarioHorario-Solar'!AD2105</f>
        <v>0</v>
      </c>
      <c r="AF157" s="59">
        <f>'Resumen-DiarioHorario-Solar'!AD2183</f>
        <v>0.94983333333333364</v>
      </c>
      <c r="AG157" s="58">
        <f>'Resumen-DiarioHorario-Solar'!AD2261</f>
        <v>38.668333333333308</v>
      </c>
      <c r="AH157" s="59">
        <f>'Resumen-DiarioHorario-Solar'!AD2339</f>
        <v>44.295333333333332</v>
      </c>
      <c r="AI157" s="60">
        <f>+'Resumen-DiarioHorario-Solar'!AD2417</f>
        <v>109.97066666666666</v>
      </c>
      <c r="AJ157" s="54"/>
      <c r="AK157" s="51">
        <f t="shared" si="13"/>
        <v>1241.829833333333</v>
      </c>
      <c r="AL157" s="54"/>
    </row>
    <row r="158" spans="2:38" x14ac:dyDescent="0.45">
      <c r="B158" s="4" t="s">
        <v>137</v>
      </c>
      <c r="C158" s="46"/>
      <c r="D158" s="46"/>
      <c r="E158" s="58">
        <f>'Resumen-DiarioHorario-Solar'!AD78</f>
        <v>700.7941666666668</v>
      </c>
      <c r="F158" s="59">
        <f>'Resumen-DiarioHorario-Solar'!AD156</f>
        <v>236.40333333333336</v>
      </c>
      <c r="G158" s="58">
        <f>'Resumen-DiarioHorario-Solar'!AD234</f>
        <v>401.74616666666674</v>
      </c>
      <c r="H158" s="59">
        <f>'Resumen-DiarioHorario-Solar'!AD312</f>
        <v>631.20416666666654</v>
      </c>
      <c r="I158" s="58">
        <f>'Resumen-DiarioHorario-Solar'!AD390</f>
        <v>272.99283333333341</v>
      </c>
      <c r="J158" s="59">
        <f>'Resumen-DiarioHorario-Solar'!AD468</f>
        <v>662.35050000000012</v>
      </c>
      <c r="K158" s="58">
        <f>'Resumen-DiarioHorario-Solar'!AD546</f>
        <v>681.97783333333325</v>
      </c>
      <c r="L158" s="59">
        <f>'Resumen-DiarioHorario-Solar'!AD624</f>
        <v>468.68016666666659</v>
      </c>
      <c r="M158" s="58">
        <f>'Resumen-DiarioHorario-Solar'!AD702</f>
        <v>567.77983333333327</v>
      </c>
      <c r="N158" s="59">
        <f>'Resumen-DiarioHorario-Solar'!AD780</f>
        <v>551.56916666666666</v>
      </c>
      <c r="O158" s="58">
        <f>'Resumen-DiarioHorario-Solar'!AD858</f>
        <v>977.45450000000005</v>
      </c>
      <c r="P158" s="59">
        <f>'Resumen-DiarioHorario-Solar'!AD936</f>
        <v>861.12450000000001</v>
      </c>
      <c r="Q158" s="58">
        <f>'Resumen-DiarioHorario-Solar'!AD1014</f>
        <v>762.78899999999987</v>
      </c>
      <c r="R158" s="59">
        <f>'Resumen-DiarioHorario-Solar'!AD1092</f>
        <v>539.25800000000004</v>
      </c>
      <c r="S158" s="58">
        <f>'Resumen-DiarioHorario-Solar'!AD1170</f>
        <v>615.43816666666669</v>
      </c>
      <c r="T158" s="59">
        <f>'Resumen-DiarioHorario-Solar'!AD1248</f>
        <v>260.12816666666663</v>
      </c>
      <c r="U158" s="58">
        <f>'Resumen-DiarioHorario-Solar'!AD1326</f>
        <v>565.96500000000015</v>
      </c>
      <c r="V158" s="59">
        <f>'Resumen-DiarioHorario-Solar'!AD1404</f>
        <v>758.53166666666652</v>
      </c>
      <c r="W158" s="58">
        <f>'Resumen-DiarioHorario-Solar'!AD1482</f>
        <v>564.96266666666668</v>
      </c>
      <c r="X158" s="59">
        <f>'Resumen-DiarioHorario-Solar'!AD1560</f>
        <v>453.80683333333326</v>
      </c>
      <c r="Y158" s="58">
        <f>'Resumen-DiarioHorario-Solar'!AD1638</f>
        <v>533.84366666666676</v>
      </c>
      <c r="Z158" s="59">
        <f>'Resumen-DiarioHorario-Solar'!AD1716</f>
        <v>436.55483333333336</v>
      </c>
      <c r="AA158" s="58">
        <f>'Resumen-DiarioHorario-Solar'!AD1794</f>
        <v>410.77416666666676</v>
      </c>
      <c r="AB158" s="59">
        <f>'Resumen-DiarioHorario-Solar'!AD1872</f>
        <v>605.59350000000006</v>
      </c>
      <c r="AC158" s="58">
        <f>'Resumen-DiarioHorario-Solar'!AD1950</f>
        <v>612.71316666666655</v>
      </c>
      <c r="AD158" s="59">
        <f>'Resumen-DiarioHorario-Solar'!AD2028</f>
        <v>357.10999999999996</v>
      </c>
      <c r="AE158" s="58">
        <f>'Resumen-DiarioHorario-Solar'!AD2106</f>
        <v>430.56133333333321</v>
      </c>
      <c r="AF158" s="59">
        <f>'Resumen-DiarioHorario-Solar'!AD2184</f>
        <v>415.57099999999986</v>
      </c>
      <c r="AG158" s="58">
        <f>'Resumen-DiarioHorario-Solar'!AD2262</f>
        <v>394.14866666666671</v>
      </c>
      <c r="AH158" s="59">
        <f>'Resumen-DiarioHorario-Solar'!AD2340</f>
        <v>682.22616666666659</v>
      </c>
      <c r="AI158" s="60">
        <f>+'Resumen-DiarioHorario-Solar'!AD2418</f>
        <v>534.96299999999997</v>
      </c>
      <c r="AJ158" s="54"/>
      <c r="AK158" s="51">
        <f t="shared" si="13"/>
        <v>16949.016166666668</v>
      </c>
      <c r="AL158" s="54"/>
    </row>
    <row r="159" spans="2:38" x14ac:dyDescent="0.45">
      <c r="B159" s="4" t="s">
        <v>138</v>
      </c>
      <c r="C159" s="46"/>
      <c r="D159" s="62"/>
      <c r="E159" s="58">
        <f>'Resumen-DiarioHorario-Solar'!AD79</f>
        <v>498.46016666666662</v>
      </c>
      <c r="F159" s="59">
        <f>'Resumen-DiarioHorario-Solar'!AD157</f>
        <v>404.73266666666672</v>
      </c>
      <c r="G159" s="58">
        <f>'Resumen-DiarioHorario-Solar'!AD235</f>
        <v>151.22933333333327</v>
      </c>
      <c r="H159" s="59">
        <f>'Resumen-DiarioHorario-Solar'!AD313</f>
        <v>486.87566666666663</v>
      </c>
      <c r="I159" s="58">
        <f>'Resumen-DiarioHorario-Solar'!AD391</f>
        <v>39.947333333333333</v>
      </c>
      <c r="J159" s="59">
        <f>'Resumen-DiarioHorario-Solar'!AD469</f>
        <v>286.73283333333342</v>
      </c>
      <c r="K159" s="58">
        <f>'Resumen-DiarioHorario-Solar'!AD547</f>
        <v>143.63450000000003</v>
      </c>
      <c r="L159" s="59">
        <f>'Resumen-DiarioHorario-Solar'!AD625</f>
        <v>44.747500000000016</v>
      </c>
      <c r="M159" s="58">
        <f>'Resumen-DiarioHorario-Solar'!AD703</f>
        <v>212.19749999999999</v>
      </c>
      <c r="N159" s="59">
        <f>'Resumen-DiarioHorario-Solar'!AD781</f>
        <v>262.55983333333324</v>
      </c>
      <c r="O159" s="58">
        <f>'Resumen-DiarioHorario-Solar'!AD859</f>
        <v>312.11383333333328</v>
      </c>
      <c r="P159" s="59">
        <f>'Resumen-DiarioHorario-Solar'!AD937</f>
        <v>167.95916666666673</v>
      </c>
      <c r="Q159" s="58">
        <f>'Resumen-DiarioHorario-Solar'!AD1015</f>
        <v>516.99316666666675</v>
      </c>
      <c r="R159" s="59">
        <f>'Resumen-DiarioHorario-Solar'!AD1093</f>
        <v>75.481833333333313</v>
      </c>
      <c r="S159" s="58">
        <f>'Resumen-DiarioHorario-Solar'!AD1171</f>
        <v>306.214</v>
      </c>
      <c r="T159" s="59">
        <f>'Resumen-DiarioHorario-Solar'!AD1249</f>
        <v>288.30233333333331</v>
      </c>
      <c r="U159" s="58">
        <f>'Resumen-DiarioHorario-Solar'!AD1327</f>
        <v>545.4666666666667</v>
      </c>
      <c r="V159" s="59">
        <f>'Resumen-DiarioHorario-Solar'!AD1405</f>
        <v>589.0763333333332</v>
      </c>
      <c r="W159" s="58">
        <f>'Resumen-DiarioHorario-Solar'!AD1483</f>
        <v>113.45933333333333</v>
      </c>
      <c r="X159" s="59">
        <f>'Resumen-DiarioHorario-Solar'!AD1561</f>
        <v>165.82833333333332</v>
      </c>
      <c r="Y159" s="58">
        <f>'Resumen-DiarioHorario-Solar'!AD1639</f>
        <v>477.31966666666648</v>
      </c>
      <c r="Z159" s="59">
        <f>'Resumen-DiarioHorario-Solar'!AD1717</f>
        <v>227.7996666666667</v>
      </c>
      <c r="AA159" s="58">
        <f>'Resumen-DiarioHorario-Solar'!AD1795</f>
        <v>0</v>
      </c>
      <c r="AB159" s="59">
        <f>'Resumen-DiarioHorario-Solar'!AD1873</f>
        <v>361.06483333333335</v>
      </c>
      <c r="AC159" s="58">
        <f>'Resumen-DiarioHorario-Solar'!AD1951</f>
        <v>429.39700000000005</v>
      </c>
      <c r="AD159" s="59">
        <f>'Resumen-DiarioHorario-Solar'!AD2029</f>
        <v>110.66083333333333</v>
      </c>
      <c r="AE159" s="58">
        <f>'Resumen-DiarioHorario-Solar'!AD2107</f>
        <v>56.799333333333323</v>
      </c>
      <c r="AF159" s="59">
        <f>'Resumen-DiarioHorario-Solar'!AD2185</f>
        <v>249.22949999999997</v>
      </c>
      <c r="AG159" s="58">
        <f>'Resumen-DiarioHorario-Solar'!AD2263</f>
        <v>357.553</v>
      </c>
      <c r="AH159" s="59">
        <f>'Resumen-DiarioHorario-Solar'!AD2341</f>
        <v>170.02549999999999</v>
      </c>
      <c r="AI159" s="60">
        <f>+'Resumen-DiarioHorario-Solar'!AD2419</f>
        <v>371.89433333333335</v>
      </c>
      <c r="AJ159" s="54"/>
      <c r="AK159" s="51">
        <f t="shared" si="13"/>
        <v>8423.7559999999976</v>
      </c>
      <c r="AL159" s="54"/>
    </row>
    <row r="160" spans="2:38" x14ac:dyDescent="0.45">
      <c r="C160" s="4"/>
      <c r="D160" s="6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45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2:40" x14ac:dyDescent="0.45">
      <c r="B162" s="5" t="s">
        <v>139</v>
      </c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0"/>
      <c r="AC162" s="30"/>
      <c r="AD162" s="30"/>
      <c r="AE162" s="30"/>
      <c r="AF162" s="30"/>
      <c r="AG162" s="30"/>
      <c r="AH162" s="1"/>
      <c r="AI162" s="1"/>
      <c r="AJ162" s="1"/>
      <c r="AK162" s="1"/>
      <c r="AL162" s="1"/>
    </row>
    <row r="163" spans="2:40" x14ac:dyDescent="0.45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K163" s="4"/>
    </row>
    <row r="164" spans="2:40" x14ac:dyDescent="0.45">
      <c r="B164" s="32" t="s">
        <v>10</v>
      </c>
      <c r="C164" s="4"/>
      <c r="D164" s="4"/>
      <c r="E164" s="33">
        <f>E86</f>
        <v>46023</v>
      </c>
      <c r="F164" s="33">
        <f t="shared" ref="F164:AI164" si="14">F86</f>
        <v>46024</v>
      </c>
      <c r="G164" s="33">
        <f t="shared" si="14"/>
        <v>46025</v>
      </c>
      <c r="H164" s="33">
        <f t="shared" si="14"/>
        <v>46026</v>
      </c>
      <c r="I164" s="33">
        <f t="shared" si="14"/>
        <v>46027</v>
      </c>
      <c r="J164" s="33">
        <f t="shared" si="14"/>
        <v>46028</v>
      </c>
      <c r="K164" s="33">
        <f t="shared" si="14"/>
        <v>46029</v>
      </c>
      <c r="L164" s="33">
        <f t="shared" si="14"/>
        <v>46030</v>
      </c>
      <c r="M164" s="33">
        <f t="shared" si="14"/>
        <v>46031</v>
      </c>
      <c r="N164" s="33">
        <f t="shared" si="14"/>
        <v>46032</v>
      </c>
      <c r="O164" s="33">
        <f t="shared" si="14"/>
        <v>46033</v>
      </c>
      <c r="P164" s="33">
        <f t="shared" si="14"/>
        <v>46034</v>
      </c>
      <c r="Q164" s="33">
        <f t="shared" si="14"/>
        <v>46035</v>
      </c>
      <c r="R164" s="33">
        <f t="shared" si="14"/>
        <v>46036</v>
      </c>
      <c r="S164" s="33">
        <f t="shared" si="14"/>
        <v>46037</v>
      </c>
      <c r="T164" s="33">
        <f t="shared" si="14"/>
        <v>46038</v>
      </c>
      <c r="U164" s="33">
        <f t="shared" si="14"/>
        <v>46039</v>
      </c>
      <c r="V164" s="33">
        <f t="shared" si="14"/>
        <v>46040</v>
      </c>
      <c r="W164" s="33">
        <f t="shared" si="14"/>
        <v>46041</v>
      </c>
      <c r="X164" s="33">
        <f t="shared" si="14"/>
        <v>46042</v>
      </c>
      <c r="Y164" s="33">
        <f t="shared" si="14"/>
        <v>46043</v>
      </c>
      <c r="Z164" s="33">
        <f t="shared" si="14"/>
        <v>46044</v>
      </c>
      <c r="AA164" s="33">
        <f t="shared" si="14"/>
        <v>46045</v>
      </c>
      <c r="AB164" s="33">
        <f t="shared" si="14"/>
        <v>46046</v>
      </c>
      <c r="AC164" s="33">
        <f t="shared" si="14"/>
        <v>46047</v>
      </c>
      <c r="AD164" s="33">
        <f t="shared" si="14"/>
        <v>46048</v>
      </c>
      <c r="AE164" s="33">
        <f t="shared" si="14"/>
        <v>46049</v>
      </c>
      <c r="AF164" s="33">
        <f t="shared" si="14"/>
        <v>46050</v>
      </c>
      <c r="AG164" s="33">
        <f t="shared" si="14"/>
        <v>46051</v>
      </c>
      <c r="AH164" s="33">
        <f t="shared" si="14"/>
        <v>46052</v>
      </c>
      <c r="AI164" s="33">
        <f t="shared" si="14"/>
        <v>46053</v>
      </c>
      <c r="AJ164" s="90" t="s">
        <v>7</v>
      </c>
      <c r="AK164" s="91"/>
      <c r="AL164" s="91"/>
    </row>
    <row r="165" spans="2:40" x14ac:dyDescent="0.45">
      <c r="B165" s="94" t="s">
        <v>7</v>
      </c>
      <c r="C165" s="94"/>
      <c r="D165" s="94"/>
      <c r="E165" s="49">
        <f t="shared" ref="E165:AI165" si="15">SUM(E166:E303)</f>
        <v>969.51625250135385</v>
      </c>
      <c r="F165" s="49">
        <f t="shared" si="15"/>
        <v>453.99356978749688</v>
      </c>
      <c r="G165" s="49">
        <f t="shared" si="15"/>
        <v>104.18633833206717</v>
      </c>
      <c r="H165" s="49">
        <f t="shared" si="15"/>
        <v>189.12417615203444</v>
      </c>
      <c r="I165" s="49">
        <f t="shared" si="15"/>
        <v>19.409808635873436</v>
      </c>
      <c r="J165" s="49">
        <f t="shared" si="15"/>
        <v>244.96542383287894</v>
      </c>
      <c r="K165" s="49">
        <f t="shared" si="15"/>
        <v>394.62323416193436</v>
      </c>
      <c r="L165" s="49">
        <f t="shared" si="15"/>
        <v>107.6764530296427</v>
      </c>
      <c r="M165" s="49">
        <f t="shared" si="15"/>
        <v>230.51926800218027</v>
      </c>
      <c r="N165" s="49">
        <f t="shared" si="15"/>
        <v>149.43815256826008</v>
      </c>
      <c r="O165" s="49">
        <f t="shared" si="15"/>
        <v>224.67843659049328</v>
      </c>
      <c r="P165" s="49">
        <f t="shared" si="15"/>
        <v>114.85686867219493</v>
      </c>
      <c r="Q165" s="49">
        <f t="shared" si="15"/>
        <v>271.04071177722716</v>
      </c>
      <c r="R165" s="49">
        <f t="shared" si="15"/>
        <v>230.04639473703079</v>
      </c>
      <c r="S165" s="49">
        <f t="shared" si="15"/>
        <v>203.0975103961091</v>
      </c>
      <c r="T165" s="49">
        <f t="shared" si="15"/>
        <v>392.59760081396121</v>
      </c>
      <c r="U165" s="49">
        <f t="shared" si="15"/>
        <v>481.05496444652016</v>
      </c>
      <c r="V165" s="49">
        <f t="shared" si="15"/>
        <v>320.48145280256017</v>
      </c>
      <c r="W165" s="49">
        <f t="shared" si="15"/>
        <v>147.58158039325164</v>
      </c>
      <c r="X165" s="49">
        <f t="shared" si="15"/>
        <v>881.04214665892482</v>
      </c>
      <c r="Y165" s="49">
        <f t="shared" si="15"/>
        <v>899.41986855082405</v>
      </c>
      <c r="Z165" s="49">
        <f t="shared" si="15"/>
        <v>206.50890199840316</v>
      </c>
      <c r="AA165" s="49">
        <f t="shared" si="15"/>
        <v>69.098118980344125</v>
      </c>
      <c r="AB165" s="49">
        <f t="shared" si="15"/>
        <v>133.35762777614056</v>
      </c>
      <c r="AC165" s="49">
        <f t="shared" si="15"/>
        <v>160.23771737082808</v>
      </c>
      <c r="AD165" s="49">
        <f t="shared" si="15"/>
        <v>34.551446680239032</v>
      </c>
      <c r="AE165" s="49">
        <f t="shared" si="15"/>
        <v>573.7397416487463</v>
      </c>
      <c r="AF165" s="49">
        <f t="shared" si="15"/>
        <v>752.30210605443153</v>
      </c>
      <c r="AG165" s="49">
        <f t="shared" si="15"/>
        <v>23.48966056445127</v>
      </c>
      <c r="AH165" s="49">
        <f t="shared" si="15"/>
        <v>153.24597569822467</v>
      </c>
      <c r="AI165" s="49">
        <f t="shared" si="15"/>
        <v>210.86090523582072</v>
      </c>
      <c r="AJ165" s="54"/>
      <c r="AK165" s="49">
        <f>SUM(AK166:AK303)</f>
        <v>9346.7424148504488</v>
      </c>
      <c r="AL165" s="54"/>
      <c r="AM165" s="64"/>
    </row>
    <row r="166" spans="2:40" x14ac:dyDescent="0.45">
      <c r="B166" s="4" t="s">
        <v>140</v>
      </c>
      <c r="C166" s="46"/>
      <c r="E166" s="58">
        <f>+'Resumen-DiarioHorario-HP'!AD8</f>
        <v>18.982757870085187</v>
      </c>
      <c r="F166" s="59">
        <f>+'Resumen-DiarioHorario-HP'!AD152</f>
        <v>18.247929166666676</v>
      </c>
      <c r="G166" s="58">
        <f>+'Resumen-DiarioHorario-HP'!AD296</f>
        <v>0</v>
      </c>
      <c r="H166" s="59">
        <f>+'Resumen-DiarioHorario-HP'!AD440</f>
        <v>8.0191409633522071</v>
      </c>
      <c r="I166" s="58">
        <f>+'Resumen-DiarioHorario-HP'!AD584</f>
        <v>0</v>
      </c>
      <c r="J166" s="59">
        <f>+'Resumen-DiarioHorario-HP'!AD728</f>
        <v>10.300664780133575</v>
      </c>
      <c r="K166" s="58">
        <f>+'Resumen-DiarioHorario-HP'!AD872</f>
        <v>16.448947109011204</v>
      </c>
      <c r="L166" s="59">
        <f>+'Resumen-DiarioHorario-HP'!AD1016</f>
        <v>0</v>
      </c>
      <c r="M166" s="58">
        <f>+'Resumen-DiarioHorario-HP'!AD1160</f>
        <v>17.235970695039967</v>
      </c>
      <c r="N166" s="59">
        <f>+'Resumen-DiarioHorario-HP'!AD1304</f>
        <v>1.2158508105293879</v>
      </c>
      <c r="O166" s="58">
        <f>+'Resumen-DiarioHorario-HP'!AD1448</f>
        <v>9.1902415052483164</v>
      </c>
      <c r="P166" s="59">
        <f>+'Resumen-DiarioHorario-HP'!AD1592</f>
        <v>0.12494578909937525</v>
      </c>
      <c r="Q166" s="58">
        <f>+'Resumen-DiarioHorario-HP'!AD1736</f>
        <v>30.536227797102988</v>
      </c>
      <c r="R166" s="59">
        <f>+'Resumen-DiarioHorario-HP'!AD1880</f>
        <v>6.3003852948613686</v>
      </c>
      <c r="S166" s="58">
        <f>+'Resumen-DiarioHorario-HP'!AD2024</f>
        <v>0</v>
      </c>
      <c r="T166" s="59">
        <f>+'Resumen-DiarioHorario-HP'!AD2168</f>
        <v>37.437434461821361</v>
      </c>
      <c r="U166" s="58">
        <f>+'Resumen-DiarioHorario-HP'!AD2312</f>
        <v>11.390852782624094</v>
      </c>
      <c r="V166" s="59">
        <f>+'Resumen-DiarioHorario-HP'!AD2456</f>
        <v>1.8250744965277489E-2</v>
      </c>
      <c r="W166" s="58">
        <f>+'Resumen-DiarioHorario-HP'!AD2600</f>
        <v>7.0990999539693195E-3</v>
      </c>
      <c r="X166" s="59">
        <f>+'Resumen-DiarioHorario-HP'!AD2744</f>
        <v>0</v>
      </c>
      <c r="Y166" s="58">
        <f>+'Resumen-DiarioHorario-HP'!AD2888</f>
        <v>0</v>
      </c>
      <c r="Z166" s="59">
        <f>+'Resumen-DiarioHorario-HP'!AD3032</f>
        <v>0</v>
      </c>
      <c r="AA166" s="58">
        <f>+'Resumen-DiarioHorario-HP'!AD3176</f>
        <v>0</v>
      </c>
      <c r="AB166" s="59">
        <f>+'Resumen-DiarioHorario-HP'!AD3320</f>
        <v>0</v>
      </c>
      <c r="AC166" s="58">
        <f>+'Resumen-DiarioHorario-HP'!AD3464</f>
        <v>0.10914054234822569</v>
      </c>
      <c r="AD166" s="59">
        <f>+'Resumen-DiarioHorario-HP'!AD3608</f>
        <v>0</v>
      </c>
      <c r="AE166" s="58">
        <f>+'Resumen-DiarioHorario-HP'!AD3752</f>
        <v>0</v>
      </c>
      <c r="AF166" s="59">
        <f>+'Resumen-DiarioHorario-HP'!AD3896</f>
        <v>0</v>
      </c>
      <c r="AG166" s="58">
        <f>+'Resumen-DiarioHorario-HP'!AD4040</f>
        <v>0</v>
      </c>
      <c r="AH166" s="59">
        <f>+'Resumen-DiarioHorario-HP'!AD4184</f>
        <v>0</v>
      </c>
      <c r="AI166" s="60">
        <f>+'Resumen-DiarioHorario-HP'!AD4328</f>
        <v>18.951265289479572</v>
      </c>
      <c r="AJ166" s="54"/>
      <c r="AK166" s="51">
        <f>SUM(E166:AI166)</f>
        <v>204.51710470232274</v>
      </c>
      <c r="AL166" s="54"/>
      <c r="AM166" s="35"/>
      <c r="AN166" s="35"/>
    </row>
    <row r="167" spans="2:40" x14ac:dyDescent="0.45">
      <c r="B167" s="4" t="s">
        <v>141</v>
      </c>
      <c r="C167" s="46"/>
      <c r="E167" s="58">
        <f>+'Resumen-DiarioHorario-HP'!AD9</f>
        <v>18.982757870085187</v>
      </c>
      <c r="F167" s="59">
        <f>+'Resumen-DiarioHorario-HP'!AD153</f>
        <v>18.247929166666676</v>
      </c>
      <c r="G167" s="58">
        <f>+'Resumen-DiarioHorario-HP'!AD297</f>
        <v>0</v>
      </c>
      <c r="H167" s="59">
        <f>+'Resumen-DiarioHorario-HP'!AD441</f>
        <v>8.0191409633522071</v>
      </c>
      <c r="I167" s="58">
        <f>+'Resumen-DiarioHorario-HP'!AD585</f>
        <v>0</v>
      </c>
      <c r="J167" s="59">
        <f>+'Resumen-DiarioHorario-HP'!AD729</f>
        <v>10.300664780133575</v>
      </c>
      <c r="K167" s="58">
        <f>+'Resumen-DiarioHorario-HP'!AD873</f>
        <v>16.448947109011204</v>
      </c>
      <c r="L167" s="59">
        <f>+'Resumen-DiarioHorario-HP'!AD1017</f>
        <v>0</v>
      </c>
      <c r="M167" s="58">
        <f>+'Resumen-DiarioHorario-HP'!AD1161</f>
        <v>17.235970695039967</v>
      </c>
      <c r="N167" s="59">
        <f>+'Resumen-DiarioHorario-HP'!AD1305</f>
        <v>1.2158508105293879</v>
      </c>
      <c r="O167" s="58">
        <f>+'Resumen-DiarioHorario-HP'!AD1449</f>
        <v>9.1902415052483164</v>
      </c>
      <c r="P167" s="59">
        <f>+'Resumen-DiarioHorario-HP'!AD1593</f>
        <v>0.12494578909937525</v>
      </c>
      <c r="Q167" s="58">
        <f>+'Resumen-DiarioHorario-HP'!AD1737</f>
        <v>30.536227797102988</v>
      </c>
      <c r="R167" s="59">
        <f>+'Resumen-DiarioHorario-HP'!AD1881</f>
        <v>6.3003852948613686</v>
      </c>
      <c r="S167" s="58">
        <f>+'Resumen-DiarioHorario-HP'!AD2025</f>
        <v>0</v>
      </c>
      <c r="T167" s="59">
        <f>+'Resumen-DiarioHorario-HP'!AD2169</f>
        <v>37.437434461821361</v>
      </c>
      <c r="U167" s="58">
        <f>+'Resumen-DiarioHorario-HP'!AD2313</f>
        <v>11.390852782624094</v>
      </c>
      <c r="V167" s="59">
        <f>+'Resumen-DiarioHorario-HP'!AD2457</f>
        <v>1.8250744965277489E-2</v>
      </c>
      <c r="W167" s="58">
        <f>+'Resumen-DiarioHorario-HP'!AD2601</f>
        <v>7.0990999539693195E-3</v>
      </c>
      <c r="X167" s="59">
        <f>+'Resumen-DiarioHorario-HP'!AD2745</f>
        <v>0</v>
      </c>
      <c r="Y167" s="58">
        <f>+'Resumen-DiarioHorario-HP'!AD2889</f>
        <v>0</v>
      </c>
      <c r="Z167" s="59">
        <f>+'Resumen-DiarioHorario-HP'!AD3033</f>
        <v>0</v>
      </c>
      <c r="AA167" s="58">
        <f>+'Resumen-DiarioHorario-HP'!AD3177</f>
        <v>0</v>
      </c>
      <c r="AB167" s="59">
        <f>+'Resumen-DiarioHorario-HP'!AD3321</f>
        <v>0</v>
      </c>
      <c r="AC167" s="58">
        <f>+'Resumen-DiarioHorario-HP'!AD3465</f>
        <v>0.10914054234822569</v>
      </c>
      <c r="AD167" s="59">
        <f>+'Resumen-DiarioHorario-HP'!AD3609</f>
        <v>0</v>
      </c>
      <c r="AE167" s="58">
        <f>+'Resumen-DiarioHorario-HP'!AD3753</f>
        <v>0</v>
      </c>
      <c r="AF167" s="59">
        <f>+'Resumen-DiarioHorario-HP'!AD3897</f>
        <v>0</v>
      </c>
      <c r="AG167" s="58">
        <f>+'Resumen-DiarioHorario-HP'!AD4041</f>
        <v>0</v>
      </c>
      <c r="AH167" s="59">
        <f>+'Resumen-DiarioHorario-HP'!AD4185</f>
        <v>0</v>
      </c>
      <c r="AI167" s="60">
        <f>+'Resumen-DiarioHorario-HP'!AD4329</f>
        <v>18.951265289479572</v>
      </c>
      <c r="AJ167" s="54"/>
      <c r="AK167" s="51">
        <f t="shared" ref="AK167:AK230" si="16">SUM(E167:AI167)</f>
        <v>204.51710470232274</v>
      </c>
      <c r="AL167" s="54"/>
      <c r="AM167" s="35"/>
      <c r="AN167" s="35"/>
    </row>
    <row r="168" spans="2:40" x14ac:dyDescent="0.45">
      <c r="B168" s="4" t="s">
        <v>142</v>
      </c>
      <c r="C168" s="46"/>
      <c r="E168" s="58">
        <f>+'Resumen-DiarioHorario-HP'!AD10</f>
        <v>18.982757870085187</v>
      </c>
      <c r="F168" s="59">
        <f>+'Resumen-DiarioHorario-HP'!AD154</f>
        <v>18.247929166666676</v>
      </c>
      <c r="G168" s="58">
        <f>+'Resumen-DiarioHorario-HP'!AD298</f>
        <v>0</v>
      </c>
      <c r="H168" s="59">
        <f>+'Resumen-DiarioHorario-HP'!AD442</f>
        <v>8.0191409633522071</v>
      </c>
      <c r="I168" s="58">
        <f>+'Resumen-DiarioHorario-HP'!AD586</f>
        <v>0</v>
      </c>
      <c r="J168" s="59">
        <f>+'Resumen-DiarioHorario-HP'!AD730</f>
        <v>10.300664780133575</v>
      </c>
      <c r="K168" s="58">
        <f>+'Resumen-DiarioHorario-HP'!AD874</f>
        <v>16.448947109011204</v>
      </c>
      <c r="L168" s="59">
        <f>+'Resumen-DiarioHorario-HP'!AD1018</f>
        <v>0</v>
      </c>
      <c r="M168" s="58">
        <f>+'Resumen-DiarioHorario-HP'!AD1162</f>
        <v>17.235970695039967</v>
      </c>
      <c r="N168" s="59">
        <f>+'Resumen-DiarioHorario-HP'!AD1306</f>
        <v>1.2158508105293879</v>
      </c>
      <c r="O168" s="58">
        <f>+'Resumen-DiarioHorario-HP'!AD1450</f>
        <v>9.1902415052483164</v>
      </c>
      <c r="P168" s="59">
        <f>+'Resumen-DiarioHorario-HP'!AD1594</f>
        <v>0.12494578909937525</v>
      </c>
      <c r="Q168" s="58">
        <f>+'Resumen-DiarioHorario-HP'!AD1738</f>
        <v>30.536227797102988</v>
      </c>
      <c r="R168" s="59">
        <f>+'Resumen-DiarioHorario-HP'!AD1882</f>
        <v>6.3003852948613686</v>
      </c>
      <c r="S168" s="58">
        <f>+'Resumen-DiarioHorario-HP'!AD2026</f>
        <v>0</v>
      </c>
      <c r="T168" s="59">
        <f>+'Resumen-DiarioHorario-HP'!AD2170</f>
        <v>37.437434461821361</v>
      </c>
      <c r="U168" s="58">
        <f>+'Resumen-DiarioHorario-HP'!AD2314</f>
        <v>11.390852782624094</v>
      </c>
      <c r="V168" s="59">
        <f>+'Resumen-DiarioHorario-HP'!AD2458</f>
        <v>1.8250744965277489E-2</v>
      </c>
      <c r="W168" s="58">
        <f>+'Resumen-DiarioHorario-HP'!AD2602</f>
        <v>7.0990999539693195E-3</v>
      </c>
      <c r="X168" s="59">
        <f>+'Resumen-DiarioHorario-HP'!AD2746</f>
        <v>0</v>
      </c>
      <c r="Y168" s="58">
        <f>+'Resumen-DiarioHorario-HP'!AD2890</f>
        <v>0</v>
      </c>
      <c r="Z168" s="59">
        <f>+'Resumen-DiarioHorario-HP'!AD3034</f>
        <v>0</v>
      </c>
      <c r="AA168" s="58">
        <f>+'Resumen-DiarioHorario-HP'!AD3178</f>
        <v>0</v>
      </c>
      <c r="AB168" s="59">
        <f>+'Resumen-DiarioHorario-HP'!AD3322</f>
        <v>0</v>
      </c>
      <c r="AC168" s="58">
        <f>+'Resumen-DiarioHorario-HP'!AD3466</f>
        <v>0.10914054234822569</v>
      </c>
      <c r="AD168" s="59">
        <f>+'Resumen-DiarioHorario-HP'!AD3610</f>
        <v>0</v>
      </c>
      <c r="AE168" s="58">
        <f>+'Resumen-DiarioHorario-HP'!AD3754</f>
        <v>0</v>
      </c>
      <c r="AF168" s="59">
        <f>+'Resumen-DiarioHorario-HP'!AD3898</f>
        <v>0</v>
      </c>
      <c r="AG168" s="58">
        <f>+'Resumen-DiarioHorario-HP'!AD4042</f>
        <v>0</v>
      </c>
      <c r="AH168" s="59">
        <f>+'Resumen-DiarioHorario-HP'!AD4186</f>
        <v>0</v>
      </c>
      <c r="AI168" s="60">
        <f>+'Resumen-DiarioHorario-HP'!AD4330</f>
        <v>18.951265289479572</v>
      </c>
      <c r="AJ168" s="54"/>
      <c r="AK168" s="51">
        <f t="shared" si="16"/>
        <v>204.51710470232274</v>
      </c>
      <c r="AL168" s="54"/>
      <c r="AM168" s="35"/>
      <c r="AN168" s="35"/>
    </row>
    <row r="169" spans="2:40" x14ac:dyDescent="0.45">
      <c r="B169" s="4" t="s">
        <v>143</v>
      </c>
      <c r="C169" s="46"/>
      <c r="E169" s="58">
        <f>+'Resumen-DiarioHorario-HP'!AD11</f>
        <v>18.982757870085187</v>
      </c>
      <c r="F169" s="59">
        <f>+'Resumen-DiarioHorario-HP'!AD155</f>
        <v>18.247929166666676</v>
      </c>
      <c r="G169" s="58">
        <f>+'Resumen-DiarioHorario-HP'!AD299</f>
        <v>0</v>
      </c>
      <c r="H169" s="59">
        <f>+'Resumen-DiarioHorario-HP'!AD443</f>
        <v>8.0191409633522071</v>
      </c>
      <c r="I169" s="58">
        <f>+'Resumen-DiarioHorario-HP'!AD587</f>
        <v>0</v>
      </c>
      <c r="J169" s="59">
        <f>+'Resumen-DiarioHorario-HP'!AD731</f>
        <v>10.300664780133575</v>
      </c>
      <c r="K169" s="58">
        <f>+'Resumen-DiarioHorario-HP'!AD875</f>
        <v>16.448947109011204</v>
      </c>
      <c r="L169" s="59">
        <f>+'Resumen-DiarioHorario-HP'!AD1019</f>
        <v>0</v>
      </c>
      <c r="M169" s="58">
        <f>+'Resumen-DiarioHorario-HP'!AD1163</f>
        <v>17.235970695039967</v>
      </c>
      <c r="N169" s="59">
        <f>+'Resumen-DiarioHorario-HP'!AD1307</f>
        <v>1.2158508105293879</v>
      </c>
      <c r="O169" s="58">
        <f>+'Resumen-DiarioHorario-HP'!AD1451</f>
        <v>9.1902415052483164</v>
      </c>
      <c r="P169" s="59">
        <f>+'Resumen-DiarioHorario-HP'!AD1595</f>
        <v>0.12494578909937525</v>
      </c>
      <c r="Q169" s="58">
        <f>+'Resumen-DiarioHorario-HP'!AD1739</f>
        <v>30.536227797102988</v>
      </c>
      <c r="R169" s="59">
        <f>+'Resumen-DiarioHorario-HP'!AD1883</f>
        <v>6.3003852948613686</v>
      </c>
      <c r="S169" s="58">
        <f>+'Resumen-DiarioHorario-HP'!AD2027</f>
        <v>0</v>
      </c>
      <c r="T169" s="59">
        <f>+'Resumen-DiarioHorario-HP'!AD2171</f>
        <v>37.437434461821361</v>
      </c>
      <c r="U169" s="58">
        <f>+'Resumen-DiarioHorario-HP'!AD2315</f>
        <v>11.390852782624094</v>
      </c>
      <c r="V169" s="59">
        <f>+'Resumen-DiarioHorario-HP'!AD2459</f>
        <v>1.8250744965277489E-2</v>
      </c>
      <c r="W169" s="58">
        <f>+'Resumen-DiarioHorario-HP'!AD2603</f>
        <v>7.0990999539693195E-3</v>
      </c>
      <c r="X169" s="59">
        <f>+'Resumen-DiarioHorario-HP'!AD2747</f>
        <v>0</v>
      </c>
      <c r="Y169" s="58">
        <f>+'Resumen-DiarioHorario-HP'!AD2891</f>
        <v>0</v>
      </c>
      <c r="Z169" s="59">
        <f>+'Resumen-DiarioHorario-HP'!AD3035</f>
        <v>0</v>
      </c>
      <c r="AA169" s="58">
        <f>+'Resumen-DiarioHorario-HP'!AD3179</f>
        <v>0</v>
      </c>
      <c r="AB169" s="59">
        <f>+'Resumen-DiarioHorario-HP'!AD3323</f>
        <v>0</v>
      </c>
      <c r="AC169" s="58">
        <f>+'Resumen-DiarioHorario-HP'!AD3467</f>
        <v>0.10914054234822569</v>
      </c>
      <c r="AD169" s="59">
        <f>+'Resumen-DiarioHorario-HP'!AD3611</f>
        <v>0</v>
      </c>
      <c r="AE169" s="58">
        <f>+'Resumen-DiarioHorario-HP'!AD3755</f>
        <v>0</v>
      </c>
      <c r="AF169" s="59">
        <f>+'Resumen-DiarioHorario-HP'!AD3899</f>
        <v>0</v>
      </c>
      <c r="AG169" s="58">
        <f>+'Resumen-DiarioHorario-HP'!AD4043</f>
        <v>0</v>
      </c>
      <c r="AH169" s="59">
        <f>+'Resumen-DiarioHorario-HP'!AD4187</f>
        <v>0</v>
      </c>
      <c r="AI169" s="60">
        <f>+'Resumen-DiarioHorario-HP'!AD4331</f>
        <v>18.951265289479572</v>
      </c>
      <c r="AJ169" s="54"/>
      <c r="AK169" s="51">
        <f t="shared" si="16"/>
        <v>204.51710470232274</v>
      </c>
      <c r="AL169" s="54"/>
      <c r="AM169" s="35"/>
      <c r="AN169" s="35"/>
    </row>
    <row r="170" spans="2:40" x14ac:dyDescent="0.45">
      <c r="B170" s="4" t="s">
        <v>144</v>
      </c>
      <c r="C170" s="46"/>
      <c r="E170" s="58">
        <f>+'Resumen-DiarioHorario-HP'!AD12</f>
        <v>0</v>
      </c>
      <c r="F170" s="59">
        <f>+'Resumen-DiarioHorario-HP'!AD156</f>
        <v>0</v>
      </c>
      <c r="G170" s="58">
        <f>+'Resumen-DiarioHorario-HP'!AD300</f>
        <v>0</v>
      </c>
      <c r="H170" s="59">
        <f>+'Resumen-DiarioHorario-HP'!AD444</f>
        <v>0</v>
      </c>
      <c r="I170" s="58">
        <f>+'Resumen-DiarioHorario-HP'!AD588</f>
        <v>0</v>
      </c>
      <c r="J170" s="59">
        <f>+'Resumen-DiarioHorario-HP'!AD732</f>
        <v>0</v>
      </c>
      <c r="K170" s="58">
        <f>+'Resumen-DiarioHorario-HP'!AD876</f>
        <v>0</v>
      </c>
      <c r="L170" s="59">
        <f>+'Resumen-DiarioHorario-HP'!AD1020</f>
        <v>0</v>
      </c>
      <c r="M170" s="58">
        <f>+'Resumen-DiarioHorario-HP'!AD1164</f>
        <v>0</v>
      </c>
      <c r="N170" s="59">
        <f>+'Resumen-DiarioHorario-HP'!AD1308</f>
        <v>0</v>
      </c>
      <c r="O170" s="58">
        <f>+'Resumen-DiarioHorario-HP'!AD1452</f>
        <v>0</v>
      </c>
      <c r="P170" s="59">
        <f>+'Resumen-DiarioHorario-HP'!AD1596</f>
        <v>0</v>
      </c>
      <c r="Q170" s="58">
        <f>+'Resumen-DiarioHorario-HP'!AD1740</f>
        <v>0</v>
      </c>
      <c r="R170" s="59">
        <f>+'Resumen-DiarioHorario-HP'!AD1884</f>
        <v>0</v>
      </c>
      <c r="S170" s="58">
        <f>+'Resumen-DiarioHorario-HP'!AD2028</f>
        <v>0</v>
      </c>
      <c r="T170" s="59">
        <f>+'Resumen-DiarioHorario-HP'!AD2172</f>
        <v>0</v>
      </c>
      <c r="U170" s="58">
        <f>+'Resumen-DiarioHorario-HP'!AD2316</f>
        <v>0</v>
      </c>
      <c r="V170" s="59">
        <f>+'Resumen-DiarioHorario-HP'!AD2460</f>
        <v>0</v>
      </c>
      <c r="W170" s="58">
        <f>+'Resumen-DiarioHorario-HP'!AD2604</f>
        <v>0</v>
      </c>
      <c r="X170" s="59">
        <f>+'Resumen-DiarioHorario-HP'!AD2748</f>
        <v>0</v>
      </c>
      <c r="Y170" s="58">
        <f>+'Resumen-DiarioHorario-HP'!AD2892</f>
        <v>0</v>
      </c>
      <c r="Z170" s="59">
        <f>+'Resumen-DiarioHorario-HP'!AD3036</f>
        <v>0</v>
      </c>
      <c r="AA170" s="58">
        <f>+'Resumen-DiarioHorario-HP'!AD3180</f>
        <v>0</v>
      </c>
      <c r="AB170" s="59">
        <f>+'Resumen-DiarioHorario-HP'!AD3324</f>
        <v>0</v>
      </c>
      <c r="AC170" s="58">
        <f>+'Resumen-DiarioHorario-HP'!AD3468</f>
        <v>0</v>
      </c>
      <c r="AD170" s="59">
        <f>+'Resumen-DiarioHorario-HP'!AD3612</f>
        <v>0</v>
      </c>
      <c r="AE170" s="58">
        <f>+'Resumen-DiarioHorario-HP'!AD3756</f>
        <v>0</v>
      </c>
      <c r="AF170" s="59">
        <f>+'Resumen-DiarioHorario-HP'!AD3900</f>
        <v>0</v>
      </c>
      <c r="AG170" s="58">
        <f>+'Resumen-DiarioHorario-HP'!AD4044</f>
        <v>0</v>
      </c>
      <c r="AH170" s="59">
        <f>+'Resumen-DiarioHorario-HP'!AD4188</f>
        <v>0</v>
      </c>
      <c r="AI170" s="60">
        <f>+'Resumen-DiarioHorario-HP'!AD4332</f>
        <v>0</v>
      </c>
      <c r="AJ170" s="54"/>
      <c r="AK170" s="51">
        <f t="shared" si="16"/>
        <v>0</v>
      </c>
      <c r="AL170" s="54"/>
      <c r="AM170" s="35"/>
      <c r="AN170" s="35"/>
    </row>
    <row r="171" spans="2:40" x14ac:dyDescent="0.45">
      <c r="B171" s="4" t="s">
        <v>145</v>
      </c>
      <c r="C171" s="46"/>
      <c r="E171" s="58">
        <f>+'Resumen-DiarioHorario-HP'!AD13</f>
        <v>0</v>
      </c>
      <c r="F171" s="59">
        <f>+'Resumen-DiarioHorario-HP'!AD157</f>
        <v>0</v>
      </c>
      <c r="G171" s="58">
        <f>+'Resumen-DiarioHorario-HP'!AD301</f>
        <v>0</v>
      </c>
      <c r="H171" s="59">
        <f>+'Resumen-DiarioHorario-HP'!AD445</f>
        <v>0</v>
      </c>
      <c r="I171" s="58">
        <f>+'Resumen-DiarioHorario-HP'!AD589</f>
        <v>0</v>
      </c>
      <c r="J171" s="59">
        <f>+'Resumen-DiarioHorario-HP'!AD733</f>
        <v>0</v>
      </c>
      <c r="K171" s="58">
        <f>+'Resumen-DiarioHorario-HP'!AD877</f>
        <v>0</v>
      </c>
      <c r="L171" s="59">
        <f>+'Resumen-DiarioHorario-HP'!AD1021</f>
        <v>0</v>
      </c>
      <c r="M171" s="58">
        <f>+'Resumen-DiarioHorario-HP'!AD1165</f>
        <v>0</v>
      </c>
      <c r="N171" s="59">
        <f>+'Resumen-DiarioHorario-HP'!AD1309</f>
        <v>0</v>
      </c>
      <c r="O171" s="58">
        <f>+'Resumen-DiarioHorario-HP'!AD1453</f>
        <v>0</v>
      </c>
      <c r="P171" s="59">
        <f>+'Resumen-DiarioHorario-HP'!AD1597</f>
        <v>0</v>
      </c>
      <c r="Q171" s="58">
        <f>+'Resumen-DiarioHorario-HP'!AD1741</f>
        <v>0</v>
      </c>
      <c r="R171" s="59">
        <f>+'Resumen-DiarioHorario-HP'!AD1885</f>
        <v>0</v>
      </c>
      <c r="S171" s="58">
        <f>+'Resumen-DiarioHorario-HP'!AD2029</f>
        <v>0</v>
      </c>
      <c r="T171" s="59">
        <f>+'Resumen-DiarioHorario-HP'!AD2173</f>
        <v>0</v>
      </c>
      <c r="U171" s="58">
        <f>+'Resumen-DiarioHorario-HP'!AD2317</f>
        <v>0</v>
      </c>
      <c r="V171" s="59">
        <f>+'Resumen-DiarioHorario-HP'!AD2461</f>
        <v>0</v>
      </c>
      <c r="W171" s="58">
        <f>+'Resumen-DiarioHorario-HP'!AD2605</f>
        <v>0</v>
      </c>
      <c r="X171" s="59">
        <f>+'Resumen-DiarioHorario-HP'!AD2749</f>
        <v>0</v>
      </c>
      <c r="Y171" s="58">
        <f>+'Resumen-DiarioHorario-HP'!AD2893</f>
        <v>0</v>
      </c>
      <c r="Z171" s="59">
        <f>+'Resumen-DiarioHorario-HP'!AD3037</f>
        <v>0</v>
      </c>
      <c r="AA171" s="58">
        <f>+'Resumen-DiarioHorario-HP'!AD3181</f>
        <v>0</v>
      </c>
      <c r="AB171" s="59">
        <f>+'Resumen-DiarioHorario-HP'!AD3325</f>
        <v>0</v>
      </c>
      <c r="AC171" s="58">
        <f>+'Resumen-DiarioHorario-HP'!AD3469</f>
        <v>0</v>
      </c>
      <c r="AD171" s="59">
        <f>+'Resumen-DiarioHorario-HP'!AD3613</f>
        <v>0</v>
      </c>
      <c r="AE171" s="58">
        <f>+'Resumen-DiarioHorario-HP'!AD3757</f>
        <v>0</v>
      </c>
      <c r="AF171" s="59">
        <f>+'Resumen-DiarioHorario-HP'!AD3901</f>
        <v>0</v>
      </c>
      <c r="AG171" s="58">
        <f>+'Resumen-DiarioHorario-HP'!AD4045</f>
        <v>0</v>
      </c>
      <c r="AH171" s="59">
        <f>+'Resumen-DiarioHorario-HP'!AD4189</f>
        <v>0</v>
      </c>
      <c r="AI171" s="60">
        <f>+'Resumen-DiarioHorario-HP'!AD4333</f>
        <v>0</v>
      </c>
      <c r="AJ171" s="54"/>
      <c r="AK171" s="51">
        <f t="shared" si="16"/>
        <v>0</v>
      </c>
      <c r="AL171" s="54"/>
      <c r="AM171" s="35"/>
      <c r="AN171" s="35"/>
    </row>
    <row r="172" spans="2:40" x14ac:dyDescent="0.45">
      <c r="B172" s="4" t="s">
        <v>146</v>
      </c>
      <c r="C172" s="46"/>
      <c r="E172" s="58">
        <f>+'Resumen-DiarioHorario-HP'!AD14</f>
        <v>0</v>
      </c>
      <c r="F172" s="59">
        <f>+'Resumen-DiarioHorario-HP'!AD158</f>
        <v>0</v>
      </c>
      <c r="G172" s="58">
        <f>+'Resumen-DiarioHorario-HP'!AD302</f>
        <v>0</v>
      </c>
      <c r="H172" s="59">
        <f>+'Resumen-DiarioHorario-HP'!AD446</f>
        <v>0</v>
      </c>
      <c r="I172" s="58">
        <f>+'Resumen-DiarioHorario-HP'!AD590</f>
        <v>0</v>
      </c>
      <c r="J172" s="59">
        <f>+'Resumen-DiarioHorario-HP'!AD734</f>
        <v>0</v>
      </c>
      <c r="K172" s="58">
        <f>+'Resumen-DiarioHorario-HP'!AD878</f>
        <v>0</v>
      </c>
      <c r="L172" s="59">
        <f>+'Resumen-DiarioHorario-HP'!AD1022</f>
        <v>0</v>
      </c>
      <c r="M172" s="58">
        <f>+'Resumen-DiarioHorario-HP'!AD1166</f>
        <v>0</v>
      </c>
      <c r="N172" s="59">
        <f>+'Resumen-DiarioHorario-HP'!AD1310</f>
        <v>0</v>
      </c>
      <c r="O172" s="58">
        <f>+'Resumen-DiarioHorario-HP'!AD1454</f>
        <v>0</v>
      </c>
      <c r="P172" s="59">
        <f>+'Resumen-DiarioHorario-HP'!AD1598</f>
        <v>0</v>
      </c>
      <c r="Q172" s="58">
        <f>+'Resumen-DiarioHorario-HP'!AD1742</f>
        <v>0</v>
      </c>
      <c r="R172" s="59">
        <f>+'Resumen-DiarioHorario-HP'!AD1886</f>
        <v>0</v>
      </c>
      <c r="S172" s="58">
        <f>+'Resumen-DiarioHorario-HP'!AD2030</f>
        <v>0</v>
      </c>
      <c r="T172" s="59">
        <f>+'Resumen-DiarioHorario-HP'!AD2174</f>
        <v>0</v>
      </c>
      <c r="U172" s="58">
        <f>+'Resumen-DiarioHorario-HP'!AD2318</f>
        <v>0</v>
      </c>
      <c r="V172" s="59">
        <f>+'Resumen-DiarioHorario-HP'!AD2462</f>
        <v>0</v>
      </c>
      <c r="W172" s="58">
        <f>+'Resumen-DiarioHorario-HP'!AD2606</f>
        <v>0</v>
      </c>
      <c r="X172" s="59">
        <f>+'Resumen-DiarioHorario-HP'!AD2750</f>
        <v>0</v>
      </c>
      <c r="Y172" s="58">
        <f>+'Resumen-DiarioHorario-HP'!AD2894</f>
        <v>0</v>
      </c>
      <c r="Z172" s="59">
        <f>+'Resumen-DiarioHorario-HP'!AD3038</f>
        <v>0</v>
      </c>
      <c r="AA172" s="58">
        <f>+'Resumen-DiarioHorario-HP'!AD3182</f>
        <v>0</v>
      </c>
      <c r="AB172" s="59">
        <f>+'Resumen-DiarioHorario-HP'!AD3326</f>
        <v>0</v>
      </c>
      <c r="AC172" s="58">
        <f>+'Resumen-DiarioHorario-HP'!AD3470</f>
        <v>0</v>
      </c>
      <c r="AD172" s="59">
        <f>+'Resumen-DiarioHorario-HP'!AD3614</f>
        <v>0</v>
      </c>
      <c r="AE172" s="58">
        <f>+'Resumen-DiarioHorario-HP'!AD3758</f>
        <v>0</v>
      </c>
      <c r="AF172" s="59">
        <f>+'Resumen-DiarioHorario-HP'!AD3902</f>
        <v>0</v>
      </c>
      <c r="AG172" s="58">
        <f>+'Resumen-DiarioHorario-HP'!AD4046</f>
        <v>0</v>
      </c>
      <c r="AH172" s="59">
        <f>+'Resumen-DiarioHorario-HP'!AD4190</f>
        <v>0</v>
      </c>
      <c r="AI172" s="60">
        <f>+'Resumen-DiarioHorario-HP'!AD4334</f>
        <v>0</v>
      </c>
      <c r="AJ172" s="54"/>
      <c r="AK172" s="51">
        <f t="shared" si="16"/>
        <v>0</v>
      </c>
      <c r="AL172" s="54"/>
      <c r="AM172" s="35"/>
      <c r="AN172" s="35"/>
    </row>
    <row r="173" spans="2:40" x14ac:dyDescent="0.45">
      <c r="B173" s="4" t="s">
        <v>147</v>
      </c>
      <c r="C173" s="46"/>
      <c r="E173" s="58">
        <f>+'Resumen-DiarioHorario-HP'!AD15</f>
        <v>0</v>
      </c>
      <c r="F173" s="59">
        <f>+'Resumen-DiarioHorario-HP'!AD159</f>
        <v>0</v>
      </c>
      <c r="G173" s="58">
        <f>+'Resumen-DiarioHorario-HP'!AD303</f>
        <v>0</v>
      </c>
      <c r="H173" s="59">
        <f>+'Resumen-DiarioHorario-HP'!AD447</f>
        <v>0</v>
      </c>
      <c r="I173" s="58">
        <f>+'Resumen-DiarioHorario-HP'!AD591</f>
        <v>0</v>
      </c>
      <c r="J173" s="59">
        <f>+'Resumen-DiarioHorario-HP'!AD735</f>
        <v>0</v>
      </c>
      <c r="K173" s="58">
        <f>+'Resumen-DiarioHorario-HP'!AD879</f>
        <v>0</v>
      </c>
      <c r="L173" s="59">
        <f>+'Resumen-DiarioHorario-HP'!AD1023</f>
        <v>0</v>
      </c>
      <c r="M173" s="58">
        <f>+'Resumen-DiarioHorario-HP'!AD1167</f>
        <v>0</v>
      </c>
      <c r="N173" s="59">
        <f>+'Resumen-DiarioHorario-HP'!AD1311</f>
        <v>0</v>
      </c>
      <c r="O173" s="58">
        <f>+'Resumen-DiarioHorario-HP'!AD1455</f>
        <v>0</v>
      </c>
      <c r="P173" s="59">
        <f>+'Resumen-DiarioHorario-HP'!AD1599</f>
        <v>0</v>
      </c>
      <c r="Q173" s="58">
        <f>+'Resumen-DiarioHorario-HP'!AD1743</f>
        <v>0</v>
      </c>
      <c r="R173" s="59">
        <f>+'Resumen-DiarioHorario-HP'!AD1887</f>
        <v>0</v>
      </c>
      <c r="S173" s="58">
        <f>+'Resumen-DiarioHorario-HP'!AD2031</f>
        <v>0</v>
      </c>
      <c r="T173" s="59">
        <f>+'Resumen-DiarioHorario-HP'!AD2175</f>
        <v>0</v>
      </c>
      <c r="U173" s="58">
        <f>+'Resumen-DiarioHorario-HP'!AD2319</f>
        <v>0</v>
      </c>
      <c r="V173" s="59">
        <f>+'Resumen-DiarioHorario-HP'!AD2463</f>
        <v>0</v>
      </c>
      <c r="W173" s="58">
        <f>+'Resumen-DiarioHorario-HP'!AD2607</f>
        <v>0</v>
      </c>
      <c r="X173" s="59">
        <f>+'Resumen-DiarioHorario-HP'!AD2751</f>
        <v>0</v>
      </c>
      <c r="Y173" s="58">
        <f>+'Resumen-DiarioHorario-HP'!AD2895</f>
        <v>0</v>
      </c>
      <c r="Z173" s="59">
        <f>+'Resumen-DiarioHorario-HP'!AD3039</f>
        <v>0</v>
      </c>
      <c r="AA173" s="58">
        <f>+'Resumen-DiarioHorario-HP'!AD3183</f>
        <v>0</v>
      </c>
      <c r="AB173" s="59">
        <f>+'Resumen-DiarioHorario-HP'!AD3327</f>
        <v>0</v>
      </c>
      <c r="AC173" s="58">
        <f>+'Resumen-DiarioHorario-HP'!AD3471</f>
        <v>0</v>
      </c>
      <c r="AD173" s="59">
        <f>+'Resumen-DiarioHorario-HP'!AD3615</f>
        <v>0</v>
      </c>
      <c r="AE173" s="58">
        <f>+'Resumen-DiarioHorario-HP'!AD3759</f>
        <v>0</v>
      </c>
      <c r="AF173" s="59">
        <f>+'Resumen-DiarioHorario-HP'!AD3903</f>
        <v>0</v>
      </c>
      <c r="AG173" s="58">
        <f>+'Resumen-DiarioHorario-HP'!AD4047</f>
        <v>0</v>
      </c>
      <c r="AH173" s="59">
        <f>+'Resumen-DiarioHorario-HP'!AD4191</f>
        <v>0</v>
      </c>
      <c r="AI173" s="60">
        <f>+'Resumen-DiarioHorario-HP'!AD4335</f>
        <v>0</v>
      </c>
      <c r="AJ173" s="54"/>
      <c r="AK173" s="51">
        <f t="shared" si="16"/>
        <v>0</v>
      </c>
      <c r="AL173" s="54"/>
      <c r="AM173" s="35"/>
      <c r="AN173" s="35"/>
    </row>
    <row r="174" spans="2:40" x14ac:dyDescent="0.45">
      <c r="B174" s="4" t="s">
        <v>148</v>
      </c>
      <c r="C174" s="46"/>
      <c r="E174" s="58">
        <f>+'Resumen-DiarioHorario-HP'!AD16</f>
        <v>0</v>
      </c>
      <c r="F174" s="59">
        <f>+'Resumen-DiarioHorario-HP'!AD160</f>
        <v>0</v>
      </c>
      <c r="G174" s="58">
        <f>+'Resumen-DiarioHorario-HP'!AD304</f>
        <v>0</v>
      </c>
      <c r="H174" s="59">
        <f>+'Resumen-DiarioHorario-HP'!AD448</f>
        <v>0</v>
      </c>
      <c r="I174" s="58">
        <f>+'Resumen-DiarioHorario-HP'!AD592</f>
        <v>0</v>
      </c>
      <c r="J174" s="59">
        <f>+'Resumen-DiarioHorario-HP'!AD736</f>
        <v>0</v>
      </c>
      <c r="K174" s="58">
        <f>+'Resumen-DiarioHorario-HP'!AD880</f>
        <v>0</v>
      </c>
      <c r="L174" s="59">
        <f>+'Resumen-DiarioHorario-HP'!AD1024</f>
        <v>0</v>
      </c>
      <c r="M174" s="58">
        <f>+'Resumen-DiarioHorario-HP'!AD1168</f>
        <v>0</v>
      </c>
      <c r="N174" s="59">
        <f>+'Resumen-DiarioHorario-HP'!AD1312</f>
        <v>0</v>
      </c>
      <c r="O174" s="58">
        <f>+'Resumen-DiarioHorario-HP'!AD1456</f>
        <v>0</v>
      </c>
      <c r="P174" s="59">
        <f>+'Resumen-DiarioHorario-HP'!AD1600</f>
        <v>0</v>
      </c>
      <c r="Q174" s="58">
        <f>+'Resumen-DiarioHorario-HP'!AD1744</f>
        <v>0</v>
      </c>
      <c r="R174" s="59">
        <f>+'Resumen-DiarioHorario-HP'!AD1888</f>
        <v>0</v>
      </c>
      <c r="S174" s="58">
        <f>+'Resumen-DiarioHorario-HP'!AD2032</f>
        <v>0</v>
      </c>
      <c r="T174" s="59">
        <f>+'Resumen-DiarioHorario-HP'!AD2176</f>
        <v>0</v>
      </c>
      <c r="U174" s="58">
        <f>+'Resumen-DiarioHorario-HP'!AD2320</f>
        <v>0</v>
      </c>
      <c r="V174" s="59">
        <f>+'Resumen-DiarioHorario-HP'!AD2464</f>
        <v>0</v>
      </c>
      <c r="W174" s="58">
        <f>+'Resumen-DiarioHorario-HP'!AD2608</f>
        <v>0</v>
      </c>
      <c r="X174" s="59">
        <f>+'Resumen-DiarioHorario-HP'!AD2752</f>
        <v>0</v>
      </c>
      <c r="Y174" s="58">
        <f>+'Resumen-DiarioHorario-HP'!AD2896</f>
        <v>0</v>
      </c>
      <c r="Z174" s="59">
        <f>+'Resumen-DiarioHorario-HP'!AD3040</f>
        <v>0</v>
      </c>
      <c r="AA174" s="58">
        <f>+'Resumen-DiarioHorario-HP'!AD3184</f>
        <v>0</v>
      </c>
      <c r="AB174" s="59">
        <f>+'Resumen-DiarioHorario-HP'!AD3328</f>
        <v>0</v>
      </c>
      <c r="AC174" s="58">
        <f>+'Resumen-DiarioHorario-HP'!AD3472</f>
        <v>0</v>
      </c>
      <c r="AD174" s="59">
        <f>+'Resumen-DiarioHorario-HP'!AD3616</f>
        <v>0</v>
      </c>
      <c r="AE174" s="58">
        <f>+'Resumen-DiarioHorario-HP'!AD3760</f>
        <v>0</v>
      </c>
      <c r="AF174" s="59">
        <f>+'Resumen-DiarioHorario-HP'!AD3904</f>
        <v>0</v>
      </c>
      <c r="AG174" s="58">
        <f>+'Resumen-DiarioHorario-HP'!AD4048</f>
        <v>0</v>
      </c>
      <c r="AH174" s="59">
        <f>+'Resumen-DiarioHorario-HP'!AD4192</f>
        <v>0</v>
      </c>
      <c r="AI174" s="60">
        <f>+'Resumen-DiarioHorario-HP'!AD4336</f>
        <v>0</v>
      </c>
      <c r="AJ174" s="54"/>
      <c r="AK174" s="51">
        <f t="shared" si="16"/>
        <v>0</v>
      </c>
      <c r="AL174" s="54"/>
      <c r="AM174" s="35"/>
      <c r="AN174" s="35"/>
    </row>
    <row r="175" spans="2:40" x14ac:dyDescent="0.45">
      <c r="B175" s="4" t="s">
        <v>149</v>
      </c>
      <c r="C175" s="46"/>
      <c r="E175" s="58">
        <f>+'Resumen-DiarioHorario-HP'!AD17</f>
        <v>0</v>
      </c>
      <c r="F175" s="59">
        <f>+'Resumen-DiarioHorario-HP'!AD161</f>
        <v>0</v>
      </c>
      <c r="G175" s="58">
        <f>+'Resumen-DiarioHorario-HP'!AD305</f>
        <v>0</v>
      </c>
      <c r="H175" s="59">
        <f>+'Resumen-DiarioHorario-HP'!AD449</f>
        <v>0</v>
      </c>
      <c r="I175" s="58">
        <f>+'Resumen-DiarioHorario-HP'!AD593</f>
        <v>0</v>
      </c>
      <c r="J175" s="59">
        <f>+'Resumen-DiarioHorario-HP'!AD737</f>
        <v>0</v>
      </c>
      <c r="K175" s="58">
        <f>+'Resumen-DiarioHorario-HP'!AD881</f>
        <v>0</v>
      </c>
      <c r="L175" s="59">
        <f>+'Resumen-DiarioHorario-HP'!AD1025</f>
        <v>0</v>
      </c>
      <c r="M175" s="58">
        <f>+'Resumen-DiarioHorario-HP'!AD1169</f>
        <v>0</v>
      </c>
      <c r="N175" s="59">
        <f>+'Resumen-DiarioHorario-HP'!AD1313</f>
        <v>0</v>
      </c>
      <c r="O175" s="58">
        <f>+'Resumen-DiarioHorario-HP'!AD1457</f>
        <v>0</v>
      </c>
      <c r="P175" s="59">
        <f>+'Resumen-DiarioHorario-HP'!AD1601</f>
        <v>0</v>
      </c>
      <c r="Q175" s="58">
        <f>+'Resumen-DiarioHorario-HP'!AD1745</f>
        <v>0</v>
      </c>
      <c r="R175" s="59">
        <f>+'Resumen-DiarioHorario-HP'!AD1889</f>
        <v>0</v>
      </c>
      <c r="S175" s="58">
        <f>+'Resumen-DiarioHorario-HP'!AD2033</f>
        <v>0</v>
      </c>
      <c r="T175" s="59">
        <f>+'Resumen-DiarioHorario-HP'!AD2177</f>
        <v>0</v>
      </c>
      <c r="U175" s="58">
        <f>+'Resumen-DiarioHorario-HP'!AD2321</f>
        <v>0</v>
      </c>
      <c r="V175" s="59">
        <f>+'Resumen-DiarioHorario-HP'!AD2465</f>
        <v>0</v>
      </c>
      <c r="W175" s="58">
        <f>+'Resumen-DiarioHorario-HP'!AD2609</f>
        <v>0</v>
      </c>
      <c r="X175" s="59">
        <f>+'Resumen-DiarioHorario-HP'!AD2753</f>
        <v>0</v>
      </c>
      <c r="Y175" s="58">
        <f>+'Resumen-DiarioHorario-HP'!AD2897</f>
        <v>0</v>
      </c>
      <c r="Z175" s="59">
        <f>+'Resumen-DiarioHorario-HP'!AD3041</f>
        <v>0</v>
      </c>
      <c r="AA175" s="58">
        <f>+'Resumen-DiarioHorario-HP'!AD3185</f>
        <v>0</v>
      </c>
      <c r="AB175" s="59">
        <f>+'Resumen-DiarioHorario-HP'!AD3329</f>
        <v>0</v>
      </c>
      <c r="AC175" s="58">
        <f>+'Resumen-DiarioHorario-HP'!AD3473</f>
        <v>0</v>
      </c>
      <c r="AD175" s="59">
        <f>+'Resumen-DiarioHorario-HP'!AD3617</f>
        <v>0</v>
      </c>
      <c r="AE175" s="58">
        <f>+'Resumen-DiarioHorario-HP'!AD3761</f>
        <v>0</v>
      </c>
      <c r="AF175" s="59">
        <f>+'Resumen-DiarioHorario-HP'!AD3905</f>
        <v>0</v>
      </c>
      <c r="AG175" s="58">
        <f>+'Resumen-DiarioHorario-HP'!AD4049</f>
        <v>0</v>
      </c>
      <c r="AH175" s="59">
        <f>+'Resumen-DiarioHorario-HP'!AD4193</f>
        <v>0</v>
      </c>
      <c r="AI175" s="60">
        <f>+'Resumen-DiarioHorario-HP'!AD4337</f>
        <v>0</v>
      </c>
      <c r="AJ175" s="54"/>
      <c r="AK175" s="51">
        <f t="shared" si="16"/>
        <v>0</v>
      </c>
      <c r="AL175" s="54"/>
      <c r="AM175" s="35"/>
      <c r="AN175" s="35"/>
    </row>
    <row r="176" spans="2:40" x14ac:dyDescent="0.45">
      <c r="B176" s="4" t="s">
        <v>150</v>
      </c>
      <c r="C176" s="46"/>
      <c r="E176" s="58">
        <f>+'Resumen-DiarioHorario-HP'!AD18</f>
        <v>0</v>
      </c>
      <c r="F176" s="59">
        <f>+'Resumen-DiarioHorario-HP'!AD162</f>
        <v>0</v>
      </c>
      <c r="G176" s="58">
        <f>+'Resumen-DiarioHorario-HP'!AD306</f>
        <v>0</v>
      </c>
      <c r="H176" s="59">
        <f>+'Resumen-DiarioHorario-HP'!AD450</f>
        <v>0</v>
      </c>
      <c r="I176" s="58">
        <f>+'Resumen-DiarioHorario-HP'!AD594</f>
        <v>0</v>
      </c>
      <c r="J176" s="59">
        <f>+'Resumen-DiarioHorario-HP'!AD738</f>
        <v>0</v>
      </c>
      <c r="K176" s="58">
        <f>+'Resumen-DiarioHorario-HP'!AD882</f>
        <v>0</v>
      </c>
      <c r="L176" s="59">
        <f>+'Resumen-DiarioHorario-HP'!AD1026</f>
        <v>0</v>
      </c>
      <c r="M176" s="58">
        <f>+'Resumen-DiarioHorario-HP'!AD1170</f>
        <v>0</v>
      </c>
      <c r="N176" s="59">
        <f>+'Resumen-DiarioHorario-HP'!AD1314</f>
        <v>0</v>
      </c>
      <c r="O176" s="58">
        <f>+'Resumen-DiarioHorario-HP'!AD1458</f>
        <v>0</v>
      </c>
      <c r="P176" s="59">
        <f>+'Resumen-DiarioHorario-HP'!AD1602</f>
        <v>0</v>
      </c>
      <c r="Q176" s="58">
        <f>+'Resumen-DiarioHorario-HP'!AD1746</f>
        <v>0</v>
      </c>
      <c r="R176" s="59">
        <f>+'Resumen-DiarioHorario-HP'!AD1890</f>
        <v>0</v>
      </c>
      <c r="S176" s="58">
        <f>+'Resumen-DiarioHorario-HP'!AD2034</f>
        <v>0</v>
      </c>
      <c r="T176" s="59">
        <f>+'Resumen-DiarioHorario-HP'!AD2178</f>
        <v>0</v>
      </c>
      <c r="U176" s="58">
        <f>+'Resumen-DiarioHorario-HP'!AD2322</f>
        <v>0</v>
      </c>
      <c r="V176" s="59">
        <f>+'Resumen-DiarioHorario-HP'!AD2466</f>
        <v>0</v>
      </c>
      <c r="W176" s="58">
        <f>+'Resumen-DiarioHorario-HP'!AD2610</f>
        <v>0</v>
      </c>
      <c r="X176" s="59">
        <f>+'Resumen-DiarioHorario-HP'!AD2754</f>
        <v>0</v>
      </c>
      <c r="Y176" s="58">
        <f>+'Resumen-DiarioHorario-HP'!AD2898</f>
        <v>0</v>
      </c>
      <c r="Z176" s="59">
        <f>+'Resumen-DiarioHorario-HP'!AD3042</f>
        <v>0</v>
      </c>
      <c r="AA176" s="58">
        <f>+'Resumen-DiarioHorario-HP'!AD3186</f>
        <v>0</v>
      </c>
      <c r="AB176" s="59">
        <f>+'Resumen-DiarioHorario-HP'!AD3330</f>
        <v>0</v>
      </c>
      <c r="AC176" s="58">
        <f>+'Resumen-DiarioHorario-HP'!AD3474</f>
        <v>0</v>
      </c>
      <c r="AD176" s="59">
        <f>+'Resumen-DiarioHorario-HP'!AD3618</f>
        <v>0</v>
      </c>
      <c r="AE176" s="58">
        <f>+'Resumen-DiarioHorario-HP'!AD3762</f>
        <v>0</v>
      </c>
      <c r="AF176" s="59">
        <f>+'Resumen-DiarioHorario-HP'!AD3906</f>
        <v>0</v>
      </c>
      <c r="AG176" s="58">
        <f>+'Resumen-DiarioHorario-HP'!AD4050</f>
        <v>0</v>
      </c>
      <c r="AH176" s="59">
        <f>+'Resumen-DiarioHorario-HP'!AD4194</f>
        <v>0</v>
      </c>
      <c r="AI176" s="60">
        <f>+'Resumen-DiarioHorario-HP'!AD4338</f>
        <v>0</v>
      </c>
      <c r="AJ176" s="54"/>
      <c r="AK176" s="51">
        <f t="shared" si="16"/>
        <v>0</v>
      </c>
      <c r="AL176" s="54"/>
      <c r="AM176" s="35"/>
      <c r="AN176" s="35"/>
    </row>
    <row r="177" spans="2:38" x14ac:dyDescent="0.45">
      <c r="B177" s="4" t="s">
        <v>151</v>
      </c>
      <c r="E177" s="58">
        <f>+'Resumen-DiarioHorario-HP'!AD19</f>
        <v>0</v>
      </c>
      <c r="F177" s="59">
        <f>+'Resumen-DiarioHorario-HP'!AD163</f>
        <v>0</v>
      </c>
      <c r="G177" s="58">
        <f>+'Resumen-DiarioHorario-HP'!AD307</f>
        <v>0</v>
      </c>
      <c r="H177" s="59">
        <f>+'Resumen-DiarioHorario-HP'!AD451</f>
        <v>0</v>
      </c>
      <c r="I177" s="58">
        <f>+'Resumen-DiarioHorario-HP'!AD595</f>
        <v>0</v>
      </c>
      <c r="J177" s="59">
        <f>+'Resumen-DiarioHorario-HP'!AD739</f>
        <v>0</v>
      </c>
      <c r="K177" s="58">
        <f>+'Resumen-DiarioHorario-HP'!AD883</f>
        <v>0</v>
      </c>
      <c r="L177" s="59">
        <f>+'Resumen-DiarioHorario-HP'!AD1027</f>
        <v>0</v>
      </c>
      <c r="M177" s="58">
        <f>+'Resumen-DiarioHorario-HP'!AD1171</f>
        <v>0</v>
      </c>
      <c r="N177" s="59">
        <f>+'Resumen-DiarioHorario-HP'!AD1315</f>
        <v>0</v>
      </c>
      <c r="O177" s="58">
        <f>+'Resumen-DiarioHorario-HP'!AD1459</f>
        <v>0</v>
      </c>
      <c r="P177" s="59">
        <f>+'Resumen-DiarioHorario-HP'!AD1603</f>
        <v>0</v>
      </c>
      <c r="Q177" s="58">
        <f>+'Resumen-DiarioHorario-HP'!AD1747</f>
        <v>0</v>
      </c>
      <c r="R177" s="59">
        <f>+'Resumen-DiarioHorario-HP'!AD1891</f>
        <v>0</v>
      </c>
      <c r="S177" s="58">
        <f>+'Resumen-DiarioHorario-HP'!AD2035</f>
        <v>0</v>
      </c>
      <c r="T177" s="59">
        <f>+'Resumen-DiarioHorario-HP'!AD2179</f>
        <v>0</v>
      </c>
      <c r="U177" s="58">
        <f>+'Resumen-DiarioHorario-HP'!AD2323</f>
        <v>0</v>
      </c>
      <c r="V177" s="59">
        <f>+'Resumen-DiarioHorario-HP'!AD2467</f>
        <v>0</v>
      </c>
      <c r="W177" s="58">
        <f>+'Resumen-DiarioHorario-HP'!AD2611</f>
        <v>0</v>
      </c>
      <c r="X177" s="59">
        <f>+'Resumen-DiarioHorario-HP'!AD2755</f>
        <v>0</v>
      </c>
      <c r="Y177" s="58">
        <f>+'Resumen-DiarioHorario-HP'!AD2899</f>
        <v>0</v>
      </c>
      <c r="Z177" s="59">
        <f>+'Resumen-DiarioHorario-HP'!AD3043</f>
        <v>0</v>
      </c>
      <c r="AA177" s="58">
        <f>+'Resumen-DiarioHorario-HP'!AD3187</f>
        <v>0</v>
      </c>
      <c r="AB177" s="59">
        <f>+'Resumen-DiarioHorario-HP'!AD3331</f>
        <v>0</v>
      </c>
      <c r="AC177" s="58">
        <f>+'Resumen-DiarioHorario-HP'!AD3475</f>
        <v>0</v>
      </c>
      <c r="AD177" s="59">
        <f>+'Resumen-DiarioHorario-HP'!AD3619</f>
        <v>0</v>
      </c>
      <c r="AE177" s="58">
        <f>+'Resumen-DiarioHorario-HP'!AD3763</f>
        <v>0</v>
      </c>
      <c r="AF177" s="59">
        <f>+'Resumen-DiarioHorario-HP'!AD3907</f>
        <v>0</v>
      </c>
      <c r="AG177" s="58">
        <f>+'Resumen-DiarioHorario-HP'!AD4051</f>
        <v>0</v>
      </c>
      <c r="AH177" s="59">
        <f>+'Resumen-DiarioHorario-HP'!AD4195</f>
        <v>0</v>
      </c>
      <c r="AI177" s="60">
        <f>+'Resumen-DiarioHorario-HP'!AD4339</f>
        <v>0</v>
      </c>
      <c r="AJ177" s="54"/>
      <c r="AK177" s="51">
        <f t="shared" si="16"/>
        <v>0</v>
      </c>
      <c r="AL177" s="54"/>
    </row>
    <row r="178" spans="2:38" x14ac:dyDescent="0.45">
      <c r="B178" s="4" t="s">
        <v>152</v>
      </c>
      <c r="D178" s="62"/>
      <c r="E178" s="58">
        <f>+'Resumen-DiarioHorario-HP'!AD20</f>
        <v>0</v>
      </c>
      <c r="F178" s="59">
        <f>+'Resumen-DiarioHorario-HP'!AD164</f>
        <v>0</v>
      </c>
      <c r="G178" s="58">
        <f>+'Resumen-DiarioHorario-HP'!AD308</f>
        <v>0</v>
      </c>
      <c r="H178" s="59">
        <f>+'Resumen-DiarioHorario-HP'!AD452</f>
        <v>0</v>
      </c>
      <c r="I178" s="58">
        <f>+'Resumen-DiarioHorario-HP'!AD596</f>
        <v>0</v>
      </c>
      <c r="J178" s="59">
        <f>+'Resumen-DiarioHorario-HP'!AD740</f>
        <v>0</v>
      </c>
      <c r="K178" s="58">
        <f>+'Resumen-DiarioHorario-HP'!AD884</f>
        <v>0</v>
      </c>
      <c r="L178" s="59">
        <f>+'Resumen-DiarioHorario-HP'!AD1028</f>
        <v>0</v>
      </c>
      <c r="M178" s="58">
        <f>+'Resumen-DiarioHorario-HP'!AD1172</f>
        <v>0</v>
      </c>
      <c r="N178" s="59">
        <f>+'Resumen-DiarioHorario-HP'!AD1316</f>
        <v>0</v>
      </c>
      <c r="O178" s="58">
        <f>+'Resumen-DiarioHorario-HP'!AD1460</f>
        <v>0</v>
      </c>
      <c r="P178" s="59">
        <f>+'Resumen-DiarioHorario-HP'!AD1604</f>
        <v>0</v>
      </c>
      <c r="Q178" s="58">
        <f>+'Resumen-DiarioHorario-HP'!AD1748</f>
        <v>0</v>
      </c>
      <c r="R178" s="59">
        <f>+'Resumen-DiarioHorario-HP'!AD1892</f>
        <v>15.829659798940021</v>
      </c>
      <c r="S178" s="58">
        <f>+'Resumen-DiarioHorario-HP'!AD2036</f>
        <v>0</v>
      </c>
      <c r="T178" s="59">
        <f>+'Resumen-DiarioHorario-HP'!AD2180</f>
        <v>0</v>
      </c>
      <c r="U178" s="58">
        <f>+'Resumen-DiarioHorario-HP'!AD2324</f>
        <v>0</v>
      </c>
      <c r="V178" s="59">
        <f>+'Resumen-DiarioHorario-HP'!AD2468</f>
        <v>0</v>
      </c>
      <c r="W178" s="58">
        <f>+'Resumen-DiarioHorario-HP'!AD2612</f>
        <v>0</v>
      </c>
      <c r="X178" s="59">
        <f>+'Resumen-DiarioHorario-HP'!AD2756</f>
        <v>0</v>
      </c>
      <c r="Y178" s="58">
        <f>+'Resumen-DiarioHorario-HP'!AD2900</f>
        <v>0</v>
      </c>
      <c r="Z178" s="59">
        <f>+'Resumen-DiarioHorario-HP'!AD3044</f>
        <v>0</v>
      </c>
      <c r="AA178" s="58">
        <f>+'Resumen-DiarioHorario-HP'!AD3188</f>
        <v>0</v>
      </c>
      <c r="AB178" s="59">
        <f>+'Resumen-DiarioHorario-HP'!AD3332</f>
        <v>0</v>
      </c>
      <c r="AC178" s="58">
        <f>+'Resumen-DiarioHorario-HP'!AD3476</f>
        <v>0</v>
      </c>
      <c r="AD178" s="59">
        <f>+'Resumen-DiarioHorario-HP'!AD3620</f>
        <v>0</v>
      </c>
      <c r="AE178" s="58">
        <f>+'Resumen-DiarioHorario-HP'!AD3764</f>
        <v>0</v>
      </c>
      <c r="AF178" s="59">
        <f>+'Resumen-DiarioHorario-HP'!AD3908</f>
        <v>0</v>
      </c>
      <c r="AG178" s="58">
        <f>+'Resumen-DiarioHorario-HP'!AD4052</f>
        <v>0</v>
      </c>
      <c r="AH178" s="59">
        <f>+'Resumen-DiarioHorario-HP'!AD4196</f>
        <v>0</v>
      </c>
      <c r="AI178" s="60">
        <f>+'Resumen-DiarioHorario-HP'!AD4340</f>
        <v>0</v>
      </c>
      <c r="AJ178" s="54"/>
      <c r="AK178" s="51">
        <f t="shared" si="16"/>
        <v>15.829659798940021</v>
      </c>
      <c r="AL178" s="54"/>
    </row>
    <row r="179" spans="2:38" x14ac:dyDescent="0.45">
      <c r="B179" s="4" t="s">
        <v>153</v>
      </c>
      <c r="D179" s="62"/>
      <c r="E179" s="58">
        <f>+'Resumen-DiarioHorario-HP'!AD21</f>
        <v>0</v>
      </c>
      <c r="F179" s="59">
        <f>+'Resumen-DiarioHorario-HP'!AD165</f>
        <v>0</v>
      </c>
      <c r="G179" s="58">
        <f>+'Resumen-DiarioHorario-HP'!AD309</f>
        <v>0</v>
      </c>
      <c r="H179" s="59">
        <f>+'Resumen-DiarioHorario-HP'!AD453</f>
        <v>0</v>
      </c>
      <c r="I179" s="58">
        <f>+'Resumen-DiarioHorario-HP'!AD597</f>
        <v>0</v>
      </c>
      <c r="J179" s="59">
        <f>+'Resumen-DiarioHorario-HP'!AD741</f>
        <v>0</v>
      </c>
      <c r="K179" s="58">
        <f>+'Resumen-DiarioHorario-HP'!AD885</f>
        <v>0</v>
      </c>
      <c r="L179" s="59">
        <f>+'Resumen-DiarioHorario-HP'!AD1029</f>
        <v>0</v>
      </c>
      <c r="M179" s="58">
        <f>+'Resumen-DiarioHorario-HP'!AD1173</f>
        <v>0</v>
      </c>
      <c r="N179" s="59">
        <f>+'Resumen-DiarioHorario-HP'!AD1317</f>
        <v>0</v>
      </c>
      <c r="O179" s="58">
        <f>+'Resumen-DiarioHorario-HP'!AD1461</f>
        <v>0</v>
      </c>
      <c r="P179" s="59">
        <f>+'Resumen-DiarioHorario-HP'!AD1605</f>
        <v>0</v>
      </c>
      <c r="Q179" s="58">
        <f>+'Resumen-DiarioHorario-HP'!AD1749</f>
        <v>0</v>
      </c>
      <c r="R179" s="59">
        <f>+'Resumen-DiarioHorario-HP'!AD1893</f>
        <v>0</v>
      </c>
      <c r="S179" s="58">
        <f>+'Resumen-DiarioHorario-HP'!AD2037</f>
        <v>0</v>
      </c>
      <c r="T179" s="59">
        <f>+'Resumen-DiarioHorario-HP'!AD2181</f>
        <v>0</v>
      </c>
      <c r="U179" s="58">
        <f>+'Resumen-DiarioHorario-HP'!AD2325</f>
        <v>0</v>
      </c>
      <c r="V179" s="59">
        <f>+'Resumen-DiarioHorario-HP'!AD2469</f>
        <v>0</v>
      </c>
      <c r="W179" s="58">
        <f>+'Resumen-DiarioHorario-HP'!AD2613</f>
        <v>0</v>
      </c>
      <c r="X179" s="59">
        <f>+'Resumen-DiarioHorario-HP'!AD2757</f>
        <v>0</v>
      </c>
      <c r="Y179" s="58">
        <f>+'Resumen-DiarioHorario-HP'!AD2901</f>
        <v>0</v>
      </c>
      <c r="Z179" s="59">
        <f>+'Resumen-DiarioHorario-HP'!AD3045</f>
        <v>0</v>
      </c>
      <c r="AA179" s="58">
        <f>+'Resumen-DiarioHorario-HP'!AD3189</f>
        <v>0</v>
      </c>
      <c r="AB179" s="59">
        <f>+'Resumen-DiarioHorario-HP'!AD3333</f>
        <v>0</v>
      </c>
      <c r="AC179" s="58">
        <f>+'Resumen-DiarioHorario-HP'!AD3477</f>
        <v>0</v>
      </c>
      <c r="AD179" s="59">
        <f>+'Resumen-DiarioHorario-HP'!AD3621</f>
        <v>0</v>
      </c>
      <c r="AE179" s="58">
        <f>+'Resumen-DiarioHorario-HP'!AD3765</f>
        <v>0</v>
      </c>
      <c r="AF179" s="59">
        <f>+'Resumen-DiarioHorario-HP'!AD3909</f>
        <v>0</v>
      </c>
      <c r="AG179" s="58">
        <f>+'Resumen-DiarioHorario-HP'!AD4053</f>
        <v>0</v>
      </c>
      <c r="AH179" s="59">
        <f>+'Resumen-DiarioHorario-HP'!AD4197</f>
        <v>0</v>
      </c>
      <c r="AI179" s="60">
        <f>+'Resumen-DiarioHorario-HP'!AD4341</f>
        <v>0</v>
      </c>
      <c r="AJ179" s="54"/>
      <c r="AK179" s="51">
        <f t="shared" si="16"/>
        <v>0</v>
      </c>
      <c r="AL179" s="54"/>
    </row>
    <row r="180" spans="2:38" x14ac:dyDescent="0.45">
      <c r="B180" s="4" t="s">
        <v>154</v>
      </c>
      <c r="D180" s="62"/>
      <c r="E180" s="58">
        <f>+'Resumen-DiarioHorario-HP'!AD22</f>
        <v>0</v>
      </c>
      <c r="F180" s="59">
        <f>+'Resumen-DiarioHorario-HP'!AD166</f>
        <v>0</v>
      </c>
      <c r="G180" s="58">
        <f>+'Resumen-DiarioHorario-HP'!AD310</f>
        <v>0</v>
      </c>
      <c r="H180" s="59">
        <f>+'Resumen-DiarioHorario-HP'!AD454</f>
        <v>0</v>
      </c>
      <c r="I180" s="58">
        <f>+'Resumen-DiarioHorario-HP'!AD598</f>
        <v>0</v>
      </c>
      <c r="J180" s="59">
        <f>+'Resumen-DiarioHorario-HP'!AD742</f>
        <v>0</v>
      </c>
      <c r="K180" s="58">
        <f>+'Resumen-DiarioHorario-HP'!AD886</f>
        <v>0</v>
      </c>
      <c r="L180" s="59">
        <f>+'Resumen-DiarioHorario-HP'!AD1030</f>
        <v>0</v>
      </c>
      <c r="M180" s="58">
        <f>+'Resumen-DiarioHorario-HP'!AD1174</f>
        <v>0</v>
      </c>
      <c r="N180" s="59">
        <f>+'Resumen-DiarioHorario-HP'!AD1318</f>
        <v>0</v>
      </c>
      <c r="O180" s="58">
        <f>+'Resumen-DiarioHorario-HP'!AD1462</f>
        <v>0</v>
      </c>
      <c r="P180" s="59">
        <f>+'Resumen-DiarioHorario-HP'!AD1606</f>
        <v>0</v>
      </c>
      <c r="Q180" s="58">
        <f>+'Resumen-DiarioHorario-HP'!AD1750</f>
        <v>0</v>
      </c>
      <c r="R180" s="59">
        <f>+'Resumen-DiarioHorario-HP'!AD1894</f>
        <v>0</v>
      </c>
      <c r="S180" s="58">
        <f>+'Resumen-DiarioHorario-HP'!AD2038</f>
        <v>0</v>
      </c>
      <c r="T180" s="59">
        <f>+'Resumen-DiarioHorario-HP'!AD2182</f>
        <v>0</v>
      </c>
      <c r="U180" s="58">
        <f>+'Resumen-DiarioHorario-HP'!AD2326</f>
        <v>0</v>
      </c>
      <c r="V180" s="59">
        <f>+'Resumen-DiarioHorario-HP'!AD2470</f>
        <v>0</v>
      </c>
      <c r="W180" s="58">
        <f>+'Resumen-DiarioHorario-HP'!AD2614</f>
        <v>0</v>
      </c>
      <c r="X180" s="59">
        <f>+'Resumen-DiarioHorario-HP'!AD2758</f>
        <v>0</v>
      </c>
      <c r="Y180" s="58">
        <f>+'Resumen-DiarioHorario-HP'!AD2902</f>
        <v>0</v>
      </c>
      <c r="Z180" s="59">
        <f>+'Resumen-DiarioHorario-HP'!AD3046</f>
        <v>0</v>
      </c>
      <c r="AA180" s="58">
        <f>+'Resumen-DiarioHorario-HP'!AD3190</f>
        <v>0</v>
      </c>
      <c r="AB180" s="59">
        <f>+'Resumen-DiarioHorario-HP'!AD3334</f>
        <v>0</v>
      </c>
      <c r="AC180" s="58">
        <f>+'Resumen-DiarioHorario-HP'!AD3478</f>
        <v>0</v>
      </c>
      <c r="AD180" s="59">
        <f>+'Resumen-DiarioHorario-HP'!AD3622</f>
        <v>0</v>
      </c>
      <c r="AE180" s="58">
        <f>+'Resumen-DiarioHorario-HP'!AD3766</f>
        <v>0</v>
      </c>
      <c r="AF180" s="59">
        <f>+'Resumen-DiarioHorario-HP'!AD3910</f>
        <v>0</v>
      </c>
      <c r="AG180" s="58">
        <f>+'Resumen-DiarioHorario-HP'!AD4054</f>
        <v>0</v>
      </c>
      <c r="AH180" s="59">
        <f>+'Resumen-DiarioHorario-HP'!AD4198</f>
        <v>0</v>
      </c>
      <c r="AI180" s="60">
        <f>+'Resumen-DiarioHorario-HP'!AD4342</f>
        <v>0</v>
      </c>
      <c r="AJ180" s="54"/>
      <c r="AK180" s="51">
        <f t="shared" si="16"/>
        <v>0</v>
      </c>
      <c r="AL180" s="54"/>
    </row>
    <row r="181" spans="2:38" x14ac:dyDescent="0.45">
      <c r="B181" s="4" t="s">
        <v>155</v>
      </c>
      <c r="D181" s="62"/>
      <c r="E181" s="58">
        <f>+'Resumen-DiarioHorario-HP'!AD23</f>
        <v>3.0079944359461441</v>
      </c>
      <c r="F181" s="59">
        <f>+'Resumen-DiarioHorario-HP'!AD167</f>
        <v>2.1391666666666667</v>
      </c>
      <c r="G181" s="58">
        <f>+'Resumen-DiarioHorario-HP'!AD311</f>
        <v>0.199338626861572</v>
      </c>
      <c r="H181" s="59">
        <f>+'Resumen-DiarioHorario-HP'!AD455</f>
        <v>1.9128070937262646E-2</v>
      </c>
      <c r="I181" s="58">
        <f>+'Resumen-DiarioHorario-HP'!AD599</f>
        <v>0</v>
      </c>
      <c r="J181" s="59">
        <f>+'Resumen-DiarioHorario-HP'!AD743</f>
        <v>0</v>
      </c>
      <c r="K181" s="58">
        <f>+'Resumen-DiarioHorario-HP'!AD887</f>
        <v>0</v>
      </c>
      <c r="L181" s="59">
        <f>+'Resumen-DiarioHorario-HP'!AD1031</f>
        <v>0</v>
      </c>
      <c r="M181" s="58">
        <f>+'Resumen-DiarioHorario-HP'!AD1175</f>
        <v>0</v>
      </c>
      <c r="N181" s="59">
        <f>+'Resumen-DiarioHorario-HP'!AD1319</f>
        <v>0</v>
      </c>
      <c r="O181" s="58">
        <f>+'Resumen-DiarioHorario-HP'!AD1463</f>
        <v>0</v>
      </c>
      <c r="P181" s="59">
        <f>+'Resumen-DiarioHorario-HP'!AD1607</f>
        <v>0</v>
      </c>
      <c r="Q181" s="58">
        <f>+'Resumen-DiarioHorario-HP'!AD1751</f>
        <v>0</v>
      </c>
      <c r="R181" s="59">
        <f>+'Resumen-DiarioHorario-HP'!AD1895</f>
        <v>0.12412214438120525</v>
      </c>
      <c r="S181" s="58">
        <f>+'Resumen-DiarioHorario-HP'!AD2039</f>
        <v>0</v>
      </c>
      <c r="T181" s="59">
        <f>+'Resumen-DiarioHorario-HP'!AD2183</f>
        <v>0</v>
      </c>
      <c r="U181" s="58">
        <f>+'Resumen-DiarioHorario-HP'!AD2327</f>
        <v>8.5106962045033754</v>
      </c>
      <c r="V181" s="59">
        <f>+'Resumen-DiarioHorario-HP'!AD2471</f>
        <v>0</v>
      </c>
      <c r="W181" s="58">
        <f>+'Resumen-DiarioHorario-HP'!AD2615</f>
        <v>6.308979988098244E-3</v>
      </c>
      <c r="X181" s="59">
        <f>+'Resumen-DiarioHorario-HP'!AD2759</f>
        <v>0</v>
      </c>
      <c r="Y181" s="58">
        <f>+'Resumen-DiarioHorario-HP'!AD2903</f>
        <v>0</v>
      </c>
      <c r="Z181" s="59">
        <f>+'Resumen-DiarioHorario-HP'!AD3047</f>
        <v>0</v>
      </c>
      <c r="AA181" s="58">
        <f>+'Resumen-DiarioHorario-HP'!AD3191</f>
        <v>0</v>
      </c>
      <c r="AB181" s="59">
        <f>+'Resumen-DiarioHorario-HP'!AD3335</f>
        <v>0</v>
      </c>
      <c r="AC181" s="58">
        <f>+'Resumen-DiarioHorario-HP'!AD3479</f>
        <v>0.1082419514656067</v>
      </c>
      <c r="AD181" s="59">
        <f>+'Resumen-DiarioHorario-HP'!AD3623</f>
        <v>0</v>
      </c>
      <c r="AE181" s="58">
        <f>+'Resumen-DiarioHorario-HP'!AD3767</f>
        <v>1.2450965245564782E-2</v>
      </c>
      <c r="AF181" s="59">
        <f>+'Resumen-DiarioHorario-HP'!AD3911</f>
        <v>0</v>
      </c>
      <c r="AG181" s="58">
        <f>+'Resumen-DiarioHorario-HP'!AD4055</f>
        <v>0</v>
      </c>
      <c r="AH181" s="59">
        <f>+'Resumen-DiarioHorario-HP'!AD4199</f>
        <v>0</v>
      </c>
      <c r="AI181" s="60">
        <f>+'Resumen-DiarioHorario-HP'!AD4343</f>
        <v>0</v>
      </c>
      <c r="AJ181" s="54"/>
      <c r="AK181" s="51">
        <f t="shared" si="16"/>
        <v>14.127448045995497</v>
      </c>
      <c r="AL181" s="54"/>
    </row>
    <row r="182" spans="2:38" x14ac:dyDescent="0.45">
      <c r="B182" s="4" t="s">
        <v>156</v>
      </c>
      <c r="D182" s="62"/>
      <c r="E182" s="58">
        <f>+'Resumen-DiarioHorario-HP'!AD24</f>
        <v>28.336736615498857</v>
      </c>
      <c r="F182" s="59">
        <f>+'Resumen-DiarioHorario-HP'!AD168</f>
        <v>2.2926638888888879</v>
      </c>
      <c r="G182" s="58">
        <f>+'Resumen-DiarioHorario-HP'!AD312</f>
        <v>5.1397169729073848</v>
      </c>
      <c r="H182" s="59">
        <f>+'Resumen-DiarioHorario-HP'!AD456</f>
        <v>3.4128344893455504</v>
      </c>
      <c r="I182" s="58">
        <f>+'Resumen-DiarioHorario-HP'!AD600</f>
        <v>0.93294333020846043</v>
      </c>
      <c r="J182" s="59">
        <f>+'Resumen-DiarioHorario-HP'!AD744</f>
        <v>12.023916247557725</v>
      </c>
      <c r="K182" s="58">
        <f>+'Resumen-DiarioHorario-HP'!AD888</f>
        <v>0</v>
      </c>
      <c r="L182" s="59">
        <f>+'Resumen-DiarioHorario-HP'!AD1032</f>
        <v>0.7375813404719036</v>
      </c>
      <c r="M182" s="58">
        <f>+'Resumen-DiarioHorario-HP'!AD1176</f>
        <v>0</v>
      </c>
      <c r="N182" s="59">
        <f>+'Resumen-DiarioHorario-HP'!AD1320</f>
        <v>0</v>
      </c>
      <c r="O182" s="58">
        <f>+'Resumen-DiarioHorario-HP'!AD1464</f>
        <v>0</v>
      </c>
      <c r="P182" s="59">
        <f>+'Resumen-DiarioHorario-HP'!AD1608</f>
        <v>0</v>
      </c>
      <c r="Q182" s="58">
        <f>+'Resumen-DiarioHorario-HP'!AD1752</f>
        <v>0.42046248515446982</v>
      </c>
      <c r="R182" s="59">
        <f>+'Resumen-DiarioHorario-HP'!AD1896</f>
        <v>0.92553768952687587</v>
      </c>
      <c r="S182" s="58">
        <f>+'Resumen-DiarioHorario-HP'!AD2040</f>
        <v>18.818493767482579</v>
      </c>
      <c r="T182" s="59">
        <f>+'Resumen-DiarioHorario-HP'!AD2184</f>
        <v>0</v>
      </c>
      <c r="U182" s="58">
        <f>+'Resumen-DiarioHorario-HP'!AD2328</f>
        <v>0.49663232962290438</v>
      </c>
      <c r="V182" s="59">
        <f>+'Resumen-DiarioHorario-HP'!AD2472</f>
        <v>1.179079190889994</v>
      </c>
      <c r="W182" s="58">
        <f>+'Resumen-DiarioHorario-HP'!AD2616</f>
        <v>0</v>
      </c>
      <c r="X182" s="59">
        <f>+'Resumen-DiarioHorario-HP'!AD2760</f>
        <v>0</v>
      </c>
      <c r="Y182" s="58">
        <f>+'Resumen-DiarioHorario-HP'!AD2904</f>
        <v>0</v>
      </c>
      <c r="Z182" s="59">
        <f>+'Resumen-DiarioHorario-HP'!AD3048</f>
        <v>0.52758878866831449</v>
      </c>
      <c r="AA182" s="58">
        <f>+'Resumen-DiarioHorario-HP'!AD3192</f>
        <v>2.6880867997805273</v>
      </c>
      <c r="AB182" s="59">
        <f>+'Resumen-DiarioHorario-HP'!AD3336</f>
        <v>14.020929674307505</v>
      </c>
      <c r="AC182" s="58">
        <f>+'Resumen-DiarioHorario-HP'!AD3480</f>
        <v>27.081848516066874</v>
      </c>
      <c r="AD182" s="59">
        <f>+'Resumen-DiarioHorario-HP'!AD3624</f>
        <v>5.3363539616266884</v>
      </c>
      <c r="AE182" s="58">
        <f>+'Resumen-DiarioHorario-HP'!AD3768</f>
        <v>3.6390316208203628</v>
      </c>
      <c r="AF182" s="59">
        <f>+'Resumen-DiarioHorario-HP'!AD3912</f>
        <v>12.053406046618356</v>
      </c>
      <c r="AG182" s="58">
        <f>+'Resumen-DiarioHorario-HP'!AD4056</f>
        <v>1.2476246476173398</v>
      </c>
      <c r="AH182" s="59">
        <f>+'Resumen-DiarioHorario-HP'!AD4200</f>
        <v>48.305082463769764</v>
      </c>
      <c r="AI182" s="60">
        <f>+'Resumen-DiarioHorario-HP'!AD4344</f>
        <v>43.369091388902838</v>
      </c>
      <c r="AJ182" s="54"/>
      <c r="AK182" s="51">
        <f t="shared" si="16"/>
        <v>232.98564225573415</v>
      </c>
      <c r="AL182" s="54"/>
    </row>
    <row r="183" spans="2:38" x14ac:dyDescent="0.45">
      <c r="B183" s="4" t="s">
        <v>157</v>
      </c>
      <c r="D183" s="62"/>
      <c r="E183" s="58">
        <f>+'Resumen-DiarioHorario-HP'!AD25</f>
        <v>28.336736615498857</v>
      </c>
      <c r="F183" s="59">
        <f>+'Resumen-DiarioHorario-HP'!AD169</f>
        <v>2.2926638888888879</v>
      </c>
      <c r="G183" s="58">
        <f>+'Resumen-DiarioHorario-HP'!AD313</f>
        <v>5.1397169729073848</v>
      </c>
      <c r="H183" s="59">
        <f>+'Resumen-DiarioHorario-HP'!AD457</f>
        <v>3.4128344893455504</v>
      </c>
      <c r="I183" s="58">
        <f>+'Resumen-DiarioHorario-HP'!AD601</f>
        <v>0.93294333020846043</v>
      </c>
      <c r="J183" s="59">
        <f>+'Resumen-DiarioHorario-HP'!AD745</f>
        <v>12.023916247557725</v>
      </c>
      <c r="K183" s="58">
        <f>+'Resumen-DiarioHorario-HP'!AD889</f>
        <v>0</v>
      </c>
      <c r="L183" s="59">
        <f>+'Resumen-DiarioHorario-HP'!AD1033</f>
        <v>0.7375813404719036</v>
      </c>
      <c r="M183" s="58">
        <f>+'Resumen-DiarioHorario-HP'!AD1177</f>
        <v>0</v>
      </c>
      <c r="N183" s="59">
        <f>+'Resumen-DiarioHorario-HP'!AD1321</f>
        <v>0</v>
      </c>
      <c r="O183" s="58">
        <f>+'Resumen-DiarioHorario-HP'!AD1465</f>
        <v>0</v>
      </c>
      <c r="P183" s="59">
        <f>+'Resumen-DiarioHorario-HP'!AD1609</f>
        <v>0</v>
      </c>
      <c r="Q183" s="58">
        <f>+'Resumen-DiarioHorario-HP'!AD1753</f>
        <v>0.42046248515446982</v>
      </c>
      <c r="R183" s="59">
        <f>+'Resumen-DiarioHorario-HP'!AD1897</f>
        <v>0.92553768952687587</v>
      </c>
      <c r="S183" s="58">
        <f>+'Resumen-DiarioHorario-HP'!AD2041</f>
        <v>18.818493767482579</v>
      </c>
      <c r="T183" s="59">
        <f>+'Resumen-DiarioHorario-HP'!AD2185</f>
        <v>0</v>
      </c>
      <c r="U183" s="58">
        <f>+'Resumen-DiarioHorario-HP'!AD2329</f>
        <v>0.49663232962290438</v>
      </c>
      <c r="V183" s="59">
        <f>+'Resumen-DiarioHorario-HP'!AD2473</f>
        <v>1.179079190889994</v>
      </c>
      <c r="W183" s="58">
        <f>+'Resumen-DiarioHorario-HP'!AD2617</f>
        <v>0</v>
      </c>
      <c r="X183" s="59">
        <f>+'Resumen-DiarioHorario-HP'!AD2761</f>
        <v>0</v>
      </c>
      <c r="Y183" s="58">
        <f>+'Resumen-DiarioHorario-HP'!AD2905</f>
        <v>0</v>
      </c>
      <c r="Z183" s="59">
        <f>+'Resumen-DiarioHorario-HP'!AD3049</f>
        <v>0.52758878866831449</v>
      </c>
      <c r="AA183" s="58">
        <f>+'Resumen-DiarioHorario-HP'!AD3193</f>
        <v>2.6880867997805273</v>
      </c>
      <c r="AB183" s="59">
        <f>+'Resumen-DiarioHorario-HP'!AD3337</f>
        <v>14.020929674307505</v>
      </c>
      <c r="AC183" s="58">
        <f>+'Resumen-DiarioHorario-HP'!AD3481</f>
        <v>27.081848516066874</v>
      </c>
      <c r="AD183" s="59">
        <f>+'Resumen-DiarioHorario-HP'!AD3625</f>
        <v>5.3363539616266884</v>
      </c>
      <c r="AE183" s="58">
        <f>+'Resumen-DiarioHorario-HP'!AD3769</f>
        <v>3.6390316208203628</v>
      </c>
      <c r="AF183" s="59">
        <f>+'Resumen-DiarioHorario-HP'!AD3913</f>
        <v>12.053406046618356</v>
      </c>
      <c r="AG183" s="58">
        <f>+'Resumen-DiarioHorario-HP'!AD4057</f>
        <v>1.2476246476173398</v>
      </c>
      <c r="AH183" s="59">
        <f>+'Resumen-DiarioHorario-HP'!AD4201</f>
        <v>48.305082463769764</v>
      </c>
      <c r="AI183" s="60">
        <f>+'Resumen-DiarioHorario-HP'!AD4345</f>
        <v>43.369091388902838</v>
      </c>
      <c r="AJ183" s="54"/>
      <c r="AK183" s="51">
        <f t="shared" si="16"/>
        <v>232.98564225573415</v>
      </c>
      <c r="AL183" s="54"/>
    </row>
    <row r="184" spans="2:38" x14ac:dyDescent="0.45">
      <c r="B184" s="4" t="s">
        <v>158</v>
      </c>
      <c r="D184" s="62"/>
      <c r="E184" s="58">
        <f>+'Resumen-DiarioHorario-HP'!AD26</f>
        <v>0</v>
      </c>
      <c r="F184" s="59">
        <f>+'Resumen-DiarioHorario-HP'!AD170</f>
        <v>0</v>
      </c>
      <c r="G184" s="58">
        <f>+'Resumen-DiarioHorario-HP'!AD314</f>
        <v>0</v>
      </c>
      <c r="H184" s="59">
        <f>+'Resumen-DiarioHorario-HP'!AD458</f>
        <v>0</v>
      </c>
      <c r="I184" s="58">
        <f>+'Resumen-DiarioHorario-HP'!AD602</f>
        <v>0</v>
      </c>
      <c r="J184" s="59">
        <f>+'Resumen-DiarioHorario-HP'!AD746</f>
        <v>0</v>
      </c>
      <c r="K184" s="58">
        <f>+'Resumen-DiarioHorario-HP'!AD890</f>
        <v>0</v>
      </c>
      <c r="L184" s="59">
        <f>+'Resumen-DiarioHorario-HP'!AD1034</f>
        <v>0</v>
      </c>
      <c r="M184" s="58">
        <f>+'Resumen-DiarioHorario-HP'!AD1178</f>
        <v>0</v>
      </c>
      <c r="N184" s="59">
        <f>+'Resumen-DiarioHorario-HP'!AD1322</f>
        <v>0</v>
      </c>
      <c r="O184" s="58">
        <f>+'Resumen-DiarioHorario-HP'!AD1466</f>
        <v>0</v>
      </c>
      <c r="P184" s="59">
        <f>+'Resumen-DiarioHorario-HP'!AD1610</f>
        <v>0</v>
      </c>
      <c r="Q184" s="58">
        <f>+'Resumen-DiarioHorario-HP'!AD1754</f>
        <v>0</v>
      </c>
      <c r="R184" s="59">
        <f>+'Resumen-DiarioHorario-HP'!AD1898</f>
        <v>0</v>
      </c>
      <c r="S184" s="58">
        <f>+'Resumen-DiarioHorario-HP'!AD2042</f>
        <v>0</v>
      </c>
      <c r="T184" s="59">
        <f>+'Resumen-DiarioHorario-HP'!AD2186</f>
        <v>0</v>
      </c>
      <c r="U184" s="58">
        <f>+'Resumen-DiarioHorario-HP'!AD2330</f>
        <v>0</v>
      </c>
      <c r="V184" s="59">
        <f>+'Resumen-DiarioHorario-HP'!AD2474</f>
        <v>0</v>
      </c>
      <c r="W184" s="58">
        <f>+'Resumen-DiarioHorario-HP'!AD2618</f>
        <v>0</v>
      </c>
      <c r="X184" s="59">
        <f>+'Resumen-DiarioHorario-HP'!AD2762</f>
        <v>0</v>
      </c>
      <c r="Y184" s="58">
        <f>+'Resumen-DiarioHorario-HP'!AD2906</f>
        <v>0</v>
      </c>
      <c r="Z184" s="59">
        <f>+'Resumen-DiarioHorario-HP'!AD3050</f>
        <v>0</v>
      </c>
      <c r="AA184" s="58">
        <f>+'Resumen-DiarioHorario-HP'!AD3194</f>
        <v>0</v>
      </c>
      <c r="AB184" s="59">
        <f>+'Resumen-DiarioHorario-HP'!AD3338</f>
        <v>0</v>
      </c>
      <c r="AC184" s="58">
        <f>+'Resumen-DiarioHorario-HP'!AD3482</f>
        <v>0</v>
      </c>
      <c r="AD184" s="59">
        <f>+'Resumen-DiarioHorario-HP'!AD3626</f>
        <v>0</v>
      </c>
      <c r="AE184" s="58">
        <f>+'Resumen-DiarioHorario-HP'!AD3770</f>
        <v>0</v>
      </c>
      <c r="AF184" s="59">
        <f>+'Resumen-DiarioHorario-HP'!AD3914</f>
        <v>0</v>
      </c>
      <c r="AG184" s="58">
        <f>+'Resumen-DiarioHorario-HP'!AD4058</f>
        <v>0</v>
      </c>
      <c r="AH184" s="59">
        <f>+'Resumen-DiarioHorario-HP'!AD4202</f>
        <v>0</v>
      </c>
      <c r="AI184" s="60">
        <f>+'Resumen-DiarioHorario-HP'!AD4346</f>
        <v>0</v>
      </c>
      <c r="AJ184" s="54"/>
      <c r="AK184" s="51">
        <f t="shared" si="16"/>
        <v>0</v>
      </c>
      <c r="AL184" s="54"/>
    </row>
    <row r="185" spans="2:38" x14ac:dyDescent="0.45">
      <c r="B185" s="4" t="s">
        <v>159</v>
      </c>
      <c r="D185" s="62"/>
      <c r="E185" s="58">
        <f>+'Resumen-DiarioHorario-HP'!AD27</f>
        <v>0</v>
      </c>
      <c r="F185" s="59">
        <f>+'Resumen-DiarioHorario-HP'!AD171</f>
        <v>0</v>
      </c>
      <c r="G185" s="58">
        <f>+'Resumen-DiarioHorario-HP'!AD315</f>
        <v>0</v>
      </c>
      <c r="H185" s="59">
        <f>+'Resumen-DiarioHorario-HP'!AD459</f>
        <v>0</v>
      </c>
      <c r="I185" s="58">
        <f>+'Resumen-DiarioHorario-HP'!AD603</f>
        <v>0</v>
      </c>
      <c r="J185" s="59">
        <f>+'Resumen-DiarioHorario-HP'!AD747</f>
        <v>0</v>
      </c>
      <c r="K185" s="58">
        <f>+'Resumen-DiarioHorario-HP'!AD891</f>
        <v>0</v>
      </c>
      <c r="L185" s="59">
        <f>+'Resumen-DiarioHorario-HP'!AD1035</f>
        <v>0</v>
      </c>
      <c r="M185" s="58">
        <f>+'Resumen-DiarioHorario-HP'!AD1179</f>
        <v>0</v>
      </c>
      <c r="N185" s="59">
        <f>+'Resumen-DiarioHorario-HP'!AD1323</f>
        <v>0</v>
      </c>
      <c r="O185" s="58">
        <f>+'Resumen-DiarioHorario-HP'!AD1467</f>
        <v>0</v>
      </c>
      <c r="P185" s="59">
        <f>+'Resumen-DiarioHorario-HP'!AD1611</f>
        <v>0</v>
      </c>
      <c r="Q185" s="58">
        <f>+'Resumen-DiarioHorario-HP'!AD1755</f>
        <v>0</v>
      </c>
      <c r="R185" s="59">
        <f>+'Resumen-DiarioHorario-HP'!AD1899</f>
        <v>0</v>
      </c>
      <c r="S185" s="58">
        <f>+'Resumen-DiarioHorario-HP'!AD2043</f>
        <v>0</v>
      </c>
      <c r="T185" s="59">
        <f>+'Resumen-DiarioHorario-HP'!AD2187</f>
        <v>0</v>
      </c>
      <c r="U185" s="58">
        <f>+'Resumen-DiarioHorario-HP'!AD2331</f>
        <v>0</v>
      </c>
      <c r="V185" s="59">
        <f>+'Resumen-DiarioHorario-HP'!AD2475</f>
        <v>0</v>
      </c>
      <c r="W185" s="58">
        <f>+'Resumen-DiarioHorario-HP'!AD2619</f>
        <v>0</v>
      </c>
      <c r="X185" s="59">
        <f>+'Resumen-DiarioHorario-HP'!AD2763</f>
        <v>0</v>
      </c>
      <c r="Y185" s="58">
        <f>+'Resumen-DiarioHorario-HP'!AD2907</f>
        <v>0</v>
      </c>
      <c r="Z185" s="59">
        <f>+'Resumen-DiarioHorario-HP'!AD3051</f>
        <v>0</v>
      </c>
      <c r="AA185" s="58">
        <f>+'Resumen-DiarioHorario-HP'!AD3195</f>
        <v>0</v>
      </c>
      <c r="AB185" s="59">
        <f>+'Resumen-DiarioHorario-HP'!AD3339</f>
        <v>0</v>
      </c>
      <c r="AC185" s="58">
        <f>+'Resumen-DiarioHorario-HP'!AD3483</f>
        <v>0</v>
      </c>
      <c r="AD185" s="59">
        <f>+'Resumen-DiarioHorario-HP'!AD3627</f>
        <v>0</v>
      </c>
      <c r="AE185" s="58">
        <f>+'Resumen-DiarioHorario-HP'!AD3771</f>
        <v>0</v>
      </c>
      <c r="AF185" s="59">
        <f>+'Resumen-DiarioHorario-HP'!AD3915</f>
        <v>0</v>
      </c>
      <c r="AG185" s="58">
        <f>+'Resumen-DiarioHorario-HP'!AD4059</f>
        <v>0</v>
      </c>
      <c r="AH185" s="59">
        <f>+'Resumen-DiarioHorario-HP'!AD4203</f>
        <v>0</v>
      </c>
      <c r="AI185" s="60">
        <f>+'Resumen-DiarioHorario-HP'!AD4347</f>
        <v>0</v>
      </c>
      <c r="AJ185" s="54"/>
      <c r="AK185" s="51">
        <f t="shared" si="16"/>
        <v>0</v>
      </c>
      <c r="AL185" s="54"/>
    </row>
    <row r="186" spans="2:38" x14ac:dyDescent="0.45">
      <c r="B186" s="4" t="s">
        <v>160</v>
      </c>
      <c r="D186" s="62"/>
      <c r="E186" s="58">
        <f>+'Resumen-DiarioHorario-HP'!AD28</f>
        <v>0</v>
      </c>
      <c r="F186" s="59">
        <f>+'Resumen-DiarioHorario-HP'!AD172</f>
        <v>0</v>
      </c>
      <c r="G186" s="58">
        <f>+'Resumen-DiarioHorario-HP'!AD316</f>
        <v>0</v>
      </c>
      <c r="H186" s="59">
        <f>+'Resumen-DiarioHorario-HP'!AD460</f>
        <v>0</v>
      </c>
      <c r="I186" s="58">
        <f>+'Resumen-DiarioHorario-HP'!AD604</f>
        <v>0</v>
      </c>
      <c r="J186" s="59">
        <f>+'Resumen-DiarioHorario-HP'!AD748</f>
        <v>0</v>
      </c>
      <c r="K186" s="58">
        <f>+'Resumen-DiarioHorario-HP'!AD892</f>
        <v>0</v>
      </c>
      <c r="L186" s="59">
        <f>+'Resumen-DiarioHorario-HP'!AD1036</f>
        <v>0</v>
      </c>
      <c r="M186" s="58">
        <f>+'Resumen-DiarioHorario-HP'!AD1180</f>
        <v>0</v>
      </c>
      <c r="N186" s="59">
        <f>+'Resumen-DiarioHorario-HP'!AD1324</f>
        <v>0</v>
      </c>
      <c r="O186" s="58">
        <f>+'Resumen-DiarioHorario-HP'!AD1468</f>
        <v>0</v>
      </c>
      <c r="P186" s="59">
        <f>+'Resumen-DiarioHorario-HP'!AD1612</f>
        <v>0</v>
      </c>
      <c r="Q186" s="58">
        <f>+'Resumen-DiarioHorario-HP'!AD1756</f>
        <v>0</v>
      </c>
      <c r="R186" s="59">
        <f>+'Resumen-DiarioHorario-HP'!AD1900</f>
        <v>0</v>
      </c>
      <c r="S186" s="58">
        <f>+'Resumen-DiarioHorario-HP'!AD2044</f>
        <v>0</v>
      </c>
      <c r="T186" s="59">
        <f>+'Resumen-DiarioHorario-HP'!AD2188</f>
        <v>0</v>
      </c>
      <c r="U186" s="58">
        <f>+'Resumen-DiarioHorario-HP'!AD2332</f>
        <v>0</v>
      </c>
      <c r="V186" s="59">
        <f>+'Resumen-DiarioHorario-HP'!AD2476</f>
        <v>0</v>
      </c>
      <c r="W186" s="58">
        <f>+'Resumen-DiarioHorario-HP'!AD2620</f>
        <v>0</v>
      </c>
      <c r="X186" s="59">
        <f>+'Resumen-DiarioHorario-HP'!AD2764</f>
        <v>0</v>
      </c>
      <c r="Y186" s="58">
        <f>+'Resumen-DiarioHorario-HP'!AD2908</f>
        <v>0</v>
      </c>
      <c r="Z186" s="59">
        <f>+'Resumen-DiarioHorario-HP'!AD3052</f>
        <v>0</v>
      </c>
      <c r="AA186" s="58">
        <f>+'Resumen-DiarioHorario-HP'!AD3196</f>
        <v>0</v>
      </c>
      <c r="AB186" s="59">
        <f>+'Resumen-DiarioHorario-HP'!AD3340</f>
        <v>0</v>
      </c>
      <c r="AC186" s="58">
        <f>+'Resumen-DiarioHorario-HP'!AD3484</f>
        <v>0</v>
      </c>
      <c r="AD186" s="59">
        <f>+'Resumen-DiarioHorario-HP'!AD3628</f>
        <v>0</v>
      </c>
      <c r="AE186" s="58">
        <f>+'Resumen-DiarioHorario-HP'!AD3772</f>
        <v>0</v>
      </c>
      <c r="AF186" s="59">
        <f>+'Resumen-DiarioHorario-HP'!AD3916</f>
        <v>0</v>
      </c>
      <c r="AG186" s="58">
        <f>+'Resumen-DiarioHorario-HP'!AD4060</f>
        <v>0</v>
      </c>
      <c r="AH186" s="59">
        <f>+'Resumen-DiarioHorario-HP'!AD4204</f>
        <v>0</v>
      </c>
      <c r="AI186" s="60">
        <f>+'Resumen-DiarioHorario-HP'!AD4348</f>
        <v>0</v>
      </c>
      <c r="AJ186" s="54"/>
      <c r="AK186" s="51">
        <f t="shared" si="16"/>
        <v>0</v>
      </c>
      <c r="AL186" s="54"/>
    </row>
    <row r="187" spans="2:38" x14ac:dyDescent="0.45">
      <c r="B187" s="4" t="s">
        <v>161</v>
      </c>
      <c r="D187" s="62"/>
      <c r="E187" s="58">
        <f>+'Resumen-DiarioHorario-HP'!AD29</f>
        <v>0</v>
      </c>
      <c r="F187" s="59">
        <f>+'Resumen-DiarioHorario-HP'!AD173</f>
        <v>0</v>
      </c>
      <c r="G187" s="58">
        <f>+'Resumen-DiarioHorario-HP'!AD317</f>
        <v>0</v>
      </c>
      <c r="H187" s="59">
        <f>+'Resumen-DiarioHorario-HP'!AD461</f>
        <v>0</v>
      </c>
      <c r="I187" s="58">
        <f>+'Resumen-DiarioHorario-HP'!AD605</f>
        <v>0</v>
      </c>
      <c r="J187" s="59">
        <f>+'Resumen-DiarioHorario-HP'!AD749</f>
        <v>0</v>
      </c>
      <c r="K187" s="58">
        <f>+'Resumen-DiarioHorario-HP'!AD893</f>
        <v>0</v>
      </c>
      <c r="L187" s="59">
        <f>+'Resumen-DiarioHorario-HP'!AD1037</f>
        <v>0</v>
      </c>
      <c r="M187" s="58">
        <f>+'Resumen-DiarioHorario-HP'!AD1181</f>
        <v>0</v>
      </c>
      <c r="N187" s="59">
        <f>+'Resumen-DiarioHorario-HP'!AD1325</f>
        <v>0</v>
      </c>
      <c r="O187" s="58">
        <f>+'Resumen-DiarioHorario-HP'!AD1469</f>
        <v>0</v>
      </c>
      <c r="P187" s="59">
        <f>+'Resumen-DiarioHorario-HP'!AD1613</f>
        <v>0</v>
      </c>
      <c r="Q187" s="58">
        <f>+'Resumen-DiarioHorario-HP'!AD1757</f>
        <v>0</v>
      </c>
      <c r="R187" s="59">
        <f>+'Resumen-DiarioHorario-HP'!AD1901</f>
        <v>0</v>
      </c>
      <c r="S187" s="58">
        <f>+'Resumen-DiarioHorario-HP'!AD2045</f>
        <v>0</v>
      </c>
      <c r="T187" s="59">
        <f>+'Resumen-DiarioHorario-HP'!AD2189</f>
        <v>0</v>
      </c>
      <c r="U187" s="58">
        <f>+'Resumen-DiarioHorario-HP'!AD2333</f>
        <v>0</v>
      </c>
      <c r="V187" s="59">
        <f>+'Resumen-DiarioHorario-HP'!AD2477</f>
        <v>0</v>
      </c>
      <c r="W187" s="58">
        <f>+'Resumen-DiarioHorario-HP'!AD2621</f>
        <v>0</v>
      </c>
      <c r="X187" s="59">
        <f>+'Resumen-DiarioHorario-HP'!AD2765</f>
        <v>0</v>
      </c>
      <c r="Y187" s="58">
        <f>+'Resumen-DiarioHorario-HP'!AD2909</f>
        <v>0</v>
      </c>
      <c r="Z187" s="59">
        <f>+'Resumen-DiarioHorario-HP'!AD3053</f>
        <v>0</v>
      </c>
      <c r="AA187" s="58">
        <f>+'Resumen-DiarioHorario-HP'!AD3197</f>
        <v>0</v>
      </c>
      <c r="AB187" s="59">
        <f>+'Resumen-DiarioHorario-HP'!AD3341</f>
        <v>0</v>
      </c>
      <c r="AC187" s="58">
        <f>+'Resumen-DiarioHorario-HP'!AD3485</f>
        <v>0</v>
      </c>
      <c r="AD187" s="59">
        <f>+'Resumen-DiarioHorario-HP'!AD3629</f>
        <v>0</v>
      </c>
      <c r="AE187" s="58">
        <f>+'Resumen-DiarioHorario-HP'!AD3773</f>
        <v>0</v>
      </c>
      <c r="AF187" s="59">
        <f>+'Resumen-DiarioHorario-HP'!AD3917</f>
        <v>0</v>
      </c>
      <c r="AG187" s="58">
        <f>+'Resumen-DiarioHorario-HP'!AD4061</f>
        <v>0</v>
      </c>
      <c r="AH187" s="59">
        <f>+'Resumen-DiarioHorario-HP'!AD4205</f>
        <v>0</v>
      </c>
      <c r="AI187" s="60">
        <f>+'Resumen-DiarioHorario-HP'!AD4349</f>
        <v>0</v>
      </c>
      <c r="AJ187" s="54"/>
      <c r="AK187" s="51">
        <f t="shared" si="16"/>
        <v>0</v>
      </c>
      <c r="AL187" s="54"/>
    </row>
    <row r="188" spans="2:38" x14ac:dyDescent="0.45">
      <c r="B188" s="4" t="s">
        <v>162</v>
      </c>
      <c r="D188" s="62"/>
      <c r="E188" s="58">
        <f>+'Resumen-DiarioHorario-HP'!AD30</f>
        <v>0</v>
      </c>
      <c r="F188" s="59">
        <f>+'Resumen-DiarioHorario-HP'!AD174</f>
        <v>0</v>
      </c>
      <c r="G188" s="58">
        <f>+'Resumen-DiarioHorario-HP'!AD318</f>
        <v>0</v>
      </c>
      <c r="H188" s="59">
        <f>+'Resumen-DiarioHorario-HP'!AD462</f>
        <v>0</v>
      </c>
      <c r="I188" s="58">
        <f>+'Resumen-DiarioHorario-HP'!AD606</f>
        <v>0</v>
      </c>
      <c r="J188" s="59">
        <f>+'Resumen-DiarioHorario-HP'!AD750</f>
        <v>0</v>
      </c>
      <c r="K188" s="58">
        <f>+'Resumen-DiarioHorario-HP'!AD894</f>
        <v>0</v>
      </c>
      <c r="L188" s="59">
        <f>+'Resumen-DiarioHorario-HP'!AD1038</f>
        <v>0</v>
      </c>
      <c r="M188" s="58">
        <f>+'Resumen-DiarioHorario-HP'!AD1182</f>
        <v>0</v>
      </c>
      <c r="N188" s="59">
        <f>+'Resumen-DiarioHorario-HP'!AD1326</f>
        <v>0</v>
      </c>
      <c r="O188" s="58">
        <f>+'Resumen-DiarioHorario-HP'!AD1470</f>
        <v>0</v>
      </c>
      <c r="P188" s="59">
        <f>+'Resumen-DiarioHorario-HP'!AD1614</f>
        <v>0</v>
      </c>
      <c r="Q188" s="58">
        <f>+'Resumen-DiarioHorario-HP'!AD1758</f>
        <v>0</v>
      </c>
      <c r="R188" s="59">
        <f>+'Resumen-DiarioHorario-HP'!AD1902</f>
        <v>0</v>
      </c>
      <c r="S188" s="58">
        <f>+'Resumen-DiarioHorario-HP'!AD2046</f>
        <v>0</v>
      </c>
      <c r="T188" s="59">
        <f>+'Resumen-DiarioHorario-HP'!AD2190</f>
        <v>0</v>
      </c>
      <c r="U188" s="58">
        <f>+'Resumen-DiarioHorario-HP'!AD2334</f>
        <v>0</v>
      </c>
      <c r="V188" s="59">
        <f>+'Resumen-DiarioHorario-HP'!AD2478</f>
        <v>0</v>
      </c>
      <c r="W188" s="58">
        <f>+'Resumen-DiarioHorario-HP'!AD2622</f>
        <v>0</v>
      </c>
      <c r="X188" s="59">
        <f>+'Resumen-DiarioHorario-HP'!AD2766</f>
        <v>0</v>
      </c>
      <c r="Y188" s="58">
        <f>+'Resumen-DiarioHorario-HP'!AD2910</f>
        <v>0</v>
      </c>
      <c r="Z188" s="59">
        <f>+'Resumen-DiarioHorario-HP'!AD3054</f>
        <v>0</v>
      </c>
      <c r="AA188" s="58">
        <f>+'Resumen-DiarioHorario-HP'!AD3198</f>
        <v>0</v>
      </c>
      <c r="AB188" s="59">
        <f>+'Resumen-DiarioHorario-HP'!AD3342</f>
        <v>0</v>
      </c>
      <c r="AC188" s="58">
        <f>+'Resumen-DiarioHorario-HP'!AD3486</f>
        <v>0</v>
      </c>
      <c r="AD188" s="59">
        <f>+'Resumen-DiarioHorario-HP'!AD3630</f>
        <v>0</v>
      </c>
      <c r="AE188" s="58">
        <f>+'Resumen-DiarioHorario-HP'!AD3774</f>
        <v>0</v>
      </c>
      <c r="AF188" s="59">
        <f>+'Resumen-DiarioHorario-HP'!AD3918</f>
        <v>0</v>
      </c>
      <c r="AG188" s="58">
        <f>+'Resumen-DiarioHorario-HP'!AD4062</f>
        <v>0</v>
      </c>
      <c r="AH188" s="59">
        <f>+'Resumen-DiarioHorario-HP'!AD4206</f>
        <v>0</v>
      </c>
      <c r="AI188" s="60">
        <f>+'Resumen-DiarioHorario-HP'!AD4350</f>
        <v>0</v>
      </c>
      <c r="AJ188" s="54"/>
      <c r="AK188" s="51">
        <f t="shared" si="16"/>
        <v>0</v>
      </c>
      <c r="AL188" s="54"/>
    </row>
    <row r="189" spans="2:38" x14ac:dyDescent="0.45">
      <c r="B189" s="4" t="s">
        <v>163</v>
      </c>
      <c r="D189" s="62"/>
      <c r="E189" s="58">
        <f>+'Resumen-DiarioHorario-HP'!AD31</f>
        <v>0</v>
      </c>
      <c r="F189" s="59">
        <f>+'Resumen-DiarioHorario-HP'!AD175</f>
        <v>0</v>
      </c>
      <c r="G189" s="58">
        <f>+'Resumen-DiarioHorario-HP'!AD319</f>
        <v>0</v>
      </c>
      <c r="H189" s="59">
        <f>+'Resumen-DiarioHorario-HP'!AD463</f>
        <v>0</v>
      </c>
      <c r="I189" s="58">
        <f>+'Resumen-DiarioHorario-HP'!AD607</f>
        <v>0</v>
      </c>
      <c r="J189" s="59">
        <f>+'Resumen-DiarioHorario-HP'!AD751</f>
        <v>0</v>
      </c>
      <c r="K189" s="58">
        <f>+'Resumen-DiarioHorario-HP'!AD895</f>
        <v>0</v>
      </c>
      <c r="L189" s="59">
        <f>+'Resumen-DiarioHorario-HP'!AD1039</f>
        <v>0</v>
      </c>
      <c r="M189" s="58">
        <f>+'Resumen-DiarioHorario-HP'!AD1183</f>
        <v>0</v>
      </c>
      <c r="N189" s="59">
        <f>+'Resumen-DiarioHorario-HP'!AD1327</f>
        <v>0</v>
      </c>
      <c r="O189" s="58">
        <f>+'Resumen-DiarioHorario-HP'!AD1471</f>
        <v>0</v>
      </c>
      <c r="P189" s="59">
        <f>+'Resumen-DiarioHorario-HP'!AD1615</f>
        <v>0</v>
      </c>
      <c r="Q189" s="58">
        <f>+'Resumen-DiarioHorario-HP'!AD1759</f>
        <v>0</v>
      </c>
      <c r="R189" s="59">
        <f>+'Resumen-DiarioHorario-HP'!AD1903</f>
        <v>0</v>
      </c>
      <c r="S189" s="58">
        <f>+'Resumen-DiarioHorario-HP'!AD2047</f>
        <v>0</v>
      </c>
      <c r="T189" s="59">
        <f>+'Resumen-DiarioHorario-HP'!AD2191</f>
        <v>0</v>
      </c>
      <c r="U189" s="58">
        <f>+'Resumen-DiarioHorario-HP'!AD2335</f>
        <v>0</v>
      </c>
      <c r="V189" s="59">
        <f>+'Resumen-DiarioHorario-HP'!AD2479</f>
        <v>0</v>
      </c>
      <c r="W189" s="58">
        <f>+'Resumen-DiarioHorario-HP'!AD2623</f>
        <v>0</v>
      </c>
      <c r="X189" s="59">
        <f>+'Resumen-DiarioHorario-HP'!AD2767</f>
        <v>0</v>
      </c>
      <c r="Y189" s="58">
        <f>+'Resumen-DiarioHorario-HP'!AD2911</f>
        <v>0</v>
      </c>
      <c r="Z189" s="59">
        <f>+'Resumen-DiarioHorario-HP'!AD3055</f>
        <v>0</v>
      </c>
      <c r="AA189" s="58">
        <f>+'Resumen-DiarioHorario-HP'!AD3199</f>
        <v>0</v>
      </c>
      <c r="AB189" s="59">
        <f>+'Resumen-DiarioHorario-HP'!AD3343</f>
        <v>0</v>
      </c>
      <c r="AC189" s="58">
        <f>+'Resumen-DiarioHorario-HP'!AD3487</f>
        <v>0</v>
      </c>
      <c r="AD189" s="59">
        <f>+'Resumen-DiarioHorario-HP'!AD3631</f>
        <v>0</v>
      </c>
      <c r="AE189" s="58">
        <f>+'Resumen-DiarioHorario-HP'!AD3775</f>
        <v>0</v>
      </c>
      <c r="AF189" s="59">
        <f>+'Resumen-DiarioHorario-HP'!AD3919</f>
        <v>0</v>
      </c>
      <c r="AG189" s="58">
        <f>+'Resumen-DiarioHorario-HP'!AD4063</f>
        <v>0</v>
      </c>
      <c r="AH189" s="59">
        <f>+'Resumen-DiarioHorario-HP'!AD4207</f>
        <v>0</v>
      </c>
      <c r="AI189" s="60">
        <f>+'Resumen-DiarioHorario-HP'!AD4351</f>
        <v>0</v>
      </c>
      <c r="AJ189" s="54"/>
      <c r="AK189" s="51">
        <f t="shared" si="16"/>
        <v>0</v>
      </c>
      <c r="AL189" s="54"/>
    </row>
    <row r="190" spans="2:38" x14ac:dyDescent="0.45">
      <c r="B190" s="4" t="s">
        <v>164</v>
      </c>
      <c r="D190" s="62"/>
      <c r="E190" s="58">
        <f>+'Resumen-DiarioHorario-HP'!AD32</f>
        <v>0</v>
      </c>
      <c r="F190" s="59">
        <f>+'Resumen-DiarioHorario-HP'!AD176</f>
        <v>0</v>
      </c>
      <c r="G190" s="58">
        <f>+'Resumen-DiarioHorario-HP'!AD320</f>
        <v>0</v>
      </c>
      <c r="H190" s="59">
        <f>+'Resumen-DiarioHorario-HP'!AD464</f>
        <v>0</v>
      </c>
      <c r="I190" s="58">
        <f>+'Resumen-DiarioHorario-HP'!AD608</f>
        <v>0</v>
      </c>
      <c r="J190" s="59">
        <f>+'Resumen-DiarioHorario-HP'!AD752</f>
        <v>0</v>
      </c>
      <c r="K190" s="58">
        <f>+'Resumen-DiarioHorario-HP'!AD896</f>
        <v>0</v>
      </c>
      <c r="L190" s="59">
        <f>+'Resumen-DiarioHorario-HP'!AD1040</f>
        <v>0</v>
      </c>
      <c r="M190" s="58">
        <f>+'Resumen-DiarioHorario-HP'!AD1184</f>
        <v>0</v>
      </c>
      <c r="N190" s="59">
        <f>+'Resumen-DiarioHorario-HP'!AD1328</f>
        <v>0</v>
      </c>
      <c r="O190" s="58">
        <f>+'Resumen-DiarioHorario-HP'!AD1472</f>
        <v>0</v>
      </c>
      <c r="P190" s="59">
        <f>+'Resumen-DiarioHorario-HP'!AD1616</f>
        <v>0</v>
      </c>
      <c r="Q190" s="58">
        <f>+'Resumen-DiarioHorario-HP'!AD1760</f>
        <v>0</v>
      </c>
      <c r="R190" s="59">
        <f>+'Resumen-DiarioHorario-HP'!AD1904</f>
        <v>0</v>
      </c>
      <c r="S190" s="58">
        <f>+'Resumen-DiarioHorario-HP'!AD2048</f>
        <v>0</v>
      </c>
      <c r="T190" s="59">
        <f>+'Resumen-DiarioHorario-HP'!AD2192</f>
        <v>0</v>
      </c>
      <c r="U190" s="58">
        <f>+'Resumen-DiarioHorario-HP'!AD2336</f>
        <v>0</v>
      </c>
      <c r="V190" s="59">
        <f>+'Resumen-DiarioHorario-HP'!AD2480</f>
        <v>0</v>
      </c>
      <c r="W190" s="58">
        <f>+'Resumen-DiarioHorario-HP'!AD2624</f>
        <v>0</v>
      </c>
      <c r="X190" s="59">
        <f>+'Resumen-DiarioHorario-HP'!AD2768</f>
        <v>207.35884774357569</v>
      </c>
      <c r="Y190" s="58">
        <f>+'Resumen-DiarioHorario-HP'!AD2912</f>
        <v>215.83240112894902</v>
      </c>
      <c r="Z190" s="59">
        <f>+'Resumen-DiarioHorario-HP'!AD3056</f>
        <v>0</v>
      </c>
      <c r="AA190" s="58">
        <f>+'Resumen-DiarioHorario-HP'!AD3200</f>
        <v>0</v>
      </c>
      <c r="AB190" s="59">
        <f>+'Resumen-DiarioHorario-HP'!AD3344</f>
        <v>10.385267355211045</v>
      </c>
      <c r="AC190" s="58">
        <f>+'Resumen-DiarioHorario-HP'!AD3488</f>
        <v>0</v>
      </c>
      <c r="AD190" s="59">
        <f>+'Resumen-DiarioHorario-HP'!AD3632</f>
        <v>0</v>
      </c>
      <c r="AE190" s="58">
        <f>+'Resumen-DiarioHorario-HP'!AD3776</f>
        <v>178.50114331917459</v>
      </c>
      <c r="AF190" s="59">
        <f>+'Resumen-DiarioHorario-HP'!AD3920</f>
        <v>118.40000214487371</v>
      </c>
      <c r="AG190" s="58">
        <f>+'Resumen-DiarioHorario-HP'!AD4064</f>
        <v>0</v>
      </c>
      <c r="AH190" s="59">
        <f>+'Resumen-DiarioHorario-HP'!AD4208</f>
        <v>0</v>
      </c>
      <c r="AI190" s="60">
        <f>+'Resumen-DiarioHorario-HP'!AD4352</f>
        <v>0</v>
      </c>
      <c r="AJ190" s="54"/>
      <c r="AK190" s="51">
        <f t="shared" si="16"/>
        <v>730.47766169178408</v>
      </c>
      <c r="AL190" s="54"/>
    </row>
    <row r="191" spans="2:38" x14ac:dyDescent="0.45">
      <c r="B191" s="4" t="s">
        <v>165</v>
      </c>
      <c r="D191" s="62"/>
      <c r="E191" s="58">
        <f>+'Resumen-DiarioHorario-HP'!AD33</f>
        <v>0</v>
      </c>
      <c r="F191" s="59">
        <f>+'Resumen-DiarioHorario-HP'!AD177</f>
        <v>0</v>
      </c>
      <c r="G191" s="58">
        <f>+'Resumen-DiarioHorario-HP'!AD321</f>
        <v>0</v>
      </c>
      <c r="H191" s="59">
        <f>+'Resumen-DiarioHorario-HP'!AD465</f>
        <v>0</v>
      </c>
      <c r="I191" s="58">
        <f>+'Resumen-DiarioHorario-HP'!AD609</f>
        <v>0</v>
      </c>
      <c r="J191" s="59">
        <f>+'Resumen-DiarioHorario-HP'!AD753</f>
        <v>0</v>
      </c>
      <c r="K191" s="58">
        <f>+'Resumen-DiarioHorario-HP'!AD897</f>
        <v>0</v>
      </c>
      <c r="L191" s="59">
        <f>+'Resumen-DiarioHorario-HP'!AD1041</f>
        <v>0</v>
      </c>
      <c r="M191" s="58">
        <f>+'Resumen-DiarioHorario-HP'!AD1185</f>
        <v>0</v>
      </c>
      <c r="N191" s="59">
        <f>+'Resumen-DiarioHorario-HP'!AD1329</f>
        <v>0</v>
      </c>
      <c r="O191" s="58">
        <f>+'Resumen-DiarioHorario-HP'!AD1473</f>
        <v>0</v>
      </c>
      <c r="P191" s="59">
        <f>+'Resumen-DiarioHorario-HP'!AD1617</f>
        <v>0</v>
      </c>
      <c r="Q191" s="58">
        <f>+'Resumen-DiarioHorario-HP'!AD1761</f>
        <v>0</v>
      </c>
      <c r="R191" s="59">
        <f>+'Resumen-DiarioHorario-HP'!AD1905</f>
        <v>0</v>
      </c>
      <c r="S191" s="58">
        <f>+'Resumen-DiarioHorario-HP'!AD2049</f>
        <v>0</v>
      </c>
      <c r="T191" s="59">
        <f>+'Resumen-DiarioHorario-HP'!AD2193</f>
        <v>0</v>
      </c>
      <c r="U191" s="58">
        <f>+'Resumen-DiarioHorario-HP'!AD2337</f>
        <v>0</v>
      </c>
      <c r="V191" s="59">
        <f>+'Resumen-DiarioHorario-HP'!AD2481</f>
        <v>0</v>
      </c>
      <c r="W191" s="58">
        <f>+'Resumen-DiarioHorario-HP'!AD2625</f>
        <v>0</v>
      </c>
      <c r="X191" s="59">
        <f>+'Resumen-DiarioHorario-HP'!AD2769</f>
        <v>207.35884774357569</v>
      </c>
      <c r="Y191" s="58">
        <f>+'Resumen-DiarioHorario-HP'!AD2913</f>
        <v>215.83240112894902</v>
      </c>
      <c r="Z191" s="59">
        <f>+'Resumen-DiarioHorario-HP'!AD3057</f>
        <v>0</v>
      </c>
      <c r="AA191" s="58">
        <f>+'Resumen-DiarioHorario-HP'!AD3201</f>
        <v>0</v>
      </c>
      <c r="AB191" s="59">
        <f>+'Resumen-DiarioHorario-HP'!AD3345</f>
        <v>10.385267355211045</v>
      </c>
      <c r="AC191" s="58">
        <f>+'Resumen-DiarioHorario-HP'!AD3489</f>
        <v>0</v>
      </c>
      <c r="AD191" s="59">
        <f>+'Resumen-DiarioHorario-HP'!AD3633</f>
        <v>0</v>
      </c>
      <c r="AE191" s="58">
        <f>+'Resumen-DiarioHorario-HP'!AD3777</f>
        <v>178.50114331917459</v>
      </c>
      <c r="AF191" s="59">
        <f>+'Resumen-DiarioHorario-HP'!AD3921</f>
        <v>118.40000214487371</v>
      </c>
      <c r="AG191" s="58">
        <f>+'Resumen-DiarioHorario-HP'!AD4065</f>
        <v>0</v>
      </c>
      <c r="AH191" s="59">
        <f>+'Resumen-DiarioHorario-HP'!AD4209</f>
        <v>0</v>
      </c>
      <c r="AI191" s="60">
        <f>+'Resumen-DiarioHorario-HP'!AD4353</f>
        <v>0</v>
      </c>
      <c r="AJ191" s="54"/>
      <c r="AK191" s="51">
        <f t="shared" si="16"/>
        <v>730.47766169178408</v>
      </c>
      <c r="AL191" s="54"/>
    </row>
    <row r="192" spans="2:38" x14ac:dyDescent="0.45">
      <c r="B192" s="4" t="s">
        <v>166</v>
      </c>
      <c r="D192" s="62"/>
      <c r="E192" s="58">
        <f>+'Resumen-DiarioHorario-HP'!AD34</f>
        <v>1.1197050412495931E-3</v>
      </c>
      <c r="F192" s="59">
        <f>+'Resumen-DiarioHorario-HP'!AD178</f>
        <v>0</v>
      </c>
      <c r="G192" s="58">
        <f>+'Resumen-DiarioHorario-HP'!AD322</f>
        <v>0</v>
      </c>
      <c r="H192" s="59">
        <f>+'Resumen-DiarioHorario-HP'!AD466</f>
        <v>0</v>
      </c>
      <c r="I192" s="58">
        <f>+'Resumen-DiarioHorario-HP'!AD610</f>
        <v>0</v>
      </c>
      <c r="J192" s="59">
        <f>+'Resumen-DiarioHorario-HP'!AD754</f>
        <v>0</v>
      </c>
      <c r="K192" s="58">
        <f>+'Resumen-DiarioHorario-HP'!AD898</f>
        <v>0</v>
      </c>
      <c r="L192" s="59">
        <f>+'Resumen-DiarioHorario-HP'!AD1042</f>
        <v>1.6119379052836544</v>
      </c>
      <c r="M192" s="58">
        <f>+'Resumen-DiarioHorario-HP'!AD1186</f>
        <v>0.71219683825969693</v>
      </c>
      <c r="N192" s="59">
        <f>+'Resumen-DiarioHorario-HP'!AD1330</f>
        <v>1.5508056425096259</v>
      </c>
      <c r="O192" s="58">
        <f>+'Resumen-DiarioHorario-HP'!AD1474</f>
        <v>3.7354890064595061</v>
      </c>
      <c r="P192" s="59">
        <f>+'Resumen-DiarioHorario-HP'!AD1618</f>
        <v>4.0825732602573312</v>
      </c>
      <c r="Q192" s="58">
        <f>+'Resumen-DiarioHorario-HP'!AD1762</f>
        <v>0.47290479165812327</v>
      </c>
      <c r="R192" s="59">
        <f>+'Resumen-DiarioHorario-HP'!AD1906</f>
        <v>0.48748515861419345</v>
      </c>
      <c r="S192" s="58">
        <f>+'Resumen-DiarioHorario-HP'!AD2050</f>
        <v>0.51800491007976235</v>
      </c>
      <c r="T192" s="59">
        <f>+'Resumen-DiarioHorario-HP'!AD2194</f>
        <v>0.54548432602443642</v>
      </c>
      <c r="U192" s="58">
        <f>+'Resumen-DiarioHorario-HP'!AD2338</f>
        <v>9.5946889321009338E-2</v>
      </c>
      <c r="V192" s="59">
        <f>+'Resumen-DiarioHorario-HP'!AD2482</f>
        <v>3.747557957967123E-2</v>
      </c>
      <c r="W192" s="58">
        <f>+'Resumen-DiarioHorario-HP'!AD2626</f>
        <v>0</v>
      </c>
      <c r="X192" s="59">
        <f>+'Resumen-DiarioHorario-HP'!AD2770</f>
        <v>0</v>
      </c>
      <c r="Y192" s="58">
        <f>+'Resumen-DiarioHorario-HP'!AD2914</f>
        <v>0</v>
      </c>
      <c r="Z192" s="59">
        <f>+'Resumen-DiarioHorario-HP'!AD3058</f>
        <v>0</v>
      </c>
      <c r="AA192" s="58">
        <f>+'Resumen-DiarioHorario-HP'!AD3202</f>
        <v>0</v>
      </c>
      <c r="AB192" s="59">
        <f>+'Resumen-DiarioHorario-HP'!AD3346</f>
        <v>6.0452727079391484E-2</v>
      </c>
      <c r="AC192" s="58">
        <f>+'Resumen-DiarioHorario-HP'!AD3490</f>
        <v>0.11980431848102145</v>
      </c>
      <c r="AD192" s="59">
        <f>+'Resumen-DiarioHorario-HP'!AD3634</f>
        <v>0.11247642434978236</v>
      </c>
      <c r="AE192" s="58">
        <f>+'Resumen-DiarioHorario-HP'!AD3778</f>
        <v>7.215060671170552E-2</v>
      </c>
      <c r="AF192" s="59">
        <f>+'Resumen-DiarioHorario-HP'!AD3922</f>
        <v>9.5366895198822021E-2</v>
      </c>
      <c r="AG192" s="58">
        <f>+'Resumen-DiarioHorario-HP'!AD4066</f>
        <v>0</v>
      </c>
      <c r="AH192" s="59">
        <f>+'Resumen-DiarioHorario-HP'!AD4210</f>
        <v>2.0939742732590214</v>
      </c>
      <c r="AI192" s="60">
        <f>+'Resumen-DiarioHorario-HP'!AD4354</f>
        <v>0</v>
      </c>
      <c r="AJ192" s="54"/>
      <c r="AK192" s="51">
        <f t="shared" si="16"/>
        <v>16.405649258168005</v>
      </c>
      <c r="AL192" s="54"/>
    </row>
    <row r="193" spans="2:38" x14ac:dyDescent="0.45">
      <c r="B193" s="4" t="s">
        <v>167</v>
      </c>
      <c r="D193" s="62"/>
      <c r="E193" s="58">
        <f>+'Resumen-DiarioHorario-HP'!AD35</f>
        <v>1.1197050412495931E-3</v>
      </c>
      <c r="F193" s="59">
        <f>+'Resumen-DiarioHorario-HP'!AD179</f>
        <v>0</v>
      </c>
      <c r="G193" s="58">
        <f>+'Resumen-DiarioHorario-HP'!AD323</f>
        <v>0</v>
      </c>
      <c r="H193" s="59">
        <f>+'Resumen-DiarioHorario-HP'!AD467</f>
        <v>0</v>
      </c>
      <c r="I193" s="58">
        <f>+'Resumen-DiarioHorario-HP'!AD611</f>
        <v>0</v>
      </c>
      <c r="J193" s="59">
        <f>+'Resumen-DiarioHorario-HP'!AD755</f>
        <v>0</v>
      </c>
      <c r="K193" s="58">
        <f>+'Resumen-DiarioHorario-HP'!AD899</f>
        <v>0</v>
      </c>
      <c r="L193" s="59">
        <f>+'Resumen-DiarioHorario-HP'!AD1043</f>
        <v>1.6119379052836544</v>
      </c>
      <c r="M193" s="58">
        <f>+'Resumen-DiarioHorario-HP'!AD1187</f>
        <v>0.71219683825969693</v>
      </c>
      <c r="N193" s="59">
        <f>+'Resumen-DiarioHorario-HP'!AD1331</f>
        <v>1.5508056425096259</v>
      </c>
      <c r="O193" s="58">
        <f>+'Resumen-DiarioHorario-HP'!AD1475</f>
        <v>3.7354890064595061</v>
      </c>
      <c r="P193" s="59">
        <f>+'Resumen-DiarioHorario-HP'!AD1619</f>
        <v>4.0825732602573312</v>
      </c>
      <c r="Q193" s="58">
        <f>+'Resumen-DiarioHorario-HP'!AD1763</f>
        <v>0.47290479165812327</v>
      </c>
      <c r="R193" s="59">
        <f>+'Resumen-DiarioHorario-HP'!AD1907</f>
        <v>0.48748515861419345</v>
      </c>
      <c r="S193" s="58">
        <f>+'Resumen-DiarioHorario-HP'!AD2051</f>
        <v>0.51800491007976235</v>
      </c>
      <c r="T193" s="59">
        <f>+'Resumen-DiarioHorario-HP'!AD2195</f>
        <v>0.54548432602443642</v>
      </c>
      <c r="U193" s="58">
        <f>+'Resumen-DiarioHorario-HP'!AD2339</f>
        <v>9.5946889321009338E-2</v>
      </c>
      <c r="V193" s="59">
        <f>+'Resumen-DiarioHorario-HP'!AD2483</f>
        <v>3.747557957967123E-2</v>
      </c>
      <c r="W193" s="58">
        <f>+'Resumen-DiarioHorario-HP'!AD2627</f>
        <v>0</v>
      </c>
      <c r="X193" s="59">
        <f>+'Resumen-DiarioHorario-HP'!AD2771</f>
        <v>0</v>
      </c>
      <c r="Y193" s="58">
        <f>+'Resumen-DiarioHorario-HP'!AD2915</f>
        <v>0</v>
      </c>
      <c r="Z193" s="59">
        <f>+'Resumen-DiarioHorario-HP'!AD3059</f>
        <v>0</v>
      </c>
      <c r="AA193" s="58">
        <f>+'Resumen-DiarioHorario-HP'!AD3203</f>
        <v>0</v>
      </c>
      <c r="AB193" s="59">
        <f>+'Resumen-DiarioHorario-HP'!AD3347</f>
        <v>6.0452727079391484E-2</v>
      </c>
      <c r="AC193" s="58">
        <f>+'Resumen-DiarioHorario-HP'!AD3491</f>
        <v>0.11980431848102145</v>
      </c>
      <c r="AD193" s="59">
        <f>+'Resumen-DiarioHorario-HP'!AD3635</f>
        <v>0.11247642434978236</v>
      </c>
      <c r="AE193" s="58">
        <f>+'Resumen-DiarioHorario-HP'!AD3779</f>
        <v>7.215060671170552E-2</v>
      </c>
      <c r="AF193" s="59">
        <f>+'Resumen-DiarioHorario-HP'!AD3923</f>
        <v>9.5366895198822021E-2</v>
      </c>
      <c r="AG193" s="58">
        <f>+'Resumen-DiarioHorario-HP'!AD4067</f>
        <v>0</v>
      </c>
      <c r="AH193" s="59">
        <f>+'Resumen-DiarioHorario-HP'!AD4211</f>
        <v>2.0939742732590214</v>
      </c>
      <c r="AI193" s="60">
        <f>+'Resumen-DiarioHorario-HP'!AD4355</f>
        <v>0</v>
      </c>
      <c r="AJ193" s="54"/>
      <c r="AK193" s="51">
        <f t="shared" si="16"/>
        <v>16.405649258168005</v>
      </c>
      <c r="AL193" s="54"/>
    </row>
    <row r="194" spans="2:38" x14ac:dyDescent="0.45">
      <c r="B194" s="4" t="s">
        <v>168</v>
      </c>
      <c r="D194" s="62"/>
      <c r="E194" s="58">
        <f>+'Resumen-DiarioHorario-HP'!AD36</f>
        <v>0</v>
      </c>
      <c r="F194" s="59">
        <f>+'Resumen-DiarioHorario-HP'!AD180</f>
        <v>0</v>
      </c>
      <c r="G194" s="58">
        <f>+'Resumen-DiarioHorario-HP'!AD324</f>
        <v>0</v>
      </c>
      <c r="H194" s="59">
        <f>+'Resumen-DiarioHorario-HP'!AD468</f>
        <v>0</v>
      </c>
      <c r="I194" s="58">
        <f>+'Resumen-DiarioHorario-HP'!AD612</f>
        <v>0</v>
      </c>
      <c r="J194" s="59">
        <f>+'Resumen-DiarioHorario-HP'!AD756</f>
        <v>0</v>
      </c>
      <c r="K194" s="58">
        <f>+'Resumen-DiarioHorario-HP'!AD900</f>
        <v>0</v>
      </c>
      <c r="L194" s="59">
        <f>+'Resumen-DiarioHorario-HP'!AD1044</f>
        <v>0</v>
      </c>
      <c r="M194" s="58">
        <f>+'Resumen-DiarioHorario-HP'!AD1188</f>
        <v>0</v>
      </c>
      <c r="N194" s="59">
        <f>+'Resumen-DiarioHorario-HP'!AD1332</f>
        <v>0</v>
      </c>
      <c r="O194" s="58">
        <f>+'Resumen-DiarioHorario-HP'!AD1476</f>
        <v>0</v>
      </c>
      <c r="P194" s="59">
        <f>+'Resumen-DiarioHorario-HP'!AD1620</f>
        <v>0</v>
      </c>
      <c r="Q194" s="58">
        <f>+'Resumen-DiarioHorario-HP'!AD1764</f>
        <v>0</v>
      </c>
      <c r="R194" s="59">
        <f>+'Resumen-DiarioHorario-HP'!AD1908</f>
        <v>0</v>
      </c>
      <c r="S194" s="58">
        <f>+'Resumen-DiarioHorario-HP'!AD2052</f>
        <v>0</v>
      </c>
      <c r="T194" s="59">
        <f>+'Resumen-DiarioHorario-HP'!AD2196</f>
        <v>0</v>
      </c>
      <c r="U194" s="58">
        <f>+'Resumen-DiarioHorario-HP'!AD2340</f>
        <v>0</v>
      </c>
      <c r="V194" s="59">
        <f>+'Resumen-DiarioHorario-HP'!AD2484</f>
        <v>0</v>
      </c>
      <c r="W194" s="58">
        <f>+'Resumen-DiarioHorario-HP'!AD2628</f>
        <v>0</v>
      </c>
      <c r="X194" s="59">
        <f>+'Resumen-DiarioHorario-HP'!AD2772</f>
        <v>0</v>
      </c>
      <c r="Y194" s="58">
        <f>+'Resumen-DiarioHorario-HP'!AD2916</f>
        <v>0</v>
      </c>
      <c r="Z194" s="59">
        <f>+'Resumen-DiarioHorario-HP'!AD3060</f>
        <v>0</v>
      </c>
      <c r="AA194" s="58">
        <f>+'Resumen-DiarioHorario-HP'!AD3204</f>
        <v>0</v>
      </c>
      <c r="AB194" s="59">
        <f>+'Resumen-DiarioHorario-HP'!AD3348</f>
        <v>0</v>
      </c>
      <c r="AC194" s="58">
        <f>+'Resumen-DiarioHorario-HP'!AD3492</f>
        <v>0</v>
      </c>
      <c r="AD194" s="59">
        <f>+'Resumen-DiarioHorario-HP'!AD3636</f>
        <v>0</v>
      </c>
      <c r="AE194" s="58">
        <f>+'Resumen-DiarioHorario-HP'!AD3780</f>
        <v>0</v>
      </c>
      <c r="AF194" s="59">
        <f>+'Resumen-DiarioHorario-HP'!AD3924</f>
        <v>0</v>
      </c>
      <c r="AG194" s="58">
        <f>+'Resumen-DiarioHorario-HP'!AD4068</f>
        <v>0</v>
      </c>
      <c r="AH194" s="59">
        <f>+'Resumen-DiarioHorario-HP'!AD4212</f>
        <v>0</v>
      </c>
      <c r="AI194" s="60">
        <f>+'Resumen-DiarioHorario-HP'!AD4356</f>
        <v>0</v>
      </c>
      <c r="AJ194" s="54"/>
      <c r="AK194" s="51">
        <f t="shared" si="16"/>
        <v>0</v>
      </c>
      <c r="AL194" s="54"/>
    </row>
    <row r="195" spans="2:38" x14ac:dyDescent="0.45">
      <c r="B195" s="4" t="s">
        <v>169</v>
      </c>
      <c r="D195" s="62"/>
      <c r="E195" s="58">
        <f>+'Resumen-DiarioHorario-HP'!AD37</f>
        <v>0</v>
      </c>
      <c r="F195" s="59">
        <f>+'Resumen-DiarioHorario-HP'!AD181</f>
        <v>0</v>
      </c>
      <c r="G195" s="58">
        <f>+'Resumen-DiarioHorario-HP'!AD325</f>
        <v>0</v>
      </c>
      <c r="H195" s="59">
        <f>+'Resumen-DiarioHorario-HP'!AD469</f>
        <v>0</v>
      </c>
      <c r="I195" s="58">
        <f>+'Resumen-DiarioHorario-HP'!AD613</f>
        <v>0</v>
      </c>
      <c r="J195" s="59">
        <f>+'Resumen-DiarioHorario-HP'!AD757</f>
        <v>0</v>
      </c>
      <c r="K195" s="58">
        <f>+'Resumen-DiarioHorario-HP'!AD901</f>
        <v>0</v>
      </c>
      <c r="L195" s="59">
        <f>+'Resumen-DiarioHorario-HP'!AD1045</f>
        <v>0</v>
      </c>
      <c r="M195" s="58">
        <f>+'Resumen-DiarioHorario-HP'!AD1189</f>
        <v>0</v>
      </c>
      <c r="N195" s="59">
        <f>+'Resumen-DiarioHorario-HP'!AD1333</f>
        <v>0</v>
      </c>
      <c r="O195" s="58">
        <f>+'Resumen-DiarioHorario-HP'!AD1477</f>
        <v>0</v>
      </c>
      <c r="P195" s="59">
        <f>+'Resumen-DiarioHorario-HP'!AD1621</f>
        <v>0</v>
      </c>
      <c r="Q195" s="58">
        <f>+'Resumen-DiarioHorario-HP'!AD1765</f>
        <v>0</v>
      </c>
      <c r="R195" s="59">
        <f>+'Resumen-DiarioHorario-HP'!AD1909</f>
        <v>0.50512362321217852</v>
      </c>
      <c r="S195" s="58">
        <f>+'Resumen-DiarioHorario-HP'!AD2053</f>
        <v>0</v>
      </c>
      <c r="T195" s="59">
        <f>+'Resumen-DiarioHorario-HP'!AD2197</f>
        <v>0</v>
      </c>
      <c r="U195" s="58">
        <f>+'Resumen-DiarioHorario-HP'!AD2341</f>
        <v>0</v>
      </c>
      <c r="V195" s="59">
        <f>+'Resumen-DiarioHorario-HP'!AD2485</f>
        <v>0</v>
      </c>
      <c r="W195" s="58">
        <f>+'Resumen-DiarioHorario-HP'!AD2629</f>
        <v>0</v>
      </c>
      <c r="X195" s="59">
        <f>+'Resumen-DiarioHorario-HP'!AD2773</f>
        <v>0</v>
      </c>
      <c r="Y195" s="58">
        <f>+'Resumen-DiarioHorario-HP'!AD2917</f>
        <v>0</v>
      </c>
      <c r="Z195" s="59">
        <f>+'Resumen-DiarioHorario-HP'!AD3061</f>
        <v>0</v>
      </c>
      <c r="AA195" s="58">
        <f>+'Resumen-DiarioHorario-HP'!AD3205</f>
        <v>0</v>
      </c>
      <c r="AB195" s="59">
        <f>+'Resumen-DiarioHorario-HP'!AD3349</f>
        <v>0</v>
      </c>
      <c r="AC195" s="58">
        <f>+'Resumen-DiarioHorario-HP'!AD3493</f>
        <v>0</v>
      </c>
      <c r="AD195" s="59">
        <f>+'Resumen-DiarioHorario-HP'!AD3637</f>
        <v>0</v>
      </c>
      <c r="AE195" s="58">
        <f>+'Resumen-DiarioHorario-HP'!AD3781</f>
        <v>0</v>
      </c>
      <c r="AF195" s="59">
        <f>+'Resumen-DiarioHorario-HP'!AD3925</f>
        <v>0</v>
      </c>
      <c r="AG195" s="58">
        <f>+'Resumen-DiarioHorario-HP'!AD4069</f>
        <v>0</v>
      </c>
      <c r="AH195" s="59">
        <f>+'Resumen-DiarioHorario-HP'!AD4213</f>
        <v>0</v>
      </c>
      <c r="AI195" s="60">
        <f>+'Resumen-DiarioHorario-HP'!AD4357</f>
        <v>0</v>
      </c>
      <c r="AJ195" s="54"/>
      <c r="AK195" s="51">
        <f t="shared" si="16"/>
        <v>0.50512362321217852</v>
      </c>
      <c r="AL195" s="54"/>
    </row>
    <row r="196" spans="2:38" x14ac:dyDescent="0.45">
      <c r="B196" s="4" t="s">
        <v>170</v>
      </c>
      <c r="D196" s="62"/>
      <c r="E196" s="58">
        <f>+'Resumen-DiarioHorario-HP'!AD38</f>
        <v>0</v>
      </c>
      <c r="F196" s="59">
        <f>+'Resumen-DiarioHorario-HP'!AD182</f>
        <v>0</v>
      </c>
      <c r="G196" s="58">
        <f>+'Resumen-DiarioHorario-HP'!AD326</f>
        <v>0</v>
      </c>
      <c r="H196" s="59">
        <f>+'Resumen-DiarioHorario-HP'!AD470</f>
        <v>0</v>
      </c>
      <c r="I196" s="58">
        <f>+'Resumen-DiarioHorario-HP'!AD614</f>
        <v>0</v>
      </c>
      <c r="J196" s="59">
        <f>+'Resumen-DiarioHorario-HP'!AD758</f>
        <v>0</v>
      </c>
      <c r="K196" s="58">
        <f>+'Resumen-DiarioHorario-HP'!AD902</f>
        <v>0</v>
      </c>
      <c r="L196" s="59">
        <f>+'Resumen-DiarioHorario-HP'!AD1046</f>
        <v>0</v>
      </c>
      <c r="M196" s="58">
        <f>+'Resumen-DiarioHorario-HP'!AD1190</f>
        <v>0</v>
      </c>
      <c r="N196" s="59">
        <f>+'Resumen-DiarioHorario-HP'!AD1334</f>
        <v>0</v>
      </c>
      <c r="O196" s="58">
        <f>+'Resumen-DiarioHorario-HP'!AD1478</f>
        <v>0</v>
      </c>
      <c r="P196" s="59">
        <f>+'Resumen-DiarioHorario-HP'!AD1622</f>
        <v>0</v>
      </c>
      <c r="Q196" s="58">
        <f>+'Resumen-DiarioHorario-HP'!AD1766</f>
        <v>0</v>
      </c>
      <c r="R196" s="59">
        <f>+'Resumen-DiarioHorario-HP'!AD1910</f>
        <v>0</v>
      </c>
      <c r="S196" s="58">
        <f>+'Resumen-DiarioHorario-HP'!AD2054</f>
        <v>0</v>
      </c>
      <c r="T196" s="59">
        <f>+'Resumen-DiarioHorario-HP'!AD2198</f>
        <v>0</v>
      </c>
      <c r="U196" s="58">
        <f>+'Resumen-DiarioHorario-HP'!AD2342</f>
        <v>0</v>
      </c>
      <c r="V196" s="59">
        <f>+'Resumen-DiarioHorario-HP'!AD2486</f>
        <v>0</v>
      </c>
      <c r="W196" s="58">
        <f>+'Resumen-DiarioHorario-HP'!AD2630</f>
        <v>0</v>
      </c>
      <c r="X196" s="59">
        <f>+'Resumen-DiarioHorario-HP'!AD2774</f>
        <v>0</v>
      </c>
      <c r="Y196" s="58">
        <f>+'Resumen-DiarioHorario-HP'!AD2918</f>
        <v>0</v>
      </c>
      <c r="Z196" s="59">
        <f>+'Resumen-DiarioHorario-HP'!AD3062</f>
        <v>0</v>
      </c>
      <c r="AA196" s="58">
        <f>+'Resumen-DiarioHorario-HP'!AD3206</f>
        <v>0</v>
      </c>
      <c r="AB196" s="59">
        <f>+'Resumen-DiarioHorario-HP'!AD3350</f>
        <v>0</v>
      </c>
      <c r="AC196" s="58">
        <f>+'Resumen-DiarioHorario-HP'!AD3494</f>
        <v>0</v>
      </c>
      <c r="AD196" s="59">
        <f>+'Resumen-DiarioHorario-HP'!AD3638</f>
        <v>0</v>
      </c>
      <c r="AE196" s="58">
        <f>+'Resumen-DiarioHorario-HP'!AD3782</f>
        <v>0</v>
      </c>
      <c r="AF196" s="59">
        <f>+'Resumen-DiarioHorario-HP'!AD3926</f>
        <v>0</v>
      </c>
      <c r="AG196" s="58">
        <f>+'Resumen-DiarioHorario-HP'!AD4070</f>
        <v>0</v>
      </c>
      <c r="AH196" s="59">
        <f>+'Resumen-DiarioHorario-HP'!AD4214</f>
        <v>0</v>
      </c>
      <c r="AI196" s="60">
        <f>+'Resumen-DiarioHorario-HP'!AD4358</f>
        <v>0</v>
      </c>
      <c r="AJ196" s="54"/>
      <c r="AK196" s="51">
        <f t="shared" si="16"/>
        <v>0</v>
      </c>
      <c r="AL196" s="54"/>
    </row>
    <row r="197" spans="2:38" x14ac:dyDescent="0.45">
      <c r="B197" s="4" t="s">
        <v>171</v>
      </c>
      <c r="D197" s="62"/>
      <c r="E197" s="58">
        <f>+'Resumen-DiarioHorario-HP'!AD39</f>
        <v>0</v>
      </c>
      <c r="F197" s="59">
        <f>+'Resumen-DiarioHorario-HP'!AD183</f>
        <v>0</v>
      </c>
      <c r="G197" s="58">
        <f>+'Resumen-DiarioHorario-HP'!AD327</f>
        <v>0</v>
      </c>
      <c r="H197" s="59">
        <f>+'Resumen-DiarioHorario-HP'!AD471</f>
        <v>0</v>
      </c>
      <c r="I197" s="58">
        <f>+'Resumen-DiarioHorario-HP'!AD615</f>
        <v>0</v>
      </c>
      <c r="J197" s="59">
        <f>+'Resumen-DiarioHorario-HP'!AD759</f>
        <v>0</v>
      </c>
      <c r="K197" s="58">
        <f>+'Resumen-DiarioHorario-HP'!AD903</f>
        <v>0</v>
      </c>
      <c r="L197" s="59">
        <f>+'Resumen-DiarioHorario-HP'!AD1047</f>
        <v>0</v>
      </c>
      <c r="M197" s="58">
        <f>+'Resumen-DiarioHorario-HP'!AD1191</f>
        <v>0</v>
      </c>
      <c r="N197" s="59">
        <f>+'Resumen-DiarioHorario-HP'!AD1335</f>
        <v>0</v>
      </c>
      <c r="O197" s="58">
        <f>+'Resumen-DiarioHorario-HP'!AD1479</f>
        <v>0</v>
      </c>
      <c r="P197" s="59">
        <f>+'Resumen-DiarioHorario-HP'!AD1623</f>
        <v>0</v>
      </c>
      <c r="Q197" s="58">
        <f>+'Resumen-DiarioHorario-HP'!AD1767</f>
        <v>0</v>
      </c>
      <c r="R197" s="59">
        <f>+'Resumen-DiarioHorario-HP'!AD1911</f>
        <v>0</v>
      </c>
      <c r="S197" s="58">
        <f>+'Resumen-DiarioHorario-HP'!AD2055</f>
        <v>0</v>
      </c>
      <c r="T197" s="59">
        <f>+'Resumen-DiarioHorario-HP'!AD2199</f>
        <v>0</v>
      </c>
      <c r="U197" s="58">
        <f>+'Resumen-DiarioHorario-HP'!AD2343</f>
        <v>0</v>
      </c>
      <c r="V197" s="59">
        <f>+'Resumen-DiarioHorario-HP'!AD2487</f>
        <v>0</v>
      </c>
      <c r="W197" s="58">
        <f>+'Resumen-DiarioHorario-HP'!AD2631</f>
        <v>0</v>
      </c>
      <c r="X197" s="59">
        <f>+'Resumen-DiarioHorario-HP'!AD2775</f>
        <v>0</v>
      </c>
      <c r="Y197" s="58">
        <f>+'Resumen-DiarioHorario-HP'!AD2919</f>
        <v>0</v>
      </c>
      <c r="Z197" s="59">
        <f>+'Resumen-DiarioHorario-HP'!AD3063</f>
        <v>0</v>
      </c>
      <c r="AA197" s="58">
        <f>+'Resumen-DiarioHorario-HP'!AD3207</f>
        <v>0</v>
      </c>
      <c r="AB197" s="59">
        <f>+'Resumen-DiarioHorario-HP'!AD3351</f>
        <v>0</v>
      </c>
      <c r="AC197" s="58">
        <f>+'Resumen-DiarioHorario-HP'!AD3495</f>
        <v>0</v>
      </c>
      <c r="AD197" s="59">
        <f>+'Resumen-DiarioHorario-HP'!AD3639</f>
        <v>0</v>
      </c>
      <c r="AE197" s="58">
        <f>+'Resumen-DiarioHorario-HP'!AD3783</f>
        <v>0</v>
      </c>
      <c r="AF197" s="59">
        <f>+'Resumen-DiarioHorario-HP'!AD3927</f>
        <v>0</v>
      </c>
      <c r="AG197" s="58">
        <f>+'Resumen-DiarioHorario-HP'!AD4071</f>
        <v>0</v>
      </c>
      <c r="AH197" s="59">
        <f>+'Resumen-DiarioHorario-HP'!AD4215</f>
        <v>0</v>
      </c>
      <c r="AI197" s="60">
        <f>+'Resumen-DiarioHorario-HP'!AD4359</f>
        <v>0</v>
      </c>
      <c r="AJ197" s="54"/>
      <c r="AK197" s="51">
        <f t="shared" si="16"/>
        <v>0</v>
      </c>
      <c r="AL197" s="54"/>
    </row>
    <row r="198" spans="2:38" x14ac:dyDescent="0.45">
      <c r="B198" s="4" t="s">
        <v>172</v>
      </c>
      <c r="D198" s="62"/>
      <c r="E198" s="58">
        <f>+'Resumen-DiarioHorario-HP'!AD40</f>
        <v>0</v>
      </c>
      <c r="F198" s="59">
        <f>+'Resumen-DiarioHorario-HP'!AD184</f>
        <v>0</v>
      </c>
      <c r="G198" s="58">
        <f>+'Resumen-DiarioHorario-HP'!AD328</f>
        <v>0</v>
      </c>
      <c r="H198" s="59">
        <f>+'Resumen-DiarioHorario-HP'!AD472</f>
        <v>0</v>
      </c>
      <c r="I198" s="58">
        <f>+'Resumen-DiarioHorario-HP'!AD616</f>
        <v>0</v>
      </c>
      <c r="J198" s="59">
        <f>+'Resumen-DiarioHorario-HP'!AD760</f>
        <v>1.1116060521826139</v>
      </c>
      <c r="K198" s="58">
        <f>+'Resumen-DiarioHorario-HP'!AD904</f>
        <v>0</v>
      </c>
      <c r="L198" s="59">
        <f>+'Resumen-DiarioHorario-HP'!AD1048</f>
        <v>0</v>
      </c>
      <c r="M198" s="58">
        <f>+'Resumen-DiarioHorario-HP'!AD1192</f>
        <v>0</v>
      </c>
      <c r="N198" s="59">
        <f>+'Resumen-DiarioHorario-HP'!AD1336</f>
        <v>0</v>
      </c>
      <c r="O198" s="58">
        <f>+'Resumen-DiarioHorario-HP'!AD1480</f>
        <v>0</v>
      </c>
      <c r="P198" s="59">
        <f>+'Resumen-DiarioHorario-HP'!AD1624</f>
        <v>0</v>
      </c>
      <c r="Q198" s="58">
        <f>+'Resumen-DiarioHorario-HP'!AD1768</f>
        <v>0</v>
      </c>
      <c r="R198" s="59">
        <f>+'Resumen-DiarioHorario-HP'!AD1912</f>
        <v>0</v>
      </c>
      <c r="S198" s="58">
        <f>+'Resumen-DiarioHorario-HP'!AD2056</f>
        <v>0</v>
      </c>
      <c r="T198" s="59">
        <f>+'Resumen-DiarioHorario-HP'!AD2200</f>
        <v>0</v>
      </c>
      <c r="U198" s="58">
        <f>+'Resumen-DiarioHorario-HP'!AD2344</f>
        <v>0</v>
      </c>
      <c r="V198" s="59">
        <f>+'Resumen-DiarioHorario-HP'!AD2488</f>
        <v>0</v>
      </c>
      <c r="W198" s="58">
        <f>+'Resumen-DiarioHorario-HP'!AD2632</f>
        <v>0</v>
      </c>
      <c r="X198" s="59">
        <f>+'Resumen-DiarioHorario-HP'!AD2776</f>
        <v>0</v>
      </c>
      <c r="Y198" s="58">
        <f>+'Resumen-DiarioHorario-HP'!AD2920</f>
        <v>0</v>
      </c>
      <c r="Z198" s="59">
        <f>+'Resumen-DiarioHorario-HP'!AD3064</f>
        <v>0</v>
      </c>
      <c r="AA198" s="58">
        <f>+'Resumen-DiarioHorario-HP'!AD3208</f>
        <v>0</v>
      </c>
      <c r="AB198" s="59">
        <f>+'Resumen-DiarioHorario-HP'!AD3352</f>
        <v>0</v>
      </c>
      <c r="AC198" s="58">
        <f>+'Resumen-DiarioHorario-HP'!AD3496</f>
        <v>0</v>
      </c>
      <c r="AD198" s="59">
        <f>+'Resumen-DiarioHorario-HP'!AD3640</f>
        <v>0</v>
      </c>
      <c r="AE198" s="58">
        <f>+'Resumen-DiarioHorario-HP'!AD3784</f>
        <v>0</v>
      </c>
      <c r="AF198" s="59">
        <f>+'Resumen-DiarioHorario-HP'!AD3928</f>
        <v>0</v>
      </c>
      <c r="AG198" s="58">
        <f>+'Resumen-DiarioHorario-HP'!AD4072</f>
        <v>0</v>
      </c>
      <c r="AH198" s="59">
        <f>+'Resumen-DiarioHorario-HP'!AD4216</f>
        <v>0</v>
      </c>
      <c r="AI198" s="60">
        <f>+'Resumen-DiarioHorario-HP'!AD4360</f>
        <v>0</v>
      </c>
      <c r="AJ198" s="54"/>
      <c r="AK198" s="51">
        <f t="shared" si="16"/>
        <v>1.1116060521826139</v>
      </c>
      <c r="AL198" s="54"/>
    </row>
    <row r="199" spans="2:38" x14ac:dyDescent="0.45">
      <c r="B199" s="4" t="s">
        <v>173</v>
      </c>
      <c r="D199" s="62"/>
      <c r="E199" s="58">
        <f>+'Resumen-DiarioHorario-HP'!AD41</f>
        <v>0</v>
      </c>
      <c r="F199" s="59">
        <f>+'Resumen-DiarioHorario-HP'!AD185</f>
        <v>0</v>
      </c>
      <c r="G199" s="58">
        <f>+'Resumen-DiarioHorario-HP'!AD329</f>
        <v>0</v>
      </c>
      <c r="H199" s="59">
        <f>+'Resumen-DiarioHorario-HP'!AD473</f>
        <v>0</v>
      </c>
      <c r="I199" s="58">
        <f>+'Resumen-DiarioHorario-HP'!AD617</f>
        <v>0</v>
      </c>
      <c r="J199" s="59">
        <f>+'Resumen-DiarioHorario-HP'!AD761</f>
        <v>0</v>
      </c>
      <c r="K199" s="58">
        <f>+'Resumen-DiarioHorario-HP'!AD905</f>
        <v>0</v>
      </c>
      <c r="L199" s="59">
        <f>+'Resumen-DiarioHorario-HP'!AD1049</f>
        <v>0</v>
      </c>
      <c r="M199" s="58">
        <f>+'Resumen-DiarioHorario-HP'!AD1193</f>
        <v>0</v>
      </c>
      <c r="N199" s="59">
        <f>+'Resumen-DiarioHorario-HP'!AD1337</f>
        <v>0</v>
      </c>
      <c r="O199" s="58">
        <f>+'Resumen-DiarioHorario-HP'!AD1481</f>
        <v>0</v>
      </c>
      <c r="P199" s="59">
        <f>+'Resumen-DiarioHorario-HP'!AD1625</f>
        <v>0</v>
      </c>
      <c r="Q199" s="58">
        <f>+'Resumen-DiarioHorario-HP'!AD1769</f>
        <v>0</v>
      </c>
      <c r="R199" s="59">
        <f>+'Resumen-DiarioHorario-HP'!AD1913</f>
        <v>0</v>
      </c>
      <c r="S199" s="58">
        <f>+'Resumen-DiarioHorario-HP'!AD2057</f>
        <v>0</v>
      </c>
      <c r="T199" s="59">
        <f>+'Resumen-DiarioHorario-HP'!AD2201</f>
        <v>0</v>
      </c>
      <c r="U199" s="58">
        <f>+'Resumen-DiarioHorario-HP'!AD2345</f>
        <v>0</v>
      </c>
      <c r="V199" s="59">
        <f>+'Resumen-DiarioHorario-HP'!AD2489</f>
        <v>0</v>
      </c>
      <c r="W199" s="58">
        <f>+'Resumen-DiarioHorario-HP'!AD2633</f>
        <v>0</v>
      </c>
      <c r="X199" s="59">
        <f>+'Resumen-DiarioHorario-HP'!AD2777</f>
        <v>0</v>
      </c>
      <c r="Y199" s="58">
        <f>+'Resumen-DiarioHorario-HP'!AD2921</f>
        <v>0</v>
      </c>
      <c r="Z199" s="59">
        <f>+'Resumen-DiarioHorario-HP'!AD3065</f>
        <v>0</v>
      </c>
      <c r="AA199" s="58">
        <f>+'Resumen-DiarioHorario-HP'!AD3209</f>
        <v>0</v>
      </c>
      <c r="AB199" s="59">
        <f>+'Resumen-DiarioHorario-HP'!AD3353</f>
        <v>0</v>
      </c>
      <c r="AC199" s="58">
        <f>+'Resumen-DiarioHorario-HP'!AD3497</f>
        <v>0</v>
      </c>
      <c r="AD199" s="59">
        <f>+'Resumen-DiarioHorario-HP'!AD3641</f>
        <v>0</v>
      </c>
      <c r="AE199" s="58">
        <f>+'Resumen-DiarioHorario-HP'!AD3785</f>
        <v>0</v>
      </c>
      <c r="AF199" s="59">
        <f>+'Resumen-DiarioHorario-HP'!AD3929</f>
        <v>0</v>
      </c>
      <c r="AG199" s="58">
        <f>+'Resumen-DiarioHorario-HP'!AD4073</f>
        <v>0</v>
      </c>
      <c r="AH199" s="59">
        <f>+'Resumen-DiarioHorario-HP'!AD4217</f>
        <v>0</v>
      </c>
      <c r="AI199" s="60">
        <f>+'Resumen-DiarioHorario-HP'!AD4361</f>
        <v>0</v>
      </c>
      <c r="AJ199" s="54"/>
      <c r="AK199" s="51">
        <f t="shared" si="16"/>
        <v>0</v>
      </c>
      <c r="AL199" s="54"/>
    </row>
    <row r="200" spans="2:38" x14ac:dyDescent="0.45">
      <c r="B200" s="4" t="s">
        <v>174</v>
      </c>
      <c r="D200" s="62"/>
      <c r="E200" s="58">
        <f>+'Resumen-DiarioHorario-HP'!AD42</f>
        <v>0</v>
      </c>
      <c r="F200" s="59">
        <f>+'Resumen-DiarioHorario-HP'!AD186</f>
        <v>0</v>
      </c>
      <c r="G200" s="58">
        <f>+'Resumen-DiarioHorario-HP'!AD330</f>
        <v>0</v>
      </c>
      <c r="H200" s="59">
        <f>+'Resumen-DiarioHorario-HP'!AD474</f>
        <v>0</v>
      </c>
      <c r="I200" s="58">
        <f>+'Resumen-DiarioHorario-HP'!AD618</f>
        <v>0</v>
      </c>
      <c r="J200" s="59">
        <f>+'Resumen-DiarioHorario-HP'!AD762</f>
        <v>0</v>
      </c>
      <c r="K200" s="58">
        <f>+'Resumen-DiarioHorario-HP'!AD906</f>
        <v>0</v>
      </c>
      <c r="L200" s="59">
        <f>+'Resumen-DiarioHorario-HP'!AD1050</f>
        <v>0</v>
      </c>
      <c r="M200" s="58">
        <f>+'Resumen-DiarioHorario-HP'!AD1194</f>
        <v>0</v>
      </c>
      <c r="N200" s="59">
        <f>+'Resumen-DiarioHorario-HP'!AD1338</f>
        <v>0</v>
      </c>
      <c r="O200" s="58">
        <f>+'Resumen-DiarioHorario-HP'!AD1482</f>
        <v>0</v>
      </c>
      <c r="P200" s="59">
        <f>+'Resumen-DiarioHorario-HP'!AD1626</f>
        <v>0</v>
      </c>
      <c r="Q200" s="58">
        <f>+'Resumen-DiarioHorario-HP'!AD1770</f>
        <v>0</v>
      </c>
      <c r="R200" s="59">
        <f>+'Resumen-DiarioHorario-HP'!AD1914</f>
        <v>0</v>
      </c>
      <c r="S200" s="58">
        <f>+'Resumen-DiarioHorario-HP'!AD2058</f>
        <v>0</v>
      </c>
      <c r="T200" s="59">
        <f>+'Resumen-DiarioHorario-HP'!AD2202</f>
        <v>0</v>
      </c>
      <c r="U200" s="58">
        <f>+'Resumen-DiarioHorario-HP'!AD2346</f>
        <v>0</v>
      </c>
      <c r="V200" s="59">
        <f>+'Resumen-DiarioHorario-HP'!AD2490</f>
        <v>0</v>
      </c>
      <c r="W200" s="58">
        <f>+'Resumen-DiarioHorario-HP'!AD2634</f>
        <v>0</v>
      </c>
      <c r="X200" s="59">
        <f>+'Resumen-DiarioHorario-HP'!AD2778</f>
        <v>0</v>
      </c>
      <c r="Y200" s="58">
        <f>+'Resumen-DiarioHorario-HP'!AD2922</f>
        <v>0</v>
      </c>
      <c r="Z200" s="59">
        <f>+'Resumen-DiarioHorario-HP'!AD3066</f>
        <v>0</v>
      </c>
      <c r="AA200" s="58">
        <f>+'Resumen-DiarioHorario-HP'!AD3210</f>
        <v>0</v>
      </c>
      <c r="AB200" s="59">
        <f>+'Resumen-DiarioHorario-HP'!AD3354</f>
        <v>0</v>
      </c>
      <c r="AC200" s="58">
        <f>+'Resumen-DiarioHorario-HP'!AD3498</f>
        <v>0</v>
      </c>
      <c r="AD200" s="59">
        <f>+'Resumen-DiarioHorario-HP'!AD3642</f>
        <v>0</v>
      </c>
      <c r="AE200" s="58">
        <f>+'Resumen-DiarioHorario-HP'!AD3786</f>
        <v>0</v>
      </c>
      <c r="AF200" s="59">
        <f>+'Resumen-DiarioHorario-HP'!AD3930</f>
        <v>0</v>
      </c>
      <c r="AG200" s="58">
        <f>+'Resumen-DiarioHorario-HP'!AD4074</f>
        <v>0</v>
      </c>
      <c r="AH200" s="59">
        <f>+'Resumen-DiarioHorario-HP'!AD4218</f>
        <v>0</v>
      </c>
      <c r="AI200" s="60">
        <f>+'Resumen-DiarioHorario-HP'!AD4362</f>
        <v>0</v>
      </c>
      <c r="AJ200" s="54"/>
      <c r="AK200" s="51">
        <f t="shared" si="16"/>
        <v>0</v>
      </c>
      <c r="AL200" s="54"/>
    </row>
    <row r="201" spans="2:38" x14ac:dyDescent="0.45">
      <c r="B201" s="4" t="s">
        <v>175</v>
      </c>
      <c r="D201" s="62"/>
      <c r="E201" s="58">
        <f>+'Resumen-DiarioHorario-HP'!AD43</f>
        <v>0.54911165067884649</v>
      </c>
      <c r="F201" s="59">
        <f>+'Resumen-DiarioHorario-HP'!AD187</f>
        <v>0.91052499999999892</v>
      </c>
      <c r="G201" s="58">
        <f>+'Resumen-DiarioHorario-HP'!AD331</f>
        <v>0.11788587570190431</v>
      </c>
      <c r="H201" s="59">
        <f>+'Resumen-DiarioHorario-HP'!AD475</f>
        <v>8.5749689737955777E-3</v>
      </c>
      <c r="I201" s="58">
        <f>+'Resumen-DiarioHorario-HP'!AD619</f>
        <v>0</v>
      </c>
      <c r="J201" s="59">
        <f>+'Resumen-DiarioHorario-HP'!AD763</f>
        <v>0</v>
      </c>
      <c r="K201" s="58">
        <f>+'Resumen-DiarioHorario-HP'!AD907</f>
        <v>0</v>
      </c>
      <c r="L201" s="59">
        <f>+'Resumen-DiarioHorario-HP'!AD1051</f>
        <v>0</v>
      </c>
      <c r="M201" s="58">
        <f>+'Resumen-DiarioHorario-HP'!AD1195</f>
        <v>0</v>
      </c>
      <c r="N201" s="59">
        <f>+'Resumen-DiarioHorario-HP'!AD1339</f>
        <v>0</v>
      </c>
      <c r="O201" s="58">
        <f>+'Resumen-DiarioHorario-HP'!AD1483</f>
        <v>0</v>
      </c>
      <c r="P201" s="59">
        <f>+'Resumen-DiarioHorario-HP'!AD1627</f>
        <v>0</v>
      </c>
      <c r="Q201" s="58">
        <f>+'Resumen-DiarioHorario-HP'!AD1771</f>
        <v>0</v>
      </c>
      <c r="R201" s="59">
        <f>+'Resumen-DiarioHorario-HP'!AD1915</f>
        <v>8.3081123034159238E-2</v>
      </c>
      <c r="S201" s="58">
        <f>+'Resumen-DiarioHorario-HP'!AD2059</f>
        <v>0</v>
      </c>
      <c r="T201" s="59">
        <f>+'Resumen-DiarioHorario-HP'!AD2203</f>
        <v>0</v>
      </c>
      <c r="U201" s="58">
        <f>+'Resumen-DiarioHorario-HP'!AD2347</f>
        <v>1.1295714600880933</v>
      </c>
      <c r="V201" s="59">
        <f>+'Resumen-DiarioHorario-HP'!AD2491</f>
        <v>2.2776650301615415</v>
      </c>
      <c r="W201" s="58">
        <f>+'Resumen-DiarioHorario-HP'!AD2635</f>
        <v>0.26478163242340025</v>
      </c>
      <c r="X201" s="59">
        <f>+'Resumen-DiarioHorario-HP'!AD2779</f>
        <v>3.4132893880208334E-2</v>
      </c>
      <c r="Y201" s="58">
        <f>+'Resumen-DiarioHorario-HP'!AD2923</f>
        <v>0</v>
      </c>
      <c r="Z201" s="59">
        <f>+'Resumen-DiarioHorario-HP'!AD3067</f>
        <v>0</v>
      </c>
      <c r="AA201" s="58">
        <f>+'Resumen-DiarioHorario-HP'!AD3211</f>
        <v>0</v>
      </c>
      <c r="AB201" s="59">
        <f>+'Resumen-DiarioHorario-HP'!AD3355</f>
        <v>0</v>
      </c>
      <c r="AC201" s="58">
        <f>+'Resumen-DiarioHorario-HP'!AD3499</f>
        <v>0</v>
      </c>
      <c r="AD201" s="59">
        <f>+'Resumen-DiarioHorario-HP'!AD3643</f>
        <v>0</v>
      </c>
      <c r="AE201" s="58">
        <f>+'Resumen-DiarioHorario-HP'!AD3787</f>
        <v>7.8266967137654714E-2</v>
      </c>
      <c r="AF201" s="59">
        <f>+'Resumen-DiarioHorario-HP'!AD3931</f>
        <v>0</v>
      </c>
      <c r="AG201" s="58">
        <f>+'Resumen-DiarioHorario-HP'!AD4075</f>
        <v>0</v>
      </c>
      <c r="AH201" s="59">
        <f>+'Resumen-DiarioHorario-HP'!AD4219</f>
        <v>0</v>
      </c>
      <c r="AI201" s="60">
        <f>+'Resumen-DiarioHorario-HP'!AD4363</f>
        <v>0</v>
      </c>
      <c r="AJ201" s="54"/>
      <c r="AK201" s="51">
        <f t="shared" si="16"/>
        <v>5.4535966020796023</v>
      </c>
      <c r="AL201" s="54"/>
    </row>
    <row r="202" spans="2:38" x14ac:dyDescent="0.45">
      <c r="B202" s="4" t="s">
        <v>176</v>
      </c>
      <c r="D202" s="62"/>
      <c r="E202" s="58">
        <f>+'Resumen-DiarioHorario-HP'!AD44</f>
        <v>128.31742674456393</v>
      </c>
      <c r="F202" s="59">
        <f>+'Resumen-DiarioHorario-HP'!AD188</f>
        <v>0</v>
      </c>
      <c r="G202" s="58">
        <f>+'Resumen-DiarioHorario-HP'!AD332</f>
        <v>0</v>
      </c>
      <c r="H202" s="59">
        <f>+'Resumen-DiarioHorario-HP'!AD476</f>
        <v>0</v>
      </c>
      <c r="I202" s="58">
        <f>+'Resumen-DiarioHorario-HP'!AD620</f>
        <v>0</v>
      </c>
      <c r="J202" s="59">
        <f>+'Resumen-DiarioHorario-HP'!AD764</f>
        <v>0</v>
      </c>
      <c r="K202" s="58">
        <f>+'Resumen-DiarioHorario-HP'!AD908</f>
        <v>79.393332882751295</v>
      </c>
      <c r="L202" s="59">
        <f>+'Resumen-DiarioHorario-HP'!AD1052</f>
        <v>16.925703124013491</v>
      </c>
      <c r="M202" s="58">
        <f>+'Resumen-DiarioHorario-HP'!AD1196</f>
        <v>0</v>
      </c>
      <c r="N202" s="59">
        <f>+'Resumen-DiarioHorario-HP'!AD1340</f>
        <v>0</v>
      </c>
      <c r="O202" s="58">
        <f>+'Resumen-DiarioHorario-HP'!AD1484</f>
        <v>0</v>
      </c>
      <c r="P202" s="59">
        <f>+'Resumen-DiarioHorario-HP'!AD1628</f>
        <v>0</v>
      </c>
      <c r="Q202" s="58">
        <f>+'Resumen-DiarioHorario-HP'!AD1772</f>
        <v>0</v>
      </c>
      <c r="R202" s="59">
        <f>+'Resumen-DiarioHorario-HP'!AD1916</f>
        <v>0</v>
      </c>
      <c r="S202" s="58">
        <f>+'Resumen-DiarioHorario-HP'!AD2060</f>
        <v>0</v>
      </c>
      <c r="T202" s="59">
        <f>+'Resumen-DiarioHorario-HP'!AD2204</f>
        <v>0</v>
      </c>
      <c r="U202" s="58">
        <f>+'Resumen-DiarioHorario-HP'!AD2348</f>
        <v>0</v>
      </c>
      <c r="V202" s="59">
        <f>+'Resumen-DiarioHorario-HP'!AD2492</f>
        <v>0</v>
      </c>
      <c r="W202" s="58">
        <f>+'Resumen-DiarioHorario-HP'!AD2636</f>
        <v>0</v>
      </c>
      <c r="X202" s="59">
        <f>+'Resumen-DiarioHorario-HP'!AD2780</f>
        <v>0</v>
      </c>
      <c r="Y202" s="58">
        <f>+'Resumen-DiarioHorario-HP'!AD2924</f>
        <v>0</v>
      </c>
      <c r="Z202" s="59">
        <f>+'Resumen-DiarioHorario-HP'!AD3068</f>
        <v>0</v>
      </c>
      <c r="AA202" s="58">
        <f>+'Resumen-DiarioHorario-HP'!AD3212</f>
        <v>0</v>
      </c>
      <c r="AB202" s="59">
        <f>+'Resumen-DiarioHorario-HP'!AD3356</f>
        <v>0</v>
      </c>
      <c r="AC202" s="58">
        <f>+'Resumen-DiarioHorario-HP'!AD3500</f>
        <v>0</v>
      </c>
      <c r="AD202" s="59">
        <f>+'Resumen-DiarioHorario-HP'!AD3644</f>
        <v>0</v>
      </c>
      <c r="AE202" s="58">
        <f>+'Resumen-DiarioHorario-HP'!AD3788</f>
        <v>0</v>
      </c>
      <c r="AF202" s="59">
        <f>+'Resumen-DiarioHorario-HP'!AD3932</f>
        <v>0</v>
      </c>
      <c r="AG202" s="58">
        <f>+'Resumen-DiarioHorario-HP'!AD4076</f>
        <v>0</v>
      </c>
      <c r="AH202" s="59">
        <f>+'Resumen-DiarioHorario-HP'!AD4220</f>
        <v>0</v>
      </c>
      <c r="AI202" s="60">
        <f>+'Resumen-DiarioHorario-HP'!AD4364</f>
        <v>0</v>
      </c>
      <c r="AJ202" s="54"/>
      <c r="AK202" s="51">
        <f t="shared" si="16"/>
        <v>224.63646275132871</v>
      </c>
      <c r="AL202" s="54"/>
    </row>
    <row r="203" spans="2:38" x14ac:dyDescent="0.45">
      <c r="B203" s="4" t="s">
        <v>177</v>
      </c>
      <c r="D203" s="62"/>
      <c r="E203" s="58">
        <f>+'Resumen-DiarioHorario-HP'!AD45</f>
        <v>0</v>
      </c>
      <c r="F203" s="59">
        <f>+'Resumen-DiarioHorario-HP'!AD189</f>
        <v>0</v>
      </c>
      <c r="G203" s="58">
        <f>+'Resumen-DiarioHorario-HP'!AD333</f>
        <v>0</v>
      </c>
      <c r="H203" s="59">
        <f>+'Resumen-DiarioHorario-HP'!AD477</f>
        <v>0</v>
      </c>
      <c r="I203" s="58">
        <f>+'Resumen-DiarioHorario-HP'!AD621</f>
        <v>0</v>
      </c>
      <c r="J203" s="59">
        <f>+'Resumen-DiarioHorario-HP'!AD765</f>
        <v>0</v>
      </c>
      <c r="K203" s="58">
        <f>+'Resumen-DiarioHorario-HP'!AD909</f>
        <v>0</v>
      </c>
      <c r="L203" s="59">
        <f>+'Resumen-DiarioHorario-HP'!AD1053</f>
        <v>0</v>
      </c>
      <c r="M203" s="58">
        <f>+'Resumen-DiarioHorario-HP'!AD1197</f>
        <v>0</v>
      </c>
      <c r="N203" s="59">
        <f>+'Resumen-DiarioHorario-HP'!AD1341</f>
        <v>0</v>
      </c>
      <c r="O203" s="58">
        <f>+'Resumen-DiarioHorario-HP'!AD1485</f>
        <v>0</v>
      </c>
      <c r="P203" s="59">
        <f>+'Resumen-DiarioHorario-HP'!AD1629</f>
        <v>0</v>
      </c>
      <c r="Q203" s="58">
        <f>+'Resumen-DiarioHorario-HP'!AD1773</f>
        <v>0</v>
      </c>
      <c r="R203" s="59">
        <f>+'Resumen-DiarioHorario-HP'!AD1917</f>
        <v>0</v>
      </c>
      <c r="S203" s="58">
        <f>+'Resumen-DiarioHorario-HP'!AD2061</f>
        <v>0</v>
      </c>
      <c r="T203" s="59">
        <f>+'Resumen-DiarioHorario-HP'!AD2205</f>
        <v>0</v>
      </c>
      <c r="U203" s="58">
        <f>+'Resumen-DiarioHorario-HP'!AD2349</f>
        <v>0</v>
      </c>
      <c r="V203" s="59">
        <f>+'Resumen-DiarioHorario-HP'!AD2493</f>
        <v>0</v>
      </c>
      <c r="W203" s="58">
        <f>+'Resumen-DiarioHorario-HP'!AD2637</f>
        <v>0</v>
      </c>
      <c r="X203" s="59">
        <f>+'Resumen-DiarioHorario-HP'!AD2781</f>
        <v>0</v>
      </c>
      <c r="Y203" s="58">
        <f>+'Resumen-DiarioHorario-HP'!AD2925</f>
        <v>0</v>
      </c>
      <c r="Z203" s="59">
        <f>+'Resumen-DiarioHorario-HP'!AD3069</f>
        <v>0</v>
      </c>
      <c r="AA203" s="58">
        <f>+'Resumen-DiarioHorario-HP'!AD3213</f>
        <v>0</v>
      </c>
      <c r="AB203" s="59">
        <f>+'Resumen-DiarioHorario-HP'!AD3357</f>
        <v>0</v>
      </c>
      <c r="AC203" s="58">
        <f>+'Resumen-DiarioHorario-HP'!AD3501</f>
        <v>0</v>
      </c>
      <c r="AD203" s="59">
        <f>+'Resumen-DiarioHorario-HP'!AD3645</f>
        <v>0</v>
      </c>
      <c r="AE203" s="58">
        <f>+'Resumen-DiarioHorario-HP'!AD3789</f>
        <v>0</v>
      </c>
      <c r="AF203" s="59">
        <f>+'Resumen-DiarioHorario-HP'!AD3933</f>
        <v>0</v>
      </c>
      <c r="AG203" s="58">
        <f>+'Resumen-DiarioHorario-HP'!AD4077</f>
        <v>0</v>
      </c>
      <c r="AH203" s="59">
        <f>+'Resumen-DiarioHorario-HP'!AD4221</f>
        <v>0</v>
      </c>
      <c r="AI203" s="60">
        <f>+'Resumen-DiarioHorario-HP'!AD4365</f>
        <v>0</v>
      </c>
      <c r="AJ203" s="54"/>
      <c r="AK203" s="51">
        <f t="shared" si="16"/>
        <v>0</v>
      </c>
      <c r="AL203" s="54"/>
    </row>
    <row r="204" spans="2:38" x14ac:dyDescent="0.45">
      <c r="B204" s="4" t="s">
        <v>178</v>
      </c>
      <c r="D204" s="62"/>
      <c r="E204" s="58">
        <f>+'Resumen-DiarioHorario-HP'!AD46</f>
        <v>0</v>
      </c>
      <c r="F204" s="59">
        <f>+'Resumen-DiarioHorario-HP'!AD190</f>
        <v>0</v>
      </c>
      <c r="G204" s="58">
        <f>+'Resumen-DiarioHorario-HP'!AD334</f>
        <v>0</v>
      </c>
      <c r="H204" s="59">
        <f>+'Resumen-DiarioHorario-HP'!AD478</f>
        <v>0</v>
      </c>
      <c r="I204" s="58">
        <f>+'Resumen-DiarioHorario-HP'!AD622</f>
        <v>0</v>
      </c>
      <c r="J204" s="59">
        <f>+'Resumen-DiarioHorario-HP'!AD766</f>
        <v>0</v>
      </c>
      <c r="K204" s="58">
        <f>+'Resumen-DiarioHorario-HP'!AD910</f>
        <v>0</v>
      </c>
      <c r="L204" s="59">
        <f>+'Resumen-DiarioHorario-HP'!AD1054</f>
        <v>0</v>
      </c>
      <c r="M204" s="58">
        <f>+'Resumen-DiarioHorario-HP'!AD1198</f>
        <v>0</v>
      </c>
      <c r="N204" s="59">
        <f>+'Resumen-DiarioHorario-HP'!AD1342</f>
        <v>0</v>
      </c>
      <c r="O204" s="58">
        <f>+'Resumen-DiarioHorario-HP'!AD1486</f>
        <v>0</v>
      </c>
      <c r="P204" s="59">
        <f>+'Resumen-DiarioHorario-HP'!AD1630</f>
        <v>0</v>
      </c>
      <c r="Q204" s="58">
        <f>+'Resumen-DiarioHorario-HP'!AD1774</f>
        <v>0</v>
      </c>
      <c r="R204" s="59">
        <f>+'Resumen-DiarioHorario-HP'!AD1918</f>
        <v>0</v>
      </c>
      <c r="S204" s="58">
        <f>+'Resumen-DiarioHorario-HP'!AD2062</f>
        <v>0</v>
      </c>
      <c r="T204" s="59">
        <f>+'Resumen-DiarioHorario-HP'!AD2206</f>
        <v>0</v>
      </c>
      <c r="U204" s="58">
        <f>+'Resumen-DiarioHorario-HP'!AD2350</f>
        <v>0</v>
      </c>
      <c r="V204" s="59">
        <f>+'Resumen-DiarioHorario-HP'!AD2494</f>
        <v>0</v>
      </c>
      <c r="W204" s="58">
        <f>+'Resumen-DiarioHorario-HP'!AD2638</f>
        <v>0</v>
      </c>
      <c r="X204" s="59">
        <f>+'Resumen-DiarioHorario-HP'!AD2782</f>
        <v>0</v>
      </c>
      <c r="Y204" s="58">
        <f>+'Resumen-DiarioHorario-HP'!AD2926</f>
        <v>0</v>
      </c>
      <c r="Z204" s="59">
        <f>+'Resumen-DiarioHorario-HP'!AD3070</f>
        <v>0</v>
      </c>
      <c r="AA204" s="58">
        <f>+'Resumen-DiarioHorario-HP'!AD3214</f>
        <v>0</v>
      </c>
      <c r="AB204" s="59">
        <f>+'Resumen-DiarioHorario-HP'!AD3358</f>
        <v>0</v>
      </c>
      <c r="AC204" s="58">
        <f>+'Resumen-DiarioHorario-HP'!AD3502</f>
        <v>0</v>
      </c>
      <c r="AD204" s="59">
        <f>+'Resumen-DiarioHorario-HP'!AD3646</f>
        <v>0</v>
      </c>
      <c r="AE204" s="58">
        <f>+'Resumen-DiarioHorario-HP'!AD3790</f>
        <v>0</v>
      </c>
      <c r="AF204" s="59">
        <f>+'Resumen-DiarioHorario-HP'!AD3934</f>
        <v>0</v>
      </c>
      <c r="AG204" s="58">
        <f>+'Resumen-DiarioHorario-HP'!AD4078</f>
        <v>0</v>
      </c>
      <c r="AH204" s="59">
        <f>+'Resumen-DiarioHorario-HP'!AD4222</f>
        <v>0</v>
      </c>
      <c r="AI204" s="60">
        <f>+'Resumen-DiarioHorario-HP'!AD4366</f>
        <v>0</v>
      </c>
      <c r="AJ204" s="54"/>
      <c r="AK204" s="51">
        <f t="shared" si="16"/>
        <v>0</v>
      </c>
      <c r="AL204" s="54"/>
    </row>
    <row r="205" spans="2:38" x14ac:dyDescent="0.45">
      <c r="B205" s="4" t="s">
        <v>179</v>
      </c>
      <c r="D205" s="62"/>
      <c r="E205" s="58">
        <f>+'Resumen-DiarioHorario-HP'!AD47</f>
        <v>0</v>
      </c>
      <c r="F205" s="59">
        <f>+'Resumen-DiarioHorario-HP'!AD191</f>
        <v>0</v>
      </c>
      <c r="G205" s="58">
        <f>+'Resumen-DiarioHorario-HP'!AD335</f>
        <v>0</v>
      </c>
      <c r="H205" s="59">
        <f>+'Resumen-DiarioHorario-HP'!AD479</f>
        <v>0</v>
      </c>
      <c r="I205" s="58">
        <f>+'Resumen-DiarioHorario-HP'!AD623</f>
        <v>0</v>
      </c>
      <c r="J205" s="59">
        <f>+'Resumen-DiarioHorario-HP'!AD767</f>
        <v>0</v>
      </c>
      <c r="K205" s="58">
        <f>+'Resumen-DiarioHorario-HP'!AD911</f>
        <v>0</v>
      </c>
      <c r="L205" s="59">
        <f>+'Resumen-DiarioHorario-HP'!AD1055</f>
        <v>0</v>
      </c>
      <c r="M205" s="58">
        <f>+'Resumen-DiarioHorario-HP'!AD1199</f>
        <v>0</v>
      </c>
      <c r="N205" s="59">
        <f>+'Resumen-DiarioHorario-HP'!AD1343</f>
        <v>0</v>
      </c>
      <c r="O205" s="58">
        <f>+'Resumen-DiarioHorario-HP'!AD1487</f>
        <v>0</v>
      </c>
      <c r="P205" s="59">
        <f>+'Resumen-DiarioHorario-HP'!AD1631</f>
        <v>0</v>
      </c>
      <c r="Q205" s="58">
        <f>+'Resumen-DiarioHorario-HP'!AD1775</f>
        <v>0</v>
      </c>
      <c r="R205" s="59">
        <f>+'Resumen-DiarioHorario-HP'!AD1919</f>
        <v>0</v>
      </c>
      <c r="S205" s="58">
        <f>+'Resumen-DiarioHorario-HP'!AD2063</f>
        <v>0</v>
      </c>
      <c r="T205" s="59">
        <f>+'Resumen-DiarioHorario-HP'!AD2207</f>
        <v>0</v>
      </c>
      <c r="U205" s="58">
        <f>+'Resumen-DiarioHorario-HP'!AD2351</f>
        <v>0</v>
      </c>
      <c r="V205" s="59">
        <f>+'Resumen-DiarioHorario-HP'!AD2495</f>
        <v>0</v>
      </c>
      <c r="W205" s="58">
        <f>+'Resumen-DiarioHorario-HP'!AD2639</f>
        <v>0</v>
      </c>
      <c r="X205" s="59">
        <f>+'Resumen-DiarioHorario-HP'!AD2783</f>
        <v>0</v>
      </c>
      <c r="Y205" s="58">
        <f>+'Resumen-DiarioHorario-HP'!AD2927</f>
        <v>0</v>
      </c>
      <c r="Z205" s="59">
        <f>+'Resumen-DiarioHorario-HP'!AD3071</f>
        <v>0</v>
      </c>
      <c r="AA205" s="58">
        <f>+'Resumen-DiarioHorario-HP'!AD3215</f>
        <v>0</v>
      </c>
      <c r="AB205" s="59">
        <f>+'Resumen-DiarioHorario-HP'!AD3359</f>
        <v>0</v>
      </c>
      <c r="AC205" s="58">
        <f>+'Resumen-DiarioHorario-HP'!AD3503</f>
        <v>0</v>
      </c>
      <c r="AD205" s="59">
        <f>+'Resumen-DiarioHorario-HP'!AD3647</f>
        <v>0</v>
      </c>
      <c r="AE205" s="58">
        <f>+'Resumen-DiarioHorario-HP'!AD3791</f>
        <v>0</v>
      </c>
      <c r="AF205" s="59">
        <f>+'Resumen-DiarioHorario-HP'!AD3935</f>
        <v>0</v>
      </c>
      <c r="AG205" s="58">
        <f>+'Resumen-DiarioHorario-HP'!AD4079</f>
        <v>0</v>
      </c>
      <c r="AH205" s="59">
        <f>+'Resumen-DiarioHorario-HP'!AD4223</f>
        <v>0</v>
      </c>
      <c r="AI205" s="60">
        <f>+'Resumen-DiarioHorario-HP'!AD4367</f>
        <v>0</v>
      </c>
      <c r="AJ205" s="54"/>
      <c r="AK205" s="51">
        <f t="shared" si="16"/>
        <v>0</v>
      </c>
      <c r="AL205" s="54"/>
    </row>
    <row r="206" spans="2:38" x14ac:dyDescent="0.45">
      <c r="B206" s="4" t="s">
        <v>180</v>
      </c>
      <c r="D206" s="62"/>
      <c r="E206" s="58">
        <f>+'Resumen-DiarioHorario-HP'!AD48</f>
        <v>0</v>
      </c>
      <c r="F206" s="59">
        <f>+'Resumen-DiarioHorario-HP'!AD192</f>
        <v>0</v>
      </c>
      <c r="G206" s="58">
        <f>+'Resumen-DiarioHorario-HP'!AD336</f>
        <v>0</v>
      </c>
      <c r="H206" s="59">
        <f>+'Resumen-DiarioHorario-HP'!AD480</f>
        <v>0</v>
      </c>
      <c r="I206" s="58">
        <f>+'Resumen-DiarioHorario-HP'!AD624</f>
        <v>0</v>
      </c>
      <c r="J206" s="59">
        <f>+'Resumen-DiarioHorario-HP'!AD768</f>
        <v>0</v>
      </c>
      <c r="K206" s="58">
        <f>+'Resumen-DiarioHorario-HP'!AD912</f>
        <v>0</v>
      </c>
      <c r="L206" s="59">
        <f>+'Resumen-DiarioHorario-HP'!AD1056</f>
        <v>0</v>
      </c>
      <c r="M206" s="58">
        <f>+'Resumen-DiarioHorario-HP'!AD1200</f>
        <v>0</v>
      </c>
      <c r="N206" s="59">
        <f>+'Resumen-DiarioHorario-HP'!AD1344</f>
        <v>0</v>
      </c>
      <c r="O206" s="58">
        <f>+'Resumen-DiarioHorario-HP'!AD1488</f>
        <v>0</v>
      </c>
      <c r="P206" s="59">
        <f>+'Resumen-DiarioHorario-HP'!AD1632</f>
        <v>0</v>
      </c>
      <c r="Q206" s="58">
        <f>+'Resumen-DiarioHorario-HP'!AD1776</f>
        <v>0</v>
      </c>
      <c r="R206" s="59">
        <f>+'Resumen-DiarioHorario-HP'!AD1920</f>
        <v>0</v>
      </c>
      <c r="S206" s="58">
        <f>+'Resumen-DiarioHorario-HP'!AD2064</f>
        <v>0</v>
      </c>
      <c r="T206" s="59">
        <f>+'Resumen-DiarioHorario-HP'!AD2208</f>
        <v>0</v>
      </c>
      <c r="U206" s="58">
        <f>+'Resumen-DiarioHorario-HP'!AD2352</f>
        <v>0</v>
      </c>
      <c r="V206" s="59">
        <f>+'Resumen-DiarioHorario-HP'!AD2496</f>
        <v>0</v>
      </c>
      <c r="W206" s="58">
        <f>+'Resumen-DiarioHorario-HP'!AD2640</f>
        <v>0</v>
      </c>
      <c r="X206" s="59">
        <f>+'Resumen-DiarioHorario-HP'!AD2784</f>
        <v>0</v>
      </c>
      <c r="Y206" s="58">
        <f>+'Resumen-DiarioHorario-HP'!AD2928</f>
        <v>0</v>
      </c>
      <c r="Z206" s="59">
        <f>+'Resumen-DiarioHorario-HP'!AD3072</f>
        <v>0</v>
      </c>
      <c r="AA206" s="58">
        <f>+'Resumen-DiarioHorario-HP'!AD3216</f>
        <v>0</v>
      </c>
      <c r="AB206" s="59">
        <f>+'Resumen-DiarioHorario-HP'!AD3360</f>
        <v>0</v>
      </c>
      <c r="AC206" s="58">
        <f>+'Resumen-DiarioHorario-HP'!AD3504</f>
        <v>0</v>
      </c>
      <c r="AD206" s="59">
        <f>+'Resumen-DiarioHorario-HP'!AD3648</f>
        <v>0</v>
      </c>
      <c r="AE206" s="58">
        <f>+'Resumen-DiarioHorario-HP'!AD3792</f>
        <v>0</v>
      </c>
      <c r="AF206" s="59">
        <f>+'Resumen-DiarioHorario-HP'!AD3936</f>
        <v>0</v>
      </c>
      <c r="AG206" s="58">
        <f>+'Resumen-DiarioHorario-HP'!AD4080</f>
        <v>0</v>
      </c>
      <c r="AH206" s="59">
        <f>+'Resumen-DiarioHorario-HP'!AD4224</f>
        <v>0</v>
      </c>
      <c r="AI206" s="60">
        <f>+'Resumen-DiarioHorario-HP'!AD4368</f>
        <v>0</v>
      </c>
      <c r="AJ206" s="54"/>
      <c r="AK206" s="51">
        <f t="shared" si="16"/>
        <v>0</v>
      </c>
      <c r="AL206" s="54"/>
    </row>
    <row r="207" spans="2:38" x14ac:dyDescent="0.45">
      <c r="B207" s="4" t="s">
        <v>181</v>
      </c>
      <c r="D207" s="62"/>
      <c r="E207" s="58">
        <f>+'Resumen-DiarioHorario-HP'!AD49</f>
        <v>0</v>
      </c>
      <c r="F207" s="59">
        <f>+'Resumen-DiarioHorario-HP'!AD193</f>
        <v>0</v>
      </c>
      <c r="G207" s="58">
        <f>+'Resumen-DiarioHorario-HP'!AD337</f>
        <v>0</v>
      </c>
      <c r="H207" s="59">
        <f>+'Resumen-DiarioHorario-HP'!AD481</f>
        <v>0</v>
      </c>
      <c r="I207" s="58">
        <f>+'Resumen-DiarioHorario-HP'!AD625</f>
        <v>0</v>
      </c>
      <c r="J207" s="59">
        <f>+'Resumen-DiarioHorario-HP'!AD769</f>
        <v>0</v>
      </c>
      <c r="K207" s="58">
        <f>+'Resumen-DiarioHorario-HP'!AD913</f>
        <v>0</v>
      </c>
      <c r="L207" s="59">
        <f>+'Resumen-DiarioHorario-HP'!AD1057</f>
        <v>0</v>
      </c>
      <c r="M207" s="58">
        <f>+'Resumen-DiarioHorario-HP'!AD1201</f>
        <v>0</v>
      </c>
      <c r="N207" s="59">
        <f>+'Resumen-DiarioHorario-HP'!AD1345</f>
        <v>0</v>
      </c>
      <c r="O207" s="58">
        <f>+'Resumen-DiarioHorario-HP'!AD1489</f>
        <v>0</v>
      </c>
      <c r="P207" s="59">
        <f>+'Resumen-DiarioHorario-HP'!AD1633</f>
        <v>0</v>
      </c>
      <c r="Q207" s="58">
        <f>+'Resumen-DiarioHorario-HP'!AD1777</f>
        <v>0</v>
      </c>
      <c r="R207" s="59">
        <f>+'Resumen-DiarioHorario-HP'!AD1921</f>
        <v>0</v>
      </c>
      <c r="S207" s="58">
        <f>+'Resumen-DiarioHorario-HP'!AD2065</f>
        <v>0</v>
      </c>
      <c r="T207" s="59">
        <f>+'Resumen-DiarioHorario-HP'!AD2209</f>
        <v>0</v>
      </c>
      <c r="U207" s="58">
        <f>+'Resumen-DiarioHorario-HP'!AD2353</f>
        <v>0</v>
      </c>
      <c r="V207" s="59">
        <f>+'Resumen-DiarioHorario-HP'!AD2497</f>
        <v>0</v>
      </c>
      <c r="W207" s="58">
        <f>+'Resumen-DiarioHorario-HP'!AD2641</f>
        <v>0</v>
      </c>
      <c r="X207" s="59">
        <f>+'Resumen-DiarioHorario-HP'!AD2785</f>
        <v>0</v>
      </c>
      <c r="Y207" s="58">
        <f>+'Resumen-DiarioHorario-HP'!AD2929</f>
        <v>0</v>
      </c>
      <c r="Z207" s="59">
        <f>+'Resumen-DiarioHorario-HP'!AD3073</f>
        <v>0</v>
      </c>
      <c r="AA207" s="58">
        <f>+'Resumen-DiarioHorario-HP'!AD3217</f>
        <v>0</v>
      </c>
      <c r="AB207" s="59">
        <f>+'Resumen-DiarioHorario-HP'!AD3361</f>
        <v>0</v>
      </c>
      <c r="AC207" s="58">
        <f>+'Resumen-DiarioHorario-HP'!AD3505</f>
        <v>0</v>
      </c>
      <c r="AD207" s="59">
        <f>+'Resumen-DiarioHorario-HP'!AD3649</f>
        <v>0</v>
      </c>
      <c r="AE207" s="58">
        <f>+'Resumen-DiarioHorario-HP'!AD3793</f>
        <v>0</v>
      </c>
      <c r="AF207" s="59">
        <f>+'Resumen-DiarioHorario-HP'!AD3937</f>
        <v>0</v>
      </c>
      <c r="AG207" s="58">
        <f>+'Resumen-DiarioHorario-HP'!AD4081</f>
        <v>0</v>
      </c>
      <c r="AH207" s="59">
        <f>+'Resumen-DiarioHorario-HP'!AD4225</f>
        <v>0</v>
      </c>
      <c r="AI207" s="60">
        <f>+'Resumen-DiarioHorario-HP'!AD4369</f>
        <v>0</v>
      </c>
      <c r="AJ207" s="54"/>
      <c r="AK207" s="51">
        <f t="shared" si="16"/>
        <v>0</v>
      </c>
      <c r="AL207" s="54"/>
    </row>
    <row r="208" spans="2:38" x14ac:dyDescent="0.45">
      <c r="B208" s="4" t="s">
        <v>182</v>
      </c>
      <c r="D208" s="62"/>
      <c r="E208" s="58">
        <f>+'Resumen-DiarioHorario-HP'!AD50</f>
        <v>0</v>
      </c>
      <c r="F208" s="59">
        <f>+'Resumen-DiarioHorario-HP'!AD194</f>
        <v>0</v>
      </c>
      <c r="G208" s="58">
        <f>+'Resumen-DiarioHorario-HP'!AD338</f>
        <v>0</v>
      </c>
      <c r="H208" s="59">
        <f>+'Resumen-DiarioHorario-HP'!AD482</f>
        <v>0</v>
      </c>
      <c r="I208" s="58">
        <f>+'Resumen-DiarioHorario-HP'!AD626</f>
        <v>0</v>
      </c>
      <c r="J208" s="59">
        <f>+'Resumen-DiarioHorario-HP'!AD770</f>
        <v>0</v>
      </c>
      <c r="K208" s="58">
        <f>+'Resumen-DiarioHorario-HP'!AD914</f>
        <v>0</v>
      </c>
      <c r="L208" s="59">
        <f>+'Resumen-DiarioHorario-HP'!AD1058</f>
        <v>0</v>
      </c>
      <c r="M208" s="58">
        <f>+'Resumen-DiarioHorario-HP'!AD1202</f>
        <v>0</v>
      </c>
      <c r="N208" s="59">
        <f>+'Resumen-DiarioHorario-HP'!AD1346</f>
        <v>0</v>
      </c>
      <c r="O208" s="58">
        <f>+'Resumen-DiarioHorario-HP'!AD1490</f>
        <v>0</v>
      </c>
      <c r="P208" s="59">
        <f>+'Resumen-DiarioHorario-HP'!AD1634</f>
        <v>0</v>
      </c>
      <c r="Q208" s="58">
        <f>+'Resumen-DiarioHorario-HP'!AD1778</f>
        <v>0</v>
      </c>
      <c r="R208" s="59">
        <f>+'Resumen-DiarioHorario-HP'!AD1922</f>
        <v>0</v>
      </c>
      <c r="S208" s="58">
        <f>+'Resumen-DiarioHorario-HP'!AD2066</f>
        <v>0</v>
      </c>
      <c r="T208" s="59">
        <f>+'Resumen-DiarioHorario-HP'!AD2210</f>
        <v>0</v>
      </c>
      <c r="U208" s="58">
        <f>+'Resumen-DiarioHorario-HP'!AD2354</f>
        <v>0</v>
      </c>
      <c r="V208" s="59">
        <f>+'Resumen-DiarioHorario-HP'!AD2498</f>
        <v>0</v>
      </c>
      <c r="W208" s="58">
        <f>+'Resumen-DiarioHorario-HP'!AD2642</f>
        <v>0</v>
      </c>
      <c r="X208" s="59">
        <f>+'Resumen-DiarioHorario-HP'!AD2786</f>
        <v>0</v>
      </c>
      <c r="Y208" s="58">
        <f>+'Resumen-DiarioHorario-HP'!AD2930</f>
        <v>0</v>
      </c>
      <c r="Z208" s="59">
        <f>+'Resumen-DiarioHorario-HP'!AD3074</f>
        <v>0</v>
      </c>
      <c r="AA208" s="58">
        <f>+'Resumen-DiarioHorario-HP'!AD3218</f>
        <v>0</v>
      </c>
      <c r="AB208" s="59">
        <f>+'Resumen-DiarioHorario-HP'!AD3362</f>
        <v>0</v>
      </c>
      <c r="AC208" s="58">
        <f>+'Resumen-DiarioHorario-HP'!AD3506</f>
        <v>0</v>
      </c>
      <c r="AD208" s="59">
        <f>+'Resumen-DiarioHorario-HP'!AD3650</f>
        <v>0</v>
      </c>
      <c r="AE208" s="58">
        <f>+'Resumen-DiarioHorario-HP'!AD3794</f>
        <v>0</v>
      </c>
      <c r="AF208" s="59">
        <f>+'Resumen-DiarioHorario-HP'!AD3938</f>
        <v>0</v>
      </c>
      <c r="AG208" s="58">
        <f>+'Resumen-DiarioHorario-HP'!AD4082</f>
        <v>0</v>
      </c>
      <c r="AH208" s="59">
        <f>+'Resumen-DiarioHorario-HP'!AD4226</f>
        <v>0</v>
      </c>
      <c r="AI208" s="60">
        <f>+'Resumen-DiarioHorario-HP'!AD4370</f>
        <v>0</v>
      </c>
      <c r="AJ208" s="54"/>
      <c r="AK208" s="51">
        <f t="shared" si="16"/>
        <v>0</v>
      </c>
      <c r="AL208" s="54"/>
    </row>
    <row r="209" spans="2:38" x14ac:dyDescent="0.45">
      <c r="B209" s="4" t="s">
        <v>183</v>
      </c>
      <c r="D209" s="62"/>
      <c r="E209" s="58">
        <f>+'Resumen-DiarioHorario-HP'!AD51</f>
        <v>0</v>
      </c>
      <c r="F209" s="59">
        <f>+'Resumen-DiarioHorario-HP'!AD195</f>
        <v>0</v>
      </c>
      <c r="G209" s="58">
        <f>+'Resumen-DiarioHorario-HP'!AD339</f>
        <v>0</v>
      </c>
      <c r="H209" s="59">
        <f>+'Resumen-DiarioHorario-HP'!AD483</f>
        <v>0</v>
      </c>
      <c r="I209" s="58">
        <f>+'Resumen-DiarioHorario-HP'!AD627</f>
        <v>0</v>
      </c>
      <c r="J209" s="59">
        <f>+'Resumen-DiarioHorario-HP'!AD771</f>
        <v>0</v>
      </c>
      <c r="K209" s="58">
        <f>+'Resumen-DiarioHorario-HP'!AD915</f>
        <v>0</v>
      </c>
      <c r="L209" s="59">
        <f>+'Resumen-DiarioHorario-HP'!AD1059</f>
        <v>0</v>
      </c>
      <c r="M209" s="58">
        <f>+'Resumen-DiarioHorario-HP'!AD1203</f>
        <v>0</v>
      </c>
      <c r="N209" s="59">
        <f>+'Resumen-DiarioHorario-HP'!AD1347</f>
        <v>0</v>
      </c>
      <c r="O209" s="58">
        <f>+'Resumen-DiarioHorario-HP'!AD1491</f>
        <v>0</v>
      </c>
      <c r="P209" s="59">
        <f>+'Resumen-DiarioHorario-HP'!AD1635</f>
        <v>0</v>
      </c>
      <c r="Q209" s="58">
        <f>+'Resumen-DiarioHorario-HP'!AD1779</f>
        <v>0</v>
      </c>
      <c r="R209" s="59">
        <f>+'Resumen-DiarioHorario-HP'!AD1923</f>
        <v>0</v>
      </c>
      <c r="S209" s="58">
        <f>+'Resumen-DiarioHorario-HP'!AD2067</f>
        <v>0</v>
      </c>
      <c r="T209" s="59">
        <f>+'Resumen-DiarioHorario-HP'!AD2211</f>
        <v>0</v>
      </c>
      <c r="U209" s="58">
        <f>+'Resumen-DiarioHorario-HP'!AD2355</f>
        <v>0</v>
      </c>
      <c r="V209" s="59">
        <f>+'Resumen-DiarioHorario-HP'!AD2499</f>
        <v>0</v>
      </c>
      <c r="W209" s="58">
        <f>+'Resumen-DiarioHorario-HP'!AD2643</f>
        <v>0</v>
      </c>
      <c r="X209" s="59">
        <f>+'Resumen-DiarioHorario-HP'!AD2787</f>
        <v>0</v>
      </c>
      <c r="Y209" s="58">
        <f>+'Resumen-DiarioHorario-HP'!AD2931</f>
        <v>0</v>
      </c>
      <c r="Z209" s="59">
        <f>+'Resumen-DiarioHorario-HP'!AD3075</f>
        <v>0</v>
      </c>
      <c r="AA209" s="58">
        <f>+'Resumen-DiarioHorario-HP'!AD3219</f>
        <v>0</v>
      </c>
      <c r="AB209" s="59">
        <f>+'Resumen-DiarioHorario-HP'!AD3363</f>
        <v>0</v>
      </c>
      <c r="AC209" s="58">
        <f>+'Resumen-DiarioHorario-HP'!AD3507</f>
        <v>0</v>
      </c>
      <c r="AD209" s="59">
        <f>+'Resumen-DiarioHorario-HP'!AD3651</f>
        <v>0</v>
      </c>
      <c r="AE209" s="58">
        <f>+'Resumen-DiarioHorario-HP'!AD3795</f>
        <v>0</v>
      </c>
      <c r="AF209" s="59">
        <f>+'Resumen-DiarioHorario-HP'!AD3939</f>
        <v>0</v>
      </c>
      <c r="AG209" s="58">
        <f>+'Resumen-DiarioHorario-HP'!AD4083</f>
        <v>0</v>
      </c>
      <c r="AH209" s="59">
        <f>+'Resumen-DiarioHorario-HP'!AD4227</f>
        <v>0</v>
      </c>
      <c r="AI209" s="60">
        <f>+'Resumen-DiarioHorario-HP'!AD4371</f>
        <v>0</v>
      </c>
      <c r="AJ209" s="54"/>
      <c r="AK209" s="51">
        <f t="shared" si="16"/>
        <v>0</v>
      </c>
      <c r="AL209" s="54"/>
    </row>
    <row r="210" spans="2:38" x14ac:dyDescent="0.45">
      <c r="B210" s="4" t="s">
        <v>184</v>
      </c>
      <c r="D210" s="62"/>
      <c r="E210" s="58">
        <f>+'Resumen-DiarioHorario-HP'!AD52</f>
        <v>0</v>
      </c>
      <c r="F210" s="59">
        <f>+'Resumen-DiarioHorario-HP'!AD196</f>
        <v>0</v>
      </c>
      <c r="G210" s="58">
        <f>+'Resumen-DiarioHorario-HP'!AD340</f>
        <v>0</v>
      </c>
      <c r="H210" s="59">
        <f>+'Resumen-DiarioHorario-HP'!AD484</f>
        <v>0</v>
      </c>
      <c r="I210" s="58">
        <f>+'Resumen-DiarioHorario-HP'!AD628</f>
        <v>0</v>
      </c>
      <c r="J210" s="59">
        <f>+'Resumen-DiarioHorario-HP'!AD772</f>
        <v>0</v>
      </c>
      <c r="K210" s="58">
        <f>+'Resumen-DiarioHorario-HP'!AD916</f>
        <v>0</v>
      </c>
      <c r="L210" s="59">
        <f>+'Resumen-DiarioHorario-HP'!AD1060</f>
        <v>0</v>
      </c>
      <c r="M210" s="58">
        <f>+'Resumen-DiarioHorario-HP'!AD1204</f>
        <v>0</v>
      </c>
      <c r="N210" s="59">
        <f>+'Resumen-DiarioHorario-HP'!AD1348</f>
        <v>0</v>
      </c>
      <c r="O210" s="58">
        <f>+'Resumen-DiarioHorario-HP'!AD1492</f>
        <v>0</v>
      </c>
      <c r="P210" s="59">
        <f>+'Resumen-DiarioHorario-HP'!AD1636</f>
        <v>0</v>
      </c>
      <c r="Q210" s="58">
        <f>+'Resumen-DiarioHorario-HP'!AD1780</f>
        <v>0</v>
      </c>
      <c r="R210" s="59">
        <f>+'Resumen-DiarioHorario-HP'!AD1924</f>
        <v>0</v>
      </c>
      <c r="S210" s="58">
        <f>+'Resumen-DiarioHorario-HP'!AD2068</f>
        <v>0</v>
      </c>
      <c r="T210" s="59">
        <f>+'Resumen-DiarioHorario-HP'!AD2212</f>
        <v>0</v>
      </c>
      <c r="U210" s="58">
        <f>+'Resumen-DiarioHorario-HP'!AD2356</f>
        <v>0</v>
      </c>
      <c r="V210" s="59">
        <f>+'Resumen-DiarioHorario-HP'!AD2500</f>
        <v>0</v>
      </c>
      <c r="W210" s="58">
        <f>+'Resumen-DiarioHorario-HP'!AD2644</f>
        <v>0</v>
      </c>
      <c r="X210" s="59">
        <f>+'Resumen-DiarioHorario-HP'!AD2788</f>
        <v>0</v>
      </c>
      <c r="Y210" s="58">
        <f>+'Resumen-DiarioHorario-HP'!AD2932</f>
        <v>0</v>
      </c>
      <c r="Z210" s="59">
        <f>+'Resumen-DiarioHorario-HP'!AD3076</f>
        <v>0</v>
      </c>
      <c r="AA210" s="58">
        <f>+'Resumen-DiarioHorario-HP'!AD3220</f>
        <v>0</v>
      </c>
      <c r="AB210" s="59">
        <f>+'Resumen-DiarioHorario-HP'!AD3364</f>
        <v>0</v>
      </c>
      <c r="AC210" s="58">
        <f>+'Resumen-DiarioHorario-HP'!AD3508</f>
        <v>0</v>
      </c>
      <c r="AD210" s="59">
        <f>+'Resumen-DiarioHorario-HP'!AD3652</f>
        <v>0</v>
      </c>
      <c r="AE210" s="58">
        <f>+'Resumen-DiarioHorario-HP'!AD3796</f>
        <v>0</v>
      </c>
      <c r="AF210" s="59">
        <f>+'Resumen-DiarioHorario-HP'!AD3940</f>
        <v>0</v>
      </c>
      <c r="AG210" s="58">
        <f>+'Resumen-DiarioHorario-HP'!AD4084</f>
        <v>0</v>
      </c>
      <c r="AH210" s="59">
        <f>+'Resumen-DiarioHorario-HP'!AD4228</f>
        <v>0</v>
      </c>
      <c r="AI210" s="60">
        <f>+'Resumen-DiarioHorario-HP'!AD4372</f>
        <v>0</v>
      </c>
      <c r="AJ210" s="54"/>
      <c r="AK210" s="51">
        <f t="shared" si="16"/>
        <v>0</v>
      </c>
      <c r="AL210" s="54"/>
    </row>
    <row r="211" spans="2:38" x14ac:dyDescent="0.45">
      <c r="B211" s="4" t="s">
        <v>185</v>
      </c>
      <c r="D211" s="62"/>
      <c r="E211" s="58">
        <f>+'Resumen-DiarioHorario-HP'!AD53</f>
        <v>0</v>
      </c>
      <c r="F211" s="59">
        <f>+'Resumen-DiarioHorario-HP'!AD197</f>
        <v>0</v>
      </c>
      <c r="G211" s="58">
        <f>+'Resumen-DiarioHorario-HP'!AD341</f>
        <v>0</v>
      </c>
      <c r="H211" s="59">
        <f>+'Resumen-DiarioHorario-HP'!AD485</f>
        <v>0</v>
      </c>
      <c r="I211" s="58">
        <f>+'Resumen-DiarioHorario-HP'!AD629</f>
        <v>0</v>
      </c>
      <c r="J211" s="59">
        <f>+'Resumen-DiarioHorario-HP'!AD773</f>
        <v>0</v>
      </c>
      <c r="K211" s="58">
        <f>+'Resumen-DiarioHorario-HP'!AD917</f>
        <v>0</v>
      </c>
      <c r="L211" s="59">
        <f>+'Resumen-DiarioHorario-HP'!AD1061</f>
        <v>0</v>
      </c>
      <c r="M211" s="58">
        <f>+'Resumen-DiarioHorario-HP'!AD1205</f>
        <v>0</v>
      </c>
      <c r="N211" s="59">
        <f>+'Resumen-DiarioHorario-HP'!AD1349</f>
        <v>0</v>
      </c>
      <c r="O211" s="58">
        <f>+'Resumen-DiarioHorario-HP'!AD1493</f>
        <v>0</v>
      </c>
      <c r="P211" s="59">
        <f>+'Resumen-DiarioHorario-HP'!AD1637</f>
        <v>0</v>
      </c>
      <c r="Q211" s="58">
        <f>+'Resumen-DiarioHorario-HP'!AD1781</f>
        <v>0</v>
      </c>
      <c r="R211" s="59">
        <f>+'Resumen-DiarioHorario-HP'!AD1925</f>
        <v>0</v>
      </c>
      <c r="S211" s="58">
        <f>+'Resumen-DiarioHorario-HP'!AD2069</f>
        <v>0</v>
      </c>
      <c r="T211" s="59">
        <f>+'Resumen-DiarioHorario-HP'!AD2213</f>
        <v>0</v>
      </c>
      <c r="U211" s="58">
        <f>+'Resumen-DiarioHorario-HP'!AD2357</f>
        <v>0</v>
      </c>
      <c r="V211" s="59">
        <f>+'Resumen-DiarioHorario-HP'!AD2501</f>
        <v>0</v>
      </c>
      <c r="W211" s="58">
        <f>+'Resumen-DiarioHorario-HP'!AD2645</f>
        <v>0</v>
      </c>
      <c r="X211" s="59">
        <f>+'Resumen-DiarioHorario-HP'!AD2789</f>
        <v>0</v>
      </c>
      <c r="Y211" s="58">
        <f>+'Resumen-DiarioHorario-HP'!AD2933</f>
        <v>0</v>
      </c>
      <c r="Z211" s="59">
        <f>+'Resumen-DiarioHorario-HP'!AD3077</f>
        <v>0</v>
      </c>
      <c r="AA211" s="58">
        <f>+'Resumen-DiarioHorario-HP'!AD3221</f>
        <v>0</v>
      </c>
      <c r="AB211" s="59">
        <f>+'Resumen-DiarioHorario-HP'!AD3365</f>
        <v>0</v>
      </c>
      <c r="AC211" s="58">
        <f>+'Resumen-DiarioHorario-HP'!AD3509</f>
        <v>0</v>
      </c>
      <c r="AD211" s="59">
        <f>+'Resumen-DiarioHorario-HP'!AD3653</f>
        <v>0</v>
      </c>
      <c r="AE211" s="58">
        <f>+'Resumen-DiarioHorario-HP'!AD3797</f>
        <v>0</v>
      </c>
      <c r="AF211" s="59">
        <f>+'Resumen-DiarioHorario-HP'!AD3941</f>
        <v>0</v>
      </c>
      <c r="AG211" s="58">
        <f>+'Resumen-DiarioHorario-HP'!AD4085</f>
        <v>0</v>
      </c>
      <c r="AH211" s="59">
        <f>+'Resumen-DiarioHorario-HP'!AD4229</f>
        <v>0</v>
      </c>
      <c r="AI211" s="60">
        <f>+'Resumen-DiarioHorario-HP'!AD4373</f>
        <v>0</v>
      </c>
      <c r="AJ211" s="54"/>
      <c r="AK211" s="51">
        <f t="shared" si="16"/>
        <v>0</v>
      </c>
      <c r="AL211" s="54"/>
    </row>
    <row r="212" spans="2:38" x14ac:dyDescent="0.45">
      <c r="B212" s="4" t="s">
        <v>186</v>
      </c>
      <c r="D212" s="62"/>
      <c r="E212" s="58">
        <f>+'Resumen-DiarioHorario-HP'!AD54</f>
        <v>0</v>
      </c>
      <c r="F212" s="59">
        <f>+'Resumen-DiarioHorario-HP'!AD198</f>
        <v>0</v>
      </c>
      <c r="G212" s="58">
        <f>+'Resumen-DiarioHorario-HP'!AD342</f>
        <v>0</v>
      </c>
      <c r="H212" s="59">
        <f>+'Resumen-DiarioHorario-HP'!AD486</f>
        <v>0</v>
      </c>
      <c r="I212" s="58">
        <f>+'Resumen-DiarioHorario-HP'!AD630</f>
        <v>0</v>
      </c>
      <c r="J212" s="59">
        <f>+'Resumen-DiarioHorario-HP'!AD774</f>
        <v>0</v>
      </c>
      <c r="K212" s="58">
        <f>+'Resumen-DiarioHorario-HP'!AD918</f>
        <v>0</v>
      </c>
      <c r="L212" s="59">
        <f>+'Resumen-DiarioHorario-HP'!AD1062</f>
        <v>0</v>
      </c>
      <c r="M212" s="58">
        <f>+'Resumen-DiarioHorario-HP'!AD1206</f>
        <v>0</v>
      </c>
      <c r="N212" s="59">
        <f>+'Resumen-DiarioHorario-HP'!AD1350</f>
        <v>0</v>
      </c>
      <c r="O212" s="58">
        <f>+'Resumen-DiarioHorario-HP'!AD1494</f>
        <v>0</v>
      </c>
      <c r="P212" s="59">
        <f>+'Resumen-DiarioHorario-HP'!AD1638</f>
        <v>0</v>
      </c>
      <c r="Q212" s="58">
        <f>+'Resumen-DiarioHorario-HP'!AD1782</f>
        <v>0</v>
      </c>
      <c r="R212" s="59">
        <f>+'Resumen-DiarioHorario-HP'!AD1926</f>
        <v>0</v>
      </c>
      <c r="S212" s="58">
        <f>+'Resumen-DiarioHorario-HP'!AD2070</f>
        <v>0</v>
      </c>
      <c r="T212" s="59">
        <f>+'Resumen-DiarioHorario-HP'!AD2214</f>
        <v>0</v>
      </c>
      <c r="U212" s="58">
        <f>+'Resumen-DiarioHorario-HP'!AD2358</f>
        <v>0</v>
      </c>
      <c r="V212" s="59">
        <f>+'Resumen-DiarioHorario-HP'!AD2502</f>
        <v>0</v>
      </c>
      <c r="W212" s="58">
        <f>+'Resumen-DiarioHorario-HP'!AD2646</f>
        <v>0</v>
      </c>
      <c r="X212" s="59">
        <f>+'Resumen-DiarioHorario-HP'!AD2790</f>
        <v>0</v>
      </c>
      <c r="Y212" s="58">
        <f>+'Resumen-DiarioHorario-HP'!AD2934</f>
        <v>0</v>
      </c>
      <c r="Z212" s="59">
        <f>+'Resumen-DiarioHorario-HP'!AD3078</f>
        <v>0</v>
      </c>
      <c r="AA212" s="58">
        <f>+'Resumen-DiarioHorario-HP'!AD3222</f>
        <v>0</v>
      </c>
      <c r="AB212" s="59">
        <f>+'Resumen-DiarioHorario-HP'!AD3366</f>
        <v>0</v>
      </c>
      <c r="AC212" s="58">
        <f>+'Resumen-DiarioHorario-HP'!AD3510</f>
        <v>0</v>
      </c>
      <c r="AD212" s="59">
        <f>+'Resumen-DiarioHorario-HP'!AD3654</f>
        <v>0</v>
      </c>
      <c r="AE212" s="58">
        <f>+'Resumen-DiarioHorario-HP'!AD3798</f>
        <v>0</v>
      </c>
      <c r="AF212" s="59">
        <f>+'Resumen-DiarioHorario-HP'!AD3942</f>
        <v>0</v>
      </c>
      <c r="AG212" s="58">
        <f>+'Resumen-DiarioHorario-HP'!AD4086</f>
        <v>0</v>
      </c>
      <c r="AH212" s="59">
        <f>+'Resumen-DiarioHorario-HP'!AD4230</f>
        <v>0</v>
      </c>
      <c r="AI212" s="60">
        <f>+'Resumen-DiarioHorario-HP'!AD4374</f>
        <v>0</v>
      </c>
      <c r="AJ212" s="54"/>
      <c r="AK212" s="51">
        <f t="shared" si="16"/>
        <v>0</v>
      </c>
      <c r="AL212" s="54"/>
    </row>
    <row r="213" spans="2:38" x14ac:dyDescent="0.45">
      <c r="B213" s="4" t="s">
        <v>187</v>
      </c>
      <c r="D213" s="62"/>
      <c r="E213" s="58">
        <f>+'Resumen-DiarioHorario-HP'!AD55</f>
        <v>0</v>
      </c>
      <c r="F213" s="59">
        <f>+'Resumen-DiarioHorario-HP'!AD199</f>
        <v>0</v>
      </c>
      <c r="G213" s="58">
        <f>+'Resumen-DiarioHorario-HP'!AD343</f>
        <v>0</v>
      </c>
      <c r="H213" s="59">
        <f>+'Resumen-DiarioHorario-HP'!AD487</f>
        <v>0</v>
      </c>
      <c r="I213" s="58">
        <f>+'Resumen-DiarioHorario-HP'!AD631</f>
        <v>0</v>
      </c>
      <c r="J213" s="59">
        <f>+'Resumen-DiarioHorario-HP'!AD775</f>
        <v>0</v>
      </c>
      <c r="K213" s="58">
        <f>+'Resumen-DiarioHorario-HP'!AD919</f>
        <v>0</v>
      </c>
      <c r="L213" s="59">
        <f>+'Resumen-DiarioHorario-HP'!AD1063</f>
        <v>0</v>
      </c>
      <c r="M213" s="58">
        <f>+'Resumen-DiarioHorario-HP'!AD1207</f>
        <v>0</v>
      </c>
      <c r="N213" s="59">
        <f>+'Resumen-DiarioHorario-HP'!AD1351</f>
        <v>0</v>
      </c>
      <c r="O213" s="58">
        <f>+'Resumen-DiarioHorario-HP'!AD1495</f>
        <v>0</v>
      </c>
      <c r="P213" s="59">
        <f>+'Resumen-DiarioHorario-HP'!AD1639</f>
        <v>0</v>
      </c>
      <c r="Q213" s="58">
        <f>+'Resumen-DiarioHorario-HP'!AD1783</f>
        <v>0</v>
      </c>
      <c r="R213" s="59">
        <f>+'Resumen-DiarioHorario-HP'!AD1927</f>
        <v>0</v>
      </c>
      <c r="S213" s="58">
        <f>+'Resumen-DiarioHorario-HP'!AD2071</f>
        <v>0</v>
      </c>
      <c r="T213" s="59">
        <f>+'Resumen-DiarioHorario-HP'!AD2215</f>
        <v>0</v>
      </c>
      <c r="U213" s="58">
        <f>+'Resumen-DiarioHorario-HP'!AD2359</f>
        <v>0</v>
      </c>
      <c r="V213" s="59">
        <f>+'Resumen-DiarioHorario-HP'!AD2503</f>
        <v>0</v>
      </c>
      <c r="W213" s="58">
        <f>+'Resumen-DiarioHorario-HP'!AD2647</f>
        <v>0</v>
      </c>
      <c r="X213" s="59">
        <f>+'Resumen-DiarioHorario-HP'!AD2791</f>
        <v>0</v>
      </c>
      <c r="Y213" s="58">
        <f>+'Resumen-DiarioHorario-HP'!AD2935</f>
        <v>0</v>
      </c>
      <c r="Z213" s="59">
        <f>+'Resumen-DiarioHorario-HP'!AD3079</f>
        <v>0</v>
      </c>
      <c r="AA213" s="58">
        <f>+'Resumen-DiarioHorario-HP'!AD3223</f>
        <v>0</v>
      </c>
      <c r="AB213" s="59">
        <f>+'Resumen-DiarioHorario-HP'!AD3367</f>
        <v>0</v>
      </c>
      <c r="AC213" s="58">
        <f>+'Resumen-DiarioHorario-HP'!AD3511</f>
        <v>0</v>
      </c>
      <c r="AD213" s="59">
        <f>+'Resumen-DiarioHorario-HP'!AD3655</f>
        <v>0</v>
      </c>
      <c r="AE213" s="58">
        <f>+'Resumen-DiarioHorario-HP'!AD3799</f>
        <v>0</v>
      </c>
      <c r="AF213" s="59">
        <f>+'Resumen-DiarioHorario-HP'!AD3943</f>
        <v>0</v>
      </c>
      <c r="AG213" s="58">
        <f>+'Resumen-DiarioHorario-HP'!AD4087</f>
        <v>0</v>
      </c>
      <c r="AH213" s="59">
        <f>+'Resumen-DiarioHorario-HP'!AD4231</f>
        <v>0</v>
      </c>
      <c r="AI213" s="60">
        <f>+'Resumen-DiarioHorario-HP'!AD4375</f>
        <v>0</v>
      </c>
      <c r="AJ213" s="54"/>
      <c r="AK213" s="51">
        <f t="shared" si="16"/>
        <v>0</v>
      </c>
      <c r="AL213" s="54"/>
    </row>
    <row r="214" spans="2:38" x14ac:dyDescent="0.45">
      <c r="B214" s="4" t="s">
        <v>188</v>
      </c>
      <c r="D214" s="62"/>
      <c r="E214" s="58">
        <f>+'Resumen-DiarioHorario-HP'!AD56</f>
        <v>0</v>
      </c>
      <c r="F214" s="59">
        <f>+'Resumen-DiarioHorario-HP'!AD200</f>
        <v>0</v>
      </c>
      <c r="G214" s="58">
        <f>+'Resumen-DiarioHorario-HP'!AD344</f>
        <v>0</v>
      </c>
      <c r="H214" s="59">
        <f>+'Resumen-DiarioHorario-HP'!AD488</f>
        <v>0</v>
      </c>
      <c r="I214" s="58">
        <f>+'Resumen-DiarioHorario-HP'!AD632</f>
        <v>0</v>
      </c>
      <c r="J214" s="59">
        <f>+'Resumen-DiarioHorario-HP'!AD776</f>
        <v>0</v>
      </c>
      <c r="K214" s="58">
        <f>+'Resumen-DiarioHorario-HP'!AD920</f>
        <v>0</v>
      </c>
      <c r="L214" s="59">
        <f>+'Resumen-DiarioHorario-HP'!AD1064</f>
        <v>0</v>
      </c>
      <c r="M214" s="58">
        <f>+'Resumen-DiarioHorario-HP'!AD1208</f>
        <v>0</v>
      </c>
      <c r="N214" s="59">
        <f>+'Resumen-DiarioHorario-HP'!AD1352</f>
        <v>0</v>
      </c>
      <c r="O214" s="58">
        <f>+'Resumen-DiarioHorario-HP'!AD1496</f>
        <v>0</v>
      </c>
      <c r="P214" s="59">
        <f>+'Resumen-DiarioHorario-HP'!AD1640</f>
        <v>0</v>
      </c>
      <c r="Q214" s="58">
        <f>+'Resumen-DiarioHorario-HP'!AD1784</f>
        <v>0</v>
      </c>
      <c r="R214" s="59">
        <f>+'Resumen-DiarioHorario-HP'!AD1928</f>
        <v>0</v>
      </c>
      <c r="S214" s="58">
        <f>+'Resumen-DiarioHorario-HP'!AD2072</f>
        <v>0</v>
      </c>
      <c r="T214" s="59">
        <f>+'Resumen-DiarioHorario-HP'!AD2216</f>
        <v>0</v>
      </c>
      <c r="U214" s="58">
        <f>+'Resumen-DiarioHorario-HP'!AD2360</f>
        <v>0</v>
      </c>
      <c r="V214" s="59">
        <f>+'Resumen-DiarioHorario-HP'!AD2504</f>
        <v>0</v>
      </c>
      <c r="W214" s="58">
        <f>+'Resumen-DiarioHorario-HP'!AD2648</f>
        <v>0</v>
      </c>
      <c r="X214" s="59">
        <f>+'Resumen-DiarioHorario-HP'!AD2792</f>
        <v>0</v>
      </c>
      <c r="Y214" s="58">
        <f>+'Resumen-DiarioHorario-HP'!AD2936</f>
        <v>0</v>
      </c>
      <c r="Z214" s="59">
        <f>+'Resumen-DiarioHorario-HP'!AD3080</f>
        <v>0</v>
      </c>
      <c r="AA214" s="58">
        <f>+'Resumen-DiarioHorario-HP'!AD3224</f>
        <v>0</v>
      </c>
      <c r="AB214" s="59">
        <f>+'Resumen-DiarioHorario-HP'!AD3368</f>
        <v>0</v>
      </c>
      <c r="AC214" s="58">
        <f>+'Resumen-DiarioHorario-HP'!AD3512</f>
        <v>0</v>
      </c>
      <c r="AD214" s="59">
        <f>+'Resumen-DiarioHorario-HP'!AD3656</f>
        <v>0</v>
      </c>
      <c r="AE214" s="58">
        <f>+'Resumen-DiarioHorario-HP'!AD3800</f>
        <v>0</v>
      </c>
      <c r="AF214" s="59">
        <f>+'Resumen-DiarioHorario-HP'!AD3944</f>
        <v>0</v>
      </c>
      <c r="AG214" s="58">
        <f>+'Resumen-DiarioHorario-HP'!AD4088</f>
        <v>0</v>
      </c>
      <c r="AH214" s="59">
        <f>+'Resumen-DiarioHorario-HP'!AD4232</f>
        <v>0</v>
      </c>
      <c r="AI214" s="60">
        <f>+'Resumen-DiarioHorario-HP'!AD4376</f>
        <v>0</v>
      </c>
      <c r="AJ214" s="54"/>
      <c r="AK214" s="51">
        <f t="shared" si="16"/>
        <v>0</v>
      </c>
      <c r="AL214" s="54"/>
    </row>
    <row r="215" spans="2:38" x14ac:dyDescent="0.45">
      <c r="B215" s="4" t="s">
        <v>189</v>
      </c>
      <c r="D215" s="62"/>
      <c r="E215" s="58">
        <f>+'Resumen-DiarioHorario-HP'!AD57</f>
        <v>0.20648542222711702</v>
      </c>
      <c r="F215" s="59">
        <f>+'Resumen-DiarioHorario-HP'!AD201</f>
        <v>0.39173611111111012</v>
      </c>
      <c r="G215" s="58">
        <f>+'Resumen-DiarioHorario-HP'!AD345</f>
        <v>0.26578720380862519</v>
      </c>
      <c r="H215" s="59">
        <f>+'Resumen-DiarioHorario-HP'!AD489</f>
        <v>0.17835848275820357</v>
      </c>
      <c r="I215" s="58">
        <f>+'Resumen-DiarioHorario-HP'!AD633</f>
        <v>9.153339664141313E-3</v>
      </c>
      <c r="J215" s="59">
        <f>+'Resumen-DiarioHorario-HP'!AD777</f>
        <v>0.54209520732362959</v>
      </c>
      <c r="K215" s="58">
        <f>+'Resumen-DiarioHorario-HP'!AD921</f>
        <v>0.1715311719973876</v>
      </c>
      <c r="L215" s="59">
        <f>+'Resumen-DiarioHorario-HP'!AD1065</f>
        <v>1.1066653488448355</v>
      </c>
      <c r="M215" s="58">
        <f>+'Resumen-DiarioHorario-HP'!AD1209</f>
        <v>0.67562087992827025</v>
      </c>
      <c r="N215" s="59">
        <f>+'Resumen-DiarioHorario-HP'!AD1353</f>
        <v>0.30937223732471364</v>
      </c>
      <c r="O215" s="58">
        <f>+'Resumen-DiarioHorario-HP'!AD1497</f>
        <v>0.40034770468870706</v>
      </c>
      <c r="P215" s="59">
        <f>+'Resumen-DiarioHorario-HP'!AD1641</f>
        <v>0.42338997870683592</v>
      </c>
      <c r="Q215" s="58">
        <f>+'Resumen-DiarioHorario-HP'!AD1785</f>
        <v>0.30045065780480595</v>
      </c>
      <c r="R215" s="59">
        <f>+'Resumen-DiarioHorario-HP'!AD1929</f>
        <v>0.32073220625519644</v>
      </c>
      <c r="S215" s="58">
        <f>+'Resumen-DiarioHorario-HP'!AD2073</f>
        <v>0.44294425408045357</v>
      </c>
      <c r="T215" s="59">
        <f>+'Resumen-DiarioHorario-HP'!AD2217</f>
        <v>0.63460706065098316</v>
      </c>
      <c r="U215" s="58">
        <f>+'Resumen-DiarioHorario-HP'!AD2361</f>
        <v>0.33505311070548088</v>
      </c>
      <c r="V215" s="59">
        <f>+'Resumen-DiarioHorario-HP'!AD2505</f>
        <v>0.29546484490235542</v>
      </c>
      <c r="W215" s="58">
        <f>+'Resumen-DiarioHorario-HP'!AD2649</f>
        <v>0.18828674097855833</v>
      </c>
      <c r="X215" s="59">
        <f>+'Resumen-DiarioHorario-HP'!AD2793</f>
        <v>5.5069350798924589E-2</v>
      </c>
      <c r="Y215" s="58">
        <f>+'Resumen-DiarioHorario-HP'!AD2937</f>
        <v>0.38696050345897576</v>
      </c>
      <c r="Z215" s="59">
        <f>+'Resumen-DiarioHorario-HP'!AD3081</f>
        <v>0.36655774970849275</v>
      </c>
      <c r="AA215" s="58">
        <f>+'Resumen-DiarioHorario-HP'!AD3225</f>
        <v>8.285287519295978E-2</v>
      </c>
      <c r="AB215" s="59">
        <f>+'Resumen-DiarioHorario-HP'!AD3369</f>
        <v>0.32914326747258404</v>
      </c>
      <c r="AC215" s="58">
        <f>+'Resumen-DiarioHorario-HP'!AD3513</f>
        <v>0.27950817306836345</v>
      </c>
      <c r="AD215" s="59">
        <f>+'Resumen-DiarioHorario-HP'!AD3657</f>
        <v>3.6086249892910307</v>
      </c>
      <c r="AE215" s="58">
        <f>+'Resumen-DiarioHorario-HP'!AD3801</f>
        <v>0.24644802411397235</v>
      </c>
      <c r="AF215" s="59">
        <f>+'Resumen-DiarioHorario-HP'!AD3945</f>
        <v>0.56675282667080473</v>
      </c>
      <c r="AG215" s="58">
        <f>+'Resumen-DiarioHorario-HP'!AD4089</f>
        <v>0.36772995412349618</v>
      </c>
      <c r="AH215" s="59">
        <f>+'Resumen-DiarioHorario-HP'!AD4233</f>
        <v>1.1661405478914568</v>
      </c>
      <c r="AI215" s="60">
        <f>+'Resumen-DiarioHorario-HP'!AD4377</f>
        <v>0.40824081420898334</v>
      </c>
      <c r="AJ215" s="54"/>
      <c r="AK215" s="51">
        <f t="shared" si="16"/>
        <v>15.062111039761453</v>
      </c>
      <c r="AL215" s="54"/>
    </row>
    <row r="216" spans="2:38" x14ac:dyDescent="0.45">
      <c r="B216" s="4" t="s">
        <v>190</v>
      </c>
      <c r="D216" s="62"/>
      <c r="E216" s="58">
        <f>+'Resumen-DiarioHorario-HP'!AD58</f>
        <v>0.20648542222711702</v>
      </c>
      <c r="F216" s="59">
        <f>+'Resumen-DiarioHorario-HP'!AD202</f>
        <v>0.39173611111111012</v>
      </c>
      <c r="G216" s="58">
        <f>+'Resumen-DiarioHorario-HP'!AD346</f>
        <v>0.26578720380862519</v>
      </c>
      <c r="H216" s="59">
        <f>+'Resumen-DiarioHorario-HP'!AD490</f>
        <v>0.17835848275820357</v>
      </c>
      <c r="I216" s="58">
        <f>+'Resumen-DiarioHorario-HP'!AD634</f>
        <v>9.153339664141313E-3</v>
      </c>
      <c r="J216" s="59">
        <f>+'Resumen-DiarioHorario-HP'!AD778</f>
        <v>0.54209520732362959</v>
      </c>
      <c r="K216" s="58">
        <f>+'Resumen-DiarioHorario-HP'!AD922</f>
        <v>0.1715311719973876</v>
      </c>
      <c r="L216" s="59">
        <f>+'Resumen-DiarioHorario-HP'!AD1066</f>
        <v>1.1066653488448355</v>
      </c>
      <c r="M216" s="58">
        <f>+'Resumen-DiarioHorario-HP'!AD1210</f>
        <v>0.67562087992827025</v>
      </c>
      <c r="N216" s="59">
        <f>+'Resumen-DiarioHorario-HP'!AD1354</f>
        <v>0.30937223732471364</v>
      </c>
      <c r="O216" s="58">
        <f>+'Resumen-DiarioHorario-HP'!AD1498</f>
        <v>0.40034770468870706</v>
      </c>
      <c r="P216" s="59">
        <f>+'Resumen-DiarioHorario-HP'!AD1642</f>
        <v>0.42338997870683592</v>
      </c>
      <c r="Q216" s="58">
        <f>+'Resumen-DiarioHorario-HP'!AD1786</f>
        <v>0.30045065780480595</v>
      </c>
      <c r="R216" s="59">
        <f>+'Resumen-DiarioHorario-HP'!AD1930</f>
        <v>0.32073220625519644</v>
      </c>
      <c r="S216" s="58">
        <f>+'Resumen-DiarioHorario-HP'!AD2074</f>
        <v>0.44294425408045357</v>
      </c>
      <c r="T216" s="59">
        <f>+'Resumen-DiarioHorario-HP'!AD2218</f>
        <v>0.63460706065098316</v>
      </c>
      <c r="U216" s="58">
        <f>+'Resumen-DiarioHorario-HP'!AD2362</f>
        <v>0.33505311070548088</v>
      </c>
      <c r="V216" s="59">
        <f>+'Resumen-DiarioHorario-HP'!AD2506</f>
        <v>0.29546484490235542</v>
      </c>
      <c r="W216" s="58">
        <f>+'Resumen-DiarioHorario-HP'!AD2650</f>
        <v>0.18828674097855833</v>
      </c>
      <c r="X216" s="59">
        <f>+'Resumen-DiarioHorario-HP'!AD2794</f>
        <v>5.5069350798924589E-2</v>
      </c>
      <c r="Y216" s="58">
        <f>+'Resumen-DiarioHorario-HP'!AD2938</f>
        <v>0.38696050345897576</v>
      </c>
      <c r="Z216" s="59">
        <f>+'Resumen-DiarioHorario-HP'!AD3082</f>
        <v>0.36655774970849275</v>
      </c>
      <c r="AA216" s="58">
        <f>+'Resumen-DiarioHorario-HP'!AD3226</f>
        <v>8.285287519295978E-2</v>
      </c>
      <c r="AB216" s="59">
        <f>+'Resumen-DiarioHorario-HP'!AD3370</f>
        <v>0.32914326747258404</v>
      </c>
      <c r="AC216" s="58">
        <f>+'Resumen-DiarioHorario-HP'!AD3514</f>
        <v>0.27950817306836345</v>
      </c>
      <c r="AD216" s="59">
        <f>+'Resumen-DiarioHorario-HP'!AD3658</f>
        <v>3.6086249892910307</v>
      </c>
      <c r="AE216" s="58">
        <f>+'Resumen-DiarioHorario-HP'!AD3802</f>
        <v>0.24644802411397235</v>
      </c>
      <c r="AF216" s="59">
        <f>+'Resumen-DiarioHorario-HP'!AD3946</f>
        <v>0.56675282667080473</v>
      </c>
      <c r="AG216" s="58">
        <f>+'Resumen-DiarioHorario-HP'!AD4090</f>
        <v>0.36772995412349618</v>
      </c>
      <c r="AH216" s="59">
        <f>+'Resumen-DiarioHorario-HP'!AD4234</f>
        <v>1.1661405478914568</v>
      </c>
      <c r="AI216" s="60">
        <f>+'Resumen-DiarioHorario-HP'!AD4378</f>
        <v>0.40824081420898334</v>
      </c>
      <c r="AJ216" s="54"/>
      <c r="AK216" s="51">
        <f t="shared" si="16"/>
        <v>15.062111039761453</v>
      </c>
      <c r="AL216" s="54"/>
    </row>
    <row r="217" spans="2:38" x14ac:dyDescent="0.45">
      <c r="B217" s="4" t="s">
        <v>191</v>
      </c>
      <c r="D217" s="62"/>
      <c r="E217" s="58">
        <f>+'Resumen-DiarioHorario-HP'!AD59</f>
        <v>17.324213539703678</v>
      </c>
      <c r="F217" s="59">
        <f>+'Resumen-DiarioHorario-HP'!AD203</f>
        <v>4.0548283333333295</v>
      </c>
      <c r="G217" s="58">
        <f>+'Resumen-DiarioHorario-HP'!AD347</f>
        <v>4.512572286744116</v>
      </c>
      <c r="H217" s="59">
        <f>+'Resumen-DiarioHorario-HP'!AD491</f>
        <v>10.892600049948681</v>
      </c>
      <c r="I217" s="58">
        <f>+'Resumen-DiarioHorario-HP'!AD635</f>
        <v>0</v>
      </c>
      <c r="J217" s="59">
        <f>+'Resumen-DiarioHorario-HP'!AD779</f>
        <v>6.5902059931437167</v>
      </c>
      <c r="K217" s="58">
        <f>+'Resumen-DiarioHorario-HP'!AD923</f>
        <v>8.7521175813674947</v>
      </c>
      <c r="L217" s="59">
        <f>+'Resumen-DiarioHorario-HP'!AD1067</f>
        <v>1.1048050265312193</v>
      </c>
      <c r="M217" s="58">
        <f>+'Resumen-DiarioHorario-HP'!AD1211</f>
        <v>5.094773719008761</v>
      </c>
      <c r="N217" s="59">
        <f>+'Resumen-DiarioHorario-HP'!AD1355</f>
        <v>13.838101277537344</v>
      </c>
      <c r="O217" s="58">
        <f>+'Resumen-DiarioHorario-HP'!AD1499</f>
        <v>21.090126804993414</v>
      </c>
      <c r="P217" s="59">
        <f>+'Resumen-DiarioHorario-HP'!AD1643</f>
        <v>6.7474255341100715</v>
      </c>
      <c r="Q217" s="58">
        <f>+'Resumen-DiarioHorario-HP'!AD1787</f>
        <v>9.3222891003259072</v>
      </c>
      <c r="R217" s="59">
        <f>+'Resumen-DiarioHorario-HP'!AD1931</f>
        <v>7.3216604639530196</v>
      </c>
      <c r="S217" s="58">
        <f>+'Resumen-DiarioHorario-HP'!AD2075</f>
        <v>5.4931727209250125</v>
      </c>
      <c r="T217" s="59">
        <f>+'Resumen-DiarioHorario-HP'!AD2219</f>
        <v>7.2735550610129076</v>
      </c>
      <c r="U217" s="58">
        <f>+'Resumen-DiarioHorario-HP'!AD2363</f>
        <v>14.108248574733736</v>
      </c>
      <c r="V217" s="59">
        <f>+'Resumen-DiarioHorario-HP'!AD2507</f>
        <v>19.657596483688902</v>
      </c>
      <c r="W217" s="58">
        <f>+'Resumen-DiarioHorario-HP'!AD2651</f>
        <v>0.24997216065724692</v>
      </c>
      <c r="X217" s="59">
        <f>+'Resumen-DiarioHorario-HP'!AD2795</f>
        <v>1.5292465572357196E-2</v>
      </c>
      <c r="Y217" s="58">
        <f>+'Resumen-DiarioHorario-HP'!AD2939</f>
        <v>5.9500319552262599</v>
      </c>
      <c r="Z217" s="59">
        <f>+'Resumen-DiarioHorario-HP'!AD3083</f>
        <v>2.2214320353921253</v>
      </c>
      <c r="AA217" s="58">
        <f>+'Resumen-DiarioHorario-HP'!AD3227</f>
        <v>7.8940522511802651E-4</v>
      </c>
      <c r="AB217" s="59">
        <f>+'Resumen-DiarioHorario-HP'!AD3371</f>
        <v>8.3619783727614099</v>
      </c>
      <c r="AC217" s="58">
        <f>+'Resumen-DiarioHorario-HP'!AD3515</f>
        <v>10.318703682953517</v>
      </c>
      <c r="AD217" s="59">
        <f>+'Resumen-DiarioHorario-HP'!AD3659</f>
        <v>3.3538936425685879</v>
      </c>
      <c r="AE217" s="58">
        <f>+'Resumen-DiarioHorario-HP'!AD3803</f>
        <v>3.5108458011468229</v>
      </c>
      <c r="AF217" s="59">
        <f>+'Resumen-DiarioHorario-HP'!AD3947</f>
        <v>0.82038176082293146</v>
      </c>
      <c r="AG217" s="58">
        <f>+'Resumen-DiarioHorario-HP'!AD4091</f>
        <v>0</v>
      </c>
      <c r="AH217" s="59">
        <f>+'Resumen-DiarioHorario-HP'!AD4235</f>
        <v>13.666882120437629</v>
      </c>
      <c r="AI217" s="60">
        <f>+'Resumen-DiarioHorario-HP'!AD4379</f>
        <v>9.0258186970233911</v>
      </c>
      <c r="AJ217" s="54"/>
      <c r="AK217" s="51">
        <f t="shared" si="16"/>
        <v>220.67431465084866</v>
      </c>
      <c r="AL217" s="54"/>
    </row>
    <row r="218" spans="2:38" x14ac:dyDescent="0.45">
      <c r="B218" s="4" t="s">
        <v>192</v>
      </c>
      <c r="D218" s="62"/>
      <c r="E218" s="58">
        <f>+'Resumen-DiarioHorario-HP'!AD60</f>
        <v>17.324213539703678</v>
      </c>
      <c r="F218" s="59">
        <f>+'Resumen-DiarioHorario-HP'!AD204</f>
        <v>4.0548283333333295</v>
      </c>
      <c r="G218" s="58">
        <f>+'Resumen-DiarioHorario-HP'!AD348</f>
        <v>4.512572286744116</v>
      </c>
      <c r="H218" s="59">
        <f>+'Resumen-DiarioHorario-HP'!AD492</f>
        <v>10.892600049948681</v>
      </c>
      <c r="I218" s="58">
        <f>+'Resumen-DiarioHorario-HP'!AD636</f>
        <v>0</v>
      </c>
      <c r="J218" s="59">
        <f>+'Resumen-DiarioHorario-HP'!AD780</f>
        <v>6.5902059931437167</v>
      </c>
      <c r="K218" s="58">
        <f>+'Resumen-DiarioHorario-HP'!AD924</f>
        <v>8.7521175813674947</v>
      </c>
      <c r="L218" s="59">
        <f>+'Resumen-DiarioHorario-HP'!AD1068</f>
        <v>1.1048050265312193</v>
      </c>
      <c r="M218" s="58">
        <f>+'Resumen-DiarioHorario-HP'!AD1212</f>
        <v>5.094773719008761</v>
      </c>
      <c r="N218" s="59">
        <f>+'Resumen-DiarioHorario-HP'!AD1356</f>
        <v>13.838101277537344</v>
      </c>
      <c r="O218" s="58">
        <f>+'Resumen-DiarioHorario-HP'!AD1500</f>
        <v>21.090126804993414</v>
      </c>
      <c r="P218" s="59">
        <f>+'Resumen-DiarioHorario-HP'!AD1644</f>
        <v>6.7474255341100715</v>
      </c>
      <c r="Q218" s="58">
        <f>+'Resumen-DiarioHorario-HP'!AD1788</f>
        <v>9.3222891003259072</v>
      </c>
      <c r="R218" s="59">
        <f>+'Resumen-DiarioHorario-HP'!AD1932</f>
        <v>7.3216604639530196</v>
      </c>
      <c r="S218" s="58">
        <f>+'Resumen-DiarioHorario-HP'!AD2076</f>
        <v>5.4931727209250125</v>
      </c>
      <c r="T218" s="59">
        <f>+'Resumen-DiarioHorario-HP'!AD2220</f>
        <v>7.2735550610129076</v>
      </c>
      <c r="U218" s="58">
        <f>+'Resumen-DiarioHorario-HP'!AD2364</f>
        <v>14.108248574733736</v>
      </c>
      <c r="V218" s="59">
        <f>+'Resumen-DiarioHorario-HP'!AD2508</f>
        <v>19.657596483688902</v>
      </c>
      <c r="W218" s="58">
        <f>+'Resumen-DiarioHorario-HP'!AD2652</f>
        <v>0.24997216065724692</v>
      </c>
      <c r="X218" s="59">
        <f>+'Resumen-DiarioHorario-HP'!AD2796</f>
        <v>1.5292465572357196E-2</v>
      </c>
      <c r="Y218" s="58">
        <f>+'Resumen-DiarioHorario-HP'!AD2940</f>
        <v>5.9500319552262599</v>
      </c>
      <c r="Z218" s="59">
        <f>+'Resumen-DiarioHorario-HP'!AD3084</f>
        <v>2.2214320353921253</v>
      </c>
      <c r="AA218" s="58">
        <f>+'Resumen-DiarioHorario-HP'!AD3228</f>
        <v>7.8940522511802651E-4</v>
      </c>
      <c r="AB218" s="59">
        <f>+'Resumen-DiarioHorario-HP'!AD3372</f>
        <v>8.3619783727614099</v>
      </c>
      <c r="AC218" s="58">
        <f>+'Resumen-DiarioHorario-HP'!AD3516</f>
        <v>10.318703682953517</v>
      </c>
      <c r="AD218" s="59">
        <f>+'Resumen-DiarioHorario-HP'!AD3660</f>
        <v>3.3538936425685879</v>
      </c>
      <c r="AE218" s="58">
        <f>+'Resumen-DiarioHorario-HP'!AD3804</f>
        <v>3.5108458011468229</v>
      </c>
      <c r="AF218" s="59">
        <f>+'Resumen-DiarioHorario-HP'!AD3948</f>
        <v>0.82038176082293146</v>
      </c>
      <c r="AG218" s="58">
        <f>+'Resumen-DiarioHorario-HP'!AD4092</f>
        <v>0</v>
      </c>
      <c r="AH218" s="59">
        <f>+'Resumen-DiarioHorario-HP'!AD4236</f>
        <v>13.666882120437629</v>
      </c>
      <c r="AI218" s="60">
        <f>+'Resumen-DiarioHorario-HP'!AD4380</f>
        <v>9.0258186970233911</v>
      </c>
      <c r="AJ218" s="54"/>
      <c r="AK218" s="51">
        <f t="shared" si="16"/>
        <v>220.67431465084866</v>
      </c>
      <c r="AL218" s="54"/>
    </row>
    <row r="219" spans="2:38" x14ac:dyDescent="0.45">
      <c r="B219" s="4" t="s">
        <v>193</v>
      </c>
      <c r="D219" s="62"/>
      <c r="E219" s="58">
        <f>+'Resumen-DiarioHorario-HP'!AD61</f>
        <v>0.40169041156768792</v>
      </c>
      <c r="F219" s="59">
        <f>+'Resumen-DiarioHorario-HP'!AD205</f>
        <v>2.7278055555555545</v>
      </c>
      <c r="G219" s="58">
        <f>+'Resumen-DiarioHorario-HP'!AD349</f>
        <v>0</v>
      </c>
      <c r="H219" s="59">
        <f>+'Resumen-DiarioHorario-HP'!AD493</f>
        <v>8.2030886014302445E-2</v>
      </c>
      <c r="I219" s="58">
        <f>+'Resumen-DiarioHorario-HP'!AD637</f>
        <v>0</v>
      </c>
      <c r="J219" s="59">
        <f>+'Resumen-DiarioHorario-HP'!AD781</f>
        <v>0</v>
      </c>
      <c r="K219" s="58">
        <f>+'Resumen-DiarioHorario-HP'!AD925</f>
        <v>0</v>
      </c>
      <c r="L219" s="59">
        <f>+'Resumen-DiarioHorario-HP'!AD1069</f>
        <v>0</v>
      </c>
      <c r="M219" s="58">
        <f>+'Resumen-DiarioHorario-HP'!AD1213</f>
        <v>0</v>
      </c>
      <c r="N219" s="59">
        <f>+'Resumen-DiarioHorario-HP'!AD1357</f>
        <v>0</v>
      </c>
      <c r="O219" s="58">
        <f>+'Resumen-DiarioHorario-HP'!AD1501</f>
        <v>0</v>
      </c>
      <c r="P219" s="59">
        <f>+'Resumen-DiarioHorario-HP'!AD1645</f>
        <v>0</v>
      </c>
      <c r="Q219" s="58">
        <f>+'Resumen-DiarioHorario-HP'!AD1789</f>
        <v>0</v>
      </c>
      <c r="R219" s="59">
        <f>+'Resumen-DiarioHorario-HP'!AD1933</f>
        <v>0</v>
      </c>
      <c r="S219" s="58">
        <f>+'Resumen-DiarioHorario-HP'!AD2077</f>
        <v>0</v>
      </c>
      <c r="T219" s="59">
        <f>+'Resumen-DiarioHorario-HP'!AD2221</f>
        <v>0</v>
      </c>
      <c r="U219" s="58">
        <f>+'Resumen-DiarioHorario-HP'!AD2365</f>
        <v>0</v>
      </c>
      <c r="V219" s="59">
        <f>+'Resumen-DiarioHorario-HP'!AD2509</f>
        <v>1.0172773090998311</v>
      </c>
      <c r="W219" s="58">
        <f>+'Resumen-DiarioHorario-HP'!AD2653</f>
        <v>0.14044803857803378</v>
      </c>
      <c r="X219" s="59">
        <f>+'Resumen-DiarioHorario-HP'!AD2797</f>
        <v>9.9922153949737746E-2</v>
      </c>
      <c r="Y219" s="58">
        <f>+'Resumen-DiarioHorario-HP'!AD2941</f>
        <v>0</v>
      </c>
      <c r="Z219" s="59">
        <f>+'Resumen-DiarioHorario-HP'!AD3085</f>
        <v>0</v>
      </c>
      <c r="AA219" s="58">
        <f>+'Resumen-DiarioHorario-HP'!AD3229</f>
        <v>0</v>
      </c>
      <c r="AB219" s="59">
        <f>+'Resumen-DiarioHorario-HP'!AD3373</f>
        <v>0</v>
      </c>
      <c r="AC219" s="58">
        <f>+'Resumen-DiarioHorario-HP'!AD3517</f>
        <v>0</v>
      </c>
      <c r="AD219" s="59">
        <f>+'Resumen-DiarioHorario-HP'!AD3661</f>
        <v>0</v>
      </c>
      <c r="AE219" s="58">
        <f>+'Resumen-DiarioHorario-HP'!AD3805</f>
        <v>0</v>
      </c>
      <c r="AF219" s="59">
        <f>+'Resumen-DiarioHorario-HP'!AD3949</f>
        <v>0</v>
      </c>
      <c r="AG219" s="58">
        <f>+'Resumen-DiarioHorario-HP'!AD4093</f>
        <v>0</v>
      </c>
      <c r="AH219" s="59">
        <f>+'Resumen-DiarioHorario-HP'!AD4237</f>
        <v>0</v>
      </c>
      <c r="AI219" s="60">
        <f>+'Resumen-DiarioHorario-HP'!AD4381</f>
        <v>0</v>
      </c>
      <c r="AJ219" s="54"/>
      <c r="AK219" s="51">
        <f t="shared" si="16"/>
        <v>4.4691743547651477</v>
      </c>
      <c r="AL219" s="54"/>
    </row>
    <row r="220" spans="2:38" x14ac:dyDescent="0.45">
      <c r="B220" s="4" t="s">
        <v>194</v>
      </c>
      <c r="D220" s="62"/>
      <c r="E220" s="58">
        <f>+'Resumen-DiarioHorario-HP'!AD62</f>
        <v>51.816928266116342</v>
      </c>
      <c r="F220" s="59">
        <f>+'Resumen-DiarioHorario-HP'!AD206</f>
        <v>0</v>
      </c>
      <c r="G220" s="58">
        <f>+'Resumen-DiarioHorario-HP'!AD350</f>
        <v>0</v>
      </c>
      <c r="H220" s="59">
        <f>+'Resumen-DiarioHorario-HP'!AD494</f>
        <v>0</v>
      </c>
      <c r="I220" s="58">
        <f>+'Resumen-DiarioHorario-HP'!AD638</f>
        <v>0</v>
      </c>
      <c r="J220" s="59">
        <f>+'Resumen-DiarioHorario-HP'!AD782</f>
        <v>0</v>
      </c>
      <c r="K220" s="58">
        <f>+'Resumen-DiarioHorario-HP'!AD926</f>
        <v>43.364968649073298</v>
      </c>
      <c r="L220" s="59">
        <f>+'Resumen-DiarioHorario-HP'!AD1070</f>
        <v>6.6139132566362022</v>
      </c>
      <c r="M220" s="58">
        <f>+'Resumen-DiarioHorario-HP'!AD1214</f>
        <v>0</v>
      </c>
      <c r="N220" s="59">
        <f>+'Resumen-DiarioHorario-HP'!AD1358</f>
        <v>0</v>
      </c>
      <c r="O220" s="58">
        <f>+'Resumen-DiarioHorario-HP'!AD1502</f>
        <v>0</v>
      </c>
      <c r="P220" s="59">
        <f>+'Resumen-DiarioHorario-HP'!AD1646</f>
        <v>0</v>
      </c>
      <c r="Q220" s="58">
        <f>+'Resumen-DiarioHorario-HP'!AD1790</f>
        <v>0</v>
      </c>
      <c r="R220" s="59">
        <f>+'Resumen-DiarioHorario-HP'!AD1934</f>
        <v>0</v>
      </c>
      <c r="S220" s="58">
        <f>+'Resumen-DiarioHorario-HP'!AD2078</f>
        <v>0</v>
      </c>
      <c r="T220" s="59">
        <f>+'Resumen-DiarioHorario-HP'!AD2222</f>
        <v>0</v>
      </c>
      <c r="U220" s="58">
        <f>+'Resumen-DiarioHorario-HP'!AD2366</f>
        <v>0</v>
      </c>
      <c r="V220" s="59">
        <f>+'Resumen-DiarioHorario-HP'!AD2510</f>
        <v>0</v>
      </c>
      <c r="W220" s="58">
        <f>+'Resumen-DiarioHorario-HP'!AD2654</f>
        <v>0</v>
      </c>
      <c r="X220" s="59">
        <f>+'Resumen-DiarioHorario-HP'!AD2798</f>
        <v>0</v>
      </c>
      <c r="Y220" s="58">
        <f>+'Resumen-DiarioHorario-HP'!AD2942</f>
        <v>0</v>
      </c>
      <c r="Z220" s="59">
        <f>+'Resumen-DiarioHorario-HP'!AD3086</f>
        <v>0</v>
      </c>
      <c r="AA220" s="58">
        <f>+'Resumen-DiarioHorario-HP'!AD3230</f>
        <v>0</v>
      </c>
      <c r="AB220" s="59">
        <f>+'Resumen-DiarioHorario-HP'!AD3374</f>
        <v>0</v>
      </c>
      <c r="AC220" s="58">
        <f>+'Resumen-DiarioHorario-HP'!AD3518</f>
        <v>0</v>
      </c>
      <c r="AD220" s="59">
        <f>+'Resumen-DiarioHorario-HP'!AD3662</f>
        <v>0</v>
      </c>
      <c r="AE220" s="58">
        <f>+'Resumen-DiarioHorario-HP'!AD3806</f>
        <v>0</v>
      </c>
      <c r="AF220" s="59">
        <f>+'Resumen-DiarioHorario-HP'!AD3950</f>
        <v>0</v>
      </c>
      <c r="AG220" s="58">
        <f>+'Resumen-DiarioHorario-HP'!AD4094</f>
        <v>0</v>
      </c>
      <c r="AH220" s="59">
        <f>+'Resumen-DiarioHorario-HP'!AD4238</f>
        <v>0</v>
      </c>
      <c r="AI220" s="60">
        <f>+'Resumen-DiarioHorario-HP'!AD4382</f>
        <v>0</v>
      </c>
      <c r="AJ220" s="54"/>
      <c r="AK220" s="51">
        <f t="shared" si="16"/>
        <v>101.79581017182585</v>
      </c>
      <c r="AL220" s="54"/>
    </row>
    <row r="221" spans="2:38" x14ac:dyDescent="0.45">
      <c r="B221" s="4" t="s">
        <v>195</v>
      </c>
      <c r="D221" s="62"/>
      <c r="E221" s="58">
        <f>+'Resumen-DiarioHorario-HP'!AD63</f>
        <v>51.816928266116342</v>
      </c>
      <c r="F221" s="59">
        <f>+'Resumen-DiarioHorario-HP'!AD207</f>
        <v>0</v>
      </c>
      <c r="G221" s="58">
        <f>+'Resumen-DiarioHorario-HP'!AD351</f>
        <v>0</v>
      </c>
      <c r="H221" s="59">
        <f>+'Resumen-DiarioHorario-HP'!AD495</f>
        <v>0</v>
      </c>
      <c r="I221" s="58">
        <f>+'Resumen-DiarioHorario-HP'!AD639</f>
        <v>0</v>
      </c>
      <c r="J221" s="59">
        <f>+'Resumen-DiarioHorario-HP'!AD783</f>
        <v>0</v>
      </c>
      <c r="K221" s="58">
        <f>+'Resumen-DiarioHorario-HP'!AD927</f>
        <v>43.364968649073298</v>
      </c>
      <c r="L221" s="59">
        <f>+'Resumen-DiarioHorario-HP'!AD1071</f>
        <v>6.6139132566362022</v>
      </c>
      <c r="M221" s="58">
        <f>+'Resumen-DiarioHorario-HP'!AD1215</f>
        <v>0</v>
      </c>
      <c r="N221" s="59">
        <f>+'Resumen-DiarioHorario-HP'!AD1359</f>
        <v>0</v>
      </c>
      <c r="O221" s="58">
        <f>+'Resumen-DiarioHorario-HP'!AD1503</f>
        <v>0</v>
      </c>
      <c r="P221" s="59">
        <f>+'Resumen-DiarioHorario-HP'!AD1647</f>
        <v>0</v>
      </c>
      <c r="Q221" s="58">
        <f>+'Resumen-DiarioHorario-HP'!AD1791</f>
        <v>0</v>
      </c>
      <c r="R221" s="59">
        <f>+'Resumen-DiarioHorario-HP'!AD1935</f>
        <v>0</v>
      </c>
      <c r="S221" s="58">
        <f>+'Resumen-DiarioHorario-HP'!AD2079</f>
        <v>0</v>
      </c>
      <c r="T221" s="59">
        <f>+'Resumen-DiarioHorario-HP'!AD2223</f>
        <v>0</v>
      </c>
      <c r="U221" s="58">
        <f>+'Resumen-DiarioHorario-HP'!AD2367</f>
        <v>0</v>
      </c>
      <c r="V221" s="59">
        <f>+'Resumen-DiarioHorario-HP'!AD2511</f>
        <v>0</v>
      </c>
      <c r="W221" s="58">
        <f>+'Resumen-DiarioHorario-HP'!AD2655</f>
        <v>0</v>
      </c>
      <c r="X221" s="59">
        <f>+'Resumen-DiarioHorario-HP'!AD2799</f>
        <v>0</v>
      </c>
      <c r="Y221" s="58">
        <f>+'Resumen-DiarioHorario-HP'!AD2943</f>
        <v>0</v>
      </c>
      <c r="Z221" s="59">
        <f>+'Resumen-DiarioHorario-HP'!AD3087</f>
        <v>0</v>
      </c>
      <c r="AA221" s="58">
        <f>+'Resumen-DiarioHorario-HP'!AD3231</f>
        <v>0</v>
      </c>
      <c r="AB221" s="59">
        <f>+'Resumen-DiarioHorario-HP'!AD3375</f>
        <v>0</v>
      </c>
      <c r="AC221" s="58">
        <f>+'Resumen-DiarioHorario-HP'!AD3519</f>
        <v>0</v>
      </c>
      <c r="AD221" s="59">
        <f>+'Resumen-DiarioHorario-HP'!AD3663</f>
        <v>0</v>
      </c>
      <c r="AE221" s="58">
        <f>+'Resumen-DiarioHorario-HP'!AD3807</f>
        <v>0</v>
      </c>
      <c r="AF221" s="59">
        <f>+'Resumen-DiarioHorario-HP'!AD3951</f>
        <v>0</v>
      </c>
      <c r="AG221" s="58">
        <f>+'Resumen-DiarioHorario-HP'!AD4095</f>
        <v>0</v>
      </c>
      <c r="AH221" s="59">
        <f>+'Resumen-DiarioHorario-HP'!AD4239</f>
        <v>0</v>
      </c>
      <c r="AI221" s="60">
        <f>+'Resumen-DiarioHorario-HP'!AD4383</f>
        <v>0</v>
      </c>
      <c r="AJ221" s="54"/>
      <c r="AK221" s="51">
        <f t="shared" si="16"/>
        <v>101.79581017182585</v>
      </c>
      <c r="AL221" s="54"/>
    </row>
    <row r="222" spans="2:38" x14ac:dyDescent="0.45">
      <c r="B222" s="4" t="s">
        <v>196</v>
      </c>
      <c r="D222" s="62"/>
      <c r="E222" s="58">
        <f>+'Resumen-DiarioHorario-HP'!AD64</f>
        <v>0</v>
      </c>
      <c r="F222" s="59">
        <f>+'Resumen-DiarioHorario-HP'!AD208</f>
        <v>0</v>
      </c>
      <c r="G222" s="58">
        <f>+'Resumen-DiarioHorario-HP'!AD352</f>
        <v>0</v>
      </c>
      <c r="H222" s="59">
        <f>+'Resumen-DiarioHorario-HP'!AD496</f>
        <v>0</v>
      </c>
      <c r="I222" s="58">
        <f>+'Resumen-DiarioHorario-HP'!AD640</f>
        <v>0</v>
      </c>
      <c r="J222" s="59">
        <f>+'Resumen-DiarioHorario-HP'!AD784</f>
        <v>0</v>
      </c>
      <c r="K222" s="58">
        <f>+'Resumen-DiarioHorario-HP'!AD928</f>
        <v>0</v>
      </c>
      <c r="L222" s="59">
        <f>+'Resumen-DiarioHorario-HP'!AD1072</f>
        <v>0</v>
      </c>
      <c r="M222" s="58">
        <f>+'Resumen-DiarioHorario-HP'!AD1216</f>
        <v>0</v>
      </c>
      <c r="N222" s="59">
        <f>+'Resumen-DiarioHorario-HP'!AD1360</f>
        <v>0</v>
      </c>
      <c r="O222" s="58">
        <f>+'Resumen-DiarioHorario-HP'!AD1504</f>
        <v>0</v>
      </c>
      <c r="P222" s="59">
        <f>+'Resumen-DiarioHorario-HP'!AD1648</f>
        <v>0</v>
      </c>
      <c r="Q222" s="58">
        <f>+'Resumen-DiarioHorario-HP'!AD1792</f>
        <v>0</v>
      </c>
      <c r="R222" s="59">
        <f>+'Resumen-DiarioHorario-HP'!AD1936</f>
        <v>0</v>
      </c>
      <c r="S222" s="58">
        <f>+'Resumen-DiarioHorario-HP'!AD2080</f>
        <v>0</v>
      </c>
      <c r="T222" s="59">
        <f>+'Resumen-DiarioHorario-HP'!AD2224</f>
        <v>0</v>
      </c>
      <c r="U222" s="58">
        <f>+'Resumen-DiarioHorario-HP'!AD2368</f>
        <v>0</v>
      </c>
      <c r="V222" s="59">
        <f>+'Resumen-DiarioHorario-HP'!AD2512</f>
        <v>0</v>
      </c>
      <c r="W222" s="58">
        <f>+'Resumen-DiarioHorario-HP'!AD2656</f>
        <v>0</v>
      </c>
      <c r="X222" s="59">
        <f>+'Resumen-DiarioHorario-HP'!AD2800</f>
        <v>0</v>
      </c>
      <c r="Y222" s="58">
        <f>+'Resumen-DiarioHorario-HP'!AD2944</f>
        <v>0</v>
      </c>
      <c r="Z222" s="59">
        <f>+'Resumen-DiarioHorario-HP'!AD3088</f>
        <v>0</v>
      </c>
      <c r="AA222" s="58">
        <f>+'Resumen-DiarioHorario-HP'!AD3232</f>
        <v>0</v>
      </c>
      <c r="AB222" s="59">
        <f>+'Resumen-DiarioHorario-HP'!AD3376</f>
        <v>0</v>
      </c>
      <c r="AC222" s="58">
        <f>+'Resumen-DiarioHorario-HP'!AD3520</f>
        <v>0</v>
      </c>
      <c r="AD222" s="59">
        <f>+'Resumen-DiarioHorario-HP'!AD3664</f>
        <v>0</v>
      </c>
      <c r="AE222" s="58">
        <f>+'Resumen-DiarioHorario-HP'!AD3808</f>
        <v>0</v>
      </c>
      <c r="AF222" s="59">
        <f>+'Resumen-DiarioHorario-HP'!AD3952</f>
        <v>0</v>
      </c>
      <c r="AG222" s="58">
        <f>+'Resumen-DiarioHorario-HP'!AD4096</f>
        <v>0</v>
      </c>
      <c r="AH222" s="59">
        <f>+'Resumen-DiarioHorario-HP'!AD4240</f>
        <v>0</v>
      </c>
      <c r="AI222" s="60">
        <f>+'Resumen-DiarioHorario-HP'!AD4384</f>
        <v>0</v>
      </c>
      <c r="AJ222" s="54"/>
      <c r="AK222" s="51">
        <f t="shared" si="16"/>
        <v>0</v>
      </c>
      <c r="AL222" s="54"/>
    </row>
    <row r="223" spans="2:38" x14ac:dyDescent="0.45">
      <c r="B223" s="4" t="s">
        <v>197</v>
      </c>
      <c r="D223" s="62"/>
      <c r="E223" s="58">
        <f>+'Resumen-DiarioHorario-HP'!AD65</f>
        <v>0</v>
      </c>
      <c r="F223" s="59">
        <f>+'Resumen-DiarioHorario-HP'!AD209</f>
        <v>0</v>
      </c>
      <c r="G223" s="58">
        <f>+'Resumen-DiarioHorario-HP'!AD353</f>
        <v>0</v>
      </c>
      <c r="H223" s="59">
        <f>+'Resumen-DiarioHorario-HP'!AD497</f>
        <v>0</v>
      </c>
      <c r="I223" s="58">
        <f>+'Resumen-DiarioHorario-HP'!AD641</f>
        <v>0</v>
      </c>
      <c r="J223" s="59">
        <f>+'Resumen-DiarioHorario-HP'!AD785</f>
        <v>0</v>
      </c>
      <c r="K223" s="58">
        <f>+'Resumen-DiarioHorario-HP'!AD929</f>
        <v>0</v>
      </c>
      <c r="L223" s="59">
        <f>+'Resumen-DiarioHorario-HP'!AD1073</f>
        <v>0</v>
      </c>
      <c r="M223" s="58">
        <f>+'Resumen-DiarioHorario-HP'!AD1217</f>
        <v>0</v>
      </c>
      <c r="N223" s="59">
        <f>+'Resumen-DiarioHorario-HP'!AD1361</f>
        <v>0</v>
      </c>
      <c r="O223" s="58">
        <f>+'Resumen-DiarioHorario-HP'!AD1505</f>
        <v>0</v>
      </c>
      <c r="P223" s="59">
        <f>+'Resumen-DiarioHorario-HP'!AD1649</f>
        <v>0</v>
      </c>
      <c r="Q223" s="58">
        <f>+'Resumen-DiarioHorario-HP'!AD1793</f>
        <v>0</v>
      </c>
      <c r="R223" s="59">
        <f>+'Resumen-DiarioHorario-HP'!AD1937</f>
        <v>0</v>
      </c>
      <c r="S223" s="58">
        <f>+'Resumen-DiarioHorario-HP'!AD2081</f>
        <v>0</v>
      </c>
      <c r="T223" s="59">
        <f>+'Resumen-DiarioHorario-HP'!AD2225</f>
        <v>0</v>
      </c>
      <c r="U223" s="58">
        <f>+'Resumen-DiarioHorario-HP'!AD2369</f>
        <v>0</v>
      </c>
      <c r="V223" s="59">
        <f>+'Resumen-DiarioHorario-HP'!AD2513</f>
        <v>0</v>
      </c>
      <c r="W223" s="58">
        <f>+'Resumen-DiarioHorario-HP'!AD2657</f>
        <v>0</v>
      </c>
      <c r="X223" s="59">
        <f>+'Resumen-DiarioHorario-HP'!AD2801</f>
        <v>0</v>
      </c>
      <c r="Y223" s="58">
        <f>+'Resumen-DiarioHorario-HP'!AD2945</f>
        <v>0</v>
      </c>
      <c r="Z223" s="59">
        <f>+'Resumen-DiarioHorario-HP'!AD3089</f>
        <v>0</v>
      </c>
      <c r="AA223" s="58">
        <f>+'Resumen-DiarioHorario-HP'!AD3233</f>
        <v>0</v>
      </c>
      <c r="AB223" s="59">
        <f>+'Resumen-DiarioHorario-HP'!AD3377</f>
        <v>0</v>
      </c>
      <c r="AC223" s="58">
        <f>+'Resumen-DiarioHorario-HP'!AD3521</f>
        <v>0</v>
      </c>
      <c r="AD223" s="59">
        <f>+'Resumen-DiarioHorario-HP'!AD3665</f>
        <v>0</v>
      </c>
      <c r="AE223" s="58">
        <f>+'Resumen-DiarioHorario-HP'!AD3809</f>
        <v>0</v>
      </c>
      <c r="AF223" s="59">
        <f>+'Resumen-DiarioHorario-HP'!AD3953</f>
        <v>0</v>
      </c>
      <c r="AG223" s="58">
        <f>+'Resumen-DiarioHorario-HP'!AD4097</f>
        <v>0</v>
      </c>
      <c r="AH223" s="59">
        <f>+'Resumen-DiarioHorario-HP'!AD4241</f>
        <v>0</v>
      </c>
      <c r="AI223" s="60">
        <f>+'Resumen-DiarioHorario-HP'!AD4385</f>
        <v>0</v>
      </c>
      <c r="AJ223" s="54"/>
      <c r="AK223" s="51">
        <f t="shared" si="16"/>
        <v>0</v>
      </c>
      <c r="AL223" s="54"/>
    </row>
    <row r="224" spans="2:38" x14ac:dyDescent="0.45">
      <c r="B224" s="4" t="s">
        <v>198</v>
      </c>
      <c r="D224" s="62"/>
      <c r="E224" s="58">
        <f>+'Resumen-DiarioHorario-HP'!AD66</f>
        <v>0</v>
      </c>
      <c r="F224" s="59">
        <f>+'Resumen-DiarioHorario-HP'!AD210</f>
        <v>0</v>
      </c>
      <c r="G224" s="58">
        <f>+'Resumen-DiarioHorario-HP'!AD354</f>
        <v>0</v>
      </c>
      <c r="H224" s="59">
        <f>+'Resumen-DiarioHorario-HP'!AD498</f>
        <v>0</v>
      </c>
      <c r="I224" s="58">
        <f>+'Resumen-DiarioHorario-HP'!AD642</f>
        <v>0</v>
      </c>
      <c r="J224" s="59">
        <f>+'Resumen-DiarioHorario-HP'!AD786</f>
        <v>0</v>
      </c>
      <c r="K224" s="58">
        <f>+'Resumen-DiarioHorario-HP'!AD930</f>
        <v>0</v>
      </c>
      <c r="L224" s="59">
        <f>+'Resumen-DiarioHorario-HP'!AD1074</f>
        <v>0</v>
      </c>
      <c r="M224" s="58">
        <f>+'Resumen-DiarioHorario-HP'!AD1218</f>
        <v>0</v>
      </c>
      <c r="N224" s="59">
        <f>+'Resumen-DiarioHorario-HP'!AD1362</f>
        <v>0</v>
      </c>
      <c r="O224" s="58">
        <f>+'Resumen-DiarioHorario-HP'!AD1506</f>
        <v>0</v>
      </c>
      <c r="P224" s="59">
        <f>+'Resumen-DiarioHorario-HP'!AD1650</f>
        <v>0</v>
      </c>
      <c r="Q224" s="58">
        <f>+'Resumen-DiarioHorario-HP'!AD1794</f>
        <v>0</v>
      </c>
      <c r="R224" s="59">
        <f>+'Resumen-DiarioHorario-HP'!AD1938</f>
        <v>7.1125679334004701</v>
      </c>
      <c r="S224" s="58">
        <f>+'Resumen-DiarioHorario-HP'!AD2082</f>
        <v>0</v>
      </c>
      <c r="T224" s="59">
        <f>+'Resumen-DiarioHorario-HP'!AD2226</f>
        <v>0</v>
      </c>
      <c r="U224" s="58">
        <f>+'Resumen-DiarioHorario-HP'!AD2370</f>
        <v>0</v>
      </c>
      <c r="V224" s="59">
        <f>+'Resumen-DiarioHorario-HP'!AD2514</f>
        <v>0</v>
      </c>
      <c r="W224" s="58">
        <f>+'Resumen-DiarioHorario-HP'!AD2658</f>
        <v>0</v>
      </c>
      <c r="X224" s="59">
        <f>+'Resumen-DiarioHorario-HP'!AD2802</f>
        <v>0</v>
      </c>
      <c r="Y224" s="58">
        <f>+'Resumen-DiarioHorario-HP'!AD2946</f>
        <v>0</v>
      </c>
      <c r="Z224" s="59">
        <f>+'Resumen-DiarioHorario-HP'!AD3090</f>
        <v>0</v>
      </c>
      <c r="AA224" s="58">
        <f>+'Resumen-DiarioHorario-HP'!AD3234</f>
        <v>0</v>
      </c>
      <c r="AB224" s="59">
        <f>+'Resumen-DiarioHorario-HP'!AD3378</f>
        <v>0</v>
      </c>
      <c r="AC224" s="58">
        <f>+'Resumen-DiarioHorario-HP'!AD3522</f>
        <v>0</v>
      </c>
      <c r="AD224" s="59">
        <f>+'Resumen-DiarioHorario-HP'!AD3666</f>
        <v>0</v>
      </c>
      <c r="AE224" s="58">
        <f>+'Resumen-DiarioHorario-HP'!AD3810</f>
        <v>0</v>
      </c>
      <c r="AF224" s="59">
        <f>+'Resumen-DiarioHorario-HP'!AD3954</f>
        <v>0</v>
      </c>
      <c r="AG224" s="58">
        <f>+'Resumen-DiarioHorario-HP'!AD4098</f>
        <v>0</v>
      </c>
      <c r="AH224" s="59">
        <f>+'Resumen-DiarioHorario-HP'!AD4242</f>
        <v>0</v>
      </c>
      <c r="AI224" s="60">
        <f>+'Resumen-DiarioHorario-HP'!AD4386</f>
        <v>0</v>
      </c>
      <c r="AJ224" s="54"/>
      <c r="AK224" s="51">
        <f t="shared" si="16"/>
        <v>7.1125679334004701</v>
      </c>
      <c r="AL224" s="54"/>
    </row>
    <row r="225" spans="2:38" x14ac:dyDescent="0.45">
      <c r="B225" s="4" t="s">
        <v>199</v>
      </c>
      <c r="D225" s="62"/>
      <c r="E225" s="58">
        <f>+'Resumen-DiarioHorario-HP'!AD67</f>
        <v>0</v>
      </c>
      <c r="F225" s="59">
        <f>+'Resumen-DiarioHorario-HP'!AD211</f>
        <v>0</v>
      </c>
      <c r="G225" s="58">
        <f>+'Resumen-DiarioHorario-HP'!AD355</f>
        <v>0</v>
      </c>
      <c r="H225" s="59">
        <f>+'Resumen-DiarioHorario-HP'!AD499</f>
        <v>0</v>
      </c>
      <c r="I225" s="58">
        <f>+'Resumen-DiarioHorario-HP'!AD643</f>
        <v>0</v>
      </c>
      <c r="J225" s="59">
        <f>+'Resumen-DiarioHorario-HP'!AD787</f>
        <v>0</v>
      </c>
      <c r="K225" s="58">
        <f>+'Resumen-DiarioHorario-HP'!AD931</f>
        <v>0</v>
      </c>
      <c r="L225" s="59">
        <f>+'Resumen-DiarioHorario-HP'!AD1075</f>
        <v>0</v>
      </c>
      <c r="M225" s="58">
        <f>+'Resumen-DiarioHorario-HP'!AD1219</f>
        <v>0</v>
      </c>
      <c r="N225" s="59">
        <f>+'Resumen-DiarioHorario-HP'!AD1363</f>
        <v>0</v>
      </c>
      <c r="O225" s="58">
        <f>+'Resumen-DiarioHorario-HP'!AD1507</f>
        <v>0</v>
      </c>
      <c r="P225" s="59">
        <f>+'Resumen-DiarioHorario-HP'!AD1651</f>
        <v>0</v>
      </c>
      <c r="Q225" s="58">
        <f>+'Resumen-DiarioHorario-HP'!AD1795</f>
        <v>0</v>
      </c>
      <c r="R225" s="59">
        <f>+'Resumen-DiarioHorario-HP'!AD1939</f>
        <v>0</v>
      </c>
      <c r="S225" s="58">
        <f>+'Resumen-DiarioHorario-HP'!AD2083</f>
        <v>0</v>
      </c>
      <c r="T225" s="59">
        <f>+'Resumen-DiarioHorario-HP'!AD2227</f>
        <v>0</v>
      </c>
      <c r="U225" s="58">
        <f>+'Resumen-DiarioHorario-HP'!AD2371</f>
        <v>0</v>
      </c>
      <c r="V225" s="59">
        <f>+'Resumen-DiarioHorario-HP'!AD2515</f>
        <v>0</v>
      </c>
      <c r="W225" s="58">
        <f>+'Resumen-DiarioHorario-HP'!AD2659</f>
        <v>0</v>
      </c>
      <c r="X225" s="59">
        <f>+'Resumen-DiarioHorario-HP'!AD2803</f>
        <v>0</v>
      </c>
      <c r="Y225" s="58">
        <f>+'Resumen-DiarioHorario-HP'!AD2947</f>
        <v>0</v>
      </c>
      <c r="Z225" s="59">
        <f>+'Resumen-DiarioHorario-HP'!AD3091</f>
        <v>0</v>
      </c>
      <c r="AA225" s="58">
        <f>+'Resumen-DiarioHorario-HP'!AD3235</f>
        <v>0</v>
      </c>
      <c r="AB225" s="59">
        <f>+'Resumen-DiarioHorario-HP'!AD3379</f>
        <v>0</v>
      </c>
      <c r="AC225" s="58">
        <f>+'Resumen-DiarioHorario-HP'!AD3523</f>
        <v>0</v>
      </c>
      <c r="AD225" s="59">
        <f>+'Resumen-DiarioHorario-HP'!AD3667</f>
        <v>0</v>
      </c>
      <c r="AE225" s="58">
        <f>+'Resumen-DiarioHorario-HP'!AD3811</f>
        <v>0</v>
      </c>
      <c r="AF225" s="59">
        <f>+'Resumen-DiarioHorario-HP'!AD3955</f>
        <v>0</v>
      </c>
      <c r="AG225" s="58">
        <f>+'Resumen-DiarioHorario-HP'!AD4099</f>
        <v>0</v>
      </c>
      <c r="AH225" s="59">
        <f>+'Resumen-DiarioHorario-HP'!AD4243</f>
        <v>0</v>
      </c>
      <c r="AI225" s="60">
        <f>+'Resumen-DiarioHorario-HP'!AD4387</f>
        <v>0</v>
      </c>
      <c r="AJ225" s="54"/>
      <c r="AK225" s="51">
        <f t="shared" si="16"/>
        <v>0</v>
      </c>
      <c r="AL225" s="54"/>
    </row>
    <row r="226" spans="2:38" x14ac:dyDescent="0.45">
      <c r="B226" s="4" t="s">
        <v>200</v>
      </c>
      <c r="D226" s="62"/>
      <c r="E226" s="58">
        <f>+'Resumen-DiarioHorario-HP'!AD68</f>
        <v>0</v>
      </c>
      <c r="F226" s="59">
        <f>+'Resumen-DiarioHorario-HP'!AD212</f>
        <v>0</v>
      </c>
      <c r="G226" s="58">
        <f>+'Resumen-DiarioHorario-HP'!AD356</f>
        <v>0</v>
      </c>
      <c r="H226" s="59">
        <f>+'Resumen-DiarioHorario-HP'!AD500</f>
        <v>0</v>
      </c>
      <c r="I226" s="58">
        <f>+'Resumen-DiarioHorario-HP'!AD644</f>
        <v>0</v>
      </c>
      <c r="J226" s="59">
        <f>+'Resumen-DiarioHorario-HP'!AD788</f>
        <v>0</v>
      </c>
      <c r="K226" s="58">
        <f>+'Resumen-DiarioHorario-HP'!AD932</f>
        <v>0</v>
      </c>
      <c r="L226" s="59">
        <f>+'Resumen-DiarioHorario-HP'!AD1076</f>
        <v>0</v>
      </c>
      <c r="M226" s="58">
        <f>+'Resumen-DiarioHorario-HP'!AD1220</f>
        <v>0</v>
      </c>
      <c r="N226" s="59">
        <f>+'Resumen-DiarioHorario-HP'!AD1364</f>
        <v>0</v>
      </c>
      <c r="O226" s="58">
        <f>+'Resumen-DiarioHorario-HP'!AD1508</f>
        <v>0</v>
      </c>
      <c r="P226" s="59">
        <f>+'Resumen-DiarioHorario-HP'!AD1652</f>
        <v>0</v>
      </c>
      <c r="Q226" s="58">
        <f>+'Resumen-DiarioHorario-HP'!AD1796</f>
        <v>0</v>
      </c>
      <c r="R226" s="59">
        <f>+'Resumen-DiarioHorario-HP'!AD1940</f>
        <v>0</v>
      </c>
      <c r="S226" s="58">
        <f>+'Resumen-DiarioHorario-HP'!AD2084</f>
        <v>0</v>
      </c>
      <c r="T226" s="59">
        <f>+'Resumen-DiarioHorario-HP'!AD2228</f>
        <v>0</v>
      </c>
      <c r="U226" s="58">
        <f>+'Resumen-DiarioHorario-HP'!AD2372</f>
        <v>0</v>
      </c>
      <c r="V226" s="59">
        <f>+'Resumen-DiarioHorario-HP'!AD2516</f>
        <v>0</v>
      </c>
      <c r="W226" s="58">
        <f>+'Resumen-DiarioHorario-HP'!AD2660</f>
        <v>0</v>
      </c>
      <c r="X226" s="59">
        <f>+'Resumen-DiarioHorario-HP'!AD2804</f>
        <v>0</v>
      </c>
      <c r="Y226" s="58">
        <f>+'Resumen-DiarioHorario-HP'!AD2948</f>
        <v>0</v>
      </c>
      <c r="Z226" s="59">
        <f>+'Resumen-DiarioHorario-HP'!AD3092</f>
        <v>0</v>
      </c>
      <c r="AA226" s="58">
        <f>+'Resumen-DiarioHorario-HP'!AD3236</f>
        <v>0</v>
      </c>
      <c r="AB226" s="59">
        <f>+'Resumen-DiarioHorario-HP'!AD3380</f>
        <v>0</v>
      </c>
      <c r="AC226" s="58">
        <f>+'Resumen-DiarioHorario-HP'!AD3524</f>
        <v>0</v>
      </c>
      <c r="AD226" s="59">
        <f>+'Resumen-DiarioHorario-HP'!AD3668</f>
        <v>0</v>
      </c>
      <c r="AE226" s="58">
        <f>+'Resumen-DiarioHorario-HP'!AD3812</f>
        <v>0</v>
      </c>
      <c r="AF226" s="59">
        <f>+'Resumen-DiarioHorario-HP'!AD3956</f>
        <v>0</v>
      </c>
      <c r="AG226" s="58">
        <f>+'Resumen-DiarioHorario-HP'!AD4100</f>
        <v>0</v>
      </c>
      <c r="AH226" s="59">
        <f>+'Resumen-DiarioHorario-HP'!AD4244</f>
        <v>0</v>
      </c>
      <c r="AI226" s="60">
        <f>+'Resumen-DiarioHorario-HP'!AD4388</f>
        <v>0</v>
      </c>
      <c r="AJ226" s="54"/>
      <c r="AK226" s="51">
        <f t="shared" si="16"/>
        <v>0</v>
      </c>
      <c r="AL226" s="54"/>
    </row>
    <row r="227" spans="2:38" x14ac:dyDescent="0.45">
      <c r="B227" s="4" t="s">
        <v>201</v>
      </c>
      <c r="D227" s="62"/>
      <c r="E227" s="58">
        <f>+'Resumen-DiarioHorario-HP'!AD69</f>
        <v>0</v>
      </c>
      <c r="F227" s="59">
        <f>+'Resumen-DiarioHorario-HP'!AD213</f>
        <v>0</v>
      </c>
      <c r="G227" s="58">
        <f>+'Resumen-DiarioHorario-HP'!AD357</f>
        <v>0</v>
      </c>
      <c r="H227" s="59">
        <f>+'Resumen-DiarioHorario-HP'!AD501</f>
        <v>0</v>
      </c>
      <c r="I227" s="58">
        <f>+'Resumen-DiarioHorario-HP'!AD645</f>
        <v>0</v>
      </c>
      <c r="J227" s="59">
        <f>+'Resumen-DiarioHorario-HP'!AD789</f>
        <v>0</v>
      </c>
      <c r="K227" s="58">
        <f>+'Resumen-DiarioHorario-HP'!AD933</f>
        <v>0</v>
      </c>
      <c r="L227" s="59">
        <f>+'Resumen-DiarioHorario-HP'!AD1077</f>
        <v>0</v>
      </c>
      <c r="M227" s="58">
        <f>+'Resumen-DiarioHorario-HP'!AD1221</f>
        <v>0</v>
      </c>
      <c r="N227" s="59">
        <f>+'Resumen-DiarioHorario-HP'!AD1365</f>
        <v>0</v>
      </c>
      <c r="O227" s="58">
        <f>+'Resumen-DiarioHorario-HP'!AD1509</f>
        <v>0</v>
      </c>
      <c r="P227" s="59">
        <f>+'Resumen-DiarioHorario-HP'!AD1653</f>
        <v>0</v>
      </c>
      <c r="Q227" s="58">
        <f>+'Resumen-DiarioHorario-HP'!AD1797</f>
        <v>0</v>
      </c>
      <c r="R227" s="59">
        <f>+'Resumen-DiarioHorario-HP'!AD1941</f>
        <v>0</v>
      </c>
      <c r="S227" s="58">
        <f>+'Resumen-DiarioHorario-HP'!AD2085</f>
        <v>0</v>
      </c>
      <c r="T227" s="59">
        <f>+'Resumen-DiarioHorario-HP'!AD2229</f>
        <v>0</v>
      </c>
      <c r="U227" s="58">
        <f>+'Resumen-DiarioHorario-HP'!AD2373</f>
        <v>0</v>
      </c>
      <c r="V227" s="59">
        <f>+'Resumen-DiarioHorario-HP'!AD2517</f>
        <v>0</v>
      </c>
      <c r="W227" s="58">
        <f>+'Resumen-DiarioHorario-HP'!AD2661</f>
        <v>0</v>
      </c>
      <c r="X227" s="59">
        <f>+'Resumen-DiarioHorario-HP'!AD2805</f>
        <v>0</v>
      </c>
      <c r="Y227" s="58">
        <f>+'Resumen-DiarioHorario-HP'!AD2949</f>
        <v>0</v>
      </c>
      <c r="Z227" s="59">
        <f>+'Resumen-DiarioHorario-HP'!AD3093</f>
        <v>0</v>
      </c>
      <c r="AA227" s="58">
        <f>+'Resumen-DiarioHorario-HP'!AD3237</f>
        <v>0</v>
      </c>
      <c r="AB227" s="59">
        <f>+'Resumen-DiarioHorario-HP'!AD3381</f>
        <v>0</v>
      </c>
      <c r="AC227" s="58">
        <f>+'Resumen-DiarioHorario-HP'!AD3525</f>
        <v>0</v>
      </c>
      <c r="AD227" s="59">
        <f>+'Resumen-DiarioHorario-HP'!AD3669</f>
        <v>0</v>
      </c>
      <c r="AE227" s="58">
        <f>+'Resumen-DiarioHorario-HP'!AD3813</f>
        <v>0</v>
      </c>
      <c r="AF227" s="59">
        <f>+'Resumen-DiarioHorario-HP'!AD3957</f>
        <v>0</v>
      </c>
      <c r="AG227" s="58">
        <f>+'Resumen-DiarioHorario-HP'!AD4101</f>
        <v>0</v>
      </c>
      <c r="AH227" s="59">
        <f>+'Resumen-DiarioHorario-HP'!AD4245</f>
        <v>0</v>
      </c>
      <c r="AI227" s="60">
        <f>+'Resumen-DiarioHorario-HP'!AD4389</f>
        <v>0</v>
      </c>
      <c r="AJ227" s="54"/>
      <c r="AK227" s="51">
        <f t="shared" si="16"/>
        <v>0</v>
      </c>
      <c r="AL227" s="54"/>
    </row>
    <row r="228" spans="2:38" x14ac:dyDescent="0.45">
      <c r="B228" s="4" t="s">
        <v>202</v>
      </c>
      <c r="D228" s="62"/>
      <c r="E228" s="58">
        <f>+'Resumen-DiarioHorario-HP'!AD70</f>
        <v>0</v>
      </c>
      <c r="F228" s="59">
        <f>+'Resumen-DiarioHorario-HP'!AD214</f>
        <v>0</v>
      </c>
      <c r="G228" s="58">
        <f>+'Resumen-DiarioHorario-HP'!AD358</f>
        <v>0</v>
      </c>
      <c r="H228" s="59">
        <f>+'Resumen-DiarioHorario-HP'!AD502</f>
        <v>0</v>
      </c>
      <c r="I228" s="58">
        <f>+'Resumen-DiarioHorario-HP'!AD646</f>
        <v>0</v>
      </c>
      <c r="J228" s="59">
        <f>+'Resumen-DiarioHorario-HP'!AD790</f>
        <v>0</v>
      </c>
      <c r="K228" s="58">
        <f>+'Resumen-DiarioHorario-HP'!AD934</f>
        <v>0</v>
      </c>
      <c r="L228" s="59">
        <f>+'Resumen-DiarioHorario-HP'!AD1078</f>
        <v>0</v>
      </c>
      <c r="M228" s="58">
        <f>+'Resumen-DiarioHorario-HP'!AD1222</f>
        <v>0</v>
      </c>
      <c r="N228" s="59">
        <f>+'Resumen-DiarioHorario-HP'!AD1366</f>
        <v>0</v>
      </c>
      <c r="O228" s="58">
        <f>+'Resumen-DiarioHorario-HP'!AD1510</f>
        <v>0</v>
      </c>
      <c r="P228" s="59">
        <f>+'Resumen-DiarioHorario-HP'!AD1654</f>
        <v>0</v>
      </c>
      <c r="Q228" s="58">
        <f>+'Resumen-DiarioHorario-HP'!AD1798</f>
        <v>0</v>
      </c>
      <c r="R228" s="59">
        <f>+'Resumen-DiarioHorario-HP'!AD1942</f>
        <v>0</v>
      </c>
      <c r="S228" s="58">
        <f>+'Resumen-DiarioHorario-HP'!AD2086</f>
        <v>0</v>
      </c>
      <c r="T228" s="59">
        <f>+'Resumen-DiarioHorario-HP'!AD2230</f>
        <v>0</v>
      </c>
      <c r="U228" s="58">
        <f>+'Resumen-DiarioHorario-HP'!AD2374</f>
        <v>0</v>
      </c>
      <c r="V228" s="59">
        <f>+'Resumen-DiarioHorario-HP'!AD2518</f>
        <v>0</v>
      </c>
      <c r="W228" s="58">
        <f>+'Resumen-DiarioHorario-HP'!AD2662</f>
        <v>0</v>
      </c>
      <c r="X228" s="59">
        <f>+'Resumen-DiarioHorario-HP'!AD2806</f>
        <v>0</v>
      </c>
      <c r="Y228" s="58">
        <f>+'Resumen-DiarioHorario-HP'!AD2950</f>
        <v>0</v>
      </c>
      <c r="Z228" s="59">
        <f>+'Resumen-DiarioHorario-HP'!AD3094</f>
        <v>0</v>
      </c>
      <c r="AA228" s="58">
        <f>+'Resumen-DiarioHorario-HP'!AD3238</f>
        <v>0</v>
      </c>
      <c r="AB228" s="59">
        <f>+'Resumen-DiarioHorario-HP'!AD3382</f>
        <v>0</v>
      </c>
      <c r="AC228" s="58">
        <f>+'Resumen-DiarioHorario-HP'!AD3526</f>
        <v>0</v>
      </c>
      <c r="AD228" s="59">
        <f>+'Resumen-DiarioHorario-HP'!AD3670</f>
        <v>0</v>
      </c>
      <c r="AE228" s="58">
        <f>+'Resumen-DiarioHorario-HP'!AD3814</f>
        <v>0</v>
      </c>
      <c r="AF228" s="59">
        <f>+'Resumen-DiarioHorario-HP'!AD3958</f>
        <v>0</v>
      </c>
      <c r="AG228" s="58">
        <f>+'Resumen-DiarioHorario-HP'!AD4102</f>
        <v>0</v>
      </c>
      <c r="AH228" s="59">
        <f>+'Resumen-DiarioHorario-HP'!AD4246</f>
        <v>0</v>
      </c>
      <c r="AI228" s="60">
        <f>+'Resumen-DiarioHorario-HP'!AD4390</f>
        <v>0</v>
      </c>
      <c r="AJ228" s="54"/>
      <c r="AK228" s="51">
        <f t="shared" si="16"/>
        <v>0</v>
      </c>
      <c r="AL228" s="54"/>
    </row>
    <row r="229" spans="2:38" x14ac:dyDescent="0.45">
      <c r="B229" s="4" t="s">
        <v>203</v>
      </c>
      <c r="D229" s="62"/>
      <c r="E229" s="58">
        <f>+'Resumen-DiarioHorario-HP'!AD71</f>
        <v>0</v>
      </c>
      <c r="F229" s="59">
        <f>+'Resumen-DiarioHorario-HP'!AD215</f>
        <v>0</v>
      </c>
      <c r="G229" s="58">
        <f>+'Resumen-DiarioHorario-HP'!AD359</f>
        <v>6.5895956030691245</v>
      </c>
      <c r="H229" s="59">
        <f>+'Resumen-DiarioHorario-HP'!AD503</f>
        <v>0.41250000000000003</v>
      </c>
      <c r="I229" s="58">
        <f>+'Resumen-DiarioHorario-HP'!AD647</f>
        <v>0</v>
      </c>
      <c r="J229" s="59">
        <f>+'Resumen-DiarioHorario-HP'!AD791</f>
        <v>0</v>
      </c>
      <c r="K229" s="58">
        <f>+'Resumen-DiarioHorario-HP'!AD935</f>
        <v>0</v>
      </c>
      <c r="L229" s="59">
        <f>+'Resumen-DiarioHorario-HP'!AD1079</f>
        <v>0</v>
      </c>
      <c r="M229" s="58">
        <f>+'Resumen-DiarioHorario-HP'!AD1223</f>
        <v>0</v>
      </c>
      <c r="N229" s="59">
        <f>+'Resumen-DiarioHorario-HP'!AD1367</f>
        <v>0</v>
      </c>
      <c r="O229" s="58">
        <f>+'Resumen-DiarioHorario-HP'!AD1511</f>
        <v>0</v>
      </c>
      <c r="P229" s="59">
        <f>+'Resumen-DiarioHorario-HP'!AD1655</f>
        <v>0</v>
      </c>
      <c r="Q229" s="58">
        <f>+'Resumen-DiarioHorario-HP'!AD1799</f>
        <v>0</v>
      </c>
      <c r="R229" s="59">
        <f>+'Resumen-DiarioHorario-HP'!AD1943</f>
        <v>0</v>
      </c>
      <c r="S229" s="58">
        <f>+'Resumen-DiarioHorario-HP'!AD2087</f>
        <v>0</v>
      </c>
      <c r="T229" s="59">
        <f>+'Resumen-DiarioHorario-HP'!AD2231</f>
        <v>0</v>
      </c>
      <c r="U229" s="58">
        <f>+'Resumen-DiarioHorario-HP'!AD2375</f>
        <v>0</v>
      </c>
      <c r="V229" s="59">
        <f>+'Resumen-DiarioHorario-HP'!AD2519</f>
        <v>0</v>
      </c>
      <c r="W229" s="58">
        <f>+'Resumen-DiarioHorario-HP'!AD2663</f>
        <v>0</v>
      </c>
      <c r="X229" s="59">
        <f>+'Resumen-DiarioHorario-HP'!AD2807</f>
        <v>0</v>
      </c>
      <c r="Y229" s="58">
        <f>+'Resumen-DiarioHorario-HP'!AD2951</f>
        <v>0</v>
      </c>
      <c r="Z229" s="59">
        <f>+'Resumen-DiarioHorario-HP'!AD3095</f>
        <v>0</v>
      </c>
      <c r="AA229" s="58">
        <f>+'Resumen-DiarioHorario-HP'!AD3239</f>
        <v>0</v>
      </c>
      <c r="AB229" s="59">
        <f>+'Resumen-DiarioHorario-HP'!AD3383</f>
        <v>0</v>
      </c>
      <c r="AC229" s="58">
        <f>+'Resumen-DiarioHorario-HP'!AD3527</f>
        <v>0</v>
      </c>
      <c r="AD229" s="59">
        <f>+'Resumen-DiarioHorario-HP'!AD3671</f>
        <v>0</v>
      </c>
      <c r="AE229" s="58">
        <f>+'Resumen-DiarioHorario-HP'!AD3815</f>
        <v>0</v>
      </c>
      <c r="AF229" s="59">
        <f>+'Resumen-DiarioHorario-HP'!AD3959</f>
        <v>0</v>
      </c>
      <c r="AG229" s="58">
        <f>+'Resumen-DiarioHorario-HP'!AD4103</f>
        <v>0</v>
      </c>
      <c r="AH229" s="59">
        <f>+'Resumen-DiarioHorario-HP'!AD4247</f>
        <v>0</v>
      </c>
      <c r="AI229" s="60">
        <f>+'Resumen-DiarioHorario-HP'!AD4391</f>
        <v>0</v>
      </c>
      <c r="AJ229" s="54"/>
      <c r="AK229" s="51">
        <f t="shared" si="16"/>
        <v>7.0020956030691242</v>
      </c>
      <c r="AL229" s="54"/>
    </row>
    <row r="230" spans="2:38" x14ac:dyDescent="0.45">
      <c r="B230" s="4" t="s">
        <v>204</v>
      </c>
      <c r="D230" s="62"/>
      <c r="E230" s="58">
        <f>+'Resumen-DiarioHorario-HP'!AD72</f>
        <v>0</v>
      </c>
      <c r="F230" s="59">
        <f>+'Resumen-DiarioHorario-HP'!AD216</f>
        <v>0</v>
      </c>
      <c r="G230" s="58">
        <f>+'Resumen-DiarioHorario-HP'!AD360</f>
        <v>6.5895956030691245</v>
      </c>
      <c r="H230" s="59">
        <f>+'Resumen-DiarioHorario-HP'!AD504</f>
        <v>0.41250000000000003</v>
      </c>
      <c r="I230" s="58">
        <f>+'Resumen-DiarioHorario-HP'!AD648</f>
        <v>0</v>
      </c>
      <c r="J230" s="59">
        <f>+'Resumen-DiarioHorario-HP'!AD792</f>
        <v>0</v>
      </c>
      <c r="K230" s="58">
        <f>+'Resumen-DiarioHorario-HP'!AD936</f>
        <v>0</v>
      </c>
      <c r="L230" s="59">
        <f>+'Resumen-DiarioHorario-HP'!AD1080</f>
        <v>0</v>
      </c>
      <c r="M230" s="58">
        <f>+'Resumen-DiarioHorario-HP'!AD1224</f>
        <v>0</v>
      </c>
      <c r="N230" s="59">
        <f>+'Resumen-DiarioHorario-HP'!AD1368</f>
        <v>0</v>
      </c>
      <c r="O230" s="58">
        <f>+'Resumen-DiarioHorario-HP'!AD1512</f>
        <v>0</v>
      </c>
      <c r="P230" s="59">
        <f>+'Resumen-DiarioHorario-HP'!AD1656</f>
        <v>0</v>
      </c>
      <c r="Q230" s="58">
        <f>+'Resumen-DiarioHorario-HP'!AD1800</f>
        <v>0</v>
      </c>
      <c r="R230" s="59">
        <f>+'Resumen-DiarioHorario-HP'!AD1944</f>
        <v>0</v>
      </c>
      <c r="S230" s="58">
        <f>+'Resumen-DiarioHorario-HP'!AD2088</f>
        <v>0</v>
      </c>
      <c r="T230" s="59">
        <f>+'Resumen-DiarioHorario-HP'!AD2232</f>
        <v>0</v>
      </c>
      <c r="U230" s="58">
        <f>+'Resumen-DiarioHorario-HP'!AD2376</f>
        <v>0</v>
      </c>
      <c r="V230" s="59">
        <f>+'Resumen-DiarioHorario-HP'!AD2520</f>
        <v>0</v>
      </c>
      <c r="W230" s="58">
        <f>+'Resumen-DiarioHorario-HP'!AD2664</f>
        <v>0</v>
      </c>
      <c r="X230" s="59">
        <f>+'Resumen-DiarioHorario-HP'!AD2808</f>
        <v>0</v>
      </c>
      <c r="Y230" s="58">
        <f>+'Resumen-DiarioHorario-HP'!AD2952</f>
        <v>0</v>
      </c>
      <c r="Z230" s="59">
        <f>+'Resumen-DiarioHorario-HP'!AD3096</f>
        <v>0</v>
      </c>
      <c r="AA230" s="58">
        <f>+'Resumen-DiarioHorario-HP'!AD3240</f>
        <v>0</v>
      </c>
      <c r="AB230" s="59">
        <f>+'Resumen-DiarioHorario-HP'!AD3384</f>
        <v>0</v>
      </c>
      <c r="AC230" s="58">
        <f>+'Resumen-DiarioHorario-HP'!AD3528</f>
        <v>0</v>
      </c>
      <c r="AD230" s="59">
        <f>+'Resumen-DiarioHorario-HP'!AD3672</f>
        <v>0</v>
      </c>
      <c r="AE230" s="58">
        <f>+'Resumen-DiarioHorario-HP'!AD3816</f>
        <v>0</v>
      </c>
      <c r="AF230" s="59">
        <f>+'Resumen-DiarioHorario-HP'!AD3960</f>
        <v>0</v>
      </c>
      <c r="AG230" s="58">
        <f>+'Resumen-DiarioHorario-HP'!AD4104</f>
        <v>0</v>
      </c>
      <c r="AH230" s="59">
        <f>+'Resumen-DiarioHorario-HP'!AD4248</f>
        <v>0</v>
      </c>
      <c r="AI230" s="60">
        <f>+'Resumen-DiarioHorario-HP'!AD4392</f>
        <v>0</v>
      </c>
      <c r="AJ230" s="54"/>
      <c r="AK230" s="51">
        <f t="shared" si="16"/>
        <v>7.0020956030691242</v>
      </c>
      <c r="AL230" s="54"/>
    </row>
    <row r="231" spans="2:38" x14ac:dyDescent="0.45">
      <c r="B231" s="4" t="s">
        <v>205</v>
      </c>
      <c r="D231" s="62"/>
      <c r="E231" s="58">
        <f>+'Resumen-DiarioHorario-HP'!AD73</f>
        <v>105.49711899569664</v>
      </c>
      <c r="F231" s="59">
        <f>+'Resumen-DiarioHorario-HP'!AD217</f>
        <v>78.065394136752133</v>
      </c>
      <c r="G231" s="58">
        <f>+'Resumen-DiarioHorario-HP'!AD361</f>
        <v>30.571058171968851</v>
      </c>
      <c r="H231" s="59">
        <f>+'Resumen-DiarioHorario-HP'!AD505</f>
        <v>93.96627916045334</v>
      </c>
      <c r="I231" s="58">
        <f>+'Resumen-DiarioHorario-HP'!AD649</f>
        <v>1.5612629272460942E-2</v>
      </c>
      <c r="J231" s="59">
        <f>+'Resumen-DiarioHorario-HP'!AD793</f>
        <v>94.352530614659727</v>
      </c>
      <c r="K231" s="58">
        <f>+'Resumen-DiarioHorario-HP'!AD937</f>
        <v>51.317304740961454</v>
      </c>
      <c r="L231" s="59">
        <f>+'Resumen-DiarioHorario-HP'!AD1081</f>
        <v>10.146450145597068</v>
      </c>
      <c r="M231" s="58">
        <f>+'Resumen-DiarioHorario-HP'!AD1225</f>
        <v>88.285436386711837</v>
      </c>
      <c r="N231" s="59">
        <f>+'Resumen-DiarioHorario-HP'!AD1369</f>
        <v>92.499400553510867</v>
      </c>
      <c r="O231" s="58">
        <f>+'Resumen-DiarioHorario-HP'!AD1513</f>
        <v>96.119017585553237</v>
      </c>
      <c r="P231" s="59">
        <f>+'Resumen-DiarioHorario-HP'!AD1657</f>
        <v>52.598653328826515</v>
      </c>
      <c r="Q231" s="58">
        <f>+'Resumen-DiarioHorario-HP'!AD1801</f>
        <v>71.946844004304666</v>
      </c>
      <c r="R231" s="59">
        <f>+'Resumen-DiarioHorario-HP'!AD1945</f>
        <v>131.5089669877548</v>
      </c>
      <c r="S231" s="58">
        <f>+'Resumen-DiarioHorario-HP'!AD2089</f>
        <v>134.74367493679301</v>
      </c>
      <c r="T231" s="59">
        <f>+'Resumen-DiarioHorario-HP'!AD2233</f>
        <v>151.40681208695474</v>
      </c>
      <c r="U231" s="58">
        <f>+'Resumen-DiarioHorario-HP'!AD2377</f>
        <v>153.14214536445616</v>
      </c>
      <c r="V231" s="59">
        <f>+'Resumen-DiarioHorario-HP'!AD2521</f>
        <v>168.68653868519849</v>
      </c>
      <c r="W231" s="58">
        <f>+'Resumen-DiarioHorario-HP'!AD2665</f>
        <v>80.13672798156739</v>
      </c>
      <c r="X231" s="59">
        <f>+'Resumen-DiarioHorario-HP'!AD2809</f>
        <v>30.236893954055788</v>
      </c>
      <c r="Y231" s="58">
        <f>+'Resumen-DiarioHorario-HP'!AD2953</f>
        <v>84.332550877465152</v>
      </c>
      <c r="Z231" s="59">
        <f>+'Resumen-DiarioHorario-HP'!AD3097</f>
        <v>166.72951740376789</v>
      </c>
      <c r="AA231" s="58">
        <f>+'Resumen-DiarioHorario-HP'!AD3241</f>
        <v>53.260232051213578</v>
      </c>
      <c r="AB231" s="59">
        <f>+'Resumen-DiarioHorario-HP'!AD3385</f>
        <v>0</v>
      </c>
      <c r="AC231" s="58">
        <f>+'Resumen-DiarioHorario-HP'!AD3529</f>
        <v>0</v>
      </c>
      <c r="AD231" s="59">
        <f>+'Resumen-DiarioHorario-HP'!AD3673</f>
        <v>0</v>
      </c>
      <c r="AE231" s="58">
        <f>+'Resumen-DiarioHorario-HP'!AD3817</f>
        <v>0</v>
      </c>
      <c r="AF231" s="59">
        <f>+'Resumen-DiarioHorario-HP'!AD3961</f>
        <v>0</v>
      </c>
      <c r="AG231" s="58">
        <f>+'Resumen-DiarioHorario-HP'!AD4105</f>
        <v>0</v>
      </c>
      <c r="AH231" s="59">
        <f>+'Resumen-DiarioHorario-HP'!AD4249</f>
        <v>0</v>
      </c>
      <c r="AI231" s="60">
        <f>+'Resumen-DiarioHorario-HP'!AD4393</f>
        <v>0</v>
      </c>
      <c r="AJ231" s="54"/>
      <c r="AK231" s="51">
        <f t="shared" ref="AK231:AK296" si="17">SUM(E231:AI231)</f>
        <v>2019.5651607834957</v>
      </c>
      <c r="AL231" s="54"/>
    </row>
    <row r="232" spans="2:38" x14ac:dyDescent="0.45">
      <c r="B232" s="4" t="s">
        <v>206</v>
      </c>
      <c r="D232" s="62"/>
      <c r="E232" s="58">
        <f>+'Resumen-DiarioHorario-HP'!AD74</f>
        <v>44.037480011617099</v>
      </c>
      <c r="F232" s="59">
        <f>+'Resumen-DiarioHorario-HP'!AD218</f>
        <v>27.434350000000009</v>
      </c>
      <c r="G232" s="58">
        <f>+'Resumen-DiarioHorario-HP'!AD362</f>
        <v>0.9</v>
      </c>
      <c r="H232" s="59">
        <f>+'Resumen-DiarioHorario-HP'!AD506</f>
        <v>0.58333333333333337</v>
      </c>
      <c r="I232" s="58">
        <f>+'Resumen-DiarioHorario-HP'!AD650</f>
        <v>0</v>
      </c>
      <c r="J232" s="59">
        <f>+'Resumen-DiarioHorario-HP'!AD794</f>
        <v>0</v>
      </c>
      <c r="K232" s="58">
        <f>+'Resumen-DiarioHorario-HP'!AD938</f>
        <v>0</v>
      </c>
      <c r="L232" s="59">
        <f>+'Resumen-DiarioHorario-HP'!AD1082</f>
        <v>0</v>
      </c>
      <c r="M232" s="58">
        <f>+'Resumen-DiarioHorario-HP'!AD1226</f>
        <v>0</v>
      </c>
      <c r="N232" s="59">
        <f>+'Resumen-DiarioHorario-HP'!AD1370</f>
        <v>0</v>
      </c>
      <c r="O232" s="58">
        <f>+'Resumen-DiarioHorario-HP'!AD1514</f>
        <v>0</v>
      </c>
      <c r="P232" s="59">
        <f>+'Resumen-DiarioHorario-HP'!AD1658</f>
        <v>0</v>
      </c>
      <c r="Q232" s="58">
        <f>+'Resumen-DiarioHorario-HP'!AD1802</f>
        <v>0</v>
      </c>
      <c r="R232" s="59">
        <f>+'Resumen-DiarioHorario-HP'!AD1946</f>
        <v>0</v>
      </c>
      <c r="S232" s="58">
        <f>+'Resumen-DiarioHorario-HP'!AD2090</f>
        <v>0</v>
      </c>
      <c r="T232" s="59">
        <f>+'Resumen-DiarioHorario-HP'!AD2234</f>
        <v>0</v>
      </c>
      <c r="U232" s="58">
        <f>+'Resumen-DiarioHorario-HP'!AD2378</f>
        <v>0</v>
      </c>
      <c r="V232" s="59">
        <f>+'Resumen-DiarioHorario-HP'!AD2522</f>
        <v>0</v>
      </c>
      <c r="W232" s="58">
        <f>+'Resumen-DiarioHorario-HP'!AD2666</f>
        <v>0</v>
      </c>
      <c r="X232" s="59">
        <f>+'Resumen-DiarioHorario-HP'!AD2810</f>
        <v>0</v>
      </c>
      <c r="Y232" s="58">
        <f>+'Resumen-DiarioHorario-HP'!AD2954</f>
        <v>0</v>
      </c>
      <c r="Z232" s="59">
        <f>+'Resumen-DiarioHorario-HP'!AD3098</f>
        <v>0</v>
      </c>
      <c r="AA232" s="58">
        <f>+'Resumen-DiarioHorario-HP'!AD3242</f>
        <v>0</v>
      </c>
      <c r="AB232" s="59">
        <f>+'Resumen-DiarioHorario-HP'!AD3386</f>
        <v>0</v>
      </c>
      <c r="AC232" s="58">
        <f>+'Resumen-DiarioHorario-HP'!AD3530</f>
        <v>0</v>
      </c>
      <c r="AD232" s="59">
        <f>+'Resumen-DiarioHorario-HP'!AD3674</f>
        <v>0</v>
      </c>
      <c r="AE232" s="58">
        <f>+'Resumen-DiarioHorario-HP'!AD3818</f>
        <v>0</v>
      </c>
      <c r="AF232" s="59">
        <f>+'Resumen-DiarioHorario-HP'!AD3962</f>
        <v>0</v>
      </c>
      <c r="AG232" s="58">
        <f>+'Resumen-DiarioHorario-HP'!AD4106</f>
        <v>0</v>
      </c>
      <c r="AH232" s="59">
        <f>+'Resumen-DiarioHorario-HP'!AD4250</f>
        <v>0</v>
      </c>
      <c r="AI232" s="60">
        <f>+'Resumen-DiarioHorario-HP'!AD4394</f>
        <v>0</v>
      </c>
      <c r="AJ232" s="54"/>
      <c r="AK232" s="51">
        <f t="shared" si="17"/>
        <v>72.955163344950435</v>
      </c>
      <c r="AL232" s="54"/>
    </row>
    <row r="233" spans="2:38" x14ac:dyDescent="0.45">
      <c r="B233" s="4" t="s">
        <v>207</v>
      </c>
      <c r="D233" s="62"/>
      <c r="E233" s="58">
        <f>+'Resumen-DiarioHorario-HP'!AD75</f>
        <v>44.037480011617099</v>
      </c>
      <c r="F233" s="59">
        <f>+'Resumen-DiarioHorario-HP'!AD219</f>
        <v>27.434350000000009</v>
      </c>
      <c r="G233" s="58">
        <f>+'Resumen-DiarioHorario-HP'!AD363</f>
        <v>0.9</v>
      </c>
      <c r="H233" s="59">
        <f>+'Resumen-DiarioHorario-HP'!AD507</f>
        <v>0.58333333333333337</v>
      </c>
      <c r="I233" s="58">
        <f>+'Resumen-DiarioHorario-HP'!AD651</f>
        <v>0</v>
      </c>
      <c r="J233" s="59">
        <f>+'Resumen-DiarioHorario-HP'!AD795</f>
        <v>0</v>
      </c>
      <c r="K233" s="58">
        <f>+'Resumen-DiarioHorario-HP'!AD939</f>
        <v>0</v>
      </c>
      <c r="L233" s="59">
        <f>+'Resumen-DiarioHorario-HP'!AD1083</f>
        <v>0</v>
      </c>
      <c r="M233" s="58">
        <f>+'Resumen-DiarioHorario-HP'!AD1227</f>
        <v>0</v>
      </c>
      <c r="N233" s="59">
        <f>+'Resumen-DiarioHorario-HP'!AD1371</f>
        <v>0</v>
      </c>
      <c r="O233" s="58">
        <f>+'Resumen-DiarioHorario-HP'!AD1515</f>
        <v>0</v>
      </c>
      <c r="P233" s="59">
        <f>+'Resumen-DiarioHorario-HP'!AD1659</f>
        <v>0</v>
      </c>
      <c r="Q233" s="58">
        <f>+'Resumen-DiarioHorario-HP'!AD1803</f>
        <v>0</v>
      </c>
      <c r="R233" s="59">
        <f>+'Resumen-DiarioHorario-HP'!AD1947</f>
        <v>0</v>
      </c>
      <c r="S233" s="58">
        <f>+'Resumen-DiarioHorario-HP'!AD2091</f>
        <v>0</v>
      </c>
      <c r="T233" s="59">
        <f>+'Resumen-DiarioHorario-HP'!AD2235</f>
        <v>0</v>
      </c>
      <c r="U233" s="58">
        <f>+'Resumen-DiarioHorario-HP'!AD2379</f>
        <v>0</v>
      </c>
      <c r="V233" s="59">
        <f>+'Resumen-DiarioHorario-HP'!AD2523</f>
        <v>0</v>
      </c>
      <c r="W233" s="58">
        <f>+'Resumen-DiarioHorario-HP'!AD2667</f>
        <v>0</v>
      </c>
      <c r="X233" s="59">
        <f>+'Resumen-DiarioHorario-HP'!AD2811</f>
        <v>0</v>
      </c>
      <c r="Y233" s="58">
        <f>+'Resumen-DiarioHorario-HP'!AD2955</f>
        <v>0</v>
      </c>
      <c r="Z233" s="59">
        <f>+'Resumen-DiarioHorario-HP'!AD3099</f>
        <v>0</v>
      </c>
      <c r="AA233" s="58">
        <f>+'Resumen-DiarioHorario-HP'!AD3243</f>
        <v>0</v>
      </c>
      <c r="AB233" s="59">
        <f>+'Resumen-DiarioHorario-HP'!AD3387</f>
        <v>0</v>
      </c>
      <c r="AC233" s="58">
        <f>+'Resumen-DiarioHorario-HP'!AD3531</f>
        <v>0</v>
      </c>
      <c r="AD233" s="59">
        <f>+'Resumen-DiarioHorario-HP'!AD3675</f>
        <v>0</v>
      </c>
      <c r="AE233" s="58">
        <f>+'Resumen-DiarioHorario-HP'!AD3819</f>
        <v>0</v>
      </c>
      <c r="AF233" s="59">
        <f>+'Resumen-DiarioHorario-HP'!AD3963</f>
        <v>0</v>
      </c>
      <c r="AG233" s="58">
        <f>+'Resumen-DiarioHorario-HP'!AD4107</f>
        <v>0</v>
      </c>
      <c r="AH233" s="59">
        <f>+'Resumen-DiarioHorario-HP'!AD4251</f>
        <v>0</v>
      </c>
      <c r="AI233" s="60">
        <f>+'Resumen-DiarioHorario-HP'!AD4395</f>
        <v>0</v>
      </c>
      <c r="AJ233" s="54"/>
      <c r="AK233" s="51">
        <f t="shared" si="17"/>
        <v>72.955163344950435</v>
      </c>
      <c r="AL233" s="54"/>
    </row>
    <row r="234" spans="2:38" x14ac:dyDescent="0.45">
      <c r="B234" s="4" t="s">
        <v>208</v>
      </c>
      <c r="D234" s="62"/>
      <c r="E234" s="58">
        <f>+'Resumen-DiarioHorario-HP'!AD76</f>
        <v>0</v>
      </c>
      <c r="F234" s="59">
        <f>+'Resumen-DiarioHorario-HP'!AD220</f>
        <v>0</v>
      </c>
      <c r="G234" s="58">
        <f>+'Resumen-DiarioHorario-HP'!AD364</f>
        <v>0.57802733580271404</v>
      </c>
      <c r="H234" s="59">
        <f>+'Resumen-DiarioHorario-HP'!AD508</f>
        <v>3.1093511978785195</v>
      </c>
      <c r="I234" s="58">
        <f>+'Resumen-DiarioHorario-HP'!AD652</f>
        <v>8.3733717600504541E-3</v>
      </c>
      <c r="J234" s="59">
        <f>+'Resumen-DiarioHorario-HP'!AD796</f>
        <v>2.5733650604883826</v>
      </c>
      <c r="K234" s="58">
        <f>+'Resumen-DiarioHorario-HP'!AD940</f>
        <v>2.3891703605651853</v>
      </c>
      <c r="L234" s="59">
        <f>+'Resumen-DiarioHorario-HP'!AD1084</f>
        <v>0.52776919205983486</v>
      </c>
      <c r="M234" s="58">
        <f>+'Resumen-DiarioHorario-HP'!AD1228</f>
        <v>2.1135837634404497</v>
      </c>
      <c r="N234" s="59">
        <f>+'Resumen-DiarioHorario-HP'!AD1372</f>
        <v>5.073355805873871</v>
      </c>
      <c r="O234" s="58">
        <f>+'Resumen-DiarioHorario-HP'!AD1516</f>
        <v>5.8043825507163991</v>
      </c>
      <c r="P234" s="59">
        <f>+'Resumen-DiarioHorario-HP'!AD1660</f>
        <v>4.8217971995141777</v>
      </c>
      <c r="Q234" s="58">
        <f>+'Resumen-DiarioHorario-HP'!AD1804</f>
        <v>6.2890743692715967</v>
      </c>
      <c r="R234" s="59">
        <f>+'Resumen-DiarioHorario-HP'!AD1948</f>
        <v>1.4218112468719482</v>
      </c>
      <c r="S234" s="58">
        <f>+'Resumen-DiarioHorario-HP'!AD2092</f>
        <v>0</v>
      </c>
      <c r="T234" s="59">
        <f>+'Resumen-DiarioHorario-HP'!AD2236</f>
        <v>0</v>
      </c>
      <c r="U234" s="58">
        <f>+'Resumen-DiarioHorario-HP'!AD2380</f>
        <v>0.1995522181193034</v>
      </c>
      <c r="V234" s="59">
        <f>+'Resumen-DiarioHorario-HP'!AD2524</f>
        <v>6.1181155125300082</v>
      </c>
      <c r="W234" s="58">
        <f>+'Resumen-DiarioHorario-HP'!AD2668</f>
        <v>6.125357151031495E-2</v>
      </c>
      <c r="X234" s="59">
        <f>+'Resumen-DiarioHorario-HP'!AD2812</f>
        <v>1.0457926909128825</v>
      </c>
      <c r="Y234" s="58">
        <f>+'Resumen-DiarioHorario-HP'!AD2956</f>
        <v>0.94364706675211596</v>
      </c>
      <c r="Z234" s="59">
        <f>+'Resumen-DiarioHorario-HP'!AD3100</f>
        <v>0.19956644376118979</v>
      </c>
      <c r="AA234" s="58">
        <f>+'Resumen-DiarioHorario-HP'!AD3244</f>
        <v>0</v>
      </c>
      <c r="AB234" s="59">
        <f>+'Resumen-DiarioHorario-HP'!AD3388</f>
        <v>0.96960089206695566</v>
      </c>
      <c r="AC234" s="58">
        <f>+'Resumen-DiarioHorario-HP'!AD3532</f>
        <v>1.5271034717559813</v>
      </c>
      <c r="AD234" s="59">
        <f>+'Resumen-DiarioHorario-HP'!AD3676</f>
        <v>0</v>
      </c>
      <c r="AE234" s="58">
        <f>+'Resumen-DiarioHorario-HP'!AD3820</f>
        <v>0</v>
      </c>
      <c r="AF234" s="59">
        <f>+'Resumen-DiarioHorario-HP'!AD3964</f>
        <v>0.44000965754191074</v>
      </c>
      <c r="AG234" s="58">
        <f>+'Resumen-DiarioHorario-HP'!AD4108</f>
        <v>0.18153305053710944</v>
      </c>
      <c r="AH234" s="59">
        <f>+'Resumen-DiarioHorario-HP'!AD4252</f>
        <v>1.4371015548706054</v>
      </c>
      <c r="AI234" s="60">
        <f>+'Resumen-DiarioHorario-HP'!AD4396</f>
        <v>0</v>
      </c>
      <c r="AJ234" s="54"/>
      <c r="AK234" s="51">
        <f t="shared" si="17"/>
        <v>47.833337584601509</v>
      </c>
      <c r="AL234" s="54"/>
    </row>
    <row r="235" spans="2:38" x14ac:dyDescent="0.45">
      <c r="B235" s="4" t="s">
        <v>209</v>
      </c>
      <c r="D235" s="62"/>
      <c r="E235" s="58">
        <f>+'Resumen-DiarioHorario-HP'!AD77</f>
        <v>0</v>
      </c>
      <c r="F235" s="59">
        <f>+'Resumen-DiarioHorario-HP'!AD221</f>
        <v>0</v>
      </c>
      <c r="G235" s="58">
        <f>+'Resumen-DiarioHorario-HP'!AD365</f>
        <v>0.57802733580271404</v>
      </c>
      <c r="H235" s="59">
        <f>+'Resumen-DiarioHorario-HP'!AD509</f>
        <v>3.1093511978785195</v>
      </c>
      <c r="I235" s="58">
        <f>+'Resumen-DiarioHorario-HP'!AD653</f>
        <v>8.3733717600504541E-3</v>
      </c>
      <c r="J235" s="59">
        <f>+'Resumen-DiarioHorario-HP'!AD797</f>
        <v>2.5733650604883826</v>
      </c>
      <c r="K235" s="58">
        <f>+'Resumen-DiarioHorario-HP'!AD941</f>
        <v>2.3891703605651853</v>
      </c>
      <c r="L235" s="59">
        <f>+'Resumen-DiarioHorario-HP'!AD1085</f>
        <v>0.52776919205983486</v>
      </c>
      <c r="M235" s="58">
        <f>+'Resumen-DiarioHorario-HP'!AD1229</f>
        <v>2.1135837634404497</v>
      </c>
      <c r="N235" s="59">
        <f>+'Resumen-DiarioHorario-HP'!AD1373</f>
        <v>5.073355805873871</v>
      </c>
      <c r="O235" s="58">
        <f>+'Resumen-DiarioHorario-HP'!AD1517</f>
        <v>5.8043825507163991</v>
      </c>
      <c r="P235" s="59">
        <f>+'Resumen-DiarioHorario-HP'!AD1661</f>
        <v>4.8217971995141777</v>
      </c>
      <c r="Q235" s="58">
        <f>+'Resumen-DiarioHorario-HP'!AD1805</f>
        <v>6.2890743692715967</v>
      </c>
      <c r="R235" s="59">
        <f>+'Resumen-DiarioHorario-HP'!AD1949</f>
        <v>1.4218112468719482</v>
      </c>
      <c r="S235" s="58">
        <f>+'Resumen-DiarioHorario-HP'!AD2093</f>
        <v>0</v>
      </c>
      <c r="T235" s="59">
        <f>+'Resumen-DiarioHorario-HP'!AD2237</f>
        <v>0</v>
      </c>
      <c r="U235" s="58">
        <f>+'Resumen-DiarioHorario-HP'!AD2381</f>
        <v>0.1995522181193034</v>
      </c>
      <c r="V235" s="59">
        <f>+'Resumen-DiarioHorario-HP'!AD2525</f>
        <v>6.1181155125300082</v>
      </c>
      <c r="W235" s="58">
        <f>+'Resumen-DiarioHorario-HP'!AD2669</f>
        <v>6.125357151031495E-2</v>
      </c>
      <c r="X235" s="59">
        <f>+'Resumen-DiarioHorario-HP'!AD2813</f>
        <v>1.0457926909128825</v>
      </c>
      <c r="Y235" s="58">
        <f>+'Resumen-DiarioHorario-HP'!AD2957</f>
        <v>0.94364706675211596</v>
      </c>
      <c r="Z235" s="59">
        <f>+'Resumen-DiarioHorario-HP'!AD3101</f>
        <v>0.19956644376118979</v>
      </c>
      <c r="AA235" s="58">
        <f>+'Resumen-DiarioHorario-HP'!AD3245</f>
        <v>0</v>
      </c>
      <c r="AB235" s="59">
        <f>+'Resumen-DiarioHorario-HP'!AD3389</f>
        <v>0.96960089206695566</v>
      </c>
      <c r="AC235" s="58">
        <f>+'Resumen-DiarioHorario-HP'!AD3533</f>
        <v>1.5271034717559813</v>
      </c>
      <c r="AD235" s="59">
        <f>+'Resumen-DiarioHorario-HP'!AD3677</f>
        <v>0</v>
      </c>
      <c r="AE235" s="58">
        <f>+'Resumen-DiarioHorario-HP'!AD3821</f>
        <v>0</v>
      </c>
      <c r="AF235" s="59">
        <f>+'Resumen-DiarioHorario-HP'!AD3965</f>
        <v>0.44000965754191074</v>
      </c>
      <c r="AG235" s="58">
        <f>+'Resumen-DiarioHorario-HP'!AD4109</f>
        <v>0.18153305053710944</v>
      </c>
      <c r="AH235" s="59">
        <f>+'Resumen-DiarioHorario-HP'!AD4253</f>
        <v>1.4371015548706054</v>
      </c>
      <c r="AI235" s="60">
        <f>+'Resumen-DiarioHorario-HP'!AD4397</f>
        <v>0</v>
      </c>
      <c r="AJ235" s="54"/>
      <c r="AK235" s="51">
        <f t="shared" si="17"/>
        <v>47.833337584601509</v>
      </c>
      <c r="AL235" s="54"/>
    </row>
    <row r="236" spans="2:38" x14ac:dyDescent="0.45">
      <c r="B236" s="4" t="s">
        <v>210</v>
      </c>
      <c r="D236" s="62"/>
      <c r="E236" s="58">
        <f>+'Resumen-DiarioHorario-HP'!AD78</f>
        <v>80.193336675745684</v>
      </c>
      <c r="F236" s="59">
        <f>+'Resumen-DiarioHorario-HP'!AD222</f>
        <v>0</v>
      </c>
      <c r="G236" s="58">
        <f>+'Resumen-DiarioHorario-HP'!AD366</f>
        <v>0</v>
      </c>
      <c r="H236" s="59">
        <f>+'Resumen-DiarioHorario-HP'!AD510</f>
        <v>0</v>
      </c>
      <c r="I236" s="58">
        <f>+'Resumen-DiarioHorario-HP'!AD654</f>
        <v>0</v>
      </c>
      <c r="J236" s="59">
        <f>+'Resumen-DiarioHorario-HP'!AD798</f>
        <v>0</v>
      </c>
      <c r="K236" s="58">
        <f>+'Resumen-DiarioHorario-HP'!AD942</f>
        <v>40.714335942121238</v>
      </c>
      <c r="L236" s="59">
        <f>+'Resumen-DiarioHorario-HP'!AD1086</f>
        <v>8.9429869766072834</v>
      </c>
      <c r="M236" s="58">
        <f>+'Resumen-DiarioHorario-HP'!AD1230</f>
        <v>0</v>
      </c>
      <c r="N236" s="59">
        <f>+'Resumen-DiarioHorario-HP'!AD1374</f>
        <v>0</v>
      </c>
      <c r="O236" s="58">
        <f>+'Resumen-DiarioHorario-HP'!AD1518</f>
        <v>0</v>
      </c>
      <c r="P236" s="59">
        <f>+'Resumen-DiarioHorario-HP'!AD1662</f>
        <v>0</v>
      </c>
      <c r="Q236" s="58">
        <f>+'Resumen-DiarioHorario-HP'!AD1806</f>
        <v>0</v>
      </c>
      <c r="R236" s="59">
        <f>+'Resumen-DiarioHorario-HP'!AD1950</f>
        <v>0</v>
      </c>
      <c r="S236" s="58">
        <f>+'Resumen-DiarioHorario-HP'!AD2094</f>
        <v>0</v>
      </c>
      <c r="T236" s="59">
        <f>+'Resumen-DiarioHorario-HP'!AD2238</f>
        <v>0</v>
      </c>
      <c r="U236" s="58">
        <f>+'Resumen-DiarioHorario-HP'!AD2382</f>
        <v>0</v>
      </c>
      <c r="V236" s="59">
        <f>+'Resumen-DiarioHorario-HP'!AD2526</f>
        <v>0</v>
      </c>
      <c r="W236" s="58">
        <f>+'Resumen-DiarioHorario-HP'!AD2670</f>
        <v>0</v>
      </c>
      <c r="X236" s="59">
        <f>+'Resumen-DiarioHorario-HP'!AD2814</f>
        <v>0</v>
      </c>
      <c r="Y236" s="58">
        <f>+'Resumen-DiarioHorario-HP'!AD2958</f>
        <v>0</v>
      </c>
      <c r="Z236" s="59">
        <f>+'Resumen-DiarioHorario-HP'!AD3102</f>
        <v>0</v>
      </c>
      <c r="AA236" s="58">
        <f>+'Resumen-DiarioHorario-HP'!AD3246</f>
        <v>0</v>
      </c>
      <c r="AB236" s="59">
        <f>+'Resumen-DiarioHorario-HP'!AD3390</f>
        <v>0</v>
      </c>
      <c r="AC236" s="58">
        <f>+'Resumen-DiarioHorario-HP'!AD3534</f>
        <v>0</v>
      </c>
      <c r="AD236" s="59">
        <f>+'Resumen-DiarioHorario-HP'!AD3678</f>
        <v>0</v>
      </c>
      <c r="AE236" s="58">
        <f>+'Resumen-DiarioHorario-HP'!AD3822</f>
        <v>0</v>
      </c>
      <c r="AF236" s="59">
        <f>+'Resumen-DiarioHorario-HP'!AD3966</f>
        <v>0</v>
      </c>
      <c r="AG236" s="58">
        <f>+'Resumen-DiarioHorario-HP'!AD4110</f>
        <v>0</v>
      </c>
      <c r="AH236" s="59">
        <f>+'Resumen-DiarioHorario-HP'!AD4254</f>
        <v>0</v>
      </c>
      <c r="AI236" s="60">
        <f>+'Resumen-DiarioHorario-HP'!AD4398</f>
        <v>0</v>
      </c>
      <c r="AJ236" s="54"/>
      <c r="AK236" s="51">
        <f t="shared" si="17"/>
        <v>129.85065959447419</v>
      </c>
      <c r="AL236" s="54"/>
    </row>
    <row r="237" spans="2:38" x14ac:dyDescent="0.45">
      <c r="B237" s="4" t="s">
        <v>211</v>
      </c>
      <c r="D237" s="62"/>
      <c r="E237" s="58">
        <f>+'Resumen-DiarioHorario-HP'!AD79</f>
        <v>0</v>
      </c>
      <c r="F237" s="59">
        <f>+'Resumen-DiarioHorario-HP'!AD223</f>
        <v>0</v>
      </c>
      <c r="G237" s="58">
        <f>+'Resumen-DiarioHorario-HP'!AD367</f>
        <v>0</v>
      </c>
      <c r="H237" s="59">
        <f>+'Resumen-DiarioHorario-HP'!AD511</f>
        <v>0</v>
      </c>
      <c r="I237" s="58">
        <f>+'Resumen-DiarioHorario-HP'!AD655</f>
        <v>0</v>
      </c>
      <c r="J237" s="59">
        <f>+'Resumen-DiarioHorario-HP'!AD799</f>
        <v>0</v>
      </c>
      <c r="K237" s="58">
        <f>+'Resumen-DiarioHorario-HP'!AD943</f>
        <v>0</v>
      </c>
      <c r="L237" s="59">
        <f>+'Resumen-DiarioHorario-HP'!AD1087</f>
        <v>0</v>
      </c>
      <c r="M237" s="58">
        <f>+'Resumen-DiarioHorario-HP'!AD1231</f>
        <v>0</v>
      </c>
      <c r="N237" s="59">
        <f>+'Resumen-DiarioHorario-HP'!AD1375</f>
        <v>0</v>
      </c>
      <c r="O237" s="58">
        <f>+'Resumen-DiarioHorario-HP'!AD1519</f>
        <v>0</v>
      </c>
      <c r="P237" s="59">
        <f>+'Resumen-DiarioHorario-HP'!AD1663</f>
        <v>0</v>
      </c>
      <c r="Q237" s="58">
        <f>+'Resumen-DiarioHorario-HP'!AD1807</f>
        <v>0</v>
      </c>
      <c r="R237" s="59">
        <f>+'Resumen-DiarioHorario-HP'!AD1951</f>
        <v>0</v>
      </c>
      <c r="S237" s="58">
        <f>+'Resumen-DiarioHorario-HP'!AD2095</f>
        <v>0</v>
      </c>
      <c r="T237" s="59">
        <f>+'Resumen-DiarioHorario-HP'!AD2239</f>
        <v>0</v>
      </c>
      <c r="U237" s="58">
        <f>+'Resumen-DiarioHorario-HP'!AD2383</f>
        <v>0</v>
      </c>
      <c r="V237" s="59">
        <f>+'Resumen-DiarioHorario-HP'!AD2527</f>
        <v>0</v>
      </c>
      <c r="W237" s="58">
        <f>+'Resumen-DiarioHorario-HP'!AD2671</f>
        <v>0</v>
      </c>
      <c r="X237" s="59">
        <f>+'Resumen-DiarioHorario-HP'!AD2815</f>
        <v>0</v>
      </c>
      <c r="Y237" s="58">
        <f>+'Resumen-DiarioHorario-HP'!AD2959</f>
        <v>0</v>
      </c>
      <c r="Z237" s="59">
        <f>+'Resumen-DiarioHorario-HP'!AD3103</f>
        <v>0</v>
      </c>
      <c r="AA237" s="58">
        <f>+'Resumen-DiarioHorario-HP'!AD3247</f>
        <v>0</v>
      </c>
      <c r="AB237" s="59">
        <f>+'Resumen-DiarioHorario-HP'!AD3391</f>
        <v>0</v>
      </c>
      <c r="AC237" s="58">
        <f>+'Resumen-DiarioHorario-HP'!AD3535</f>
        <v>0</v>
      </c>
      <c r="AD237" s="59">
        <f>+'Resumen-DiarioHorario-HP'!AD3679</f>
        <v>0</v>
      </c>
      <c r="AE237" s="58">
        <f>+'Resumen-DiarioHorario-HP'!AD3823</f>
        <v>0</v>
      </c>
      <c r="AF237" s="59">
        <f>+'Resumen-DiarioHorario-HP'!AD3967</f>
        <v>0</v>
      </c>
      <c r="AG237" s="58">
        <f>+'Resumen-DiarioHorario-HP'!AD4111</f>
        <v>0</v>
      </c>
      <c r="AH237" s="59">
        <f>+'Resumen-DiarioHorario-HP'!AD4255</f>
        <v>0</v>
      </c>
      <c r="AI237" s="60">
        <f>+'Resumen-DiarioHorario-HP'!AD4399</f>
        <v>0</v>
      </c>
      <c r="AJ237" s="54"/>
      <c r="AK237" s="51">
        <f t="shared" si="17"/>
        <v>0</v>
      </c>
      <c r="AL237" s="54"/>
    </row>
    <row r="238" spans="2:38" x14ac:dyDescent="0.45">
      <c r="B238" s="4" t="s">
        <v>212</v>
      </c>
      <c r="D238" s="62"/>
      <c r="E238" s="58">
        <f>+'Resumen-DiarioHorario-HP'!AD80</f>
        <v>0</v>
      </c>
      <c r="F238" s="59">
        <f>+'Resumen-DiarioHorario-HP'!AD224</f>
        <v>0</v>
      </c>
      <c r="G238" s="58">
        <f>+'Resumen-DiarioHorario-HP'!AD368</f>
        <v>0</v>
      </c>
      <c r="H238" s="59">
        <f>+'Resumen-DiarioHorario-HP'!AD512</f>
        <v>0</v>
      </c>
      <c r="I238" s="58">
        <f>+'Resumen-DiarioHorario-HP'!AD656</f>
        <v>0</v>
      </c>
      <c r="J238" s="59">
        <f>+'Resumen-DiarioHorario-HP'!AD800</f>
        <v>0</v>
      </c>
      <c r="K238" s="58">
        <f>+'Resumen-DiarioHorario-HP'!AD944</f>
        <v>0</v>
      </c>
      <c r="L238" s="59">
        <f>+'Resumen-DiarioHorario-HP'!AD1088</f>
        <v>0</v>
      </c>
      <c r="M238" s="58">
        <f>+'Resumen-DiarioHorario-HP'!AD1232</f>
        <v>0</v>
      </c>
      <c r="N238" s="59">
        <f>+'Resumen-DiarioHorario-HP'!AD1376</f>
        <v>0</v>
      </c>
      <c r="O238" s="58">
        <f>+'Resumen-DiarioHorario-HP'!AD1520</f>
        <v>0</v>
      </c>
      <c r="P238" s="59">
        <f>+'Resumen-DiarioHorario-HP'!AD1664</f>
        <v>0</v>
      </c>
      <c r="Q238" s="58">
        <f>+'Resumen-DiarioHorario-HP'!AD1808</f>
        <v>0</v>
      </c>
      <c r="R238" s="59">
        <f>+'Resumen-DiarioHorario-HP'!AD1952</f>
        <v>0</v>
      </c>
      <c r="S238" s="58">
        <f>+'Resumen-DiarioHorario-HP'!AD2096</f>
        <v>0</v>
      </c>
      <c r="T238" s="59">
        <f>+'Resumen-DiarioHorario-HP'!AD2240</f>
        <v>0</v>
      </c>
      <c r="U238" s="58">
        <f>+'Resumen-DiarioHorario-HP'!AD2384</f>
        <v>0</v>
      </c>
      <c r="V238" s="59">
        <f>+'Resumen-DiarioHorario-HP'!AD2528</f>
        <v>0</v>
      </c>
      <c r="W238" s="58">
        <f>+'Resumen-DiarioHorario-HP'!AD2672</f>
        <v>0</v>
      </c>
      <c r="X238" s="59">
        <f>+'Resumen-DiarioHorario-HP'!AD2816</f>
        <v>0</v>
      </c>
      <c r="Y238" s="58">
        <f>+'Resumen-DiarioHorario-HP'!AD2960</f>
        <v>0</v>
      </c>
      <c r="Z238" s="59">
        <f>+'Resumen-DiarioHorario-HP'!AD3104</f>
        <v>0</v>
      </c>
      <c r="AA238" s="58">
        <f>+'Resumen-DiarioHorario-HP'!AD3248</f>
        <v>0</v>
      </c>
      <c r="AB238" s="59">
        <f>+'Resumen-DiarioHorario-HP'!AD3392</f>
        <v>0</v>
      </c>
      <c r="AC238" s="58">
        <f>+'Resumen-DiarioHorario-HP'!AD3536</f>
        <v>0</v>
      </c>
      <c r="AD238" s="59">
        <f>+'Resumen-DiarioHorario-HP'!AD3680</f>
        <v>0</v>
      </c>
      <c r="AE238" s="58">
        <f>+'Resumen-DiarioHorario-HP'!AD3824</f>
        <v>0</v>
      </c>
      <c r="AF238" s="59">
        <f>+'Resumen-DiarioHorario-HP'!AD3968</f>
        <v>0</v>
      </c>
      <c r="AG238" s="58">
        <f>+'Resumen-DiarioHorario-HP'!AD4112</f>
        <v>0</v>
      </c>
      <c r="AH238" s="59">
        <f>+'Resumen-DiarioHorario-HP'!AD4256</f>
        <v>0</v>
      </c>
      <c r="AI238" s="60">
        <f>+'Resumen-DiarioHorario-HP'!AD4400</f>
        <v>0</v>
      </c>
      <c r="AJ238" s="54"/>
      <c r="AK238" s="51">
        <f t="shared" si="17"/>
        <v>0</v>
      </c>
      <c r="AL238" s="54"/>
    </row>
    <row r="239" spans="2:38" x14ac:dyDescent="0.45">
      <c r="B239" s="4" t="s">
        <v>213</v>
      </c>
      <c r="D239" s="62"/>
      <c r="E239" s="58">
        <f>+'Resumen-DiarioHorario-HP'!AD81</f>
        <v>60.537767284199589</v>
      </c>
      <c r="F239" s="59">
        <f>+'Resumen-DiarioHorario-HP'!AD225</f>
        <v>0</v>
      </c>
      <c r="G239" s="58">
        <f>+'Resumen-DiarioHorario-HP'!AD369</f>
        <v>0</v>
      </c>
      <c r="H239" s="59">
        <f>+'Resumen-DiarioHorario-HP'!AD513</f>
        <v>0</v>
      </c>
      <c r="I239" s="58">
        <f>+'Resumen-DiarioHorario-HP'!AD657</f>
        <v>0</v>
      </c>
      <c r="J239" s="59">
        <f>+'Resumen-DiarioHorario-HP'!AD801</f>
        <v>0</v>
      </c>
      <c r="K239" s="58">
        <f>+'Resumen-DiarioHorario-HP'!AD945</f>
        <v>0</v>
      </c>
      <c r="L239" s="59">
        <f>+'Resumen-DiarioHorario-HP'!AD1089</f>
        <v>0</v>
      </c>
      <c r="M239" s="58">
        <f>+'Resumen-DiarioHorario-HP'!AD1233</f>
        <v>0</v>
      </c>
      <c r="N239" s="59">
        <f>+'Resumen-DiarioHorario-HP'!AD1377</f>
        <v>0</v>
      </c>
      <c r="O239" s="58">
        <f>+'Resumen-DiarioHorario-HP'!AD1521</f>
        <v>0</v>
      </c>
      <c r="P239" s="59">
        <f>+'Resumen-DiarioHorario-HP'!AD1665</f>
        <v>0</v>
      </c>
      <c r="Q239" s="58">
        <f>+'Resumen-DiarioHorario-HP'!AD1809</f>
        <v>0</v>
      </c>
      <c r="R239" s="59">
        <f>+'Resumen-DiarioHorario-HP'!AD1953</f>
        <v>0</v>
      </c>
      <c r="S239" s="58">
        <f>+'Resumen-DiarioHorario-HP'!AD2097</f>
        <v>0</v>
      </c>
      <c r="T239" s="59">
        <f>+'Resumen-DiarioHorario-HP'!AD2241</f>
        <v>0</v>
      </c>
      <c r="U239" s="58">
        <f>+'Resumen-DiarioHorario-HP'!AD2385</f>
        <v>0</v>
      </c>
      <c r="V239" s="59">
        <f>+'Resumen-DiarioHorario-HP'!AD2529</f>
        <v>0</v>
      </c>
      <c r="W239" s="58">
        <f>+'Resumen-DiarioHorario-HP'!AD2673</f>
        <v>0</v>
      </c>
      <c r="X239" s="59">
        <f>+'Resumen-DiarioHorario-HP'!AD2817</f>
        <v>0</v>
      </c>
      <c r="Y239" s="58">
        <f>+'Resumen-DiarioHorario-HP'!AD2961</f>
        <v>0</v>
      </c>
      <c r="Z239" s="59">
        <f>+'Resumen-DiarioHorario-HP'!AD3105</f>
        <v>0</v>
      </c>
      <c r="AA239" s="58">
        <f>+'Resumen-DiarioHorario-HP'!AD3249</f>
        <v>0</v>
      </c>
      <c r="AB239" s="59">
        <f>+'Resumen-DiarioHorario-HP'!AD3393</f>
        <v>0</v>
      </c>
      <c r="AC239" s="58">
        <f>+'Resumen-DiarioHorario-HP'!AD3537</f>
        <v>0</v>
      </c>
      <c r="AD239" s="59">
        <f>+'Resumen-DiarioHorario-HP'!AD3681</f>
        <v>0</v>
      </c>
      <c r="AE239" s="58">
        <f>+'Resumen-DiarioHorario-HP'!AD3825</f>
        <v>0</v>
      </c>
      <c r="AF239" s="59">
        <f>+'Resumen-DiarioHorario-HP'!AD3969</f>
        <v>0</v>
      </c>
      <c r="AG239" s="58">
        <f>+'Resumen-DiarioHorario-HP'!AD4113</f>
        <v>0</v>
      </c>
      <c r="AH239" s="59">
        <f>+'Resumen-DiarioHorario-HP'!AD4257</f>
        <v>0</v>
      </c>
      <c r="AI239" s="60">
        <f>+'Resumen-DiarioHorario-HP'!AD4401</f>
        <v>0</v>
      </c>
      <c r="AJ239" s="54"/>
      <c r="AK239" s="51">
        <f t="shared" si="17"/>
        <v>60.537767284199589</v>
      </c>
      <c r="AL239" s="54"/>
    </row>
    <row r="240" spans="2:38" x14ac:dyDescent="0.45">
      <c r="B240" s="4" t="s">
        <v>214</v>
      </c>
      <c r="D240" s="62"/>
      <c r="E240" s="58">
        <f>+'Resumen-DiarioHorario-HP'!AD82</f>
        <v>60.537767284199589</v>
      </c>
      <c r="F240" s="59">
        <f>+'Resumen-DiarioHorario-HP'!AD226</f>
        <v>0</v>
      </c>
      <c r="G240" s="58">
        <f>+'Resumen-DiarioHorario-HP'!AD370</f>
        <v>0</v>
      </c>
      <c r="H240" s="59">
        <f>+'Resumen-DiarioHorario-HP'!AD514</f>
        <v>0</v>
      </c>
      <c r="I240" s="58">
        <f>+'Resumen-DiarioHorario-HP'!AD658</f>
        <v>0</v>
      </c>
      <c r="J240" s="59">
        <f>+'Resumen-DiarioHorario-HP'!AD802</f>
        <v>0</v>
      </c>
      <c r="K240" s="58">
        <f>+'Resumen-DiarioHorario-HP'!AD946</f>
        <v>0</v>
      </c>
      <c r="L240" s="59">
        <f>+'Resumen-DiarioHorario-HP'!AD1090</f>
        <v>0</v>
      </c>
      <c r="M240" s="58">
        <f>+'Resumen-DiarioHorario-HP'!AD1234</f>
        <v>0</v>
      </c>
      <c r="N240" s="59">
        <f>+'Resumen-DiarioHorario-HP'!AD1378</f>
        <v>0</v>
      </c>
      <c r="O240" s="58">
        <f>+'Resumen-DiarioHorario-HP'!AD1522</f>
        <v>0</v>
      </c>
      <c r="P240" s="59">
        <f>+'Resumen-DiarioHorario-HP'!AD1666</f>
        <v>0</v>
      </c>
      <c r="Q240" s="58">
        <f>+'Resumen-DiarioHorario-HP'!AD1810</f>
        <v>0</v>
      </c>
      <c r="R240" s="59">
        <f>+'Resumen-DiarioHorario-HP'!AD1954</f>
        <v>0</v>
      </c>
      <c r="S240" s="58">
        <f>+'Resumen-DiarioHorario-HP'!AD2098</f>
        <v>0</v>
      </c>
      <c r="T240" s="59">
        <f>+'Resumen-DiarioHorario-HP'!AD2242</f>
        <v>0</v>
      </c>
      <c r="U240" s="58">
        <f>+'Resumen-DiarioHorario-HP'!AD2386</f>
        <v>0</v>
      </c>
      <c r="V240" s="59">
        <f>+'Resumen-DiarioHorario-HP'!AD2530</f>
        <v>0</v>
      </c>
      <c r="W240" s="58">
        <f>+'Resumen-DiarioHorario-HP'!AD2674</f>
        <v>0</v>
      </c>
      <c r="X240" s="59">
        <f>+'Resumen-DiarioHorario-HP'!AD2818</f>
        <v>0</v>
      </c>
      <c r="Y240" s="58">
        <f>+'Resumen-DiarioHorario-HP'!AD2962</f>
        <v>0</v>
      </c>
      <c r="Z240" s="59">
        <f>+'Resumen-DiarioHorario-HP'!AD3106</f>
        <v>0</v>
      </c>
      <c r="AA240" s="58">
        <f>+'Resumen-DiarioHorario-HP'!AD3250</f>
        <v>0</v>
      </c>
      <c r="AB240" s="59">
        <f>+'Resumen-DiarioHorario-HP'!AD3394</f>
        <v>0</v>
      </c>
      <c r="AC240" s="58">
        <f>+'Resumen-DiarioHorario-HP'!AD3538</f>
        <v>0</v>
      </c>
      <c r="AD240" s="59">
        <f>+'Resumen-DiarioHorario-HP'!AD3682</f>
        <v>0</v>
      </c>
      <c r="AE240" s="58">
        <f>+'Resumen-DiarioHorario-HP'!AD3826</f>
        <v>0</v>
      </c>
      <c r="AF240" s="59">
        <f>+'Resumen-DiarioHorario-HP'!AD3970</f>
        <v>0</v>
      </c>
      <c r="AG240" s="58">
        <f>+'Resumen-DiarioHorario-HP'!AD4114</f>
        <v>0</v>
      </c>
      <c r="AH240" s="59">
        <f>+'Resumen-DiarioHorario-HP'!AD4258</f>
        <v>0</v>
      </c>
      <c r="AI240" s="60">
        <f>+'Resumen-DiarioHorario-HP'!AD4402</f>
        <v>0</v>
      </c>
      <c r="AJ240" s="54"/>
      <c r="AK240" s="51">
        <f t="shared" si="17"/>
        <v>60.537767284199589</v>
      </c>
      <c r="AL240" s="54"/>
    </row>
    <row r="241" spans="2:38" x14ac:dyDescent="0.45">
      <c r="B241" s="4" t="s">
        <v>215</v>
      </c>
      <c r="D241" s="62"/>
      <c r="E241" s="58">
        <f>+'Resumen-DiarioHorario-HP'!AD83</f>
        <v>0</v>
      </c>
      <c r="F241" s="59">
        <f>+'Resumen-DiarioHorario-HP'!AD227</f>
        <v>0</v>
      </c>
      <c r="G241" s="58">
        <f>+'Resumen-DiarioHorario-HP'!AD371</f>
        <v>0</v>
      </c>
      <c r="H241" s="59">
        <f>+'Resumen-DiarioHorario-HP'!AD515</f>
        <v>0</v>
      </c>
      <c r="I241" s="58">
        <f>+'Resumen-DiarioHorario-HP'!AD659</f>
        <v>0</v>
      </c>
      <c r="J241" s="59">
        <f>+'Resumen-DiarioHorario-HP'!AD803</f>
        <v>0</v>
      </c>
      <c r="K241" s="58">
        <f>+'Resumen-DiarioHorario-HP'!AD947</f>
        <v>0</v>
      </c>
      <c r="L241" s="59">
        <f>+'Resumen-DiarioHorario-HP'!AD1091</f>
        <v>0</v>
      </c>
      <c r="M241" s="58">
        <f>+'Resumen-DiarioHorario-HP'!AD1235</f>
        <v>0</v>
      </c>
      <c r="N241" s="59">
        <f>+'Resumen-DiarioHorario-HP'!AD1379</f>
        <v>0</v>
      </c>
      <c r="O241" s="58">
        <f>+'Resumen-DiarioHorario-HP'!AD1523</f>
        <v>0</v>
      </c>
      <c r="P241" s="59">
        <f>+'Resumen-DiarioHorario-HP'!AD1667</f>
        <v>0</v>
      </c>
      <c r="Q241" s="58">
        <f>+'Resumen-DiarioHorario-HP'!AD1811</f>
        <v>0</v>
      </c>
      <c r="R241" s="59">
        <f>+'Resumen-DiarioHorario-HP'!AD1955</f>
        <v>0</v>
      </c>
      <c r="S241" s="58">
        <f>+'Resumen-DiarioHorario-HP'!AD2099</f>
        <v>0</v>
      </c>
      <c r="T241" s="59">
        <f>+'Resumen-DiarioHorario-HP'!AD2243</f>
        <v>0</v>
      </c>
      <c r="U241" s="58">
        <f>+'Resumen-DiarioHorario-HP'!AD2387</f>
        <v>0</v>
      </c>
      <c r="V241" s="59">
        <f>+'Resumen-DiarioHorario-HP'!AD2531</f>
        <v>0</v>
      </c>
      <c r="W241" s="58">
        <f>+'Resumen-DiarioHorario-HP'!AD2675</f>
        <v>0</v>
      </c>
      <c r="X241" s="59">
        <f>+'Resumen-DiarioHorario-HP'!AD2819</f>
        <v>0</v>
      </c>
      <c r="Y241" s="58">
        <f>+'Resumen-DiarioHorario-HP'!AD2963</f>
        <v>0</v>
      </c>
      <c r="Z241" s="59">
        <f>+'Resumen-DiarioHorario-HP'!AD3107</f>
        <v>0</v>
      </c>
      <c r="AA241" s="58">
        <f>+'Resumen-DiarioHorario-HP'!AD3251</f>
        <v>0</v>
      </c>
      <c r="AB241" s="59">
        <f>+'Resumen-DiarioHorario-HP'!AD3395</f>
        <v>0</v>
      </c>
      <c r="AC241" s="58">
        <f>+'Resumen-DiarioHorario-HP'!AD3539</f>
        <v>0</v>
      </c>
      <c r="AD241" s="59">
        <f>+'Resumen-DiarioHorario-HP'!AD3683</f>
        <v>0</v>
      </c>
      <c r="AE241" s="58">
        <f>+'Resumen-DiarioHorario-HP'!AD3827</f>
        <v>0</v>
      </c>
      <c r="AF241" s="59">
        <f>+'Resumen-DiarioHorario-HP'!AD3971</f>
        <v>0</v>
      </c>
      <c r="AG241" s="58">
        <f>+'Resumen-DiarioHorario-HP'!AD4115</f>
        <v>0</v>
      </c>
      <c r="AH241" s="59">
        <f>+'Resumen-DiarioHorario-HP'!AD4259</f>
        <v>0</v>
      </c>
      <c r="AI241" s="60">
        <f>+'Resumen-DiarioHorario-HP'!AD4403</f>
        <v>0</v>
      </c>
      <c r="AJ241" s="54"/>
      <c r="AK241" s="51">
        <f t="shared" si="17"/>
        <v>0</v>
      </c>
      <c r="AL241" s="54"/>
    </row>
    <row r="242" spans="2:38" x14ac:dyDescent="0.45">
      <c r="B242" s="4" t="s">
        <v>216</v>
      </c>
      <c r="D242" s="62"/>
      <c r="E242" s="58">
        <f>+'Resumen-DiarioHorario-HP'!AD84</f>
        <v>0</v>
      </c>
      <c r="F242" s="59">
        <f>+'Resumen-DiarioHorario-HP'!AD228</f>
        <v>0</v>
      </c>
      <c r="G242" s="58">
        <f>+'Resumen-DiarioHorario-HP'!AD372</f>
        <v>7.7870229580091372</v>
      </c>
      <c r="H242" s="59">
        <f>+'Resumen-DiarioHorario-HP'!AD516</f>
        <v>0</v>
      </c>
      <c r="I242" s="58">
        <f>+'Resumen-DiarioHorario-HP'!AD660</f>
        <v>8.7396309430317682</v>
      </c>
      <c r="J242" s="59">
        <f>+'Resumen-DiarioHorario-HP'!AD804</f>
        <v>0</v>
      </c>
      <c r="K242" s="58">
        <f>+'Resumen-DiarioHorario-HP'!AD948</f>
        <v>0</v>
      </c>
      <c r="L242" s="59">
        <f>+'Resumen-DiarioHorario-HP'!AD1092</f>
        <v>5.7578110667632254</v>
      </c>
      <c r="M242" s="58">
        <f>+'Resumen-DiarioHorario-HP'!AD1236</f>
        <v>0</v>
      </c>
      <c r="N242" s="59">
        <f>+'Resumen-DiarioHorario-HP'!AD1380</f>
        <v>0</v>
      </c>
      <c r="O242" s="58">
        <f>+'Resumen-DiarioHorario-HP'!AD1524</f>
        <v>0</v>
      </c>
      <c r="P242" s="59">
        <f>+'Resumen-DiarioHorario-HP'!AD1668</f>
        <v>0</v>
      </c>
      <c r="Q242" s="58">
        <f>+'Resumen-DiarioHorario-HP'!AD1812</f>
        <v>0</v>
      </c>
      <c r="R242" s="59">
        <f>+'Resumen-DiarioHorario-HP'!AD1956</f>
        <v>0</v>
      </c>
      <c r="S242" s="58">
        <f>+'Resumen-DiarioHorario-HP'!AD2100</f>
        <v>0</v>
      </c>
      <c r="T242" s="59">
        <f>+'Resumen-DiarioHorario-HP'!AD2244</f>
        <v>0</v>
      </c>
      <c r="U242" s="58">
        <f>+'Resumen-DiarioHorario-HP'!AD2388</f>
        <v>0</v>
      </c>
      <c r="V242" s="59">
        <f>+'Resumen-DiarioHorario-HP'!AD2532</f>
        <v>0</v>
      </c>
      <c r="W242" s="58">
        <f>+'Resumen-DiarioHorario-HP'!AD2676</f>
        <v>0</v>
      </c>
      <c r="X242" s="59">
        <f>+'Resumen-DiarioHorario-HP'!AD2820</f>
        <v>0</v>
      </c>
      <c r="Y242" s="58">
        <f>+'Resumen-DiarioHorario-HP'!AD2964</f>
        <v>0</v>
      </c>
      <c r="Z242" s="59">
        <f>+'Resumen-DiarioHorario-HP'!AD3108</f>
        <v>0</v>
      </c>
      <c r="AA242" s="58">
        <f>+'Resumen-DiarioHorario-HP'!AD3252</f>
        <v>0</v>
      </c>
      <c r="AB242" s="59">
        <f>+'Resumen-DiarioHorario-HP'!AD3396</f>
        <v>0</v>
      </c>
      <c r="AC242" s="58">
        <f>+'Resumen-DiarioHorario-HP'!AD3540</f>
        <v>0</v>
      </c>
      <c r="AD242" s="59">
        <f>+'Resumen-DiarioHorario-HP'!AD3684</f>
        <v>0</v>
      </c>
      <c r="AE242" s="58">
        <f>+'Resumen-DiarioHorario-HP'!AD3828</f>
        <v>0</v>
      </c>
      <c r="AF242" s="59">
        <f>+'Resumen-DiarioHorario-HP'!AD3972</f>
        <v>0</v>
      </c>
      <c r="AG242" s="58">
        <f>+'Resumen-DiarioHorario-HP'!AD4116</f>
        <v>0</v>
      </c>
      <c r="AH242" s="59">
        <f>+'Resumen-DiarioHorario-HP'!AD4260</f>
        <v>0</v>
      </c>
      <c r="AI242" s="60">
        <f>+'Resumen-DiarioHorario-HP'!AD4404</f>
        <v>0</v>
      </c>
      <c r="AJ242" s="54"/>
      <c r="AK242" s="51">
        <f t="shared" si="17"/>
        <v>22.28446496780413</v>
      </c>
      <c r="AL242" s="54"/>
    </row>
    <row r="243" spans="2:38" x14ac:dyDescent="0.45">
      <c r="B243" s="4" t="s">
        <v>217</v>
      </c>
      <c r="D243" s="62"/>
      <c r="E243" s="58">
        <f>+'Resumen-DiarioHorario-HP'!AD85</f>
        <v>0</v>
      </c>
      <c r="F243" s="59">
        <f>+'Resumen-DiarioHorario-HP'!AD229</f>
        <v>0</v>
      </c>
      <c r="G243" s="58">
        <f>+'Resumen-DiarioHorario-HP'!AD373</f>
        <v>7.7870229580091372</v>
      </c>
      <c r="H243" s="59">
        <f>+'Resumen-DiarioHorario-HP'!AD517</f>
        <v>0</v>
      </c>
      <c r="I243" s="58">
        <f>+'Resumen-DiarioHorario-HP'!AD661</f>
        <v>8.7396309430317682</v>
      </c>
      <c r="J243" s="59">
        <f>+'Resumen-DiarioHorario-HP'!AD805</f>
        <v>0</v>
      </c>
      <c r="K243" s="58">
        <f>+'Resumen-DiarioHorario-HP'!AD949</f>
        <v>0</v>
      </c>
      <c r="L243" s="59">
        <f>+'Resumen-DiarioHorario-HP'!AD1093</f>
        <v>5.7578110667632254</v>
      </c>
      <c r="M243" s="58">
        <f>+'Resumen-DiarioHorario-HP'!AD1237</f>
        <v>0</v>
      </c>
      <c r="N243" s="59">
        <f>+'Resumen-DiarioHorario-HP'!AD1381</f>
        <v>0</v>
      </c>
      <c r="O243" s="58">
        <f>+'Resumen-DiarioHorario-HP'!AD1525</f>
        <v>0</v>
      </c>
      <c r="P243" s="59">
        <f>+'Resumen-DiarioHorario-HP'!AD1669</f>
        <v>0</v>
      </c>
      <c r="Q243" s="58">
        <f>+'Resumen-DiarioHorario-HP'!AD1813</f>
        <v>0</v>
      </c>
      <c r="R243" s="59">
        <f>+'Resumen-DiarioHorario-HP'!AD1957</f>
        <v>0</v>
      </c>
      <c r="S243" s="58">
        <f>+'Resumen-DiarioHorario-HP'!AD2101</f>
        <v>0</v>
      </c>
      <c r="T243" s="59">
        <f>+'Resumen-DiarioHorario-HP'!AD2245</f>
        <v>0</v>
      </c>
      <c r="U243" s="58">
        <f>+'Resumen-DiarioHorario-HP'!AD2389</f>
        <v>0</v>
      </c>
      <c r="V243" s="59">
        <f>+'Resumen-DiarioHorario-HP'!AD2533</f>
        <v>0</v>
      </c>
      <c r="W243" s="58">
        <f>+'Resumen-DiarioHorario-HP'!AD2677</f>
        <v>0</v>
      </c>
      <c r="X243" s="59">
        <f>+'Resumen-DiarioHorario-HP'!AD2821</f>
        <v>0</v>
      </c>
      <c r="Y243" s="58">
        <f>+'Resumen-DiarioHorario-HP'!AD2965</f>
        <v>0</v>
      </c>
      <c r="Z243" s="59">
        <f>+'Resumen-DiarioHorario-HP'!AD3109</f>
        <v>0</v>
      </c>
      <c r="AA243" s="58">
        <f>+'Resumen-DiarioHorario-HP'!AD3253</f>
        <v>0</v>
      </c>
      <c r="AB243" s="59">
        <f>+'Resumen-DiarioHorario-HP'!AD3397</f>
        <v>0</v>
      </c>
      <c r="AC243" s="58">
        <f>+'Resumen-DiarioHorario-HP'!AD3541</f>
        <v>0</v>
      </c>
      <c r="AD243" s="59">
        <f>+'Resumen-DiarioHorario-HP'!AD3685</f>
        <v>0</v>
      </c>
      <c r="AE243" s="58">
        <f>+'Resumen-DiarioHorario-HP'!AD3829</f>
        <v>0</v>
      </c>
      <c r="AF243" s="59">
        <f>+'Resumen-DiarioHorario-HP'!AD3973</f>
        <v>0</v>
      </c>
      <c r="AG243" s="58">
        <f>+'Resumen-DiarioHorario-HP'!AD4117</f>
        <v>0</v>
      </c>
      <c r="AH243" s="59">
        <f>+'Resumen-DiarioHorario-HP'!AD4261</f>
        <v>0</v>
      </c>
      <c r="AI243" s="60">
        <f>+'Resumen-DiarioHorario-HP'!AD4405</f>
        <v>0</v>
      </c>
      <c r="AJ243" s="54"/>
      <c r="AK243" s="51">
        <f t="shared" si="17"/>
        <v>22.28446496780413</v>
      </c>
      <c r="AL243" s="54"/>
    </row>
    <row r="244" spans="2:38" x14ac:dyDescent="0.45">
      <c r="B244" s="4" t="s">
        <v>218</v>
      </c>
      <c r="D244" s="62"/>
      <c r="E244" s="58">
        <f>+'Resumen-DiarioHorario-HP'!AD86</f>
        <v>0</v>
      </c>
      <c r="F244" s="59">
        <f>+'Resumen-DiarioHorario-HP'!AD230</f>
        <v>0</v>
      </c>
      <c r="G244" s="58">
        <f>+'Resumen-DiarioHorario-HP'!AD374</f>
        <v>0</v>
      </c>
      <c r="H244" s="59">
        <f>+'Resumen-DiarioHorario-HP'!AD518</f>
        <v>0</v>
      </c>
      <c r="I244" s="58">
        <f>+'Resumen-DiarioHorario-HP'!AD662</f>
        <v>0</v>
      </c>
      <c r="J244" s="59">
        <f>+'Resumen-DiarioHorario-HP'!AD806</f>
        <v>0</v>
      </c>
      <c r="K244" s="58">
        <f>+'Resumen-DiarioHorario-HP'!AD950</f>
        <v>0</v>
      </c>
      <c r="L244" s="59">
        <f>+'Resumen-DiarioHorario-HP'!AD1094</f>
        <v>0</v>
      </c>
      <c r="M244" s="58">
        <f>+'Resumen-DiarioHorario-HP'!AD1238</f>
        <v>0</v>
      </c>
      <c r="N244" s="59">
        <f>+'Resumen-DiarioHorario-HP'!AD1382</f>
        <v>0</v>
      </c>
      <c r="O244" s="58">
        <f>+'Resumen-DiarioHorario-HP'!AD1526</f>
        <v>0</v>
      </c>
      <c r="P244" s="59">
        <f>+'Resumen-DiarioHorario-HP'!AD1670</f>
        <v>0</v>
      </c>
      <c r="Q244" s="58">
        <f>+'Resumen-DiarioHorario-HP'!AD1814</f>
        <v>0</v>
      </c>
      <c r="R244" s="59">
        <f>+'Resumen-DiarioHorario-HP'!AD1958</f>
        <v>0</v>
      </c>
      <c r="S244" s="58">
        <f>+'Resumen-DiarioHorario-HP'!AD2102</f>
        <v>0</v>
      </c>
      <c r="T244" s="59">
        <f>+'Resumen-DiarioHorario-HP'!AD2246</f>
        <v>0</v>
      </c>
      <c r="U244" s="58">
        <f>+'Resumen-DiarioHorario-HP'!AD2390</f>
        <v>0</v>
      </c>
      <c r="V244" s="59">
        <f>+'Resumen-DiarioHorario-HP'!AD2534</f>
        <v>0</v>
      </c>
      <c r="W244" s="58">
        <f>+'Resumen-DiarioHorario-HP'!AD2678</f>
        <v>0</v>
      </c>
      <c r="X244" s="59">
        <f>+'Resumen-DiarioHorario-HP'!AD2822</f>
        <v>0</v>
      </c>
      <c r="Y244" s="58">
        <f>+'Resumen-DiarioHorario-HP'!AD2966</f>
        <v>0</v>
      </c>
      <c r="Z244" s="59">
        <f>+'Resumen-DiarioHorario-HP'!AD3110</f>
        <v>0</v>
      </c>
      <c r="AA244" s="58">
        <f>+'Resumen-DiarioHorario-HP'!AD3254</f>
        <v>0</v>
      </c>
      <c r="AB244" s="59">
        <f>+'Resumen-DiarioHorario-HP'!AD3398</f>
        <v>0</v>
      </c>
      <c r="AC244" s="58">
        <f>+'Resumen-DiarioHorario-HP'!AD3542</f>
        <v>0</v>
      </c>
      <c r="AD244" s="59">
        <f>+'Resumen-DiarioHorario-HP'!AD3686</f>
        <v>0</v>
      </c>
      <c r="AE244" s="58">
        <f>+'Resumen-DiarioHorario-HP'!AD3830</f>
        <v>0</v>
      </c>
      <c r="AF244" s="59">
        <f>+'Resumen-DiarioHorario-HP'!AD3974</f>
        <v>0</v>
      </c>
      <c r="AG244" s="58">
        <f>+'Resumen-DiarioHorario-HP'!AD4118</f>
        <v>0</v>
      </c>
      <c r="AH244" s="59">
        <f>+'Resumen-DiarioHorario-HP'!AD4262</f>
        <v>0</v>
      </c>
      <c r="AI244" s="60">
        <f>+'Resumen-DiarioHorario-HP'!AD4406</f>
        <v>0</v>
      </c>
      <c r="AJ244" s="54"/>
      <c r="AK244" s="51">
        <f t="shared" si="17"/>
        <v>0</v>
      </c>
      <c r="AL244" s="54"/>
    </row>
    <row r="245" spans="2:38" x14ac:dyDescent="0.45">
      <c r="B245" s="4" t="s">
        <v>219</v>
      </c>
      <c r="D245" s="62"/>
      <c r="E245" s="58">
        <f>+'Resumen-DiarioHorario-HP'!AD87</f>
        <v>0</v>
      </c>
      <c r="F245" s="59">
        <f>+'Resumen-DiarioHorario-HP'!AD231</f>
        <v>0</v>
      </c>
      <c r="G245" s="58">
        <f>+'Resumen-DiarioHorario-HP'!AD375</f>
        <v>0</v>
      </c>
      <c r="H245" s="59">
        <f>+'Resumen-DiarioHorario-HP'!AD519</f>
        <v>0</v>
      </c>
      <c r="I245" s="58">
        <f>+'Resumen-DiarioHorario-HP'!AD663</f>
        <v>0</v>
      </c>
      <c r="J245" s="59">
        <f>+'Resumen-DiarioHorario-HP'!AD807</f>
        <v>0</v>
      </c>
      <c r="K245" s="58">
        <f>+'Resumen-DiarioHorario-HP'!AD951</f>
        <v>0</v>
      </c>
      <c r="L245" s="59">
        <f>+'Resumen-DiarioHorario-HP'!AD1095</f>
        <v>0</v>
      </c>
      <c r="M245" s="58">
        <f>+'Resumen-DiarioHorario-HP'!AD1239</f>
        <v>0</v>
      </c>
      <c r="N245" s="59">
        <f>+'Resumen-DiarioHorario-HP'!AD1383</f>
        <v>0</v>
      </c>
      <c r="O245" s="58">
        <f>+'Resumen-DiarioHorario-HP'!AD1527</f>
        <v>0</v>
      </c>
      <c r="P245" s="59">
        <f>+'Resumen-DiarioHorario-HP'!AD1671</f>
        <v>0</v>
      </c>
      <c r="Q245" s="58">
        <f>+'Resumen-DiarioHorario-HP'!AD1815</f>
        <v>0</v>
      </c>
      <c r="R245" s="59">
        <f>+'Resumen-DiarioHorario-HP'!AD1959</f>
        <v>0</v>
      </c>
      <c r="S245" s="58">
        <f>+'Resumen-DiarioHorario-HP'!AD2103</f>
        <v>0</v>
      </c>
      <c r="T245" s="59">
        <f>+'Resumen-DiarioHorario-HP'!AD2247</f>
        <v>0</v>
      </c>
      <c r="U245" s="58">
        <f>+'Resumen-DiarioHorario-HP'!AD2391</f>
        <v>0</v>
      </c>
      <c r="V245" s="59">
        <f>+'Resumen-DiarioHorario-HP'!AD2535</f>
        <v>0</v>
      </c>
      <c r="W245" s="58">
        <f>+'Resumen-DiarioHorario-HP'!AD2679</f>
        <v>0</v>
      </c>
      <c r="X245" s="59">
        <f>+'Resumen-DiarioHorario-HP'!AD2823</f>
        <v>0</v>
      </c>
      <c r="Y245" s="58">
        <f>+'Resumen-DiarioHorario-HP'!AD2967</f>
        <v>0</v>
      </c>
      <c r="Z245" s="59">
        <f>+'Resumen-DiarioHorario-HP'!AD3111</f>
        <v>0</v>
      </c>
      <c r="AA245" s="58">
        <f>+'Resumen-DiarioHorario-HP'!AD3255</f>
        <v>0</v>
      </c>
      <c r="AB245" s="59">
        <f>+'Resumen-DiarioHorario-HP'!AD3399</f>
        <v>0</v>
      </c>
      <c r="AC245" s="58">
        <f>+'Resumen-DiarioHorario-HP'!AD3543</f>
        <v>0</v>
      </c>
      <c r="AD245" s="59">
        <f>+'Resumen-DiarioHorario-HP'!AD3687</f>
        <v>0</v>
      </c>
      <c r="AE245" s="58">
        <f>+'Resumen-DiarioHorario-HP'!AD3831</f>
        <v>0</v>
      </c>
      <c r="AF245" s="59">
        <f>+'Resumen-DiarioHorario-HP'!AD3975</f>
        <v>0</v>
      </c>
      <c r="AG245" s="58">
        <f>+'Resumen-DiarioHorario-HP'!AD4119</f>
        <v>0</v>
      </c>
      <c r="AH245" s="59">
        <f>+'Resumen-DiarioHorario-HP'!AD4263</f>
        <v>0</v>
      </c>
      <c r="AI245" s="60">
        <f>+'Resumen-DiarioHorario-HP'!AD4407</f>
        <v>0</v>
      </c>
      <c r="AJ245" s="54"/>
      <c r="AK245" s="51">
        <f t="shared" si="17"/>
        <v>0</v>
      </c>
      <c r="AL245" s="54"/>
    </row>
    <row r="246" spans="2:38" x14ac:dyDescent="0.45">
      <c r="B246" s="4" t="s">
        <v>220</v>
      </c>
      <c r="D246" s="62"/>
      <c r="E246" s="58">
        <f>+'Resumen-DiarioHorario-HP'!AD88</f>
        <v>0</v>
      </c>
      <c r="F246" s="59">
        <f>+'Resumen-DiarioHorario-HP'!AD232</f>
        <v>0</v>
      </c>
      <c r="G246" s="58">
        <f>+'Resumen-DiarioHorario-HP'!AD376</f>
        <v>0</v>
      </c>
      <c r="H246" s="59">
        <f>+'Resumen-DiarioHorario-HP'!AD520</f>
        <v>0</v>
      </c>
      <c r="I246" s="58">
        <f>+'Resumen-DiarioHorario-HP'!AD664</f>
        <v>0</v>
      </c>
      <c r="J246" s="59">
        <f>+'Resumen-DiarioHorario-HP'!AD808</f>
        <v>0</v>
      </c>
      <c r="K246" s="58">
        <f>+'Resumen-DiarioHorario-HP'!AD952</f>
        <v>0</v>
      </c>
      <c r="L246" s="59">
        <f>+'Resumen-DiarioHorario-HP'!AD1096</f>
        <v>0</v>
      </c>
      <c r="M246" s="58">
        <f>+'Resumen-DiarioHorario-HP'!AD1240</f>
        <v>0</v>
      </c>
      <c r="N246" s="59">
        <f>+'Resumen-DiarioHorario-HP'!AD1384</f>
        <v>0</v>
      </c>
      <c r="O246" s="58">
        <f>+'Resumen-DiarioHorario-HP'!AD1528</f>
        <v>0</v>
      </c>
      <c r="P246" s="59">
        <f>+'Resumen-DiarioHorario-HP'!AD1672</f>
        <v>0</v>
      </c>
      <c r="Q246" s="58">
        <f>+'Resumen-DiarioHorario-HP'!AD1816</f>
        <v>0</v>
      </c>
      <c r="R246" s="59">
        <f>+'Resumen-DiarioHorario-HP'!AD1960</f>
        <v>0</v>
      </c>
      <c r="S246" s="58">
        <f>+'Resumen-DiarioHorario-HP'!AD2104</f>
        <v>0</v>
      </c>
      <c r="T246" s="59">
        <f>+'Resumen-DiarioHorario-HP'!AD2248</f>
        <v>0</v>
      </c>
      <c r="U246" s="58">
        <f>+'Resumen-DiarioHorario-HP'!AD2392</f>
        <v>0</v>
      </c>
      <c r="V246" s="59">
        <f>+'Resumen-DiarioHorario-HP'!AD2536</f>
        <v>0</v>
      </c>
      <c r="W246" s="58">
        <f>+'Resumen-DiarioHorario-HP'!AD2680</f>
        <v>0</v>
      </c>
      <c r="X246" s="59">
        <f>+'Resumen-DiarioHorario-HP'!AD2824</f>
        <v>0</v>
      </c>
      <c r="Y246" s="58">
        <f>+'Resumen-DiarioHorario-HP'!AD2968</f>
        <v>0</v>
      </c>
      <c r="Z246" s="59">
        <f>+'Resumen-DiarioHorario-HP'!AD3112</f>
        <v>0</v>
      </c>
      <c r="AA246" s="58">
        <f>+'Resumen-DiarioHorario-HP'!AD3256</f>
        <v>0</v>
      </c>
      <c r="AB246" s="59">
        <f>+'Resumen-DiarioHorario-HP'!AD3400</f>
        <v>0</v>
      </c>
      <c r="AC246" s="58">
        <f>+'Resumen-DiarioHorario-HP'!AD3544</f>
        <v>0</v>
      </c>
      <c r="AD246" s="59">
        <f>+'Resumen-DiarioHorario-HP'!AD3688</f>
        <v>0</v>
      </c>
      <c r="AE246" s="58">
        <f>+'Resumen-DiarioHorario-HP'!AD3832</f>
        <v>0</v>
      </c>
      <c r="AF246" s="59">
        <f>+'Resumen-DiarioHorario-HP'!AD3976</f>
        <v>0</v>
      </c>
      <c r="AG246" s="58">
        <f>+'Resumen-DiarioHorario-HP'!AD4120</f>
        <v>0</v>
      </c>
      <c r="AH246" s="59">
        <f>+'Resumen-DiarioHorario-HP'!AD4264</f>
        <v>0</v>
      </c>
      <c r="AI246" s="60">
        <f>+'Resumen-DiarioHorario-HP'!AD4408</f>
        <v>0</v>
      </c>
      <c r="AJ246" s="54"/>
      <c r="AK246" s="51">
        <f t="shared" si="17"/>
        <v>0</v>
      </c>
      <c r="AL246" s="54"/>
    </row>
    <row r="247" spans="2:38" x14ac:dyDescent="0.45">
      <c r="B247" s="4" t="s">
        <v>221</v>
      </c>
      <c r="D247" s="62"/>
      <c r="E247" s="58">
        <f>+'Resumen-DiarioHorario-HP'!AD89</f>
        <v>0</v>
      </c>
      <c r="F247" s="59">
        <f>+'Resumen-DiarioHorario-HP'!AD233</f>
        <v>0</v>
      </c>
      <c r="G247" s="58">
        <f>+'Resumen-DiarioHorario-HP'!AD377</f>
        <v>0</v>
      </c>
      <c r="H247" s="59">
        <f>+'Resumen-DiarioHorario-HP'!AD521</f>
        <v>0</v>
      </c>
      <c r="I247" s="58">
        <f>+'Resumen-DiarioHorario-HP'!AD665</f>
        <v>0</v>
      </c>
      <c r="J247" s="59">
        <f>+'Resumen-DiarioHorario-HP'!AD809</f>
        <v>0</v>
      </c>
      <c r="K247" s="58">
        <f>+'Resumen-DiarioHorario-HP'!AD953</f>
        <v>0</v>
      </c>
      <c r="L247" s="59">
        <f>+'Resumen-DiarioHorario-HP'!AD1097</f>
        <v>0</v>
      </c>
      <c r="M247" s="58">
        <f>+'Resumen-DiarioHorario-HP'!AD1241</f>
        <v>0</v>
      </c>
      <c r="N247" s="59">
        <f>+'Resumen-DiarioHorario-HP'!AD1385</f>
        <v>0</v>
      </c>
      <c r="O247" s="58">
        <f>+'Resumen-DiarioHorario-HP'!AD1529</f>
        <v>0</v>
      </c>
      <c r="P247" s="59">
        <f>+'Resumen-DiarioHorario-HP'!AD1673</f>
        <v>0</v>
      </c>
      <c r="Q247" s="58">
        <f>+'Resumen-DiarioHorario-HP'!AD1817</f>
        <v>0</v>
      </c>
      <c r="R247" s="59">
        <f>+'Resumen-DiarioHorario-HP'!AD1961</f>
        <v>0</v>
      </c>
      <c r="S247" s="58">
        <f>+'Resumen-DiarioHorario-HP'!AD2105</f>
        <v>0</v>
      </c>
      <c r="T247" s="59">
        <f>+'Resumen-DiarioHorario-HP'!AD2249</f>
        <v>0</v>
      </c>
      <c r="U247" s="58">
        <f>+'Resumen-DiarioHorario-HP'!AD2393</f>
        <v>0</v>
      </c>
      <c r="V247" s="59">
        <f>+'Resumen-DiarioHorario-HP'!AD2537</f>
        <v>0</v>
      </c>
      <c r="W247" s="58">
        <f>+'Resumen-DiarioHorario-HP'!AD2681</f>
        <v>0</v>
      </c>
      <c r="X247" s="59">
        <f>+'Resumen-DiarioHorario-HP'!AD2825</f>
        <v>0</v>
      </c>
      <c r="Y247" s="58">
        <f>+'Resumen-DiarioHorario-HP'!AD2969</f>
        <v>0</v>
      </c>
      <c r="Z247" s="59">
        <f>+'Resumen-DiarioHorario-HP'!AD3113</f>
        <v>0</v>
      </c>
      <c r="AA247" s="58">
        <f>+'Resumen-DiarioHorario-HP'!AD3257</f>
        <v>0</v>
      </c>
      <c r="AB247" s="59">
        <f>+'Resumen-DiarioHorario-HP'!AD3401</f>
        <v>0</v>
      </c>
      <c r="AC247" s="58">
        <f>+'Resumen-DiarioHorario-HP'!AD3545</f>
        <v>0</v>
      </c>
      <c r="AD247" s="59">
        <f>+'Resumen-DiarioHorario-HP'!AD3689</f>
        <v>0</v>
      </c>
      <c r="AE247" s="58">
        <f>+'Resumen-DiarioHorario-HP'!AD3833</f>
        <v>0</v>
      </c>
      <c r="AF247" s="59">
        <f>+'Resumen-DiarioHorario-HP'!AD3977</f>
        <v>0</v>
      </c>
      <c r="AG247" s="58">
        <f>+'Resumen-DiarioHorario-HP'!AD4121</f>
        <v>0</v>
      </c>
      <c r="AH247" s="59">
        <f>+'Resumen-DiarioHorario-HP'!AD4265</f>
        <v>0</v>
      </c>
      <c r="AI247" s="60">
        <f>+'Resumen-DiarioHorario-HP'!AD4409</f>
        <v>0</v>
      </c>
      <c r="AJ247" s="54"/>
      <c r="AK247" s="51">
        <f t="shared" si="17"/>
        <v>0</v>
      </c>
      <c r="AL247" s="54"/>
    </row>
    <row r="248" spans="2:38" x14ac:dyDescent="0.45">
      <c r="B248" s="4" t="s">
        <v>222</v>
      </c>
      <c r="D248" s="62"/>
      <c r="E248" s="58">
        <f>+'Resumen-DiarioHorario-HP'!AD90</f>
        <v>0</v>
      </c>
      <c r="F248" s="59">
        <f>+'Resumen-DiarioHorario-HP'!AD234</f>
        <v>0</v>
      </c>
      <c r="G248" s="58">
        <f>+'Resumen-DiarioHorario-HP'!AD378</f>
        <v>0</v>
      </c>
      <c r="H248" s="59">
        <f>+'Resumen-DiarioHorario-HP'!AD522</f>
        <v>0</v>
      </c>
      <c r="I248" s="58">
        <f>+'Resumen-DiarioHorario-HP'!AD666</f>
        <v>0</v>
      </c>
      <c r="J248" s="59">
        <f>+'Resumen-DiarioHorario-HP'!AD810</f>
        <v>0</v>
      </c>
      <c r="K248" s="58">
        <f>+'Resumen-DiarioHorario-HP'!AD954</f>
        <v>0</v>
      </c>
      <c r="L248" s="59">
        <f>+'Resumen-DiarioHorario-HP'!AD1098</f>
        <v>0</v>
      </c>
      <c r="M248" s="58">
        <f>+'Resumen-DiarioHorario-HP'!AD1242</f>
        <v>0</v>
      </c>
      <c r="N248" s="59">
        <f>+'Resumen-DiarioHorario-HP'!AD1386</f>
        <v>0</v>
      </c>
      <c r="O248" s="58">
        <f>+'Resumen-DiarioHorario-HP'!AD1530</f>
        <v>0</v>
      </c>
      <c r="P248" s="59">
        <f>+'Resumen-DiarioHorario-HP'!AD1674</f>
        <v>0</v>
      </c>
      <c r="Q248" s="58">
        <f>+'Resumen-DiarioHorario-HP'!AD1818</f>
        <v>0</v>
      </c>
      <c r="R248" s="59">
        <f>+'Resumen-DiarioHorario-HP'!AD1962</f>
        <v>0</v>
      </c>
      <c r="S248" s="58">
        <f>+'Resumen-DiarioHorario-HP'!AD2106</f>
        <v>0</v>
      </c>
      <c r="T248" s="59">
        <f>+'Resumen-DiarioHorario-HP'!AD2250</f>
        <v>0</v>
      </c>
      <c r="U248" s="58">
        <f>+'Resumen-DiarioHorario-HP'!AD2394</f>
        <v>0</v>
      </c>
      <c r="V248" s="59">
        <f>+'Resumen-DiarioHorario-HP'!AD2538</f>
        <v>0</v>
      </c>
      <c r="W248" s="58">
        <f>+'Resumen-DiarioHorario-HP'!AD2682</f>
        <v>0</v>
      </c>
      <c r="X248" s="59">
        <f>+'Resumen-DiarioHorario-HP'!AD2826</f>
        <v>0</v>
      </c>
      <c r="Y248" s="58">
        <f>+'Resumen-DiarioHorario-HP'!AD2970</f>
        <v>0</v>
      </c>
      <c r="Z248" s="59">
        <f>+'Resumen-DiarioHorario-HP'!AD3114</f>
        <v>0</v>
      </c>
      <c r="AA248" s="58">
        <f>+'Resumen-DiarioHorario-HP'!AD3258</f>
        <v>0</v>
      </c>
      <c r="AB248" s="59">
        <f>+'Resumen-DiarioHorario-HP'!AD3402</f>
        <v>0</v>
      </c>
      <c r="AC248" s="58">
        <f>+'Resumen-DiarioHorario-HP'!AD3546</f>
        <v>0</v>
      </c>
      <c r="AD248" s="59">
        <f>+'Resumen-DiarioHorario-HP'!AD3690</f>
        <v>0</v>
      </c>
      <c r="AE248" s="58">
        <f>+'Resumen-DiarioHorario-HP'!AD3834</f>
        <v>0</v>
      </c>
      <c r="AF248" s="59">
        <f>+'Resumen-DiarioHorario-HP'!AD3978</f>
        <v>0</v>
      </c>
      <c r="AG248" s="58">
        <f>+'Resumen-DiarioHorario-HP'!AD4122</f>
        <v>0</v>
      </c>
      <c r="AH248" s="59">
        <f>+'Resumen-DiarioHorario-HP'!AD4266</f>
        <v>0</v>
      </c>
      <c r="AI248" s="60">
        <f>+'Resumen-DiarioHorario-HP'!AD4410</f>
        <v>0</v>
      </c>
      <c r="AJ248" s="54"/>
      <c r="AK248" s="51">
        <f t="shared" si="17"/>
        <v>0</v>
      </c>
      <c r="AL248" s="54"/>
    </row>
    <row r="249" spans="2:38" x14ac:dyDescent="0.45">
      <c r="B249" s="4" t="s">
        <v>223</v>
      </c>
      <c r="D249" s="62"/>
      <c r="E249" s="58">
        <f>+'Resumen-DiarioHorario-HP'!AD91</f>
        <v>0</v>
      </c>
      <c r="F249" s="59">
        <f>+'Resumen-DiarioHorario-HP'!AD235</f>
        <v>0</v>
      </c>
      <c r="G249" s="58">
        <f>+'Resumen-DiarioHorario-HP'!AD379</f>
        <v>0</v>
      </c>
      <c r="H249" s="59">
        <f>+'Resumen-DiarioHorario-HP'!AD523</f>
        <v>0</v>
      </c>
      <c r="I249" s="58">
        <f>+'Resumen-DiarioHorario-HP'!AD667</f>
        <v>0</v>
      </c>
      <c r="J249" s="59">
        <f>+'Resumen-DiarioHorario-HP'!AD811</f>
        <v>0</v>
      </c>
      <c r="K249" s="58">
        <f>+'Resumen-DiarioHorario-HP'!AD955</f>
        <v>0</v>
      </c>
      <c r="L249" s="59">
        <f>+'Resumen-DiarioHorario-HP'!AD1099</f>
        <v>0</v>
      </c>
      <c r="M249" s="58">
        <f>+'Resumen-DiarioHorario-HP'!AD1243</f>
        <v>0</v>
      </c>
      <c r="N249" s="59">
        <f>+'Resumen-DiarioHorario-HP'!AD1387</f>
        <v>0</v>
      </c>
      <c r="O249" s="58">
        <f>+'Resumen-DiarioHorario-HP'!AD1531</f>
        <v>0</v>
      </c>
      <c r="P249" s="59">
        <f>+'Resumen-DiarioHorario-HP'!AD1675</f>
        <v>0</v>
      </c>
      <c r="Q249" s="58">
        <f>+'Resumen-DiarioHorario-HP'!AD1819</f>
        <v>0</v>
      </c>
      <c r="R249" s="59">
        <f>+'Resumen-DiarioHorario-HP'!AD1963</f>
        <v>0</v>
      </c>
      <c r="S249" s="58">
        <f>+'Resumen-DiarioHorario-HP'!AD2107</f>
        <v>0</v>
      </c>
      <c r="T249" s="59">
        <f>+'Resumen-DiarioHorario-HP'!AD2251</f>
        <v>0</v>
      </c>
      <c r="U249" s="58">
        <f>+'Resumen-DiarioHorario-HP'!AD2395</f>
        <v>0</v>
      </c>
      <c r="V249" s="59">
        <f>+'Resumen-DiarioHorario-HP'!AD2539</f>
        <v>0</v>
      </c>
      <c r="W249" s="58">
        <f>+'Resumen-DiarioHorario-HP'!AD2683</f>
        <v>0</v>
      </c>
      <c r="X249" s="59">
        <f>+'Resumen-DiarioHorario-HP'!AD2827</f>
        <v>0</v>
      </c>
      <c r="Y249" s="58">
        <f>+'Resumen-DiarioHorario-HP'!AD2971</f>
        <v>0</v>
      </c>
      <c r="Z249" s="59">
        <f>+'Resumen-DiarioHorario-HP'!AD3115</f>
        <v>0</v>
      </c>
      <c r="AA249" s="58">
        <f>+'Resumen-DiarioHorario-HP'!AD3259</f>
        <v>0</v>
      </c>
      <c r="AB249" s="59">
        <f>+'Resumen-DiarioHorario-HP'!AD3403</f>
        <v>0</v>
      </c>
      <c r="AC249" s="58">
        <f>+'Resumen-DiarioHorario-HP'!AD3547</f>
        <v>0</v>
      </c>
      <c r="AD249" s="59">
        <f>+'Resumen-DiarioHorario-HP'!AD3691</f>
        <v>0</v>
      </c>
      <c r="AE249" s="58">
        <f>+'Resumen-DiarioHorario-HP'!AD3835</f>
        <v>0</v>
      </c>
      <c r="AF249" s="59">
        <f>+'Resumen-DiarioHorario-HP'!AD3979</f>
        <v>0</v>
      </c>
      <c r="AG249" s="58">
        <f>+'Resumen-DiarioHorario-HP'!AD4123</f>
        <v>0</v>
      </c>
      <c r="AH249" s="59">
        <f>+'Resumen-DiarioHorario-HP'!AD4267</f>
        <v>0</v>
      </c>
      <c r="AI249" s="60">
        <f>+'Resumen-DiarioHorario-HP'!AD4411</f>
        <v>0</v>
      </c>
      <c r="AJ249" s="54"/>
      <c r="AK249" s="51">
        <f t="shared" si="17"/>
        <v>0</v>
      </c>
      <c r="AL249" s="54"/>
    </row>
    <row r="250" spans="2:38" x14ac:dyDescent="0.45">
      <c r="B250" s="4" t="s">
        <v>224</v>
      </c>
      <c r="D250" s="62"/>
      <c r="E250" s="58">
        <f>+'Resumen-DiarioHorario-HP'!AD92</f>
        <v>0</v>
      </c>
      <c r="F250" s="59">
        <f>+'Resumen-DiarioHorario-HP'!AD236</f>
        <v>0</v>
      </c>
      <c r="G250" s="58">
        <f>+'Resumen-DiarioHorario-HP'!AD380</f>
        <v>5.3125172853469855E-4</v>
      </c>
      <c r="H250" s="59">
        <f>+'Resumen-DiarioHorario-HP'!AD524</f>
        <v>0</v>
      </c>
      <c r="I250" s="58">
        <f>+'Resumen-DiarioHorario-HP'!AD668</f>
        <v>0</v>
      </c>
      <c r="J250" s="59">
        <f>+'Resumen-DiarioHorario-HP'!AD812</f>
        <v>0.90635060310438664</v>
      </c>
      <c r="K250" s="58">
        <f>+'Resumen-DiarioHorario-HP'!AD956</f>
        <v>0</v>
      </c>
      <c r="L250" s="59">
        <f>+'Resumen-DiarioHorario-HP'!AD1100</f>
        <v>0</v>
      </c>
      <c r="M250" s="58">
        <f>+'Resumen-DiarioHorario-HP'!AD1244</f>
        <v>0</v>
      </c>
      <c r="N250" s="59">
        <f>+'Resumen-DiarioHorario-HP'!AD1388</f>
        <v>0</v>
      </c>
      <c r="O250" s="58">
        <f>+'Resumen-DiarioHorario-HP'!AD1532</f>
        <v>0</v>
      </c>
      <c r="P250" s="59">
        <f>+'Resumen-DiarioHorario-HP'!AD1676</f>
        <v>2.6577810446421309E-4</v>
      </c>
      <c r="Q250" s="58">
        <f>+'Resumen-DiarioHorario-HP'!AD1820</f>
        <v>1.0696652034918467E-2</v>
      </c>
      <c r="R250" s="59">
        <f>+'Resumen-DiarioHorario-HP'!AD1964</f>
        <v>5.347530047098796E-5</v>
      </c>
      <c r="S250" s="58">
        <f>+'Resumen-DiarioHorario-HP'!AD2108</f>
        <v>1.0204457509636995</v>
      </c>
      <c r="T250" s="59">
        <f>+'Resumen-DiarioHorario-HP'!AD2252</f>
        <v>0.20051094740629199</v>
      </c>
      <c r="U250" s="58">
        <f>+'Resumen-DiarioHorario-HP'!AD2396</f>
        <v>0.41904943943023687</v>
      </c>
      <c r="V250" s="59">
        <f>+'Resumen-DiarioHorario-HP'!AD2540</f>
        <v>0.54062240620454161</v>
      </c>
      <c r="W250" s="58">
        <f>+'Resumen-DiarioHorario-HP'!AD2684</f>
        <v>0.31753069162368791</v>
      </c>
      <c r="X250" s="59">
        <f>+'Resumen-DiarioHorario-HP'!AD2828</f>
        <v>0.21268086781104409</v>
      </c>
      <c r="Y250" s="58">
        <f>+'Resumen-DiarioHorario-HP'!AD2972</f>
        <v>1.6239995936552685</v>
      </c>
      <c r="Z250" s="59">
        <f>+'Resumen-DiarioHorario-HP'!AD3116</f>
        <v>1.4350084360440571</v>
      </c>
      <c r="AA250" s="58">
        <f>+'Resumen-DiarioHorario-HP'!AD3260</f>
        <v>0.56484862665335334</v>
      </c>
      <c r="AB250" s="59">
        <f>+'Resumen-DiarioHorario-HP'!AD3404</f>
        <v>1.660023914774259</v>
      </c>
      <c r="AC250" s="58">
        <f>+'Resumen-DiarioHorario-HP'!AD3548</f>
        <v>1.6753895218173662</v>
      </c>
      <c r="AD250" s="59">
        <f>+'Resumen-DiarioHorario-HP'!AD3692</f>
        <v>1.2217908491690948</v>
      </c>
      <c r="AE250" s="58">
        <f>+'Resumen-DiarioHorario-HP'!AD3836</f>
        <v>1.1129834388693172</v>
      </c>
      <c r="AF250" s="59">
        <f>+'Resumen-DiarioHorario-HP'!AD3980</f>
        <v>1.6364031534393628</v>
      </c>
      <c r="AG250" s="58">
        <f>+'Resumen-DiarioHorario-HP'!AD4124</f>
        <v>1.5148164133230844</v>
      </c>
      <c r="AH250" s="59">
        <f>+'Resumen-DiarioHorario-HP'!AD4268</f>
        <v>2.1644985969132589</v>
      </c>
      <c r="AI250" s="60">
        <f>+'Resumen-DiarioHorario-HP'!AD4412</f>
        <v>1.7010204946001368</v>
      </c>
      <c r="AJ250" s="54"/>
      <c r="AK250" s="51">
        <f t="shared" si="17"/>
        <v>19.939520902970838</v>
      </c>
      <c r="AL250" s="54"/>
    </row>
    <row r="251" spans="2:38" x14ac:dyDescent="0.45">
      <c r="B251" s="4" t="s">
        <v>225</v>
      </c>
      <c r="D251" s="62"/>
      <c r="E251" s="58">
        <f>+'Resumen-DiarioHorario-HP'!AD93</f>
        <v>0</v>
      </c>
      <c r="F251" s="59">
        <f>+'Resumen-DiarioHorario-HP'!AD237</f>
        <v>0</v>
      </c>
      <c r="G251" s="58">
        <f>+'Resumen-DiarioHorario-HP'!AD381</f>
        <v>5.3125172853469855E-4</v>
      </c>
      <c r="H251" s="59">
        <f>+'Resumen-DiarioHorario-HP'!AD525</f>
        <v>0</v>
      </c>
      <c r="I251" s="58">
        <f>+'Resumen-DiarioHorario-HP'!AD669</f>
        <v>0</v>
      </c>
      <c r="J251" s="59">
        <f>+'Resumen-DiarioHorario-HP'!AD813</f>
        <v>0.90635060310438664</v>
      </c>
      <c r="K251" s="58">
        <f>+'Resumen-DiarioHorario-HP'!AD957</f>
        <v>0</v>
      </c>
      <c r="L251" s="59">
        <f>+'Resumen-DiarioHorario-HP'!AD1101</f>
        <v>0</v>
      </c>
      <c r="M251" s="58">
        <f>+'Resumen-DiarioHorario-HP'!AD1245</f>
        <v>0</v>
      </c>
      <c r="N251" s="59">
        <f>+'Resumen-DiarioHorario-HP'!AD1389</f>
        <v>0</v>
      </c>
      <c r="O251" s="58">
        <f>+'Resumen-DiarioHorario-HP'!AD1533</f>
        <v>0</v>
      </c>
      <c r="P251" s="59">
        <f>+'Resumen-DiarioHorario-HP'!AD1677</f>
        <v>2.6577810446421309E-4</v>
      </c>
      <c r="Q251" s="58">
        <f>+'Resumen-DiarioHorario-HP'!AD1821</f>
        <v>1.0696652034918467E-2</v>
      </c>
      <c r="R251" s="59">
        <f>+'Resumen-DiarioHorario-HP'!AD1965</f>
        <v>5.347530047098796E-5</v>
      </c>
      <c r="S251" s="58">
        <f>+'Resumen-DiarioHorario-HP'!AD2109</f>
        <v>1.0204457509636995</v>
      </c>
      <c r="T251" s="59">
        <f>+'Resumen-DiarioHorario-HP'!AD2253</f>
        <v>0.20051094740629199</v>
      </c>
      <c r="U251" s="58">
        <f>+'Resumen-DiarioHorario-HP'!AD2397</f>
        <v>0.41904943943023687</v>
      </c>
      <c r="V251" s="59">
        <f>+'Resumen-DiarioHorario-HP'!AD2541</f>
        <v>0.54062240620454161</v>
      </c>
      <c r="W251" s="58">
        <f>+'Resumen-DiarioHorario-HP'!AD2685</f>
        <v>0.31753069162368791</v>
      </c>
      <c r="X251" s="59">
        <f>+'Resumen-DiarioHorario-HP'!AD2829</f>
        <v>0.21268086781104409</v>
      </c>
      <c r="Y251" s="58">
        <f>+'Resumen-DiarioHorario-HP'!AD2973</f>
        <v>1.6239995936552685</v>
      </c>
      <c r="Z251" s="59">
        <f>+'Resumen-DiarioHorario-HP'!AD3117</f>
        <v>1.4350084360440571</v>
      </c>
      <c r="AA251" s="58">
        <f>+'Resumen-DiarioHorario-HP'!AD3261</f>
        <v>0.56484862665335334</v>
      </c>
      <c r="AB251" s="59">
        <f>+'Resumen-DiarioHorario-HP'!AD3405</f>
        <v>1.660023914774259</v>
      </c>
      <c r="AC251" s="58">
        <f>+'Resumen-DiarioHorario-HP'!AD3549</f>
        <v>1.6753895218173662</v>
      </c>
      <c r="AD251" s="59">
        <f>+'Resumen-DiarioHorario-HP'!AD3693</f>
        <v>1.2217908491690948</v>
      </c>
      <c r="AE251" s="58">
        <f>+'Resumen-DiarioHorario-HP'!AD3837</f>
        <v>1.1129834388693172</v>
      </c>
      <c r="AF251" s="59">
        <f>+'Resumen-DiarioHorario-HP'!AD3981</f>
        <v>1.6364031534393628</v>
      </c>
      <c r="AG251" s="58">
        <f>+'Resumen-DiarioHorario-HP'!AD4125</f>
        <v>1.5148164133230844</v>
      </c>
      <c r="AH251" s="59">
        <f>+'Resumen-DiarioHorario-HP'!AD4269</f>
        <v>2.1644985969132589</v>
      </c>
      <c r="AI251" s="60">
        <f>+'Resumen-DiarioHorario-HP'!AD4413</f>
        <v>1.7010204946001368</v>
      </c>
      <c r="AJ251" s="54"/>
      <c r="AK251" s="51">
        <f t="shared" si="17"/>
        <v>19.939520902970838</v>
      </c>
      <c r="AL251" s="54"/>
    </row>
    <row r="252" spans="2:38" x14ac:dyDescent="0.45">
      <c r="B252" s="4" t="s">
        <v>226</v>
      </c>
      <c r="D252" s="62"/>
      <c r="E252" s="58">
        <f>+'Resumen-DiarioHorario-HP'!AD94</f>
        <v>7.4996381088978117</v>
      </c>
      <c r="F252" s="59">
        <f>+'Resumen-DiarioHorario-HP'!AD238</f>
        <v>6.1598138888888885</v>
      </c>
      <c r="G252" s="58">
        <f>+'Resumen-DiarioHorario-HP'!AD382</f>
        <v>2.4478274600295111</v>
      </c>
      <c r="H252" s="59">
        <f>+'Resumen-DiarioHorario-HP'!AD526</f>
        <v>2.5762753205890325</v>
      </c>
      <c r="I252" s="58">
        <f>+'Resumen-DiarioHorario-HP'!AD670</f>
        <v>0</v>
      </c>
      <c r="J252" s="59">
        <f>+'Resumen-DiarioHorario-HP'!AD814</f>
        <v>0.92459351251578692</v>
      </c>
      <c r="K252" s="58">
        <f>+'Resumen-DiarioHorario-HP'!AD958</f>
        <v>0</v>
      </c>
      <c r="L252" s="59">
        <f>+'Resumen-DiarioHorario-HP'!AD1102</f>
        <v>0</v>
      </c>
      <c r="M252" s="58">
        <f>+'Resumen-DiarioHorario-HP'!AD1246</f>
        <v>0</v>
      </c>
      <c r="N252" s="59">
        <f>+'Resumen-DiarioHorario-HP'!AD1390</f>
        <v>0</v>
      </c>
      <c r="O252" s="58">
        <f>+'Resumen-DiarioHorario-HP'!AD1534</f>
        <v>9.9987282069915082</v>
      </c>
      <c r="P252" s="59">
        <f>+'Resumen-DiarioHorario-HP'!AD1678</f>
        <v>5.2442165956601654</v>
      </c>
      <c r="Q252" s="58">
        <f>+'Resumen-DiarioHorario-HP'!AD1822</f>
        <v>9.9585722785410997</v>
      </c>
      <c r="R252" s="59">
        <f>+'Resumen-DiarioHorario-HP'!AD1966</f>
        <v>1.4166666666666667</v>
      </c>
      <c r="S252" s="58">
        <f>+'Resumen-DiarioHorario-HP'!AD2110</f>
        <v>0</v>
      </c>
      <c r="T252" s="59">
        <f>+'Resumen-DiarioHorario-HP'!AD2254</f>
        <v>0</v>
      </c>
      <c r="U252" s="58">
        <f>+'Resumen-DiarioHorario-HP'!AD2398</f>
        <v>1.9540126989150295</v>
      </c>
      <c r="V252" s="59">
        <f>+'Resumen-DiarioHorario-HP'!AD2542</f>
        <v>6.0412807760309972</v>
      </c>
      <c r="W252" s="58">
        <f>+'Resumen-DiarioHorario-HP'!AD2686</f>
        <v>0.21682057822123169</v>
      </c>
      <c r="X252" s="59">
        <f>+'Resumen-DiarioHorario-HP'!AD2830</f>
        <v>0</v>
      </c>
      <c r="Y252" s="58">
        <f>+'Resumen-DiarioHorario-HP'!AD2974</f>
        <v>8.3066653608344723</v>
      </c>
      <c r="Z252" s="59">
        <f>+'Resumen-DiarioHorario-HP'!AD3118</f>
        <v>7.237501979179962</v>
      </c>
      <c r="AA252" s="58">
        <f>+'Resumen-DiarioHorario-HP'!AD3262</f>
        <v>0</v>
      </c>
      <c r="AB252" s="59">
        <f>+'Resumen-DiarioHorario-HP'!AD3406</f>
        <v>3.2158656643441059</v>
      </c>
      <c r="AC252" s="58">
        <f>+'Resumen-DiarioHorario-HP'!AD3550</f>
        <v>3.9973053343739595</v>
      </c>
      <c r="AD252" s="59">
        <f>+'Resumen-DiarioHorario-HP'!AD3694</f>
        <v>3.4488594668861792</v>
      </c>
      <c r="AE252" s="58">
        <f>+'Resumen-DiarioHorario-HP'!AD3838</f>
        <v>3.99423181907235</v>
      </c>
      <c r="AF252" s="59">
        <f>+'Resumen-DiarioHorario-HP'!AD3982</f>
        <v>7.9995225670348393</v>
      </c>
      <c r="AG252" s="58">
        <f>+'Resumen-DiarioHorario-HP'!AD4126</f>
        <v>7.9684795974543228</v>
      </c>
      <c r="AH252" s="59">
        <f>+'Resumen-DiarioHorario-HP'!AD4270</f>
        <v>7.1526421027773779</v>
      </c>
      <c r="AI252" s="60">
        <f>+'Resumen-DiarioHorario-HP'!AD4414</f>
        <v>7.9995681632448399</v>
      </c>
      <c r="AJ252" s="54"/>
      <c r="AK252" s="51">
        <f t="shared" si="17"/>
        <v>115.75908814715015</v>
      </c>
      <c r="AL252" s="54"/>
    </row>
    <row r="253" spans="2:38" x14ac:dyDescent="0.45">
      <c r="B253" s="4" t="s">
        <v>227</v>
      </c>
      <c r="D253" s="62"/>
      <c r="E253" s="58">
        <f>+'Resumen-DiarioHorario-HP'!AD95</f>
        <v>7.4996381088978117</v>
      </c>
      <c r="F253" s="59">
        <f>+'Resumen-DiarioHorario-HP'!AD239</f>
        <v>6.1598138888888885</v>
      </c>
      <c r="G253" s="58">
        <f>+'Resumen-DiarioHorario-HP'!AD383</f>
        <v>2.4478274600295111</v>
      </c>
      <c r="H253" s="59">
        <f>+'Resumen-DiarioHorario-HP'!AD527</f>
        <v>2.5762753205890325</v>
      </c>
      <c r="I253" s="58">
        <f>+'Resumen-DiarioHorario-HP'!AD671</f>
        <v>0</v>
      </c>
      <c r="J253" s="59">
        <f>+'Resumen-DiarioHorario-HP'!AD815</f>
        <v>0.92459351251578692</v>
      </c>
      <c r="K253" s="58">
        <f>+'Resumen-DiarioHorario-HP'!AD959</f>
        <v>0</v>
      </c>
      <c r="L253" s="59">
        <f>+'Resumen-DiarioHorario-HP'!AD1103</f>
        <v>0</v>
      </c>
      <c r="M253" s="58">
        <f>+'Resumen-DiarioHorario-HP'!AD1247</f>
        <v>0</v>
      </c>
      <c r="N253" s="59">
        <f>+'Resumen-DiarioHorario-HP'!AD1391</f>
        <v>0</v>
      </c>
      <c r="O253" s="58">
        <f>+'Resumen-DiarioHorario-HP'!AD1535</f>
        <v>9.9987282069915082</v>
      </c>
      <c r="P253" s="59">
        <f>+'Resumen-DiarioHorario-HP'!AD1679</f>
        <v>5.2442165956601654</v>
      </c>
      <c r="Q253" s="58">
        <f>+'Resumen-DiarioHorario-HP'!AD1823</f>
        <v>9.9585722785410997</v>
      </c>
      <c r="R253" s="59">
        <f>+'Resumen-DiarioHorario-HP'!AD1967</f>
        <v>1.4166666666666667</v>
      </c>
      <c r="S253" s="58">
        <f>+'Resumen-DiarioHorario-HP'!AD2111</f>
        <v>0</v>
      </c>
      <c r="T253" s="59">
        <f>+'Resumen-DiarioHorario-HP'!AD2255</f>
        <v>0</v>
      </c>
      <c r="U253" s="58">
        <f>+'Resumen-DiarioHorario-HP'!AD2399</f>
        <v>1.9540126989150295</v>
      </c>
      <c r="V253" s="59">
        <f>+'Resumen-DiarioHorario-HP'!AD2543</f>
        <v>6.0412807760309972</v>
      </c>
      <c r="W253" s="58">
        <f>+'Resumen-DiarioHorario-HP'!AD2687</f>
        <v>0.21682057822123169</v>
      </c>
      <c r="X253" s="59">
        <f>+'Resumen-DiarioHorario-HP'!AD2831</f>
        <v>0</v>
      </c>
      <c r="Y253" s="58">
        <f>+'Resumen-DiarioHorario-HP'!AD2975</f>
        <v>8.3066653608344723</v>
      </c>
      <c r="Z253" s="59">
        <f>+'Resumen-DiarioHorario-HP'!AD3119</f>
        <v>7.237501979179962</v>
      </c>
      <c r="AA253" s="58">
        <f>+'Resumen-DiarioHorario-HP'!AD3263</f>
        <v>0</v>
      </c>
      <c r="AB253" s="59">
        <f>+'Resumen-DiarioHorario-HP'!AD3407</f>
        <v>3.2158656643441059</v>
      </c>
      <c r="AC253" s="58">
        <f>+'Resumen-DiarioHorario-HP'!AD3551</f>
        <v>3.9973053343739595</v>
      </c>
      <c r="AD253" s="59">
        <f>+'Resumen-DiarioHorario-HP'!AD3695</f>
        <v>3.4488594668861792</v>
      </c>
      <c r="AE253" s="58">
        <f>+'Resumen-DiarioHorario-HP'!AD3839</f>
        <v>3.99423181907235</v>
      </c>
      <c r="AF253" s="59">
        <f>+'Resumen-DiarioHorario-HP'!AD3983</f>
        <v>7.9995225670348393</v>
      </c>
      <c r="AG253" s="58">
        <f>+'Resumen-DiarioHorario-HP'!AD4127</f>
        <v>7.9684795974543228</v>
      </c>
      <c r="AH253" s="59">
        <f>+'Resumen-DiarioHorario-HP'!AD4271</f>
        <v>7.1526421027773779</v>
      </c>
      <c r="AI253" s="60">
        <f>+'Resumen-DiarioHorario-HP'!AD4415</f>
        <v>7.9995681632448399</v>
      </c>
      <c r="AJ253" s="54"/>
      <c r="AK253" s="51">
        <f t="shared" si="17"/>
        <v>115.75908814715015</v>
      </c>
      <c r="AL253" s="54"/>
    </row>
    <row r="254" spans="2:38" x14ac:dyDescent="0.45">
      <c r="B254" s="4" t="s">
        <v>228</v>
      </c>
      <c r="D254" s="62"/>
      <c r="E254" s="58">
        <f>+'Resumen-DiarioHorario-HP'!AD96</f>
        <v>0</v>
      </c>
      <c r="F254" s="59">
        <f>+'Resumen-DiarioHorario-HP'!AD240</f>
        <v>0</v>
      </c>
      <c r="G254" s="58">
        <f>+'Resumen-DiarioHorario-HP'!AD384</f>
        <v>0</v>
      </c>
      <c r="H254" s="59">
        <f>+'Resumen-DiarioHorario-HP'!AD528</f>
        <v>0</v>
      </c>
      <c r="I254" s="58">
        <f>+'Resumen-DiarioHorario-HP'!AD672</f>
        <v>0</v>
      </c>
      <c r="J254" s="59">
        <f>+'Resumen-DiarioHorario-HP'!AD816</f>
        <v>0</v>
      </c>
      <c r="K254" s="58">
        <f>+'Resumen-DiarioHorario-HP'!AD960</f>
        <v>0</v>
      </c>
      <c r="L254" s="59">
        <f>+'Resumen-DiarioHorario-HP'!AD1104</f>
        <v>0</v>
      </c>
      <c r="M254" s="58">
        <f>+'Resumen-DiarioHorario-HP'!AD1248</f>
        <v>0</v>
      </c>
      <c r="N254" s="59">
        <f>+'Resumen-DiarioHorario-HP'!AD1392</f>
        <v>0</v>
      </c>
      <c r="O254" s="58">
        <f>+'Resumen-DiarioHorario-HP'!AD1536</f>
        <v>0</v>
      </c>
      <c r="P254" s="59">
        <f>+'Resumen-DiarioHorario-HP'!AD1680</f>
        <v>0</v>
      </c>
      <c r="Q254" s="58">
        <f>+'Resumen-DiarioHorario-HP'!AD1824</f>
        <v>0</v>
      </c>
      <c r="R254" s="59">
        <f>+'Resumen-DiarioHorario-HP'!AD1968</f>
        <v>0</v>
      </c>
      <c r="S254" s="58">
        <f>+'Resumen-DiarioHorario-HP'!AD2112</f>
        <v>0</v>
      </c>
      <c r="T254" s="59">
        <f>+'Resumen-DiarioHorario-HP'!AD2256</f>
        <v>0</v>
      </c>
      <c r="U254" s="58">
        <f>+'Resumen-DiarioHorario-HP'!AD2400</f>
        <v>0</v>
      </c>
      <c r="V254" s="59">
        <f>+'Resumen-DiarioHorario-HP'!AD2544</f>
        <v>0</v>
      </c>
      <c r="W254" s="58">
        <f>+'Resumen-DiarioHorario-HP'!AD2688</f>
        <v>0</v>
      </c>
      <c r="X254" s="59">
        <f>+'Resumen-DiarioHorario-HP'!AD2832</f>
        <v>0</v>
      </c>
      <c r="Y254" s="58">
        <f>+'Resumen-DiarioHorario-HP'!AD2976</f>
        <v>0</v>
      </c>
      <c r="Z254" s="59">
        <f>+'Resumen-DiarioHorario-HP'!AD3120</f>
        <v>0</v>
      </c>
      <c r="AA254" s="58">
        <f>+'Resumen-DiarioHorario-HP'!AD3264</f>
        <v>0</v>
      </c>
      <c r="AB254" s="59">
        <f>+'Resumen-DiarioHorario-HP'!AD3408</f>
        <v>0</v>
      </c>
      <c r="AC254" s="58">
        <f>+'Resumen-DiarioHorario-HP'!AD3552</f>
        <v>0</v>
      </c>
      <c r="AD254" s="59">
        <f>+'Resumen-DiarioHorario-HP'!AD3696</f>
        <v>0</v>
      </c>
      <c r="AE254" s="58">
        <f>+'Resumen-DiarioHorario-HP'!AD3840</f>
        <v>0</v>
      </c>
      <c r="AF254" s="59">
        <f>+'Resumen-DiarioHorario-HP'!AD3984</f>
        <v>0</v>
      </c>
      <c r="AG254" s="58">
        <f>+'Resumen-DiarioHorario-HP'!AD4128</f>
        <v>0</v>
      </c>
      <c r="AH254" s="59">
        <f>+'Resumen-DiarioHorario-HP'!AD4272</f>
        <v>0</v>
      </c>
      <c r="AI254" s="60">
        <f>+'Resumen-DiarioHorario-HP'!AD4416</f>
        <v>0</v>
      </c>
      <c r="AJ254" s="54"/>
      <c r="AK254" s="51">
        <f t="shared" si="17"/>
        <v>0</v>
      </c>
      <c r="AL254" s="54"/>
    </row>
    <row r="255" spans="2:38" x14ac:dyDescent="0.45">
      <c r="B255" s="4" t="s">
        <v>229</v>
      </c>
      <c r="D255" s="62"/>
      <c r="E255" s="58">
        <f>+'Resumen-DiarioHorario-HP'!AD97</f>
        <v>0</v>
      </c>
      <c r="F255" s="59">
        <f>+'Resumen-DiarioHorario-HP'!AD241</f>
        <v>0</v>
      </c>
      <c r="G255" s="58">
        <f>+'Resumen-DiarioHorario-HP'!AD385</f>
        <v>0</v>
      </c>
      <c r="H255" s="59">
        <f>+'Resumen-DiarioHorario-HP'!AD529</f>
        <v>0</v>
      </c>
      <c r="I255" s="58">
        <f>+'Resumen-DiarioHorario-HP'!AD673</f>
        <v>0</v>
      </c>
      <c r="J255" s="59">
        <f>+'Resumen-DiarioHorario-HP'!AD817</f>
        <v>0</v>
      </c>
      <c r="K255" s="58">
        <f>+'Resumen-DiarioHorario-HP'!AD961</f>
        <v>0</v>
      </c>
      <c r="L255" s="59">
        <f>+'Resumen-DiarioHorario-HP'!AD1105</f>
        <v>0</v>
      </c>
      <c r="M255" s="58">
        <f>+'Resumen-DiarioHorario-HP'!AD1249</f>
        <v>0</v>
      </c>
      <c r="N255" s="59">
        <f>+'Resumen-DiarioHorario-HP'!AD1393</f>
        <v>0</v>
      </c>
      <c r="O255" s="58">
        <f>+'Resumen-DiarioHorario-HP'!AD1537</f>
        <v>0</v>
      </c>
      <c r="P255" s="59">
        <f>+'Resumen-DiarioHorario-HP'!AD1681</f>
        <v>0</v>
      </c>
      <c r="Q255" s="58">
        <f>+'Resumen-DiarioHorario-HP'!AD1825</f>
        <v>0</v>
      </c>
      <c r="R255" s="59">
        <f>+'Resumen-DiarioHorario-HP'!AD1969</f>
        <v>0</v>
      </c>
      <c r="S255" s="58">
        <f>+'Resumen-DiarioHorario-HP'!AD2113</f>
        <v>0</v>
      </c>
      <c r="T255" s="59">
        <f>+'Resumen-DiarioHorario-HP'!AD2257</f>
        <v>0</v>
      </c>
      <c r="U255" s="58">
        <f>+'Resumen-DiarioHorario-HP'!AD2401</f>
        <v>0</v>
      </c>
      <c r="V255" s="59">
        <f>+'Resumen-DiarioHorario-HP'!AD2545</f>
        <v>0</v>
      </c>
      <c r="W255" s="58">
        <f>+'Resumen-DiarioHorario-HP'!AD2689</f>
        <v>0</v>
      </c>
      <c r="X255" s="59">
        <f>+'Resumen-DiarioHorario-HP'!AD2833</f>
        <v>0</v>
      </c>
      <c r="Y255" s="58">
        <f>+'Resumen-DiarioHorario-HP'!AD2977</f>
        <v>0</v>
      </c>
      <c r="Z255" s="59">
        <f>+'Resumen-DiarioHorario-HP'!AD3121</f>
        <v>0</v>
      </c>
      <c r="AA255" s="58">
        <f>+'Resumen-DiarioHorario-HP'!AD3265</f>
        <v>0</v>
      </c>
      <c r="AB255" s="59">
        <f>+'Resumen-DiarioHorario-HP'!AD3409</f>
        <v>0</v>
      </c>
      <c r="AC255" s="58">
        <f>+'Resumen-DiarioHorario-HP'!AD3553</f>
        <v>0</v>
      </c>
      <c r="AD255" s="59">
        <f>+'Resumen-DiarioHorario-HP'!AD3697</f>
        <v>0</v>
      </c>
      <c r="AE255" s="58">
        <f>+'Resumen-DiarioHorario-HP'!AD3841</f>
        <v>0</v>
      </c>
      <c r="AF255" s="59">
        <f>+'Resumen-DiarioHorario-HP'!AD3985</f>
        <v>0</v>
      </c>
      <c r="AG255" s="58">
        <f>+'Resumen-DiarioHorario-HP'!AD4129</f>
        <v>0</v>
      </c>
      <c r="AH255" s="59">
        <f>+'Resumen-DiarioHorario-HP'!AD4273</f>
        <v>0</v>
      </c>
      <c r="AI255" s="60">
        <f>+'Resumen-DiarioHorario-HP'!AD4417</f>
        <v>0</v>
      </c>
      <c r="AJ255" s="54"/>
      <c r="AK255" s="51">
        <f t="shared" si="17"/>
        <v>0</v>
      </c>
      <c r="AL255" s="54"/>
    </row>
    <row r="256" spans="2:38" x14ac:dyDescent="0.45">
      <c r="B256" s="4" t="s">
        <v>230</v>
      </c>
      <c r="D256" s="62"/>
      <c r="E256" s="58">
        <f>+'Resumen-DiarioHorario-HP'!AD98</f>
        <v>0</v>
      </c>
      <c r="F256" s="59">
        <f>+'Resumen-DiarioHorario-HP'!AD242</f>
        <v>0</v>
      </c>
      <c r="G256" s="58">
        <f>+'Resumen-DiarioHorario-HP'!AD386</f>
        <v>0</v>
      </c>
      <c r="H256" s="59">
        <f>+'Resumen-DiarioHorario-HP'!AD530</f>
        <v>0</v>
      </c>
      <c r="I256" s="58">
        <f>+'Resumen-DiarioHorario-HP'!AD674</f>
        <v>0</v>
      </c>
      <c r="J256" s="59">
        <f>+'Resumen-DiarioHorario-HP'!AD818</f>
        <v>0</v>
      </c>
      <c r="K256" s="58">
        <f>+'Resumen-DiarioHorario-HP'!AD962</f>
        <v>0</v>
      </c>
      <c r="L256" s="59">
        <f>+'Resumen-DiarioHorario-HP'!AD1106</f>
        <v>0</v>
      </c>
      <c r="M256" s="58">
        <f>+'Resumen-DiarioHorario-HP'!AD1250</f>
        <v>0</v>
      </c>
      <c r="N256" s="59">
        <f>+'Resumen-DiarioHorario-HP'!AD1394</f>
        <v>0</v>
      </c>
      <c r="O256" s="58">
        <f>+'Resumen-DiarioHorario-HP'!AD1538</f>
        <v>0</v>
      </c>
      <c r="P256" s="59">
        <f>+'Resumen-DiarioHorario-HP'!AD1682</f>
        <v>0</v>
      </c>
      <c r="Q256" s="58">
        <f>+'Resumen-DiarioHorario-HP'!AD1826</f>
        <v>0</v>
      </c>
      <c r="R256" s="59">
        <f>+'Resumen-DiarioHorario-HP'!AD1970</f>
        <v>0</v>
      </c>
      <c r="S256" s="58">
        <f>+'Resumen-DiarioHorario-HP'!AD2114</f>
        <v>0</v>
      </c>
      <c r="T256" s="59">
        <f>+'Resumen-DiarioHorario-HP'!AD2258</f>
        <v>0</v>
      </c>
      <c r="U256" s="58">
        <f>+'Resumen-DiarioHorario-HP'!AD2402</f>
        <v>0</v>
      </c>
      <c r="V256" s="59">
        <f>+'Resumen-DiarioHorario-HP'!AD2546</f>
        <v>0</v>
      </c>
      <c r="W256" s="58">
        <f>+'Resumen-DiarioHorario-HP'!AD2690</f>
        <v>0</v>
      </c>
      <c r="X256" s="59">
        <f>+'Resumen-DiarioHorario-HP'!AD2834</f>
        <v>0</v>
      </c>
      <c r="Y256" s="58">
        <f>+'Resumen-DiarioHorario-HP'!AD2978</f>
        <v>0</v>
      </c>
      <c r="Z256" s="59">
        <f>+'Resumen-DiarioHorario-HP'!AD3122</f>
        <v>0</v>
      </c>
      <c r="AA256" s="58">
        <f>+'Resumen-DiarioHorario-HP'!AD3266</f>
        <v>0</v>
      </c>
      <c r="AB256" s="59">
        <f>+'Resumen-DiarioHorario-HP'!AD3410</f>
        <v>0</v>
      </c>
      <c r="AC256" s="58">
        <f>+'Resumen-DiarioHorario-HP'!AD3554</f>
        <v>0</v>
      </c>
      <c r="AD256" s="59">
        <f>+'Resumen-DiarioHorario-HP'!AD3698</f>
        <v>0</v>
      </c>
      <c r="AE256" s="58">
        <f>+'Resumen-DiarioHorario-HP'!AD3842</f>
        <v>0</v>
      </c>
      <c r="AF256" s="59">
        <f>+'Resumen-DiarioHorario-HP'!AD3986</f>
        <v>0</v>
      </c>
      <c r="AG256" s="58">
        <f>+'Resumen-DiarioHorario-HP'!AD4130</f>
        <v>0</v>
      </c>
      <c r="AH256" s="59">
        <f>+'Resumen-DiarioHorario-HP'!AD4274</f>
        <v>0</v>
      </c>
      <c r="AI256" s="60">
        <f>+'Resumen-DiarioHorario-HP'!AD4418</f>
        <v>0</v>
      </c>
      <c r="AJ256" s="54"/>
      <c r="AK256" s="51">
        <f t="shared" si="17"/>
        <v>0</v>
      </c>
      <c r="AL256" s="54"/>
    </row>
    <row r="257" spans="2:38" x14ac:dyDescent="0.45">
      <c r="B257" s="4" t="s">
        <v>231</v>
      </c>
      <c r="D257" s="62"/>
      <c r="E257" s="58">
        <f>+'Resumen-DiarioHorario-HP'!AD99</f>
        <v>0</v>
      </c>
      <c r="F257" s="59">
        <f>+'Resumen-DiarioHorario-HP'!AD243</f>
        <v>0</v>
      </c>
      <c r="G257" s="58">
        <f>+'Resumen-DiarioHorario-HP'!AD387</f>
        <v>0</v>
      </c>
      <c r="H257" s="59">
        <f>+'Resumen-DiarioHorario-HP'!AD531</f>
        <v>0</v>
      </c>
      <c r="I257" s="58">
        <f>+'Resumen-DiarioHorario-HP'!AD675</f>
        <v>0</v>
      </c>
      <c r="J257" s="59">
        <f>+'Resumen-DiarioHorario-HP'!AD819</f>
        <v>0</v>
      </c>
      <c r="K257" s="58">
        <f>+'Resumen-DiarioHorario-HP'!AD963</f>
        <v>0</v>
      </c>
      <c r="L257" s="59">
        <f>+'Resumen-DiarioHorario-HP'!AD1107</f>
        <v>0</v>
      </c>
      <c r="M257" s="58">
        <f>+'Resumen-DiarioHorario-HP'!AD1251</f>
        <v>0</v>
      </c>
      <c r="N257" s="59">
        <f>+'Resumen-DiarioHorario-HP'!AD1395</f>
        <v>0</v>
      </c>
      <c r="O257" s="58">
        <f>+'Resumen-DiarioHorario-HP'!AD1539</f>
        <v>0</v>
      </c>
      <c r="P257" s="59">
        <f>+'Resumen-DiarioHorario-HP'!AD1683</f>
        <v>0</v>
      </c>
      <c r="Q257" s="58">
        <f>+'Resumen-DiarioHorario-HP'!AD1827</f>
        <v>0</v>
      </c>
      <c r="R257" s="59">
        <f>+'Resumen-DiarioHorario-HP'!AD1971</f>
        <v>0</v>
      </c>
      <c r="S257" s="58">
        <f>+'Resumen-DiarioHorario-HP'!AD2115</f>
        <v>0</v>
      </c>
      <c r="T257" s="59">
        <f>+'Resumen-DiarioHorario-HP'!AD2259</f>
        <v>0</v>
      </c>
      <c r="U257" s="58">
        <f>+'Resumen-DiarioHorario-HP'!AD2403</f>
        <v>0</v>
      </c>
      <c r="V257" s="59">
        <f>+'Resumen-DiarioHorario-HP'!AD2547</f>
        <v>0</v>
      </c>
      <c r="W257" s="58">
        <f>+'Resumen-DiarioHorario-HP'!AD2691</f>
        <v>0</v>
      </c>
      <c r="X257" s="59">
        <f>+'Resumen-DiarioHorario-HP'!AD2835</f>
        <v>0</v>
      </c>
      <c r="Y257" s="58">
        <f>+'Resumen-DiarioHorario-HP'!AD2979</f>
        <v>0</v>
      </c>
      <c r="Z257" s="59">
        <f>+'Resumen-DiarioHorario-HP'!AD3123</f>
        <v>0</v>
      </c>
      <c r="AA257" s="58">
        <f>+'Resumen-DiarioHorario-HP'!AD3267</f>
        <v>0</v>
      </c>
      <c r="AB257" s="59">
        <f>+'Resumen-DiarioHorario-HP'!AD3411</f>
        <v>0</v>
      </c>
      <c r="AC257" s="58">
        <f>+'Resumen-DiarioHorario-HP'!AD3555</f>
        <v>0</v>
      </c>
      <c r="AD257" s="59">
        <f>+'Resumen-DiarioHorario-HP'!AD3699</f>
        <v>0</v>
      </c>
      <c r="AE257" s="58">
        <f>+'Resumen-DiarioHorario-HP'!AD3843</f>
        <v>0</v>
      </c>
      <c r="AF257" s="59">
        <f>+'Resumen-DiarioHorario-HP'!AD3987</f>
        <v>0</v>
      </c>
      <c r="AG257" s="58">
        <f>+'Resumen-DiarioHorario-HP'!AD4131</f>
        <v>0</v>
      </c>
      <c r="AH257" s="59">
        <f>+'Resumen-DiarioHorario-HP'!AD4275</f>
        <v>0</v>
      </c>
      <c r="AI257" s="60">
        <f>+'Resumen-DiarioHorario-HP'!AD4419</f>
        <v>0</v>
      </c>
      <c r="AJ257" s="54"/>
      <c r="AK257" s="51">
        <f t="shared" si="17"/>
        <v>0</v>
      </c>
      <c r="AL257" s="54"/>
    </row>
    <row r="258" spans="2:38" x14ac:dyDescent="0.45">
      <c r="B258" s="4" t="s">
        <v>232</v>
      </c>
      <c r="D258" s="62"/>
      <c r="E258" s="58">
        <f>+'Resumen-DiarioHorario-HP'!AD100</f>
        <v>15.212774348735806</v>
      </c>
      <c r="F258" s="59">
        <f>+'Resumen-DiarioHorario-HP'!AD244</f>
        <v>12.48388888888889</v>
      </c>
      <c r="G258" s="58">
        <f>+'Resumen-DiarioHorario-HP'!AD388</f>
        <v>1.8267694079081211</v>
      </c>
      <c r="H258" s="59">
        <f>+'Resumen-DiarioHorario-HP'!AD532</f>
        <v>12.405103560209398</v>
      </c>
      <c r="I258" s="58">
        <f>+'Resumen-DiarioHorario-HP'!AD676</f>
        <v>1.3994037272135409E-2</v>
      </c>
      <c r="J258" s="59">
        <f>+'Resumen-DiarioHorario-HP'!AD820</f>
        <v>9.7862135362180052</v>
      </c>
      <c r="K258" s="58">
        <f>+'Resumen-DiarioHorario-HP'!AD964</f>
        <v>0</v>
      </c>
      <c r="L258" s="59">
        <f>+'Resumen-DiarioHorario-HP'!AD1108</f>
        <v>0.19998952740987158</v>
      </c>
      <c r="M258" s="58">
        <f>+'Resumen-DiarioHorario-HP'!AD1252</f>
        <v>10.399071328849793</v>
      </c>
      <c r="N258" s="59">
        <f>+'Resumen-DiarioHorario-HP'!AD1396</f>
        <v>3.0814067472737623</v>
      </c>
      <c r="O258" s="58">
        <f>+'Resumen-DiarioHorario-HP'!AD1540</f>
        <v>0</v>
      </c>
      <c r="P258" s="59">
        <f>+'Resumen-DiarioHorario-HP'!AD1684</f>
        <v>0</v>
      </c>
      <c r="Q258" s="58">
        <f>+'Resumen-DiarioHorario-HP'!AD1828</f>
        <v>0</v>
      </c>
      <c r="R258" s="59">
        <f>+'Resumen-DiarioHorario-HP'!AD1972</f>
        <v>0</v>
      </c>
      <c r="S258" s="58">
        <f>+'Resumen-DiarioHorario-HP'!AD2116</f>
        <v>0</v>
      </c>
      <c r="T258" s="59">
        <f>+'Resumen-DiarioHorario-HP'!AD2260</f>
        <v>0</v>
      </c>
      <c r="U258" s="58">
        <f>+'Resumen-DiarioHorario-HP'!AD2404</f>
        <v>21.591316793291732</v>
      </c>
      <c r="V258" s="59">
        <f>+'Resumen-DiarioHorario-HP'!AD2548</f>
        <v>19.157163797913185</v>
      </c>
      <c r="W258" s="58">
        <f>+'Resumen-DiarioHorario-HP'!AD2692</f>
        <v>4.7579475164413454</v>
      </c>
      <c r="X258" s="59">
        <f>+'Resumen-DiarioHorario-HP'!AD2836</f>
        <v>0</v>
      </c>
      <c r="Y258" s="58">
        <f>+'Resumen-DiarioHorario-HP'!AD2980</f>
        <v>0</v>
      </c>
      <c r="Z258" s="59">
        <f>+'Resumen-DiarioHorario-HP'!AD3124</f>
        <v>0</v>
      </c>
      <c r="AA258" s="58">
        <f>+'Resumen-DiarioHorario-HP'!AD3268</f>
        <v>0</v>
      </c>
      <c r="AB258" s="59">
        <f>+'Resumen-DiarioHorario-HP'!AD3412</f>
        <v>0</v>
      </c>
      <c r="AC258" s="58">
        <f>+'Resumen-DiarioHorario-HP'!AD3556</f>
        <v>0</v>
      </c>
      <c r="AD258" s="59">
        <f>+'Resumen-DiarioHorario-HP'!AD3700</f>
        <v>0</v>
      </c>
      <c r="AE258" s="58">
        <f>+'Resumen-DiarioHorario-HP'!AD3844</f>
        <v>3.4999999999999988E-3</v>
      </c>
      <c r="AF258" s="59">
        <f>+'Resumen-DiarioHorario-HP'!AD3988</f>
        <v>0</v>
      </c>
      <c r="AG258" s="58">
        <f>+'Resumen-DiarioHorario-HP'!AD4132</f>
        <v>0</v>
      </c>
      <c r="AH258" s="59">
        <f>+'Resumen-DiarioHorario-HP'!AD4276</f>
        <v>0</v>
      </c>
      <c r="AI258" s="60">
        <f>+'Resumen-DiarioHorario-HP'!AD4420</f>
        <v>10.048364961942035</v>
      </c>
      <c r="AJ258" s="54"/>
      <c r="AK258" s="51">
        <f t="shared" si="17"/>
        <v>120.96750445235409</v>
      </c>
      <c r="AL258" s="54"/>
    </row>
    <row r="259" spans="2:38" x14ac:dyDescent="0.45">
      <c r="B259" s="4" t="s">
        <v>233</v>
      </c>
      <c r="D259" s="62"/>
      <c r="E259" s="58">
        <f>+'Resumen-DiarioHorario-HP'!AD101</f>
        <v>0</v>
      </c>
      <c r="F259" s="59">
        <f>+'Resumen-DiarioHorario-HP'!AD245</f>
        <v>0</v>
      </c>
      <c r="G259" s="58">
        <f>+'Resumen-DiarioHorario-HP'!AD389</f>
        <v>0</v>
      </c>
      <c r="H259" s="59">
        <f>+'Resumen-DiarioHorario-HP'!AD533</f>
        <v>0</v>
      </c>
      <c r="I259" s="58">
        <f>+'Resumen-DiarioHorario-HP'!AD677</f>
        <v>0</v>
      </c>
      <c r="J259" s="59">
        <f>+'Resumen-DiarioHorario-HP'!AD821</f>
        <v>0</v>
      </c>
      <c r="K259" s="58">
        <f>+'Resumen-DiarioHorario-HP'!AD965</f>
        <v>0</v>
      </c>
      <c r="L259" s="59">
        <f>+'Resumen-DiarioHorario-HP'!AD1109</f>
        <v>0</v>
      </c>
      <c r="M259" s="58">
        <f>+'Resumen-DiarioHorario-HP'!AD1253</f>
        <v>0</v>
      </c>
      <c r="N259" s="59">
        <f>+'Resumen-DiarioHorario-HP'!AD1397</f>
        <v>0</v>
      </c>
      <c r="O259" s="58">
        <f>+'Resumen-DiarioHorario-HP'!AD1541</f>
        <v>0</v>
      </c>
      <c r="P259" s="59">
        <f>+'Resumen-DiarioHorario-HP'!AD1685</f>
        <v>0</v>
      </c>
      <c r="Q259" s="58">
        <f>+'Resumen-DiarioHorario-HP'!AD1829</f>
        <v>0</v>
      </c>
      <c r="R259" s="59">
        <f>+'Resumen-DiarioHorario-HP'!AD1973</f>
        <v>0</v>
      </c>
      <c r="S259" s="58">
        <f>+'Resumen-DiarioHorario-HP'!AD2117</f>
        <v>0</v>
      </c>
      <c r="T259" s="59">
        <f>+'Resumen-DiarioHorario-HP'!AD2261</f>
        <v>0</v>
      </c>
      <c r="U259" s="58">
        <f>+'Resumen-DiarioHorario-HP'!AD2405</f>
        <v>0</v>
      </c>
      <c r="V259" s="59">
        <f>+'Resumen-DiarioHorario-HP'!AD2549</f>
        <v>0</v>
      </c>
      <c r="W259" s="58">
        <f>+'Resumen-DiarioHorario-HP'!AD2693</f>
        <v>0</v>
      </c>
      <c r="X259" s="59">
        <f>+'Resumen-DiarioHorario-HP'!AD2837</f>
        <v>0</v>
      </c>
      <c r="Y259" s="58">
        <f>+'Resumen-DiarioHorario-HP'!AD2981</f>
        <v>0</v>
      </c>
      <c r="Z259" s="59">
        <f>+'Resumen-DiarioHorario-HP'!AD3125</f>
        <v>0</v>
      </c>
      <c r="AA259" s="58">
        <f>+'Resumen-DiarioHorario-HP'!AD3269</f>
        <v>0</v>
      </c>
      <c r="AB259" s="59">
        <f>+'Resumen-DiarioHorario-HP'!AD3413</f>
        <v>0</v>
      </c>
      <c r="AC259" s="58">
        <f>+'Resumen-DiarioHorario-HP'!AD3557</f>
        <v>0</v>
      </c>
      <c r="AD259" s="59">
        <f>+'Resumen-DiarioHorario-HP'!AD3701</f>
        <v>0</v>
      </c>
      <c r="AE259" s="58">
        <f>+'Resumen-DiarioHorario-HP'!AD3845</f>
        <v>0</v>
      </c>
      <c r="AF259" s="59">
        <f>+'Resumen-DiarioHorario-HP'!AD3989</f>
        <v>0</v>
      </c>
      <c r="AG259" s="58">
        <f>+'Resumen-DiarioHorario-HP'!AD4133</f>
        <v>0</v>
      </c>
      <c r="AH259" s="59">
        <f>+'Resumen-DiarioHorario-HP'!AD4277</f>
        <v>0</v>
      </c>
      <c r="AI259" s="60">
        <f>+'Resumen-DiarioHorario-HP'!AD4421</f>
        <v>0</v>
      </c>
      <c r="AJ259" s="54"/>
      <c r="AK259" s="51">
        <f t="shared" si="17"/>
        <v>0</v>
      </c>
      <c r="AL259" s="54"/>
    </row>
    <row r="260" spans="2:38" x14ac:dyDescent="0.45">
      <c r="B260" s="4" t="s">
        <v>234</v>
      </c>
      <c r="D260" s="62"/>
      <c r="E260" s="58">
        <f>+'Resumen-DiarioHorario-HP'!AD102</f>
        <v>0</v>
      </c>
      <c r="F260" s="59">
        <f>+'Resumen-DiarioHorario-HP'!AD246</f>
        <v>0</v>
      </c>
      <c r="G260" s="58">
        <f>+'Resumen-DiarioHorario-HP'!AD390</f>
        <v>0</v>
      </c>
      <c r="H260" s="59">
        <f>+'Resumen-DiarioHorario-HP'!AD534</f>
        <v>0</v>
      </c>
      <c r="I260" s="58">
        <f>+'Resumen-DiarioHorario-HP'!AD678</f>
        <v>0</v>
      </c>
      <c r="J260" s="59">
        <f>+'Resumen-DiarioHorario-HP'!AD822</f>
        <v>0</v>
      </c>
      <c r="K260" s="58">
        <f>+'Resumen-DiarioHorario-HP'!AD966</f>
        <v>0</v>
      </c>
      <c r="L260" s="59">
        <f>+'Resumen-DiarioHorario-HP'!AD1110</f>
        <v>0</v>
      </c>
      <c r="M260" s="58">
        <f>+'Resumen-DiarioHorario-HP'!AD1254</f>
        <v>0</v>
      </c>
      <c r="N260" s="59">
        <f>+'Resumen-DiarioHorario-HP'!AD1398</f>
        <v>0</v>
      </c>
      <c r="O260" s="58">
        <f>+'Resumen-DiarioHorario-HP'!AD1542</f>
        <v>0</v>
      </c>
      <c r="P260" s="59">
        <f>+'Resumen-DiarioHorario-HP'!AD1686</f>
        <v>0</v>
      </c>
      <c r="Q260" s="58">
        <f>+'Resumen-DiarioHorario-HP'!AD1830</f>
        <v>0</v>
      </c>
      <c r="R260" s="59">
        <f>+'Resumen-DiarioHorario-HP'!AD1974</f>
        <v>0</v>
      </c>
      <c r="S260" s="58">
        <f>+'Resumen-DiarioHorario-HP'!AD2118</f>
        <v>0</v>
      </c>
      <c r="T260" s="59">
        <f>+'Resumen-DiarioHorario-HP'!AD2262</f>
        <v>0</v>
      </c>
      <c r="U260" s="58">
        <f>+'Resumen-DiarioHorario-HP'!AD2406</f>
        <v>0</v>
      </c>
      <c r="V260" s="59">
        <f>+'Resumen-DiarioHorario-HP'!AD2550</f>
        <v>0</v>
      </c>
      <c r="W260" s="58">
        <f>+'Resumen-DiarioHorario-HP'!AD2694</f>
        <v>0</v>
      </c>
      <c r="X260" s="59">
        <f>+'Resumen-DiarioHorario-HP'!AD2838</f>
        <v>0</v>
      </c>
      <c r="Y260" s="58">
        <f>+'Resumen-DiarioHorario-HP'!AD2982</f>
        <v>0</v>
      </c>
      <c r="Z260" s="59">
        <f>+'Resumen-DiarioHorario-HP'!AD3126</f>
        <v>0</v>
      </c>
      <c r="AA260" s="58">
        <f>+'Resumen-DiarioHorario-HP'!AD3270</f>
        <v>0</v>
      </c>
      <c r="AB260" s="59">
        <f>+'Resumen-DiarioHorario-HP'!AD3414</f>
        <v>0</v>
      </c>
      <c r="AC260" s="58">
        <f>+'Resumen-DiarioHorario-HP'!AD3558</f>
        <v>0</v>
      </c>
      <c r="AD260" s="59">
        <f>+'Resumen-DiarioHorario-HP'!AD3702</f>
        <v>0</v>
      </c>
      <c r="AE260" s="58">
        <f>+'Resumen-DiarioHorario-HP'!AD3846</f>
        <v>0</v>
      </c>
      <c r="AF260" s="59">
        <f>+'Resumen-DiarioHorario-HP'!AD3990</f>
        <v>0</v>
      </c>
      <c r="AG260" s="58">
        <f>+'Resumen-DiarioHorario-HP'!AD4134</f>
        <v>0</v>
      </c>
      <c r="AH260" s="59">
        <f>+'Resumen-DiarioHorario-HP'!AD4278</f>
        <v>0</v>
      </c>
      <c r="AI260" s="60">
        <f>+'Resumen-DiarioHorario-HP'!AD4422</f>
        <v>0</v>
      </c>
      <c r="AJ260" s="54"/>
      <c r="AK260" s="51">
        <f t="shared" si="17"/>
        <v>0</v>
      </c>
      <c r="AL260" s="54"/>
    </row>
    <row r="261" spans="2:38" x14ac:dyDescent="0.45">
      <c r="B261" s="4" t="s">
        <v>235</v>
      </c>
      <c r="D261" s="62"/>
      <c r="E261" s="58">
        <f>+'Resumen-DiarioHorario-HP'!AD103</f>
        <v>0</v>
      </c>
      <c r="F261" s="59">
        <f>+'Resumen-DiarioHorario-HP'!AD247</f>
        <v>0</v>
      </c>
      <c r="G261" s="58">
        <f>+'Resumen-DiarioHorario-HP'!AD391</f>
        <v>0</v>
      </c>
      <c r="H261" s="59">
        <f>+'Resumen-DiarioHorario-HP'!AD535</f>
        <v>0</v>
      </c>
      <c r="I261" s="58">
        <f>+'Resumen-DiarioHorario-HP'!AD679</f>
        <v>0</v>
      </c>
      <c r="J261" s="59">
        <f>+'Resumen-DiarioHorario-HP'!AD823</f>
        <v>0</v>
      </c>
      <c r="K261" s="58">
        <f>+'Resumen-DiarioHorario-HP'!AD967</f>
        <v>0</v>
      </c>
      <c r="L261" s="59">
        <f>+'Resumen-DiarioHorario-HP'!AD1111</f>
        <v>0</v>
      </c>
      <c r="M261" s="58">
        <f>+'Resumen-DiarioHorario-HP'!AD1255</f>
        <v>0</v>
      </c>
      <c r="N261" s="59">
        <f>+'Resumen-DiarioHorario-HP'!AD1399</f>
        <v>0</v>
      </c>
      <c r="O261" s="58">
        <f>+'Resumen-DiarioHorario-HP'!AD1543</f>
        <v>0</v>
      </c>
      <c r="P261" s="59">
        <f>+'Resumen-DiarioHorario-HP'!AD1687</f>
        <v>0</v>
      </c>
      <c r="Q261" s="58">
        <f>+'Resumen-DiarioHorario-HP'!AD1831</f>
        <v>0</v>
      </c>
      <c r="R261" s="59">
        <f>+'Resumen-DiarioHorario-HP'!AD1975</f>
        <v>0</v>
      </c>
      <c r="S261" s="58">
        <f>+'Resumen-DiarioHorario-HP'!AD2119</f>
        <v>0</v>
      </c>
      <c r="T261" s="59">
        <f>+'Resumen-DiarioHorario-HP'!AD2263</f>
        <v>0</v>
      </c>
      <c r="U261" s="58">
        <f>+'Resumen-DiarioHorario-HP'!AD2407</f>
        <v>0</v>
      </c>
      <c r="V261" s="59">
        <f>+'Resumen-DiarioHorario-HP'!AD2551</f>
        <v>0</v>
      </c>
      <c r="W261" s="58">
        <f>+'Resumen-DiarioHorario-HP'!AD2695</f>
        <v>0</v>
      </c>
      <c r="X261" s="59">
        <f>+'Resumen-DiarioHorario-HP'!AD2839</f>
        <v>0</v>
      </c>
      <c r="Y261" s="58">
        <f>+'Resumen-DiarioHorario-HP'!AD2983</f>
        <v>0</v>
      </c>
      <c r="Z261" s="59">
        <f>+'Resumen-DiarioHorario-HP'!AD3127</f>
        <v>0</v>
      </c>
      <c r="AA261" s="58">
        <f>+'Resumen-DiarioHorario-HP'!AD3271</f>
        <v>0</v>
      </c>
      <c r="AB261" s="59">
        <f>+'Resumen-DiarioHorario-HP'!AD3415</f>
        <v>0</v>
      </c>
      <c r="AC261" s="58">
        <f>+'Resumen-DiarioHorario-HP'!AD3559</f>
        <v>0</v>
      </c>
      <c r="AD261" s="59">
        <f>+'Resumen-DiarioHorario-HP'!AD3703</f>
        <v>0</v>
      </c>
      <c r="AE261" s="58">
        <f>+'Resumen-DiarioHorario-HP'!AD3847</f>
        <v>0</v>
      </c>
      <c r="AF261" s="59">
        <f>+'Resumen-DiarioHorario-HP'!AD3991</f>
        <v>0</v>
      </c>
      <c r="AG261" s="58">
        <f>+'Resumen-DiarioHorario-HP'!AD4135</f>
        <v>0</v>
      </c>
      <c r="AH261" s="59">
        <f>+'Resumen-DiarioHorario-HP'!AD4279</f>
        <v>0</v>
      </c>
      <c r="AI261" s="60">
        <f>+'Resumen-DiarioHorario-HP'!AD4423</f>
        <v>0</v>
      </c>
      <c r="AJ261" s="54"/>
      <c r="AK261" s="51">
        <f t="shared" si="17"/>
        <v>0</v>
      </c>
      <c r="AL261" s="54"/>
    </row>
    <row r="262" spans="2:38" x14ac:dyDescent="0.45">
      <c r="B262" s="4" t="s">
        <v>236</v>
      </c>
      <c r="D262" s="62"/>
      <c r="E262" s="58">
        <f>+'Resumen-DiarioHorario-HP'!AD104</f>
        <v>0</v>
      </c>
      <c r="F262" s="59">
        <f>+'Resumen-DiarioHorario-HP'!AD248</f>
        <v>0</v>
      </c>
      <c r="G262" s="58">
        <f>+'Resumen-DiarioHorario-HP'!AD392</f>
        <v>0</v>
      </c>
      <c r="H262" s="59">
        <f>+'Resumen-DiarioHorario-HP'!AD536</f>
        <v>0</v>
      </c>
      <c r="I262" s="58">
        <f>+'Resumen-DiarioHorario-HP'!AD680</f>
        <v>0</v>
      </c>
      <c r="J262" s="59">
        <f>+'Resumen-DiarioHorario-HP'!AD824</f>
        <v>0</v>
      </c>
      <c r="K262" s="58">
        <f>+'Resumen-DiarioHorario-HP'!AD968</f>
        <v>0</v>
      </c>
      <c r="L262" s="59">
        <f>+'Resumen-DiarioHorario-HP'!AD1112</f>
        <v>0</v>
      </c>
      <c r="M262" s="58">
        <f>+'Resumen-DiarioHorario-HP'!AD1256</f>
        <v>0</v>
      </c>
      <c r="N262" s="59">
        <f>+'Resumen-DiarioHorario-HP'!AD1400</f>
        <v>0</v>
      </c>
      <c r="O262" s="58">
        <f>+'Resumen-DiarioHorario-HP'!AD1544</f>
        <v>0</v>
      </c>
      <c r="P262" s="59">
        <f>+'Resumen-DiarioHorario-HP'!AD1688</f>
        <v>0</v>
      </c>
      <c r="Q262" s="58">
        <f>+'Resumen-DiarioHorario-HP'!AD1832</f>
        <v>0</v>
      </c>
      <c r="R262" s="59">
        <f>+'Resumen-DiarioHorario-HP'!AD1976</f>
        <v>0</v>
      </c>
      <c r="S262" s="58">
        <f>+'Resumen-DiarioHorario-HP'!AD2120</f>
        <v>0</v>
      </c>
      <c r="T262" s="59">
        <f>+'Resumen-DiarioHorario-HP'!AD2264</f>
        <v>0</v>
      </c>
      <c r="U262" s="58">
        <f>+'Resumen-DiarioHorario-HP'!AD2408</f>
        <v>0</v>
      </c>
      <c r="V262" s="59">
        <f>+'Resumen-DiarioHorario-HP'!AD2552</f>
        <v>0</v>
      </c>
      <c r="W262" s="58">
        <f>+'Resumen-DiarioHorario-HP'!AD2696</f>
        <v>0</v>
      </c>
      <c r="X262" s="59">
        <f>+'Resumen-DiarioHorario-HP'!AD2840</f>
        <v>0</v>
      </c>
      <c r="Y262" s="58">
        <f>+'Resumen-DiarioHorario-HP'!AD2984</f>
        <v>0</v>
      </c>
      <c r="Z262" s="59">
        <f>+'Resumen-DiarioHorario-HP'!AD3128</f>
        <v>0</v>
      </c>
      <c r="AA262" s="58">
        <f>+'Resumen-DiarioHorario-HP'!AD3272</f>
        <v>0</v>
      </c>
      <c r="AB262" s="59">
        <f>+'Resumen-DiarioHorario-HP'!AD3416</f>
        <v>0</v>
      </c>
      <c r="AC262" s="58">
        <f>+'Resumen-DiarioHorario-HP'!AD3560</f>
        <v>0</v>
      </c>
      <c r="AD262" s="59">
        <f>+'Resumen-DiarioHorario-HP'!AD3704</f>
        <v>0</v>
      </c>
      <c r="AE262" s="58">
        <f>+'Resumen-DiarioHorario-HP'!AD3848</f>
        <v>0</v>
      </c>
      <c r="AF262" s="59">
        <f>+'Resumen-DiarioHorario-HP'!AD3992</f>
        <v>0</v>
      </c>
      <c r="AG262" s="58">
        <f>+'Resumen-DiarioHorario-HP'!AD4136</f>
        <v>0</v>
      </c>
      <c r="AH262" s="59">
        <f>+'Resumen-DiarioHorario-HP'!AD4280</f>
        <v>0</v>
      </c>
      <c r="AI262" s="60">
        <f>+'Resumen-DiarioHorario-HP'!AD4424</f>
        <v>0</v>
      </c>
      <c r="AJ262" s="54"/>
      <c r="AK262" s="51">
        <f t="shared" si="17"/>
        <v>0</v>
      </c>
      <c r="AL262" s="54"/>
    </row>
    <row r="263" spans="2:38" x14ac:dyDescent="0.45">
      <c r="B263" s="4" t="s">
        <v>237</v>
      </c>
      <c r="D263" s="62"/>
      <c r="E263" s="58">
        <f>+'Resumen-DiarioHorario-HP'!AD105</f>
        <v>0</v>
      </c>
      <c r="F263" s="59">
        <f>+'Resumen-DiarioHorario-HP'!AD249</f>
        <v>0</v>
      </c>
      <c r="G263" s="58">
        <f>+'Resumen-DiarioHorario-HP'!AD393</f>
        <v>3.0875000000000004</v>
      </c>
      <c r="H263" s="59">
        <f>+'Resumen-DiarioHorario-HP'!AD537</f>
        <v>4.1169237481696506</v>
      </c>
      <c r="I263" s="58">
        <f>+'Resumen-DiarioHorario-HP'!AD681</f>
        <v>0</v>
      </c>
      <c r="J263" s="59">
        <f>+'Resumen-DiarioHorario-HP'!AD825</f>
        <v>3.5875000000000004</v>
      </c>
      <c r="K263" s="58">
        <f>+'Resumen-DiarioHorario-HP'!AD969</f>
        <v>0</v>
      </c>
      <c r="L263" s="59">
        <f>+'Resumen-DiarioHorario-HP'!AD1113</f>
        <v>0</v>
      </c>
      <c r="M263" s="58">
        <f>+'Resumen-DiarioHorario-HP'!AD1257</f>
        <v>2.8806601686030624</v>
      </c>
      <c r="N263" s="59">
        <f>+'Resumen-DiarioHorario-HP'!AD1401</f>
        <v>0</v>
      </c>
      <c r="O263" s="58">
        <f>+'Resumen-DiarioHorario-HP'!AD1545</f>
        <v>0</v>
      </c>
      <c r="P263" s="59">
        <f>+'Resumen-DiarioHorario-HP'!AD1689</f>
        <v>0</v>
      </c>
      <c r="Q263" s="58">
        <f>+'Resumen-DiarioHorario-HP'!AD1833</f>
        <v>0</v>
      </c>
      <c r="R263" s="59">
        <f>+'Resumen-DiarioHorario-HP'!AD1977</f>
        <v>0</v>
      </c>
      <c r="S263" s="58">
        <f>+'Resumen-DiarioHorario-HP'!AD2121</f>
        <v>0</v>
      </c>
      <c r="T263" s="59">
        <f>+'Resumen-DiarioHorario-HP'!AD2265</f>
        <v>0</v>
      </c>
      <c r="U263" s="58">
        <f>+'Resumen-DiarioHorario-HP'!AD2409</f>
        <v>0</v>
      </c>
      <c r="V263" s="59">
        <f>+'Resumen-DiarioHorario-HP'!AD2553</f>
        <v>0</v>
      </c>
      <c r="W263" s="58">
        <f>+'Resumen-DiarioHorario-HP'!AD2697</f>
        <v>0</v>
      </c>
      <c r="X263" s="59">
        <f>+'Resumen-DiarioHorario-HP'!AD2841</f>
        <v>0</v>
      </c>
      <c r="Y263" s="58">
        <f>+'Resumen-DiarioHorario-HP'!AD2985</f>
        <v>0</v>
      </c>
      <c r="Z263" s="59">
        <f>+'Resumen-DiarioHorario-HP'!AD3129</f>
        <v>0</v>
      </c>
      <c r="AA263" s="58">
        <f>+'Resumen-DiarioHorario-HP'!AD3273</f>
        <v>0</v>
      </c>
      <c r="AB263" s="59">
        <f>+'Resumen-DiarioHorario-HP'!AD3417</f>
        <v>13.302139889485261</v>
      </c>
      <c r="AC263" s="58">
        <f>+'Resumen-DiarioHorario-HP'!AD3561</f>
        <v>0</v>
      </c>
      <c r="AD263" s="59">
        <f>+'Resumen-DiarioHorario-HP'!AD3705</f>
        <v>0</v>
      </c>
      <c r="AE263" s="58">
        <f>+'Resumen-DiarioHorario-HP'!AD3849</f>
        <v>0</v>
      </c>
      <c r="AF263" s="59">
        <f>+'Resumen-DiarioHorario-HP'!AD3993</f>
        <v>0</v>
      </c>
      <c r="AG263" s="58">
        <f>+'Resumen-DiarioHorario-HP'!AD4137</f>
        <v>0</v>
      </c>
      <c r="AH263" s="59">
        <f>+'Resumen-DiarioHorario-HP'!AD4281</f>
        <v>0</v>
      </c>
      <c r="AI263" s="60">
        <f>+'Resumen-DiarioHorario-HP'!AD4425</f>
        <v>0</v>
      </c>
      <c r="AJ263" s="54"/>
      <c r="AK263" s="51">
        <f t="shared" si="17"/>
        <v>26.974723806257977</v>
      </c>
      <c r="AL263" s="54"/>
    </row>
    <row r="264" spans="2:38" x14ac:dyDescent="0.45">
      <c r="B264" s="4" t="s">
        <v>238</v>
      </c>
      <c r="D264" s="62"/>
      <c r="E264" s="58">
        <f>+'Resumen-DiarioHorario-HP'!AD106</f>
        <v>0</v>
      </c>
      <c r="F264" s="59">
        <f>+'Resumen-DiarioHorario-HP'!AD250</f>
        <v>0</v>
      </c>
      <c r="G264" s="58">
        <f>+'Resumen-DiarioHorario-HP'!AD394</f>
        <v>3.0875000000000004</v>
      </c>
      <c r="H264" s="59">
        <f>+'Resumen-DiarioHorario-HP'!AD538</f>
        <v>4.1169237481696506</v>
      </c>
      <c r="I264" s="58">
        <f>+'Resumen-DiarioHorario-HP'!AD682</f>
        <v>0</v>
      </c>
      <c r="J264" s="59">
        <f>+'Resumen-DiarioHorario-HP'!AD826</f>
        <v>3.5875000000000004</v>
      </c>
      <c r="K264" s="58">
        <f>+'Resumen-DiarioHorario-HP'!AD970</f>
        <v>0</v>
      </c>
      <c r="L264" s="59">
        <f>+'Resumen-DiarioHorario-HP'!AD1114</f>
        <v>0</v>
      </c>
      <c r="M264" s="58">
        <f>+'Resumen-DiarioHorario-HP'!AD1258</f>
        <v>2.8806601686030624</v>
      </c>
      <c r="N264" s="59">
        <f>+'Resumen-DiarioHorario-HP'!AD1402</f>
        <v>0</v>
      </c>
      <c r="O264" s="58">
        <f>+'Resumen-DiarioHorario-HP'!AD1546</f>
        <v>0</v>
      </c>
      <c r="P264" s="59">
        <f>+'Resumen-DiarioHorario-HP'!AD1690</f>
        <v>0</v>
      </c>
      <c r="Q264" s="58">
        <f>+'Resumen-DiarioHorario-HP'!AD1834</f>
        <v>0</v>
      </c>
      <c r="R264" s="59">
        <f>+'Resumen-DiarioHorario-HP'!AD1978</f>
        <v>0</v>
      </c>
      <c r="S264" s="58">
        <f>+'Resumen-DiarioHorario-HP'!AD2122</f>
        <v>0</v>
      </c>
      <c r="T264" s="59">
        <f>+'Resumen-DiarioHorario-HP'!AD2266</f>
        <v>0</v>
      </c>
      <c r="U264" s="58">
        <f>+'Resumen-DiarioHorario-HP'!AD2410</f>
        <v>0</v>
      </c>
      <c r="V264" s="59">
        <f>+'Resumen-DiarioHorario-HP'!AD2554</f>
        <v>0</v>
      </c>
      <c r="W264" s="58">
        <f>+'Resumen-DiarioHorario-HP'!AD2698</f>
        <v>0</v>
      </c>
      <c r="X264" s="59">
        <f>+'Resumen-DiarioHorario-HP'!AD2842</f>
        <v>0</v>
      </c>
      <c r="Y264" s="58">
        <f>+'Resumen-DiarioHorario-HP'!AD2986</f>
        <v>0</v>
      </c>
      <c r="Z264" s="59">
        <f>+'Resumen-DiarioHorario-HP'!AD3130</f>
        <v>0</v>
      </c>
      <c r="AA264" s="58">
        <f>+'Resumen-DiarioHorario-HP'!AD3274</f>
        <v>0</v>
      </c>
      <c r="AB264" s="59">
        <f>+'Resumen-DiarioHorario-HP'!AD3418</f>
        <v>13.302139889485261</v>
      </c>
      <c r="AC264" s="58">
        <f>+'Resumen-DiarioHorario-HP'!AD3562</f>
        <v>0</v>
      </c>
      <c r="AD264" s="59">
        <f>+'Resumen-DiarioHorario-HP'!AD3706</f>
        <v>0</v>
      </c>
      <c r="AE264" s="58">
        <f>+'Resumen-DiarioHorario-HP'!AD3850</f>
        <v>0</v>
      </c>
      <c r="AF264" s="59">
        <f>+'Resumen-DiarioHorario-HP'!AD3994</f>
        <v>0</v>
      </c>
      <c r="AG264" s="58">
        <f>+'Resumen-DiarioHorario-HP'!AD4138</f>
        <v>0</v>
      </c>
      <c r="AH264" s="59">
        <f>+'Resumen-DiarioHorario-HP'!AD4282</f>
        <v>0</v>
      </c>
      <c r="AI264" s="60">
        <f>+'Resumen-DiarioHorario-HP'!AD4426</f>
        <v>0</v>
      </c>
      <c r="AJ264" s="54"/>
      <c r="AK264" s="51">
        <f t="shared" si="17"/>
        <v>26.974723806257977</v>
      </c>
      <c r="AL264" s="54"/>
    </row>
    <row r="265" spans="2:38" x14ac:dyDescent="0.45">
      <c r="B265" s="4" t="s">
        <v>239</v>
      </c>
      <c r="D265" s="62"/>
      <c r="E265" s="58">
        <f>+'Resumen-DiarioHorario-HP'!AD107</f>
        <v>8.0709560735060375</v>
      </c>
      <c r="F265" s="59">
        <f>+'Resumen-DiarioHorario-HP'!AD251</f>
        <v>6.6385430283224363</v>
      </c>
      <c r="G265" s="58">
        <f>+'Resumen-DiarioHorario-HP'!AD395</f>
        <v>0.34185890138538816</v>
      </c>
      <c r="H265" s="59">
        <f>+'Resumen-DiarioHorario-HP'!AD539</f>
        <v>0</v>
      </c>
      <c r="I265" s="58">
        <f>+'Resumen-DiarioHorario-HP'!AD683</f>
        <v>0</v>
      </c>
      <c r="J265" s="59">
        <f>+'Resumen-DiarioHorario-HP'!AD827</f>
        <v>0</v>
      </c>
      <c r="K265" s="58">
        <f>+'Resumen-DiarioHorario-HP'!AD971</f>
        <v>0</v>
      </c>
      <c r="L265" s="59">
        <f>+'Resumen-DiarioHorario-HP'!AD1115</f>
        <v>0</v>
      </c>
      <c r="M265" s="58">
        <f>+'Resumen-DiarioHorario-HP'!AD1259</f>
        <v>0</v>
      </c>
      <c r="N265" s="59">
        <f>+'Resumen-DiarioHorario-HP'!AD1403</f>
        <v>0</v>
      </c>
      <c r="O265" s="58">
        <f>+'Resumen-DiarioHorario-HP'!AD1547</f>
        <v>0</v>
      </c>
      <c r="P265" s="59">
        <f>+'Resumen-DiarioHorario-HP'!AD1691</f>
        <v>0</v>
      </c>
      <c r="Q265" s="58">
        <f>+'Resumen-DiarioHorario-HP'!AD1835</f>
        <v>0</v>
      </c>
      <c r="R265" s="59">
        <f>+'Resumen-DiarioHorario-HP'!AD1979</f>
        <v>0.96978998462129962</v>
      </c>
      <c r="S265" s="58">
        <f>+'Resumen-DiarioHorario-HP'!AD2123</f>
        <v>0</v>
      </c>
      <c r="T265" s="59">
        <f>+'Resumen-DiarioHorario-HP'!AD2267</f>
        <v>0</v>
      </c>
      <c r="U265" s="58">
        <f>+'Resumen-DiarioHorario-HP'!AD2411</f>
        <v>6.6462377051235011</v>
      </c>
      <c r="V265" s="59">
        <f>+'Resumen-DiarioHorario-HP'!AD2555</f>
        <v>5.4058062484840798E-5</v>
      </c>
      <c r="W265" s="58">
        <f>+'Resumen-DiarioHorario-HP'!AD2699</f>
        <v>2.1208399426703357</v>
      </c>
      <c r="X265" s="59">
        <f>+'Resumen-DiarioHorario-HP'!AD2843</f>
        <v>0</v>
      </c>
      <c r="Y265" s="58">
        <f>+'Resumen-DiarioHorario-HP'!AD2987</f>
        <v>0</v>
      </c>
      <c r="Z265" s="59">
        <f>+'Resumen-DiarioHorario-HP'!AD3131</f>
        <v>0</v>
      </c>
      <c r="AA265" s="58">
        <f>+'Resumen-DiarioHorario-HP'!AD3275</f>
        <v>0</v>
      </c>
      <c r="AB265" s="59">
        <f>+'Resumen-DiarioHorario-HP'!AD3419</f>
        <v>0</v>
      </c>
      <c r="AC265" s="58">
        <f>+'Resumen-DiarioHorario-HP'!AD3563</f>
        <v>0</v>
      </c>
      <c r="AD265" s="59">
        <f>+'Resumen-DiarioHorario-HP'!AD3707</f>
        <v>0</v>
      </c>
      <c r="AE265" s="58">
        <f>+'Resumen-DiarioHorario-HP'!AD3851</f>
        <v>0.52467954797682403</v>
      </c>
      <c r="AF265" s="59">
        <f>+'Resumen-DiarioHorario-HP'!AD3995</f>
        <v>0</v>
      </c>
      <c r="AG265" s="58">
        <f>+'Resumen-DiarioHorario-HP'!AD4139</f>
        <v>0</v>
      </c>
      <c r="AH265" s="59">
        <f>+'Resumen-DiarioHorario-HP'!AD4283</f>
        <v>0</v>
      </c>
      <c r="AI265" s="60">
        <f>+'Resumen-DiarioHorario-HP'!AD4427</f>
        <v>0</v>
      </c>
      <c r="AJ265" s="54"/>
      <c r="AK265" s="51">
        <f t="shared" si="17"/>
        <v>25.312959241668306</v>
      </c>
      <c r="AL265" s="54"/>
    </row>
    <row r="266" spans="2:38" x14ac:dyDescent="0.45">
      <c r="B266" s="4" t="s">
        <v>240</v>
      </c>
      <c r="D266" s="62"/>
      <c r="E266" s="58">
        <f>+'Resumen-DiarioHorario-HP'!AD108</f>
        <v>8.0709560735060375</v>
      </c>
      <c r="F266" s="59">
        <f>+'Resumen-DiarioHorario-HP'!AD252</f>
        <v>6.6385430283224363</v>
      </c>
      <c r="G266" s="58">
        <f>+'Resumen-DiarioHorario-HP'!AD396</f>
        <v>0.34185890138538816</v>
      </c>
      <c r="H266" s="59">
        <f>+'Resumen-DiarioHorario-HP'!AD540</f>
        <v>0</v>
      </c>
      <c r="I266" s="58">
        <f>+'Resumen-DiarioHorario-HP'!AD684</f>
        <v>0</v>
      </c>
      <c r="J266" s="59">
        <f>+'Resumen-DiarioHorario-HP'!AD828</f>
        <v>0</v>
      </c>
      <c r="K266" s="58">
        <f>+'Resumen-DiarioHorario-HP'!AD972</f>
        <v>0</v>
      </c>
      <c r="L266" s="59">
        <f>+'Resumen-DiarioHorario-HP'!AD1116</f>
        <v>0</v>
      </c>
      <c r="M266" s="58">
        <f>+'Resumen-DiarioHorario-HP'!AD1260</f>
        <v>0</v>
      </c>
      <c r="N266" s="59">
        <f>+'Resumen-DiarioHorario-HP'!AD1404</f>
        <v>0</v>
      </c>
      <c r="O266" s="58">
        <f>+'Resumen-DiarioHorario-HP'!AD1548</f>
        <v>0</v>
      </c>
      <c r="P266" s="59">
        <f>+'Resumen-DiarioHorario-HP'!AD1692</f>
        <v>0</v>
      </c>
      <c r="Q266" s="58">
        <f>+'Resumen-DiarioHorario-HP'!AD1836</f>
        <v>0</v>
      </c>
      <c r="R266" s="59">
        <f>+'Resumen-DiarioHorario-HP'!AD1980</f>
        <v>0.96978998462129962</v>
      </c>
      <c r="S266" s="58">
        <f>+'Resumen-DiarioHorario-HP'!AD2124</f>
        <v>0</v>
      </c>
      <c r="T266" s="59">
        <f>+'Resumen-DiarioHorario-HP'!AD2268</f>
        <v>0</v>
      </c>
      <c r="U266" s="58">
        <f>+'Resumen-DiarioHorario-HP'!AD2412</f>
        <v>6.6462377051235011</v>
      </c>
      <c r="V266" s="59">
        <f>+'Resumen-DiarioHorario-HP'!AD2556</f>
        <v>5.4058062484840798E-5</v>
      </c>
      <c r="W266" s="58">
        <f>+'Resumen-DiarioHorario-HP'!AD2700</f>
        <v>2.1208399426703357</v>
      </c>
      <c r="X266" s="59">
        <f>+'Resumen-DiarioHorario-HP'!AD2844</f>
        <v>0</v>
      </c>
      <c r="Y266" s="58">
        <f>+'Resumen-DiarioHorario-HP'!AD2988</f>
        <v>0</v>
      </c>
      <c r="Z266" s="59">
        <f>+'Resumen-DiarioHorario-HP'!AD3132</f>
        <v>0</v>
      </c>
      <c r="AA266" s="58">
        <f>+'Resumen-DiarioHorario-HP'!AD3276</f>
        <v>0</v>
      </c>
      <c r="AB266" s="59">
        <f>+'Resumen-DiarioHorario-HP'!AD3420</f>
        <v>0</v>
      </c>
      <c r="AC266" s="58">
        <f>+'Resumen-DiarioHorario-HP'!AD3564</f>
        <v>0</v>
      </c>
      <c r="AD266" s="59">
        <f>+'Resumen-DiarioHorario-HP'!AD3708</f>
        <v>0</v>
      </c>
      <c r="AE266" s="58">
        <f>+'Resumen-DiarioHorario-HP'!AD3852</f>
        <v>0.52467954797682403</v>
      </c>
      <c r="AF266" s="59">
        <f>+'Resumen-DiarioHorario-HP'!AD3996</f>
        <v>0</v>
      </c>
      <c r="AG266" s="58">
        <f>+'Resumen-DiarioHorario-HP'!AD4140</f>
        <v>0</v>
      </c>
      <c r="AH266" s="59">
        <f>+'Resumen-DiarioHorario-HP'!AD4284</f>
        <v>0</v>
      </c>
      <c r="AI266" s="60">
        <f>+'Resumen-DiarioHorario-HP'!AD4428</f>
        <v>0</v>
      </c>
      <c r="AJ266" s="54"/>
      <c r="AK266" s="51">
        <f t="shared" si="17"/>
        <v>25.312959241668306</v>
      </c>
      <c r="AL266" s="54"/>
    </row>
    <row r="267" spans="2:38" x14ac:dyDescent="0.45">
      <c r="B267" s="4" t="s">
        <v>241</v>
      </c>
      <c r="D267" s="62"/>
      <c r="E267" s="58">
        <f>+'Resumen-DiarioHorario-HP'!AD109</f>
        <v>8.0709560735060375</v>
      </c>
      <c r="F267" s="59">
        <f>+'Resumen-DiarioHorario-HP'!AD253</f>
        <v>6.6385430283224363</v>
      </c>
      <c r="G267" s="58">
        <f>+'Resumen-DiarioHorario-HP'!AD397</f>
        <v>0.34185890138538816</v>
      </c>
      <c r="H267" s="59">
        <f>+'Resumen-DiarioHorario-HP'!AD541</f>
        <v>0</v>
      </c>
      <c r="I267" s="58">
        <f>+'Resumen-DiarioHorario-HP'!AD685</f>
        <v>0</v>
      </c>
      <c r="J267" s="59">
        <f>+'Resumen-DiarioHorario-HP'!AD829</f>
        <v>0</v>
      </c>
      <c r="K267" s="58">
        <f>+'Resumen-DiarioHorario-HP'!AD973</f>
        <v>0</v>
      </c>
      <c r="L267" s="59">
        <f>+'Resumen-DiarioHorario-HP'!AD1117</f>
        <v>0</v>
      </c>
      <c r="M267" s="58">
        <f>+'Resumen-DiarioHorario-HP'!AD1261</f>
        <v>0</v>
      </c>
      <c r="N267" s="59">
        <f>+'Resumen-DiarioHorario-HP'!AD1405</f>
        <v>0</v>
      </c>
      <c r="O267" s="58">
        <f>+'Resumen-DiarioHorario-HP'!AD1549</f>
        <v>0</v>
      </c>
      <c r="P267" s="59">
        <f>+'Resumen-DiarioHorario-HP'!AD1693</f>
        <v>0</v>
      </c>
      <c r="Q267" s="58">
        <f>+'Resumen-DiarioHorario-HP'!AD1837</f>
        <v>0</v>
      </c>
      <c r="R267" s="59">
        <f>+'Resumen-DiarioHorario-HP'!AD1981</f>
        <v>0.96978998462129962</v>
      </c>
      <c r="S267" s="58">
        <f>+'Resumen-DiarioHorario-HP'!AD2125</f>
        <v>0</v>
      </c>
      <c r="T267" s="59">
        <f>+'Resumen-DiarioHorario-HP'!AD2269</f>
        <v>0</v>
      </c>
      <c r="U267" s="58">
        <f>+'Resumen-DiarioHorario-HP'!AD2413</f>
        <v>6.6462377051235011</v>
      </c>
      <c r="V267" s="59">
        <f>+'Resumen-DiarioHorario-HP'!AD2557</f>
        <v>5.4058062484840798E-5</v>
      </c>
      <c r="W267" s="58">
        <f>+'Resumen-DiarioHorario-HP'!AD2701</f>
        <v>2.1208399426703357</v>
      </c>
      <c r="X267" s="59">
        <f>+'Resumen-DiarioHorario-HP'!AD2845</f>
        <v>0</v>
      </c>
      <c r="Y267" s="58">
        <f>+'Resumen-DiarioHorario-HP'!AD2989</f>
        <v>0</v>
      </c>
      <c r="Z267" s="59">
        <f>+'Resumen-DiarioHorario-HP'!AD3133</f>
        <v>0</v>
      </c>
      <c r="AA267" s="58">
        <f>+'Resumen-DiarioHorario-HP'!AD3277</f>
        <v>0</v>
      </c>
      <c r="AB267" s="59">
        <f>+'Resumen-DiarioHorario-HP'!AD3421</f>
        <v>0</v>
      </c>
      <c r="AC267" s="58">
        <f>+'Resumen-DiarioHorario-HP'!AD3565</f>
        <v>0</v>
      </c>
      <c r="AD267" s="59">
        <f>+'Resumen-DiarioHorario-HP'!AD3709</f>
        <v>0</v>
      </c>
      <c r="AE267" s="58">
        <f>+'Resumen-DiarioHorario-HP'!AD3853</f>
        <v>0.52467954797682403</v>
      </c>
      <c r="AF267" s="59">
        <f>+'Resumen-DiarioHorario-HP'!AD3997</f>
        <v>0</v>
      </c>
      <c r="AG267" s="58">
        <f>+'Resumen-DiarioHorario-HP'!AD4141</f>
        <v>0</v>
      </c>
      <c r="AH267" s="59">
        <f>+'Resumen-DiarioHorario-HP'!AD4285</f>
        <v>0</v>
      </c>
      <c r="AI267" s="60">
        <f>+'Resumen-DiarioHorario-HP'!AD4429</f>
        <v>0</v>
      </c>
      <c r="AJ267" s="54"/>
      <c r="AK267" s="51">
        <f t="shared" si="17"/>
        <v>25.312959241668306</v>
      </c>
      <c r="AL267" s="54"/>
    </row>
    <row r="268" spans="2:38" x14ac:dyDescent="0.45">
      <c r="B268" s="4" t="s">
        <v>242</v>
      </c>
      <c r="D268" s="62"/>
      <c r="E268" s="58">
        <f>+'Resumen-DiarioHorario-HP'!AD110</f>
        <v>17.294905871798655</v>
      </c>
      <c r="F268" s="59">
        <f>+'Resumen-DiarioHorario-HP'!AD254</f>
        <v>14.225449346405231</v>
      </c>
      <c r="G268" s="58">
        <f>+'Resumen-DiarioHorario-HP'!AD398</f>
        <v>0.7325547886829753</v>
      </c>
      <c r="H268" s="59">
        <f>+'Resumen-DiarioHorario-HP'!AD542</f>
        <v>0</v>
      </c>
      <c r="I268" s="58">
        <f>+'Resumen-DiarioHorario-HP'!AD686</f>
        <v>0</v>
      </c>
      <c r="J268" s="59">
        <f>+'Resumen-DiarioHorario-HP'!AD830</f>
        <v>0</v>
      </c>
      <c r="K268" s="58">
        <f>+'Resumen-DiarioHorario-HP'!AD974</f>
        <v>0</v>
      </c>
      <c r="L268" s="59">
        <f>+'Resumen-DiarioHorario-HP'!AD1118</f>
        <v>0</v>
      </c>
      <c r="M268" s="58">
        <f>+'Resumen-DiarioHorario-HP'!AD1262</f>
        <v>0</v>
      </c>
      <c r="N268" s="59">
        <f>+'Resumen-DiarioHorario-HP'!AD1406</f>
        <v>0</v>
      </c>
      <c r="O268" s="58">
        <f>+'Resumen-DiarioHorario-HP'!AD1550</f>
        <v>0</v>
      </c>
      <c r="P268" s="59">
        <f>+'Resumen-DiarioHorario-HP'!AD1694</f>
        <v>0</v>
      </c>
      <c r="Q268" s="58">
        <f>+'Resumen-DiarioHorario-HP'!AD1838</f>
        <v>0</v>
      </c>
      <c r="R268" s="59">
        <f>+'Resumen-DiarioHorario-HP'!AD1982</f>
        <v>2.0781213956170701</v>
      </c>
      <c r="S268" s="58">
        <f>+'Resumen-DiarioHorario-HP'!AD2126</f>
        <v>0</v>
      </c>
      <c r="T268" s="59">
        <f>+'Resumen-DiarioHorario-HP'!AD2270</f>
        <v>0</v>
      </c>
      <c r="U268" s="58">
        <f>+'Resumen-DiarioHorario-HP'!AD2414</f>
        <v>14.241937939550361</v>
      </c>
      <c r="V268" s="59">
        <f>+'Resumen-DiarioHorario-HP'!AD2558</f>
        <v>1.1583870532466308E-4</v>
      </c>
      <c r="W268" s="58">
        <f>+'Resumen-DiarioHorario-HP'!AD2702</f>
        <v>4.5446570200078646</v>
      </c>
      <c r="X268" s="59">
        <f>+'Resumen-DiarioHorario-HP'!AD2846</f>
        <v>0</v>
      </c>
      <c r="Y268" s="58">
        <f>+'Resumen-DiarioHorario-HP'!AD2990</f>
        <v>0</v>
      </c>
      <c r="Z268" s="59">
        <f>+'Resumen-DiarioHorario-HP'!AD3134</f>
        <v>0</v>
      </c>
      <c r="AA268" s="58">
        <f>+'Resumen-DiarioHorario-HP'!AD3278</f>
        <v>0</v>
      </c>
      <c r="AB268" s="59">
        <f>+'Resumen-DiarioHorario-HP'!AD3422</f>
        <v>0</v>
      </c>
      <c r="AC268" s="58">
        <f>+'Resumen-DiarioHorario-HP'!AD3566</f>
        <v>0</v>
      </c>
      <c r="AD268" s="59">
        <f>+'Resumen-DiarioHorario-HP'!AD3710</f>
        <v>0</v>
      </c>
      <c r="AE268" s="58">
        <f>+'Resumen-DiarioHorario-HP'!AD3854</f>
        <v>1.1243133170931952</v>
      </c>
      <c r="AF268" s="59">
        <f>+'Resumen-DiarioHorario-HP'!AD3998</f>
        <v>0</v>
      </c>
      <c r="AG268" s="58">
        <f>+'Resumen-DiarioHorario-HP'!AD4142</f>
        <v>0</v>
      </c>
      <c r="AH268" s="59">
        <f>+'Resumen-DiarioHorario-HP'!AD4286</f>
        <v>0</v>
      </c>
      <c r="AI268" s="60">
        <f>+'Resumen-DiarioHorario-HP'!AD4430</f>
        <v>0</v>
      </c>
      <c r="AJ268" s="54"/>
      <c r="AK268" s="51">
        <f t="shared" si="17"/>
        <v>54.242055517860678</v>
      </c>
      <c r="AL268" s="54"/>
    </row>
    <row r="269" spans="2:38" x14ac:dyDescent="0.45">
      <c r="B269" s="4" t="s">
        <v>243</v>
      </c>
      <c r="D269" s="62"/>
      <c r="E269" s="58">
        <f>+'Resumen-DiarioHorario-HP'!AD111</f>
        <v>17.294905871798655</v>
      </c>
      <c r="F269" s="59">
        <f>+'Resumen-DiarioHorario-HP'!AD255</f>
        <v>14.225449346405231</v>
      </c>
      <c r="G269" s="58">
        <f>+'Resumen-DiarioHorario-HP'!AD399</f>
        <v>0.7325547886829753</v>
      </c>
      <c r="H269" s="59">
        <f>+'Resumen-DiarioHorario-HP'!AD543</f>
        <v>0</v>
      </c>
      <c r="I269" s="58">
        <f>+'Resumen-DiarioHorario-HP'!AD687</f>
        <v>0</v>
      </c>
      <c r="J269" s="59">
        <f>+'Resumen-DiarioHorario-HP'!AD831</f>
        <v>0</v>
      </c>
      <c r="K269" s="58">
        <f>+'Resumen-DiarioHorario-HP'!AD975</f>
        <v>0</v>
      </c>
      <c r="L269" s="59">
        <f>+'Resumen-DiarioHorario-HP'!AD1119</f>
        <v>0</v>
      </c>
      <c r="M269" s="58">
        <f>+'Resumen-DiarioHorario-HP'!AD1263</f>
        <v>0</v>
      </c>
      <c r="N269" s="59">
        <f>+'Resumen-DiarioHorario-HP'!AD1407</f>
        <v>0</v>
      </c>
      <c r="O269" s="58">
        <f>+'Resumen-DiarioHorario-HP'!AD1551</f>
        <v>0</v>
      </c>
      <c r="P269" s="59">
        <f>+'Resumen-DiarioHorario-HP'!AD1695</f>
        <v>0</v>
      </c>
      <c r="Q269" s="58">
        <f>+'Resumen-DiarioHorario-HP'!AD1839</f>
        <v>0</v>
      </c>
      <c r="R269" s="59">
        <f>+'Resumen-DiarioHorario-HP'!AD1983</f>
        <v>2.0781213956170701</v>
      </c>
      <c r="S269" s="58">
        <f>+'Resumen-DiarioHorario-HP'!AD2127</f>
        <v>0</v>
      </c>
      <c r="T269" s="59">
        <f>+'Resumen-DiarioHorario-HP'!AD2271</f>
        <v>0</v>
      </c>
      <c r="U269" s="58">
        <f>+'Resumen-DiarioHorario-HP'!AD2415</f>
        <v>14.241937939550361</v>
      </c>
      <c r="V269" s="59">
        <f>+'Resumen-DiarioHorario-HP'!AD2559</f>
        <v>1.1583870532466308E-4</v>
      </c>
      <c r="W269" s="58">
        <f>+'Resumen-DiarioHorario-HP'!AD2703</f>
        <v>4.5446570200078646</v>
      </c>
      <c r="X269" s="59">
        <f>+'Resumen-DiarioHorario-HP'!AD2847</f>
        <v>0</v>
      </c>
      <c r="Y269" s="58">
        <f>+'Resumen-DiarioHorario-HP'!AD2991</f>
        <v>0</v>
      </c>
      <c r="Z269" s="59">
        <f>+'Resumen-DiarioHorario-HP'!AD3135</f>
        <v>0</v>
      </c>
      <c r="AA269" s="58">
        <f>+'Resumen-DiarioHorario-HP'!AD3279</f>
        <v>0</v>
      </c>
      <c r="AB269" s="59">
        <f>+'Resumen-DiarioHorario-HP'!AD3423</f>
        <v>0</v>
      </c>
      <c r="AC269" s="58">
        <f>+'Resumen-DiarioHorario-HP'!AD3567</f>
        <v>0</v>
      </c>
      <c r="AD269" s="59">
        <f>+'Resumen-DiarioHorario-HP'!AD3711</f>
        <v>0</v>
      </c>
      <c r="AE269" s="58">
        <f>+'Resumen-DiarioHorario-HP'!AD3855</f>
        <v>1.1243133170931952</v>
      </c>
      <c r="AF269" s="59">
        <f>+'Resumen-DiarioHorario-HP'!AD3999</f>
        <v>0</v>
      </c>
      <c r="AG269" s="58">
        <f>+'Resumen-DiarioHorario-HP'!AD4143</f>
        <v>0</v>
      </c>
      <c r="AH269" s="59">
        <f>+'Resumen-DiarioHorario-HP'!AD4287</f>
        <v>0</v>
      </c>
      <c r="AI269" s="60">
        <f>+'Resumen-DiarioHorario-HP'!AD4431</f>
        <v>0</v>
      </c>
      <c r="AJ269" s="54"/>
      <c r="AK269" s="51">
        <f t="shared" si="17"/>
        <v>54.242055517860678</v>
      </c>
      <c r="AL269" s="54"/>
    </row>
    <row r="270" spans="2:38" x14ac:dyDescent="0.45">
      <c r="B270" s="4" t="s">
        <v>244</v>
      </c>
      <c r="D270" s="62"/>
      <c r="E270" s="58">
        <f>+'Resumen-DiarioHorario-HP'!AD112</f>
        <v>3.6292220888802191</v>
      </c>
      <c r="F270" s="59">
        <f>+'Resumen-DiarioHorario-HP'!AD256</f>
        <v>2.891250000000003</v>
      </c>
      <c r="G270" s="58">
        <f>+'Resumen-DiarioHorario-HP'!AD400</f>
        <v>0</v>
      </c>
      <c r="H270" s="59">
        <f>+'Resumen-DiarioHorario-HP'!AD544</f>
        <v>0</v>
      </c>
      <c r="I270" s="58">
        <f>+'Resumen-DiarioHorario-HP'!AD688</f>
        <v>0</v>
      </c>
      <c r="J270" s="59">
        <f>+'Resumen-DiarioHorario-HP'!AD832</f>
        <v>1.6803288191630905</v>
      </c>
      <c r="K270" s="58">
        <f>+'Resumen-DiarioHorario-HP'!AD976</f>
        <v>0</v>
      </c>
      <c r="L270" s="59">
        <f>+'Resumen-DiarioHorario-HP'!AD1120</f>
        <v>0</v>
      </c>
      <c r="M270" s="58">
        <f>+'Resumen-DiarioHorario-HP'!AD1264</f>
        <v>0</v>
      </c>
      <c r="N270" s="59">
        <f>+'Resumen-DiarioHorario-HP'!AD1408</f>
        <v>0</v>
      </c>
      <c r="O270" s="58">
        <f>+'Resumen-DiarioHorario-HP'!AD1552</f>
        <v>0</v>
      </c>
      <c r="P270" s="59">
        <f>+'Resumen-DiarioHorario-HP'!AD1696</f>
        <v>0</v>
      </c>
      <c r="Q270" s="58">
        <f>+'Resumen-DiarioHorario-HP'!AD1840</f>
        <v>0</v>
      </c>
      <c r="R270" s="59">
        <f>+'Resumen-DiarioHorario-HP'!AD1984</f>
        <v>0</v>
      </c>
      <c r="S270" s="58">
        <f>+'Resumen-DiarioHorario-HP'!AD2128</f>
        <v>0</v>
      </c>
      <c r="T270" s="59">
        <f>+'Resumen-DiarioHorario-HP'!AD2272</f>
        <v>0</v>
      </c>
      <c r="U270" s="58">
        <f>+'Resumen-DiarioHorario-HP'!AD2416</f>
        <v>0</v>
      </c>
      <c r="V270" s="59">
        <f>+'Resumen-DiarioHorario-HP'!AD2560</f>
        <v>0</v>
      </c>
      <c r="W270" s="58">
        <f>+'Resumen-DiarioHorario-HP'!AD2704</f>
        <v>0</v>
      </c>
      <c r="X270" s="59">
        <f>+'Resumen-DiarioHorario-HP'!AD2848</f>
        <v>0</v>
      </c>
      <c r="Y270" s="58">
        <f>+'Resumen-DiarioHorario-HP'!AD2992</f>
        <v>0</v>
      </c>
      <c r="Z270" s="59">
        <f>+'Resumen-DiarioHorario-HP'!AD3136</f>
        <v>0</v>
      </c>
      <c r="AA270" s="58">
        <f>+'Resumen-DiarioHorario-HP'!AD3280</f>
        <v>0</v>
      </c>
      <c r="AB270" s="59">
        <f>+'Resumen-DiarioHorario-HP'!AD3424</f>
        <v>0</v>
      </c>
      <c r="AC270" s="58">
        <f>+'Resumen-DiarioHorario-HP'!AD3568</f>
        <v>0</v>
      </c>
      <c r="AD270" s="59">
        <f>+'Resumen-DiarioHorario-HP'!AD3712</f>
        <v>0.19372400622814895</v>
      </c>
      <c r="AE270" s="58">
        <f>+'Resumen-DiarioHorario-HP'!AD3856</f>
        <v>0</v>
      </c>
      <c r="AF270" s="59">
        <f>+'Resumen-DiarioHorario-HP'!AD4000</f>
        <v>0</v>
      </c>
      <c r="AG270" s="58">
        <f>+'Resumen-DiarioHorario-HP'!AD4144</f>
        <v>0</v>
      </c>
      <c r="AH270" s="59">
        <f>+'Resumen-DiarioHorario-HP'!AD4288</f>
        <v>9.653692493836083E-2</v>
      </c>
      <c r="AI270" s="60">
        <f>+'Resumen-DiarioHorario-HP'!AD4432</f>
        <v>0</v>
      </c>
      <c r="AJ270" s="54"/>
      <c r="AK270" s="51">
        <f t="shared" si="17"/>
        <v>8.4910618392098218</v>
      </c>
      <c r="AL270" s="54"/>
    </row>
    <row r="271" spans="2:38" x14ac:dyDescent="0.45">
      <c r="B271" s="4" t="s">
        <v>245</v>
      </c>
      <c r="D271" s="62"/>
      <c r="E271" s="58">
        <f>+'Resumen-DiarioHorario-HP'!AD113</f>
        <v>3.6292220888802191</v>
      </c>
      <c r="F271" s="59">
        <f>+'Resumen-DiarioHorario-HP'!AD257</f>
        <v>2.891250000000003</v>
      </c>
      <c r="G271" s="58">
        <f>+'Resumen-DiarioHorario-HP'!AD401</f>
        <v>0</v>
      </c>
      <c r="H271" s="59">
        <f>+'Resumen-DiarioHorario-HP'!AD545</f>
        <v>0</v>
      </c>
      <c r="I271" s="58">
        <f>+'Resumen-DiarioHorario-HP'!AD689</f>
        <v>0</v>
      </c>
      <c r="J271" s="59">
        <f>+'Resumen-DiarioHorario-HP'!AD833</f>
        <v>1.6803288191630905</v>
      </c>
      <c r="K271" s="58">
        <f>+'Resumen-DiarioHorario-HP'!AD977</f>
        <v>0</v>
      </c>
      <c r="L271" s="59">
        <f>+'Resumen-DiarioHorario-HP'!AD1121</f>
        <v>0</v>
      </c>
      <c r="M271" s="58">
        <f>+'Resumen-DiarioHorario-HP'!AD1265</f>
        <v>0</v>
      </c>
      <c r="N271" s="59">
        <f>+'Resumen-DiarioHorario-HP'!AD1409</f>
        <v>0</v>
      </c>
      <c r="O271" s="58">
        <f>+'Resumen-DiarioHorario-HP'!AD1553</f>
        <v>0</v>
      </c>
      <c r="P271" s="59">
        <f>+'Resumen-DiarioHorario-HP'!AD1697</f>
        <v>0</v>
      </c>
      <c r="Q271" s="58">
        <f>+'Resumen-DiarioHorario-HP'!AD1841</f>
        <v>0</v>
      </c>
      <c r="R271" s="59">
        <f>+'Resumen-DiarioHorario-HP'!AD1985</f>
        <v>0</v>
      </c>
      <c r="S271" s="58">
        <f>+'Resumen-DiarioHorario-HP'!AD2129</f>
        <v>0</v>
      </c>
      <c r="T271" s="59">
        <f>+'Resumen-DiarioHorario-HP'!AD2273</f>
        <v>0</v>
      </c>
      <c r="U271" s="58">
        <f>+'Resumen-DiarioHorario-HP'!AD2417</f>
        <v>0</v>
      </c>
      <c r="V271" s="59">
        <f>+'Resumen-DiarioHorario-HP'!AD2561</f>
        <v>0</v>
      </c>
      <c r="W271" s="58">
        <f>+'Resumen-DiarioHorario-HP'!AD2705</f>
        <v>0</v>
      </c>
      <c r="X271" s="59">
        <f>+'Resumen-DiarioHorario-HP'!AD2849</f>
        <v>0</v>
      </c>
      <c r="Y271" s="58">
        <f>+'Resumen-DiarioHorario-HP'!AD2993</f>
        <v>0</v>
      </c>
      <c r="Z271" s="59">
        <f>+'Resumen-DiarioHorario-HP'!AD3137</f>
        <v>0</v>
      </c>
      <c r="AA271" s="58">
        <f>+'Resumen-DiarioHorario-HP'!AD3281</f>
        <v>0</v>
      </c>
      <c r="AB271" s="59">
        <f>+'Resumen-DiarioHorario-HP'!AD3425</f>
        <v>0</v>
      </c>
      <c r="AC271" s="58">
        <f>+'Resumen-DiarioHorario-HP'!AD3569</f>
        <v>0</v>
      </c>
      <c r="AD271" s="59">
        <f>+'Resumen-DiarioHorario-HP'!AD3713</f>
        <v>0.19372400622814895</v>
      </c>
      <c r="AE271" s="58">
        <f>+'Resumen-DiarioHorario-HP'!AD3857</f>
        <v>0</v>
      </c>
      <c r="AF271" s="59">
        <f>+'Resumen-DiarioHorario-HP'!AD4001</f>
        <v>0</v>
      </c>
      <c r="AG271" s="58">
        <f>+'Resumen-DiarioHorario-HP'!AD4145</f>
        <v>0</v>
      </c>
      <c r="AH271" s="59">
        <f>+'Resumen-DiarioHorario-HP'!AD4289</f>
        <v>9.653692493836083E-2</v>
      </c>
      <c r="AI271" s="60">
        <f>+'Resumen-DiarioHorario-HP'!AD4433</f>
        <v>0</v>
      </c>
      <c r="AJ271" s="54"/>
      <c r="AK271" s="51">
        <f t="shared" si="17"/>
        <v>8.4910618392098218</v>
      </c>
      <c r="AL271" s="54"/>
    </row>
    <row r="272" spans="2:38" x14ac:dyDescent="0.45">
      <c r="B272" s="4" t="s">
        <v>246</v>
      </c>
      <c r="D272" s="62"/>
      <c r="E272" s="58">
        <f>+'Resumen-DiarioHorario-HP'!AD114</f>
        <v>0.83743424522366106</v>
      </c>
      <c r="F272" s="59">
        <f>+'Resumen-DiarioHorario-HP'!AD258</f>
        <v>0.7747361111111114</v>
      </c>
      <c r="G272" s="58">
        <f>+'Resumen-DiarioHorario-HP'!AD402</f>
        <v>7.6777909358146004E-2</v>
      </c>
      <c r="H272" s="59">
        <f>+'Resumen-DiarioHorario-HP'!AD546</f>
        <v>1.009589722988328E-3</v>
      </c>
      <c r="I272" s="58">
        <f>+'Resumen-DiarioHorario-HP'!AD690</f>
        <v>0</v>
      </c>
      <c r="J272" s="59">
        <f>+'Resumen-DiarioHorario-HP'!AD834</f>
        <v>0</v>
      </c>
      <c r="K272" s="58">
        <f>+'Resumen-DiarioHorario-HP'!AD978</f>
        <v>0</v>
      </c>
      <c r="L272" s="59">
        <f>+'Resumen-DiarioHorario-HP'!AD1122</f>
        <v>0</v>
      </c>
      <c r="M272" s="58">
        <f>+'Resumen-DiarioHorario-HP'!AD1266</f>
        <v>0</v>
      </c>
      <c r="N272" s="59">
        <f>+'Resumen-DiarioHorario-HP'!AD1410</f>
        <v>0</v>
      </c>
      <c r="O272" s="58">
        <f>+'Resumen-DiarioHorario-HP'!AD1554</f>
        <v>0</v>
      </c>
      <c r="P272" s="59">
        <f>+'Resumen-DiarioHorario-HP'!AD1698</f>
        <v>0</v>
      </c>
      <c r="Q272" s="58">
        <f>+'Resumen-DiarioHorario-HP'!AD1842</f>
        <v>0</v>
      </c>
      <c r="R272" s="59">
        <f>+'Resumen-DiarioHorario-HP'!AD1986</f>
        <v>5.7155531219604447E-4</v>
      </c>
      <c r="S272" s="58">
        <f>+'Resumen-DiarioHorario-HP'!AD2130</f>
        <v>0</v>
      </c>
      <c r="T272" s="59">
        <f>+'Resumen-DiarioHorario-HP'!AD2274</f>
        <v>0</v>
      </c>
      <c r="U272" s="58">
        <f>+'Resumen-DiarioHorario-HP'!AD2418</f>
        <v>3.2075000000000027</v>
      </c>
      <c r="V272" s="59">
        <f>+'Resumen-DiarioHorario-HP'!AD2562</f>
        <v>0.16125000000000009</v>
      </c>
      <c r="W272" s="58">
        <f>+'Resumen-DiarioHorario-HP'!AD2706</f>
        <v>0</v>
      </c>
      <c r="X272" s="59">
        <f>+'Resumen-DiarioHorario-HP'!AD2850</f>
        <v>0</v>
      </c>
      <c r="Y272" s="58">
        <f>+'Resumen-DiarioHorario-HP'!AD2994</f>
        <v>0</v>
      </c>
      <c r="Z272" s="59">
        <f>+'Resumen-DiarioHorario-HP'!AD3138</f>
        <v>0</v>
      </c>
      <c r="AA272" s="58">
        <f>+'Resumen-DiarioHorario-HP'!AD3282</f>
        <v>0</v>
      </c>
      <c r="AB272" s="59">
        <f>+'Resumen-DiarioHorario-HP'!AD3426</f>
        <v>0</v>
      </c>
      <c r="AC272" s="58">
        <f>+'Resumen-DiarioHorario-HP'!AD3570</f>
        <v>1.388888888888736E-5</v>
      </c>
      <c r="AD272" s="59">
        <f>+'Resumen-DiarioHorario-HP'!AD3714</f>
        <v>0</v>
      </c>
      <c r="AE272" s="58">
        <f>+'Resumen-DiarioHorario-HP'!AD3858</f>
        <v>1.5013992195826423E-2</v>
      </c>
      <c r="AF272" s="59">
        <f>+'Resumen-DiarioHorario-HP'!AD4002</f>
        <v>0</v>
      </c>
      <c r="AG272" s="58">
        <f>+'Resumen-DiarioHorario-HP'!AD4146</f>
        <v>0</v>
      </c>
      <c r="AH272" s="59">
        <f>+'Resumen-DiarioHorario-HP'!AD4290</f>
        <v>0</v>
      </c>
      <c r="AI272" s="60">
        <f>+'Resumen-DiarioHorario-HP'!AD4434</f>
        <v>0</v>
      </c>
      <c r="AJ272" s="54"/>
      <c r="AK272" s="51">
        <f t="shared" si="17"/>
        <v>5.0743072918128203</v>
      </c>
      <c r="AL272" s="54"/>
    </row>
    <row r="273" spans="2:38" x14ac:dyDescent="0.45">
      <c r="B273" s="4" t="s">
        <v>247</v>
      </c>
      <c r="D273" s="62"/>
      <c r="E273" s="58">
        <f>+'Resumen-DiarioHorario-HP'!AD115</f>
        <v>0.83743424522366106</v>
      </c>
      <c r="F273" s="59">
        <f>+'Resumen-DiarioHorario-HP'!AD259</f>
        <v>0.7747361111111114</v>
      </c>
      <c r="G273" s="58">
        <f>+'Resumen-DiarioHorario-HP'!AD403</f>
        <v>7.6777909358146004E-2</v>
      </c>
      <c r="H273" s="59">
        <f>+'Resumen-DiarioHorario-HP'!AD547</f>
        <v>1.009589722988328E-3</v>
      </c>
      <c r="I273" s="58">
        <f>+'Resumen-DiarioHorario-HP'!AD691</f>
        <v>0</v>
      </c>
      <c r="J273" s="59">
        <f>+'Resumen-DiarioHorario-HP'!AD835</f>
        <v>0</v>
      </c>
      <c r="K273" s="58">
        <f>+'Resumen-DiarioHorario-HP'!AD979</f>
        <v>0</v>
      </c>
      <c r="L273" s="59">
        <f>+'Resumen-DiarioHorario-HP'!AD1123</f>
        <v>0</v>
      </c>
      <c r="M273" s="58">
        <f>+'Resumen-DiarioHorario-HP'!AD1267</f>
        <v>0</v>
      </c>
      <c r="N273" s="59">
        <f>+'Resumen-DiarioHorario-HP'!AD1411</f>
        <v>0</v>
      </c>
      <c r="O273" s="58">
        <f>+'Resumen-DiarioHorario-HP'!AD1555</f>
        <v>0</v>
      </c>
      <c r="P273" s="59">
        <f>+'Resumen-DiarioHorario-HP'!AD1699</f>
        <v>0</v>
      </c>
      <c r="Q273" s="58">
        <f>+'Resumen-DiarioHorario-HP'!AD1843</f>
        <v>0</v>
      </c>
      <c r="R273" s="59">
        <f>+'Resumen-DiarioHorario-HP'!AD1987</f>
        <v>5.7155531219604447E-4</v>
      </c>
      <c r="S273" s="58">
        <f>+'Resumen-DiarioHorario-HP'!AD2131</f>
        <v>0</v>
      </c>
      <c r="T273" s="59">
        <f>+'Resumen-DiarioHorario-HP'!AD2275</f>
        <v>0</v>
      </c>
      <c r="U273" s="58">
        <f>+'Resumen-DiarioHorario-HP'!AD2419</f>
        <v>3.2075000000000027</v>
      </c>
      <c r="V273" s="59">
        <f>+'Resumen-DiarioHorario-HP'!AD2563</f>
        <v>0.16125000000000009</v>
      </c>
      <c r="W273" s="58">
        <f>+'Resumen-DiarioHorario-HP'!AD2707</f>
        <v>0</v>
      </c>
      <c r="X273" s="59">
        <f>+'Resumen-DiarioHorario-HP'!AD2851</f>
        <v>0</v>
      </c>
      <c r="Y273" s="58">
        <f>+'Resumen-DiarioHorario-HP'!AD2995</f>
        <v>0</v>
      </c>
      <c r="Z273" s="59">
        <f>+'Resumen-DiarioHorario-HP'!AD3139</f>
        <v>0</v>
      </c>
      <c r="AA273" s="58">
        <f>+'Resumen-DiarioHorario-HP'!AD3283</f>
        <v>0</v>
      </c>
      <c r="AB273" s="59">
        <f>+'Resumen-DiarioHorario-HP'!AD3427</f>
        <v>0</v>
      </c>
      <c r="AC273" s="58">
        <f>+'Resumen-DiarioHorario-HP'!AD3571</f>
        <v>1.388888888888736E-5</v>
      </c>
      <c r="AD273" s="59">
        <f>+'Resumen-DiarioHorario-HP'!AD3715</f>
        <v>0</v>
      </c>
      <c r="AE273" s="58">
        <f>+'Resumen-DiarioHorario-HP'!AD3859</f>
        <v>1.5013992195826423E-2</v>
      </c>
      <c r="AF273" s="59">
        <f>+'Resumen-DiarioHorario-HP'!AD4003</f>
        <v>0</v>
      </c>
      <c r="AG273" s="58">
        <f>+'Resumen-DiarioHorario-HP'!AD4147</f>
        <v>0</v>
      </c>
      <c r="AH273" s="59">
        <f>+'Resumen-DiarioHorario-HP'!AD4291</f>
        <v>0</v>
      </c>
      <c r="AI273" s="60">
        <f>+'Resumen-DiarioHorario-HP'!AD4435</f>
        <v>0</v>
      </c>
      <c r="AJ273" s="54"/>
      <c r="AK273" s="51">
        <f t="shared" si="17"/>
        <v>5.0743072918128203</v>
      </c>
      <c r="AL273" s="54"/>
    </row>
    <row r="274" spans="2:38" x14ac:dyDescent="0.45">
      <c r="B274" s="4" t="s">
        <v>248</v>
      </c>
      <c r="D274" s="62"/>
      <c r="E274" s="58">
        <f>+'Resumen-DiarioHorario-HP'!AD116</f>
        <v>13.972651460435657</v>
      </c>
      <c r="F274" s="59">
        <f>+'Resumen-DiarioHorario-HP'!AD260</f>
        <v>21.723055555555558</v>
      </c>
      <c r="G274" s="58">
        <f>+'Resumen-DiarioHorario-HP'!AD404</f>
        <v>1.2633787949879969</v>
      </c>
      <c r="H274" s="59">
        <f>+'Resumen-DiarioHorario-HP'!AD548</f>
        <v>0</v>
      </c>
      <c r="I274" s="58">
        <f>+'Resumen-DiarioHorario-HP'!AD692</f>
        <v>0</v>
      </c>
      <c r="J274" s="59">
        <f>+'Resumen-DiarioHorario-HP'!AD836</f>
        <v>0</v>
      </c>
      <c r="K274" s="58">
        <f>+'Resumen-DiarioHorario-HP'!AD980</f>
        <v>0</v>
      </c>
      <c r="L274" s="59">
        <f>+'Resumen-DiarioHorario-HP'!AD1124</f>
        <v>0</v>
      </c>
      <c r="M274" s="58">
        <f>+'Resumen-DiarioHorario-HP'!AD1268</f>
        <v>0</v>
      </c>
      <c r="N274" s="59">
        <f>+'Resumen-DiarioHorario-HP'!AD1412</f>
        <v>0</v>
      </c>
      <c r="O274" s="58">
        <f>+'Resumen-DiarioHorario-HP'!AD1556</f>
        <v>0</v>
      </c>
      <c r="P274" s="59">
        <f>+'Resumen-DiarioHorario-HP'!AD1700</f>
        <v>0</v>
      </c>
      <c r="Q274" s="58">
        <f>+'Resumen-DiarioHorario-HP'!AD1844</f>
        <v>0</v>
      </c>
      <c r="R274" s="59">
        <f>+'Resumen-DiarioHorario-HP'!AD1988</f>
        <v>0.78488770066588009</v>
      </c>
      <c r="S274" s="58">
        <f>+'Resumen-DiarioHorario-HP'!AD2132</f>
        <v>0</v>
      </c>
      <c r="T274" s="59">
        <f>+'Resumen-DiarioHorario-HP'!AD2276</f>
        <v>0</v>
      </c>
      <c r="U274" s="58">
        <f>+'Resumen-DiarioHorario-HP'!AD2420</f>
        <v>12.727614667680527</v>
      </c>
      <c r="V274" s="59">
        <f>+'Resumen-DiarioHorario-HP'!AD2564</f>
        <v>0</v>
      </c>
      <c r="W274" s="58">
        <f>+'Resumen-DiarioHorario-HP'!AD2708</f>
        <v>2.5896960788302943</v>
      </c>
      <c r="X274" s="59">
        <f>+'Resumen-DiarioHorario-HP'!AD2852</f>
        <v>0</v>
      </c>
      <c r="Y274" s="58">
        <f>+'Resumen-DiarioHorario-HP'!AD2996</f>
        <v>0</v>
      </c>
      <c r="Z274" s="59">
        <f>+'Resumen-DiarioHorario-HP'!AD3140</f>
        <v>0</v>
      </c>
      <c r="AA274" s="58">
        <f>+'Resumen-DiarioHorario-HP'!AD3284</f>
        <v>0</v>
      </c>
      <c r="AB274" s="59">
        <f>+'Resumen-DiarioHorario-HP'!AD3428</f>
        <v>0</v>
      </c>
      <c r="AC274" s="58">
        <f>+'Resumen-DiarioHorario-HP'!AD3572</f>
        <v>0.67299578868508048</v>
      </c>
      <c r="AD274" s="59">
        <f>+'Resumen-DiarioHorario-HP'!AD3716</f>
        <v>0</v>
      </c>
      <c r="AE274" s="58">
        <f>+'Resumen-DiarioHorario-HP'!AD3860</f>
        <v>0.91663604312472857</v>
      </c>
      <c r="AF274" s="59">
        <f>+'Resumen-DiarioHorario-HP'!AD4004</f>
        <v>0</v>
      </c>
      <c r="AG274" s="58">
        <f>+'Resumen-DiarioHorario-HP'!AD4148</f>
        <v>0</v>
      </c>
      <c r="AH274" s="59">
        <f>+'Resumen-DiarioHorario-HP'!AD4292</f>
        <v>0</v>
      </c>
      <c r="AI274" s="60">
        <f>+'Resumen-DiarioHorario-HP'!AD4436</f>
        <v>0</v>
      </c>
      <c r="AJ274" s="54"/>
      <c r="AK274" s="51">
        <f t="shared" si="17"/>
        <v>54.650916089965719</v>
      </c>
      <c r="AL274" s="54"/>
    </row>
    <row r="275" spans="2:38" x14ac:dyDescent="0.45">
      <c r="B275" s="4" t="s">
        <v>249</v>
      </c>
      <c r="D275" s="62"/>
      <c r="E275" s="58">
        <f>+'Resumen-DiarioHorario-HP'!AD117</f>
        <v>13.972651460435657</v>
      </c>
      <c r="F275" s="59">
        <f>+'Resumen-DiarioHorario-HP'!AD261</f>
        <v>21.723055555555558</v>
      </c>
      <c r="G275" s="58">
        <f>+'Resumen-DiarioHorario-HP'!AD405</f>
        <v>1.2633787949879969</v>
      </c>
      <c r="H275" s="59">
        <f>+'Resumen-DiarioHorario-HP'!AD549</f>
        <v>0</v>
      </c>
      <c r="I275" s="58">
        <f>+'Resumen-DiarioHorario-HP'!AD693</f>
        <v>0</v>
      </c>
      <c r="J275" s="59">
        <f>+'Resumen-DiarioHorario-HP'!AD837</f>
        <v>0</v>
      </c>
      <c r="K275" s="58">
        <f>+'Resumen-DiarioHorario-HP'!AD981</f>
        <v>0</v>
      </c>
      <c r="L275" s="59">
        <f>+'Resumen-DiarioHorario-HP'!AD1125</f>
        <v>0</v>
      </c>
      <c r="M275" s="58">
        <f>+'Resumen-DiarioHorario-HP'!AD1269</f>
        <v>0</v>
      </c>
      <c r="N275" s="59">
        <f>+'Resumen-DiarioHorario-HP'!AD1413</f>
        <v>0</v>
      </c>
      <c r="O275" s="58">
        <f>+'Resumen-DiarioHorario-HP'!AD1557</f>
        <v>0</v>
      </c>
      <c r="P275" s="59">
        <f>+'Resumen-DiarioHorario-HP'!AD1701</f>
        <v>0</v>
      </c>
      <c r="Q275" s="58">
        <f>+'Resumen-DiarioHorario-HP'!AD1845</f>
        <v>0</v>
      </c>
      <c r="R275" s="59">
        <f>+'Resumen-DiarioHorario-HP'!AD1989</f>
        <v>0.78488770066588009</v>
      </c>
      <c r="S275" s="58">
        <f>+'Resumen-DiarioHorario-HP'!AD2133</f>
        <v>0</v>
      </c>
      <c r="T275" s="59">
        <f>+'Resumen-DiarioHorario-HP'!AD2277</f>
        <v>0</v>
      </c>
      <c r="U275" s="58">
        <f>+'Resumen-DiarioHorario-HP'!AD2421</f>
        <v>12.727614667680527</v>
      </c>
      <c r="V275" s="59">
        <f>+'Resumen-DiarioHorario-HP'!AD2565</f>
        <v>0</v>
      </c>
      <c r="W275" s="58">
        <f>+'Resumen-DiarioHorario-HP'!AD2709</f>
        <v>2.5896960788302943</v>
      </c>
      <c r="X275" s="59">
        <f>+'Resumen-DiarioHorario-HP'!AD2853</f>
        <v>0</v>
      </c>
      <c r="Y275" s="58">
        <f>+'Resumen-DiarioHorario-HP'!AD2997</f>
        <v>0</v>
      </c>
      <c r="Z275" s="59">
        <f>+'Resumen-DiarioHorario-HP'!AD3141</f>
        <v>0</v>
      </c>
      <c r="AA275" s="58">
        <f>+'Resumen-DiarioHorario-HP'!AD3285</f>
        <v>0</v>
      </c>
      <c r="AB275" s="59">
        <f>+'Resumen-DiarioHorario-HP'!AD3429</f>
        <v>0</v>
      </c>
      <c r="AC275" s="58">
        <f>+'Resumen-DiarioHorario-HP'!AD3573</f>
        <v>0.67299578868508048</v>
      </c>
      <c r="AD275" s="59">
        <f>+'Resumen-DiarioHorario-HP'!AD3717</f>
        <v>0</v>
      </c>
      <c r="AE275" s="58">
        <f>+'Resumen-DiarioHorario-HP'!AD3861</f>
        <v>0.91663604312472857</v>
      </c>
      <c r="AF275" s="59">
        <f>+'Resumen-DiarioHorario-HP'!AD4005</f>
        <v>0</v>
      </c>
      <c r="AG275" s="58">
        <f>+'Resumen-DiarioHorario-HP'!AD4149</f>
        <v>0</v>
      </c>
      <c r="AH275" s="59">
        <f>+'Resumen-DiarioHorario-HP'!AD4293</f>
        <v>0</v>
      </c>
      <c r="AI275" s="60">
        <f>+'Resumen-DiarioHorario-HP'!AD4437</f>
        <v>0</v>
      </c>
      <c r="AJ275" s="54"/>
      <c r="AK275" s="51">
        <f t="shared" si="17"/>
        <v>54.650916089965719</v>
      </c>
      <c r="AL275" s="54"/>
    </row>
    <row r="276" spans="2:38" x14ac:dyDescent="0.45">
      <c r="B276" s="4" t="s">
        <v>250</v>
      </c>
      <c r="D276" s="62"/>
      <c r="E276" s="58">
        <f>+'Resumen-DiarioHorario-HP'!AD118</f>
        <v>13.972651460435657</v>
      </c>
      <c r="F276" s="59">
        <f>+'Resumen-DiarioHorario-HP'!AD262</f>
        <v>21.723055555555558</v>
      </c>
      <c r="G276" s="58">
        <f>+'Resumen-DiarioHorario-HP'!AD406</f>
        <v>1.2633787949879969</v>
      </c>
      <c r="H276" s="59">
        <f>+'Resumen-DiarioHorario-HP'!AD550</f>
        <v>0</v>
      </c>
      <c r="I276" s="58">
        <f>+'Resumen-DiarioHorario-HP'!AD694</f>
        <v>0</v>
      </c>
      <c r="J276" s="59">
        <f>+'Resumen-DiarioHorario-HP'!AD838</f>
        <v>0</v>
      </c>
      <c r="K276" s="58">
        <f>+'Resumen-DiarioHorario-HP'!AD982</f>
        <v>0</v>
      </c>
      <c r="L276" s="59">
        <f>+'Resumen-DiarioHorario-HP'!AD1126</f>
        <v>0</v>
      </c>
      <c r="M276" s="58">
        <f>+'Resumen-DiarioHorario-HP'!AD1270</f>
        <v>0</v>
      </c>
      <c r="N276" s="59">
        <f>+'Resumen-DiarioHorario-HP'!AD1414</f>
        <v>0</v>
      </c>
      <c r="O276" s="58">
        <f>+'Resumen-DiarioHorario-HP'!AD1558</f>
        <v>0</v>
      </c>
      <c r="P276" s="59">
        <f>+'Resumen-DiarioHorario-HP'!AD1702</f>
        <v>0</v>
      </c>
      <c r="Q276" s="58">
        <f>+'Resumen-DiarioHorario-HP'!AD1846</f>
        <v>0</v>
      </c>
      <c r="R276" s="59">
        <f>+'Resumen-DiarioHorario-HP'!AD1990</f>
        <v>0.78488770066588009</v>
      </c>
      <c r="S276" s="58">
        <f>+'Resumen-DiarioHorario-HP'!AD2134</f>
        <v>0</v>
      </c>
      <c r="T276" s="59">
        <f>+'Resumen-DiarioHorario-HP'!AD2278</f>
        <v>0</v>
      </c>
      <c r="U276" s="58">
        <f>+'Resumen-DiarioHorario-HP'!AD2422</f>
        <v>12.727614667680527</v>
      </c>
      <c r="V276" s="59">
        <f>+'Resumen-DiarioHorario-HP'!AD2566</f>
        <v>0</v>
      </c>
      <c r="W276" s="58">
        <f>+'Resumen-DiarioHorario-HP'!AD2710</f>
        <v>2.5896960788302943</v>
      </c>
      <c r="X276" s="59">
        <f>+'Resumen-DiarioHorario-HP'!AD2854</f>
        <v>0</v>
      </c>
      <c r="Y276" s="58">
        <f>+'Resumen-DiarioHorario-HP'!AD2998</f>
        <v>0</v>
      </c>
      <c r="Z276" s="59">
        <f>+'Resumen-DiarioHorario-HP'!AD3142</f>
        <v>0</v>
      </c>
      <c r="AA276" s="58">
        <f>+'Resumen-DiarioHorario-HP'!AD3286</f>
        <v>0</v>
      </c>
      <c r="AB276" s="59">
        <f>+'Resumen-DiarioHorario-HP'!AD3430</f>
        <v>0</v>
      </c>
      <c r="AC276" s="58">
        <f>+'Resumen-DiarioHorario-HP'!AD3574</f>
        <v>0.67299578868508048</v>
      </c>
      <c r="AD276" s="59">
        <f>+'Resumen-DiarioHorario-HP'!AD3718</f>
        <v>0</v>
      </c>
      <c r="AE276" s="58">
        <f>+'Resumen-DiarioHorario-HP'!AD3862</f>
        <v>0.91663604312472857</v>
      </c>
      <c r="AF276" s="59">
        <f>+'Resumen-DiarioHorario-HP'!AD4006</f>
        <v>0</v>
      </c>
      <c r="AG276" s="58">
        <f>+'Resumen-DiarioHorario-HP'!AD4150</f>
        <v>0</v>
      </c>
      <c r="AH276" s="59">
        <f>+'Resumen-DiarioHorario-HP'!AD4294</f>
        <v>0</v>
      </c>
      <c r="AI276" s="60">
        <f>+'Resumen-DiarioHorario-HP'!AD4438</f>
        <v>0</v>
      </c>
      <c r="AJ276" s="54"/>
      <c r="AK276" s="51">
        <f t="shared" si="17"/>
        <v>54.650916089965719</v>
      </c>
      <c r="AL276" s="54"/>
    </row>
    <row r="277" spans="2:38" x14ac:dyDescent="0.45">
      <c r="B277" s="4" t="s">
        <v>251</v>
      </c>
      <c r="D277" s="62"/>
      <c r="E277" s="58">
        <f>+'Resumen-DiarioHorario-HP'!AD119</f>
        <v>0</v>
      </c>
      <c r="F277" s="59">
        <f>+'Resumen-DiarioHorario-HP'!AD263</f>
        <v>0</v>
      </c>
      <c r="G277" s="58">
        <f>+'Resumen-DiarioHorario-HP'!AD407</f>
        <v>0</v>
      </c>
      <c r="H277" s="59">
        <f>+'Resumen-DiarioHorario-HP'!AD551</f>
        <v>0</v>
      </c>
      <c r="I277" s="58">
        <f>+'Resumen-DiarioHorario-HP'!AD695</f>
        <v>0</v>
      </c>
      <c r="J277" s="59">
        <f>+'Resumen-DiarioHorario-HP'!AD839</f>
        <v>0</v>
      </c>
      <c r="K277" s="58">
        <f>+'Resumen-DiarioHorario-HP'!AD983</f>
        <v>0</v>
      </c>
      <c r="L277" s="59">
        <f>+'Resumen-DiarioHorario-HP'!AD1127</f>
        <v>0</v>
      </c>
      <c r="M277" s="58">
        <f>+'Resumen-DiarioHorario-HP'!AD1271</f>
        <v>0</v>
      </c>
      <c r="N277" s="59">
        <f>+'Resumen-DiarioHorario-HP'!AD1415</f>
        <v>0</v>
      </c>
      <c r="O277" s="58">
        <f>+'Resumen-DiarioHorario-HP'!AD1559</f>
        <v>0</v>
      </c>
      <c r="P277" s="59">
        <f>+'Resumen-DiarioHorario-HP'!AD1703</f>
        <v>0</v>
      </c>
      <c r="Q277" s="58">
        <f>+'Resumen-DiarioHorario-HP'!AD1847</f>
        <v>0</v>
      </c>
      <c r="R277" s="59">
        <f>+'Resumen-DiarioHorario-HP'!AD1991</f>
        <v>0</v>
      </c>
      <c r="S277" s="58">
        <f>+'Resumen-DiarioHorario-HP'!AD2135</f>
        <v>0</v>
      </c>
      <c r="T277" s="59">
        <f>+'Resumen-DiarioHorario-HP'!AD2279</f>
        <v>0</v>
      </c>
      <c r="U277" s="58">
        <f>+'Resumen-DiarioHorario-HP'!AD2423</f>
        <v>0</v>
      </c>
      <c r="V277" s="59">
        <f>+'Resumen-DiarioHorario-HP'!AD2567</f>
        <v>0</v>
      </c>
      <c r="W277" s="58">
        <f>+'Resumen-DiarioHorario-HP'!AD2711</f>
        <v>0</v>
      </c>
      <c r="X277" s="59">
        <f>+'Resumen-DiarioHorario-HP'!AD2855</f>
        <v>0</v>
      </c>
      <c r="Y277" s="58">
        <f>+'Resumen-DiarioHorario-HP'!AD2999</f>
        <v>0</v>
      </c>
      <c r="Z277" s="59">
        <f>+'Resumen-DiarioHorario-HP'!AD3143</f>
        <v>0</v>
      </c>
      <c r="AA277" s="58">
        <f>+'Resumen-DiarioHorario-HP'!AD3287</f>
        <v>0</v>
      </c>
      <c r="AB277" s="59">
        <f>+'Resumen-DiarioHorario-HP'!AD3431</f>
        <v>0</v>
      </c>
      <c r="AC277" s="58">
        <f>+'Resumen-DiarioHorario-HP'!AD3575</f>
        <v>0</v>
      </c>
      <c r="AD277" s="59">
        <f>+'Resumen-DiarioHorario-HP'!AD3719</f>
        <v>0</v>
      </c>
      <c r="AE277" s="58">
        <f>+'Resumen-DiarioHorario-HP'!AD3863</f>
        <v>0</v>
      </c>
      <c r="AF277" s="59">
        <f>+'Resumen-DiarioHorario-HP'!AD4007</f>
        <v>0</v>
      </c>
      <c r="AG277" s="58">
        <f>+'Resumen-DiarioHorario-HP'!AD4151</f>
        <v>0</v>
      </c>
      <c r="AH277" s="59">
        <f>+'Resumen-DiarioHorario-HP'!AD4295</f>
        <v>0</v>
      </c>
      <c r="AI277" s="60">
        <f>+'Resumen-DiarioHorario-HP'!AD4439</f>
        <v>0</v>
      </c>
      <c r="AJ277" s="54"/>
      <c r="AK277" s="51">
        <f t="shared" si="17"/>
        <v>0</v>
      </c>
      <c r="AL277" s="54"/>
    </row>
    <row r="278" spans="2:38" x14ac:dyDescent="0.45">
      <c r="B278" s="4" t="s">
        <v>252</v>
      </c>
      <c r="D278" s="62"/>
      <c r="E278" s="58">
        <f>+'Resumen-DiarioHorario-HP'!AD120</f>
        <v>0</v>
      </c>
      <c r="F278" s="59">
        <f>+'Resumen-DiarioHorario-HP'!AD264</f>
        <v>0</v>
      </c>
      <c r="G278" s="58">
        <f>+'Resumen-DiarioHorario-HP'!AD408</f>
        <v>0</v>
      </c>
      <c r="H278" s="59">
        <f>+'Resumen-DiarioHorario-HP'!AD552</f>
        <v>0</v>
      </c>
      <c r="I278" s="58">
        <f>+'Resumen-DiarioHorario-HP'!AD696</f>
        <v>0</v>
      </c>
      <c r="J278" s="59">
        <f>+'Resumen-DiarioHorario-HP'!AD840</f>
        <v>0</v>
      </c>
      <c r="K278" s="58">
        <f>+'Resumen-DiarioHorario-HP'!AD984</f>
        <v>0</v>
      </c>
      <c r="L278" s="59">
        <f>+'Resumen-DiarioHorario-HP'!AD1128</f>
        <v>0</v>
      </c>
      <c r="M278" s="58">
        <f>+'Resumen-DiarioHorario-HP'!AD1272</f>
        <v>0</v>
      </c>
      <c r="N278" s="59">
        <f>+'Resumen-DiarioHorario-HP'!AD1416</f>
        <v>0</v>
      </c>
      <c r="O278" s="58">
        <f>+'Resumen-DiarioHorario-HP'!AD1560</f>
        <v>0</v>
      </c>
      <c r="P278" s="59">
        <f>+'Resumen-DiarioHorario-HP'!AD1704</f>
        <v>0</v>
      </c>
      <c r="Q278" s="58">
        <f>+'Resumen-DiarioHorario-HP'!AD1848</f>
        <v>0</v>
      </c>
      <c r="R278" s="59">
        <f>+'Resumen-DiarioHorario-HP'!AD1992</f>
        <v>0</v>
      </c>
      <c r="S278" s="58">
        <f>+'Resumen-DiarioHorario-HP'!AD2136</f>
        <v>0</v>
      </c>
      <c r="T278" s="59">
        <f>+'Resumen-DiarioHorario-HP'!AD2280</f>
        <v>0</v>
      </c>
      <c r="U278" s="58">
        <f>+'Resumen-DiarioHorario-HP'!AD2424</f>
        <v>0</v>
      </c>
      <c r="V278" s="59">
        <f>+'Resumen-DiarioHorario-HP'!AD2568</f>
        <v>0</v>
      </c>
      <c r="W278" s="58">
        <f>+'Resumen-DiarioHorario-HP'!AD2712</f>
        <v>0</v>
      </c>
      <c r="X278" s="59">
        <f>+'Resumen-DiarioHorario-HP'!AD2856</f>
        <v>0</v>
      </c>
      <c r="Y278" s="58">
        <f>+'Resumen-DiarioHorario-HP'!AD3000</f>
        <v>0</v>
      </c>
      <c r="Z278" s="59">
        <f>+'Resumen-DiarioHorario-HP'!AD3144</f>
        <v>0</v>
      </c>
      <c r="AA278" s="58">
        <f>+'Resumen-DiarioHorario-HP'!AD3288</f>
        <v>0</v>
      </c>
      <c r="AB278" s="59">
        <f>+'Resumen-DiarioHorario-HP'!AD3432</f>
        <v>0</v>
      </c>
      <c r="AC278" s="58">
        <f>+'Resumen-DiarioHorario-HP'!AD3576</f>
        <v>0</v>
      </c>
      <c r="AD278" s="59">
        <f>+'Resumen-DiarioHorario-HP'!AD3720</f>
        <v>0</v>
      </c>
      <c r="AE278" s="58">
        <f>+'Resumen-DiarioHorario-HP'!AD3864</f>
        <v>0</v>
      </c>
      <c r="AF278" s="59">
        <f>+'Resumen-DiarioHorario-HP'!AD4008</f>
        <v>0</v>
      </c>
      <c r="AG278" s="58">
        <f>+'Resumen-DiarioHorario-HP'!AD4152</f>
        <v>0</v>
      </c>
      <c r="AH278" s="59">
        <f>+'Resumen-DiarioHorario-HP'!AD4296</f>
        <v>0</v>
      </c>
      <c r="AI278" s="60">
        <f>+'Resumen-DiarioHorario-HP'!AD4440</f>
        <v>0</v>
      </c>
      <c r="AJ278" s="54"/>
      <c r="AK278" s="51">
        <f t="shared" si="17"/>
        <v>0</v>
      </c>
      <c r="AL278" s="54"/>
    </row>
    <row r="279" spans="2:38" x14ac:dyDescent="0.45">
      <c r="B279" s="4" t="s">
        <v>253</v>
      </c>
      <c r="D279" s="62"/>
      <c r="E279" s="58">
        <f>+'Resumen-DiarioHorario-HP'!AD121</f>
        <v>0</v>
      </c>
      <c r="F279" s="59">
        <f>+'Resumen-DiarioHorario-HP'!AD265</f>
        <v>0</v>
      </c>
      <c r="G279" s="58">
        <f>+'Resumen-DiarioHorario-HP'!AD409</f>
        <v>0</v>
      </c>
      <c r="H279" s="59">
        <f>+'Resumen-DiarioHorario-HP'!AD553</f>
        <v>0</v>
      </c>
      <c r="I279" s="58">
        <f>+'Resumen-DiarioHorario-HP'!AD697</f>
        <v>0</v>
      </c>
      <c r="J279" s="59">
        <f>+'Resumen-DiarioHorario-HP'!AD841</f>
        <v>0</v>
      </c>
      <c r="K279" s="58">
        <f>+'Resumen-DiarioHorario-HP'!AD985</f>
        <v>0</v>
      </c>
      <c r="L279" s="59">
        <f>+'Resumen-DiarioHorario-HP'!AD1129</f>
        <v>0</v>
      </c>
      <c r="M279" s="58">
        <f>+'Resumen-DiarioHorario-HP'!AD1273</f>
        <v>0</v>
      </c>
      <c r="N279" s="59">
        <f>+'Resumen-DiarioHorario-HP'!AD1417</f>
        <v>0</v>
      </c>
      <c r="O279" s="58">
        <f>+'Resumen-DiarioHorario-HP'!AD1561</f>
        <v>0</v>
      </c>
      <c r="P279" s="59">
        <f>+'Resumen-DiarioHorario-HP'!AD1705</f>
        <v>0</v>
      </c>
      <c r="Q279" s="58">
        <f>+'Resumen-DiarioHorario-HP'!AD1849</f>
        <v>0</v>
      </c>
      <c r="R279" s="59">
        <f>+'Resumen-DiarioHorario-HP'!AD1993</f>
        <v>0</v>
      </c>
      <c r="S279" s="58">
        <f>+'Resumen-DiarioHorario-HP'!AD2137</f>
        <v>0</v>
      </c>
      <c r="T279" s="59">
        <f>+'Resumen-DiarioHorario-HP'!AD2281</f>
        <v>0</v>
      </c>
      <c r="U279" s="58">
        <f>+'Resumen-DiarioHorario-HP'!AD2425</f>
        <v>0</v>
      </c>
      <c r="V279" s="59">
        <f>+'Resumen-DiarioHorario-HP'!AD2569</f>
        <v>0</v>
      </c>
      <c r="W279" s="58">
        <f>+'Resumen-DiarioHorario-HP'!AD2713</f>
        <v>0</v>
      </c>
      <c r="X279" s="59">
        <f>+'Resumen-DiarioHorario-HP'!AD2857</f>
        <v>0</v>
      </c>
      <c r="Y279" s="58">
        <f>+'Resumen-DiarioHorario-HP'!AD3001</f>
        <v>0</v>
      </c>
      <c r="Z279" s="59">
        <f>+'Resumen-DiarioHorario-HP'!AD3145</f>
        <v>0</v>
      </c>
      <c r="AA279" s="58">
        <f>+'Resumen-DiarioHorario-HP'!AD3289</f>
        <v>0</v>
      </c>
      <c r="AB279" s="59">
        <f>+'Resumen-DiarioHorario-HP'!AD3433</f>
        <v>0</v>
      </c>
      <c r="AC279" s="58">
        <f>+'Resumen-DiarioHorario-HP'!AD3577</f>
        <v>0</v>
      </c>
      <c r="AD279" s="59">
        <f>+'Resumen-DiarioHorario-HP'!AD3721</f>
        <v>0</v>
      </c>
      <c r="AE279" s="58">
        <f>+'Resumen-DiarioHorario-HP'!AD3865</f>
        <v>0</v>
      </c>
      <c r="AF279" s="59">
        <f>+'Resumen-DiarioHorario-HP'!AD4009</f>
        <v>0</v>
      </c>
      <c r="AG279" s="58">
        <f>+'Resumen-DiarioHorario-HP'!AD4153</f>
        <v>0</v>
      </c>
      <c r="AH279" s="59">
        <f>+'Resumen-DiarioHorario-HP'!AD4297</f>
        <v>0</v>
      </c>
      <c r="AI279" s="60">
        <f>+'Resumen-DiarioHorario-HP'!AD4441</f>
        <v>0</v>
      </c>
      <c r="AJ279" s="54"/>
      <c r="AK279" s="51">
        <f t="shared" si="17"/>
        <v>0</v>
      </c>
      <c r="AL279" s="54"/>
    </row>
    <row r="280" spans="2:38" x14ac:dyDescent="0.45">
      <c r="B280" s="4" t="s">
        <v>254</v>
      </c>
      <c r="D280" s="62"/>
      <c r="E280" s="58">
        <f>+'Resumen-DiarioHorario-HP'!AD122</f>
        <v>0</v>
      </c>
      <c r="F280" s="59">
        <f>+'Resumen-DiarioHorario-HP'!AD266</f>
        <v>0</v>
      </c>
      <c r="G280" s="58">
        <f>+'Resumen-DiarioHorario-HP'!AD410</f>
        <v>0</v>
      </c>
      <c r="H280" s="59">
        <f>+'Resumen-DiarioHorario-HP'!AD554</f>
        <v>0</v>
      </c>
      <c r="I280" s="58">
        <f>+'Resumen-DiarioHorario-HP'!AD698</f>
        <v>0</v>
      </c>
      <c r="J280" s="59">
        <f>+'Resumen-DiarioHorario-HP'!AD842</f>
        <v>0</v>
      </c>
      <c r="K280" s="58">
        <f>+'Resumen-DiarioHorario-HP'!AD986</f>
        <v>0</v>
      </c>
      <c r="L280" s="59">
        <f>+'Resumen-DiarioHorario-HP'!AD1130</f>
        <v>0</v>
      </c>
      <c r="M280" s="58">
        <f>+'Resumen-DiarioHorario-HP'!AD1274</f>
        <v>0</v>
      </c>
      <c r="N280" s="59">
        <f>+'Resumen-DiarioHorario-HP'!AD1418</f>
        <v>0</v>
      </c>
      <c r="O280" s="58">
        <f>+'Resumen-DiarioHorario-HP'!AD1562</f>
        <v>0</v>
      </c>
      <c r="P280" s="59">
        <f>+'Resumen-DiarioHorario-HP'!AD1706</f>
        <v>0</v>
      </c>
      <c r="Q280" s="58">
        <f>+'Resumen-DiarioHorario-HP'!AD1850</f>
        <v>0</v>
      </c>
      <c r="R280" s="59">
        <f>+'Resumen-DiarioHorario-HP'!AD1994</f>
        <v>0</v>
      </c>
      <c r="S280" s="58">
        <f>+'Resumen-DiarioHorario-HP'!AD2138</f>
        <v>0</v>
      </c>
      <c r="T280" s="59">
        <f>+'Resumen-DiarioHorario-HP'!AD2282</f>
        <v>0</v>
      </c>
      <c r="U280" s="58">
        <f>+'Resumen-DiarioHorario-HP'!AD2426</f>
        <v>0</v>
      </c>
      <c r="V280" s="59">
        <f>+'Resumen-DiarioHorario-HP'!AD2570</f>
        <v>0</v>
      </c>
      <c r="W280" s="58">
        <f>+'Resumen-DiarioHorario-HP'!AD2714</f>
        <v>0</v>
      </c>
      <c r="X280" s="59">
        <f>+'Resumen-DiarioHorario-HP'!AD2858</f>
        <v>0</v>
      </c>
      <c r="Y280" s="58">
        <f>+'Resumen-DiarioHorario-HP'!AD3002</f>
        <v>0</v>
      </c>
      <c r="Z280" s="59">
        <f>+'Resumen-DiarioHorario-HP'!AD3146</f>
        <v>0</v>
      </c>
      <c r="AA280" s="58">
        <f>+'Resumen-DiarioHorario-HP'!AD3290</f>
        <v>0</v>
      </c>
      <c r="AB280" s="59">
        <f>+'Resumen-DiarioHorario-HP'!AD3434</f>
        <v>0</v>
      </c>
      <c r="AC280" s="58">
        <f>+'Resumen-DiarioHorario-HP'!AD3578</f>
        <v>0</v>
      </c>
      <c r="AD280" s="59">
        <f>+'Resumen-DiarioHorario-HP'!AD3722</f>
        <v>0</v>
      </c>
      <c r="AE280" s="58">
        <f>+'Resumen-DiarioHorario-HP'!AD3866</f>
        <v>0</v>
      </c>
      <c r="AF280" s="59">
        <f>+'Resumen-DiarioHorario-HP'!AD4010</f>
        <v>0</v>
      </c>
      <c r="AG280" s="58">
        <f>+'Resumen-DiarioHorario-HP'!AD4154</f>
        <v>0</v>
      </c>
      <c r="AH280" s="59">
        <f>+'Resumen-DiarioHorario-HP'!AD4298</f>
        <v>0</v>
      </c>
      <c r="AI280" s="60">
        <f>+'Resumen-DiarioHorario-HP'!AD4442</f>
        <v>0</v>
      </c>
      <c r="AJ280" s="54"/>
      <c r="AK280" s="51">
        <f t="shared" si="17"/>
        <v>0</v>
      </c>
      <c r="AL280" s="54"/>
    </row>
    <row r="281" spans="2:38" x14ac:dyDescent="0.45">
      <c r="B281" s="4" t="s">
        <v>255</v>
      </c>
      <c r="D281" s="62"/>
      <c r="E281" s="58">
        <f>+'Resumen-DiarioHorario-HP'!AD123</f>
        <v>0</v>
      </c>
      <c r="F281" s="59">
        <f>+'Resumen-DiarioHorario-HP'!AD267</f>
        <v>0</v>
      </c>
      <c r="G281" s="58">
        <f>+'Resumen-DiarioHorario-HP'!AD411</f>
        <v>0</v>
      </c>
      <c r="H281" s="59">
        <f>+'Resumen-DiarioHorario-HP'!AD555</f>
        <v>0</v>
      </c>
      <c r="I281" s="58">
        <f>+'Resumen-DiarioHorario-HP'!AD699</f>
        <v>0</v>
      </c>
      <c r="J281" s="59">
        <f>+'Resumen-DiarioHorario-HP'!AD843</f>
        <v>0</v>
      </c>
      <c r="K281" s="58">
        <f>+'Resumen-DiarioHorario-HP'!AD987</f>
        <v>0</v>
      </c>
      <c r="L281" s="59">
        <f>+'Resumen-DiarioHorario-HP'!AD1131</f>
        <v>0</v>
      </c>
      <c r="M281" s="58">
        <f>+'Resumen-DiarioHorario-HP'!AD1275</f>
        <v>0</v>
      </c>
      <c r="N281" s="59">
        <f>+'Resumen-DiarioHorario-HP'!AD1419</f>
        <v>0</v>
      </c>
      <c r="O281" s="58">
        <f>+'Resumen-DiarioHorario-HP'!AD1563</f>
        <v>0</v>
      </c>
      <c r="P281" s="59">
        <f>+'Resumen-DiarioHorario-HP'!AD1707</f>
        <v>0</v>
      </c>
      <c r="Q281" s="58">
        <f>+'Resumen-DiarioHorario-HP'!AD1851</f>
        <v>0</v>
      </c>
      <c r="R281" s="59">
        <f>+'Resumen-DiarioHorario-HP'!AD1995</f>
        <v>0</v>
      </c>
      <c r="S281" s="58">
        <f>+'Resumen-DiarioHorario-HP'!AD2139</f>
        <v>0</v>
      </c>
      <c r="T281" s="59">
        <f>+'Resumen-DiarioHorario-HP'!AD2283</f>
        <v>0</v>
      </c>
      <c r="U281" s="58">
        <f>+'Resumen-DiarioHorario-HP'!AD2427</f>
        <v>0</v>
      </c>
      <c r="V281" s="59">
        <f>+'Resumen-DiarioHorario-HP'!AD2571</f>
        <v>0</v>
      </c>
      <c r="W281" s="58">
        <f>+'Resumen-DiarioHorario-HP'!AD2715</f>
        <v>0</v>
      </c>
      <c r="X281" s="59">
        <f>+'Resumen-DiarioHorario-HP'!AD2859</f>
        <v>0</v>
      </c>
      <c r="Y281" s="58">
        <f>+'Resumen-DiarioHorario-HP'!AD3003</f>
        <v>0</v>
      </c>
      <c r="Z281" s="59">
        <f>+'Resumen-DiarioHorario-HP'!AD3147</f>
        <v>0</v>
      </c>
      <c r="AA281" s="58">
        <f>+'Resumen-DiarioHorario-HP'!AD3291</f>
        <v>0</v>
      </c>
      <c r="AB281" s="59">
        <f>+'Resumen-DiarioHorario-HP'!AD3435</f>
        <v>0</v>
      </c>
      <c r="AC281" s="58">
        <f>+'Resumen-DiarioHorario-HP'!AD3579</f>
        <v>0</v>
      </c>
      <c r="AD281" s="59">
        <f>+'Resumen-DiarioHorario-HP'!AD3723</f>
        <v>0</v>
      </c>
      <c r="AE281" s="58">
        <f>+'Resumen-DiarioHorario-HP'!AD3867</f>
        <v>0</v>
      </c>
      <c r="AF281" s="59">
        <f>+'Resumen-DiarioHorario-HP'!AD4011</f>
        <v>0</v>
      </c>
      <c r="AG281" s="58">
        <f>+'Resumen-DiarioHorario-HP'!AD4155</f>
        <v>0</v>
      </c>
      <c r="AH281" s="59">
        <f>+'Resumen-DiarioHorario-HP'!AD4299</f>
        <v>0</v>
      </c>
      <c r="AI281" s="60">
        <f>+'Resumen-DiarioHorario-HP'!AD4443</f>
        <v>0</v>
      </c>
      <c r="AJ281" s="54"/>
      <c r="AK281" s="51">
        <f t="shared" si="17"/>
        <v>0</v>
      </c>
      <c r="AL281" s="54"/>
    </row>
    <row r="282" spans="2:38" x14ac:dyDescent="0.45">
      <c r="B282" s="4" t="s">
        <v>256</v>
      </c>
      <c r="D282" s="62"/>
      <c r="E282" s="58">
        <f>+'Resumen-DiarioHorario-HP'!AD124</f>
        <v>0</v>
      </c>
      <c r="F282" s="59">
        <f>+'Resumen-DiarioHorario-HP'!AD268</f>
        <v>0</v>
      </c>
      <c r="G282" s="58">
        <f>+'Resumen-DiarioHorario-HP'!AD412</f>
        <v>0</v>
      </c>
      <c r="H282" s="59">
        <f>+'Resumen-DiarioHorario-HP'!AD556</f>
        <v>0</v>
      </c>
      <c r="I282" s="58">
        <f>+'Resumen-DiarioHorario-HP'!AD700</f>
        <v>0</v>
      </c>
      <c r="J282" s="59">
        <f>+'Resumen-DiarioHorario-HP'!AD844</f>
        <v>0</v>
      </c>
      <c r="K282" s="58">
        <f>+'Resumen-DiarioHorario-HP'!AD988</f>
        <v>0</v>
      </c>
      <c r="L282" s="59">
        <f>+'Resumen-DiarioHorario-HP'!AD1132</f>
        <v>0</v>
      </c>
      <c r="M282" s="58">
        <f>+'Resumen-DiarioHorario-HP'!AD1276</f>
        <v>0</v>
      </c>
      <c r="N282" s="59">
        <f>+'Resumen-DiarioHorario-HP'!AD1420</f>
        <v>0</v>
      </c>
      <c r="O282" s="58">
        <f>+'Resumen-DiarioHorario-HP'!AD1564</f>
        <v>0</v>
      </c>
      <c r="P282" s="59">
        <f>+'Resumen-DiarioHorario-HP'!AD1708</f>
        <v>0</v>
      </c>
      <c r="Q282" s="58">
        <f>+'Resumen-DiarioHorario-HP'!AD1852</f>
        <v>0</v>
      </c>
      <c r="R282" s="59">
        <f>+'Resumen-DiarioHorario-HP'!AD1996</f>
        <v>0</v>
      </c>
      <c r="S282" s="58">
        <f>+'Resumen-DiarioHorario-HP'!AD2140</f>
        <v>0</v>
      </c>
      <c r="T282" s="59">
        <f>+'Resumen-DiarioHorario-HP'!AD2284</f>
        <v>0</v>
      </c>
      <c r="U282" s="58">
        <f>+'Resumen-DiarioHorario-HP'!AD2428</f>
        <v>0</v>
      </c>
      <c r="V282" s="59">
        <f>+'Resumen-DiarioHorario-HP'!AD2572</f>
        <v>0</v>
      </c>
      <c r="W282" s="58">
        <f>+'Resumen-DiarioHorario-HP'!AD2716</f>
        <v>0</v>
      </c>
      <c r="X282" s="59">
        <f>+'Resumen-DiarioHorario-HP'!AD2860</f>
        <v>0</v>
      </c>
      <c r="Y282" s="58">
        <f>+'Resumen-DiarioHorario-HP'!AD3004</f>
        <v>0</v>
      </c>
      <c r="Z282" s="59">
        <f>+'Resumen-DiarioHorario-HP'!AD3148</f>
        <v>0</v>
      </c>
      <c r="AA282" s="58">
        <f>+'Resumen-DiarioHorario-HP'!AD3292</f>
        <v>0</v>
      </c>
      <c r="AB282" s="59">
        <f>+'Resumen-DiarioHorario-HP'!AD3436</f>
        <v>0</v>
      </c>
      <c r="AC282" s="58">
        <f>+'Resumen-DiarioHorario-HP'!AD3580</f>
        <v>0</v>
      </c>
      <c r="AD282" s="59">
        <f>+'Resumen-DiarioHorario-HP'!AD3724</f>
        <v>0</v>
      </c>
      <c r="AE282" s="58">
        <f>+'Resumen-DiarioHorario-HP'!AD3868</f>
        <v>0</v>
      </c>
      <c r="AF282" s="59">
        <f>+'Resumen-DiarioHorario-HP'!AD4012</f>
        <v>0</v>
      </c>
      <c r="AG282" s="58">
        <f>+'Resumen-DiarioHorario-HP'!AD4156</f>
        <v>0</v>
      </c>
      <c r="AH282" s="59">
        <f>+'Resumen-DiarioHorario-HP'!AD4300</f>
        <v>0</v>
      </c>
      <c r="AI282" s="60">
        <f>+'Resumen-DiarioHorario-HP'!AD4444</f>
        <v>0</v>
      </c>
      <c r="AJ282" s="54"/>
      <c r="AK282" s="51">
        <f t="shared" si="17"/>
        <v>0</v>
      </c>
      <c r="AL282" s="54"/>
    </row>
    <row r="283" spans="2:38" x14ac:dyDescent="0.45">
      <c r="B283" s="4" t="s">
        <v>257</v>
      </c>
      <c r="D283" s="62"/>
      <c r="E283" s="58">
        <f>+'Resumen-DiarioHorario-HP'!AD125</f>
        <v>0</v>
      </c>
      <c r="F283" s="59">
        <f>+'Resumen-DiarioHorario-HP'!AD269</f>
        <v>0</v>
      </c>
      <c r="G283" s="58">
        <f>+'Resumen-DiarioHorario-HP'!AD413</f>
        <v>0</v>
      </c>
      <c r="H283" s="59">
        <f>+'Resumen-DiarioHorario-HP'!AD557</f>
        <v>0</v>
      </c>
      <c r="I283" s="58">
        <f>+'Resumen-DiarioHorario-HP'!AD701</f>
        <v>0</v>
      </c>
      <c r="J283" s="59">
        <f>+'Resumen-DiarioHorario-HP'!AD845</f>
        <v>0</v>
      </c>
      <c r="K283" s="58">
        <f>+'Resumen-DiarioHorario-HP'!AD989</f>
        <v>0</v>
      </c>
      <c r="L283" s="59">
        <f>+'Resumen-DiarioHorario-HP'!AD1133</f>
        <v>0</v>
      </c>
      <c r="M283" s="58">
        <f>+'Resumen-DiarioHorario-HP'!AD1277</f>
        <v>0</v>
      </c>
      <c r="N283" s="59">
        <f>+'Resumen-DiarioHorario-HP'!AD1421</f>
        <v>0</v>
      </c>
      <c r="O283" s="58">
        <f>+'Resumen-DiarioHorario-HP'!AD1565</f>
        <v>0</v>
      </c>
      <c r="P283" s="59">
        <f>+'Resumen-DiarioHorario-HP'!AD1709</f>
        <v>0</v>
      </c>
      <c r="Q283" s="58">
        <f>+'Resumen-DiarioHorario-HP'!AD1853</f>
        <v>0</v>
      </c>
      <c r="R283" s="59">
        <f>+'Resumen-DiarioHorario-HP'!AD1997</f>
        <v>0</v>
      </c>
      <c r="S283" s="58">
        <f>+'Resumen-DiarioHorario-HP'!AD2141</f>
        <v>0</v>
      </c>
      <c r="T283" s="59">
        <f>+'Resumen-DiarioHorario-HP'!AD2285</f>
        <v>0</v>
      </c>
      <c r="U283" s="58">
        <f>+'Resumen-DiarioHorario-HP'!AD2429</f>
        <v>0</v>
      </c>
      <c r="V283" s="59">
        <f>+'Resumen-DiarioHorario-HP'!AD2573</f>
        <v>0</v>
      </c>
      <c r="W283" s="58">
        <f>+'Resumen-DiarioHorario-HP'!AD2717</f>
        <v>0</v>
      </c>
      <c r="X283" s="59">
        <f>+'Resumen-DiarioHorario-HP'!AD2861</f>
        <v>0</v>
      </c>
      <c r="Y283" s="58">
        <f>+'Resumen-DiarioHorario-HP'!AD3005</f>
        <v>0</v>
      </c>
      <c r="Z283" s="59">
        <f>+'Resumen-DiarioHorario-HP'!AD3149</f>
        <v>0</v>
      </c>
      <c r="AA283" s="58">
        <f>+'Resumen-DiarioHorario-HP'!AD3293</f>
        <v>0</v>
      </c>
      <c r="AB283" s="59">
        <f>+'Resumen-DiarioHorario-HP'!AD3437</f>
        <v>0</v>
      </c>
      <c r="AC283" s="58">
        <f>+'Resumen-DiarioHorario-HP'!AD3581</f>
        <v>0</v>
      </c>
      <c r="AD283" s="59">
        <f>+'Resumen-DiarioHorario-HP'!AD3725</f>
        <v>0</v>
      </c>
      <c r="AE283" s="58">
        <f>+'Resumen-DiarioHorario-HP'!AD3869</f>
        <v>0</v>
      </c>
      <c r="AF283" s="59">
        <f>+'Resumen-DiarioHorario-HP'!AD4013</f>
        <v>0</v>
      </c>
      <c r="AG283" s="58">
        <f>+'Resumen-DiarioHorario-HP'!AD4157</f>
        <v>0</v>
      </c>
      <c r="AH283" s="59">
        <f>+'Resumen-DiarioHorario-HP'!AD4301</f>
        <v>0</v>
      </c>
      <c r="AI283" s="60">
        <f>+'Resumen-DiarioHorario-HP'!AD4445</f>
        <v>0</v>
      </c>
      <c r="AJ283" s="54"/>
      <c r="AK283" s="51">
        <f t="shared" si="17"/>
        <v>0</v>
      </c>
      <c r="AL283" s="54"/>
    </row>
    <row r="284" spans="2:38" x14ac:dyDescent="0.45">
      <c r="B284" s="4" t="s">
        <v>258</v>
      </c>
      <c r="D284" s="62"/>
      <c r="E284" s="58">
        <f>+'Resumen-DiarioHorario-HP'!AD126</f>
        <v>0</v>
      </c>
      <c r="F284" s="59">
        <f>+'Resumen-DiarioHorario-HP'!AD270</f>
        <v>0</v>
      </c>
      <c r="G284" s="58">
        <f>+'Resumen-DiarioHorario-HP'!AD414</f>
        <v>0</v>
      </c>
      <c r="H284" s="59">
        <f>+'Resumen-DiarioHorario-HP'!AD558</f>
        <v>0</v>
      </c>
      <c r="I284" s="58">
        <f>+'Resumen-DiarioHorario-HP'!AD702</f>
        <v>0</v>
      </c>
      <c r="J284" s="59">
        <f>+'Resumen-DiarioHorario-HP'!AD846</f>
        <v>0</v>
      </c>
      <c r="K284" s="58">
        <f>+'Resumen-DiarioHorario-HP'!AD990</f>
        <v>0</v>
      </c>
      <c r="L284" s="59">
        <f>+'Resumen-DiarioHorario-HP'!AD1134</f>
        <v>0</v>
      </c>
      <c r="M284" s="58">
        <f>+'Resumen-DiarioHorario-HP'!AD1278</f>
        <v>0</v>
      </c>
      <c r="N284" s="59">
        <f>+'Resumen-DiarioHorario-HP'!AD1422</f>
        <v>0</v>
      </c>
      <c r="O284" s="58">
        <f>+'Resumen-DiarioHorario-HP'!AD1566</f>
        <v>0</v>
      </c>
      <c r="P284" s="59">
        <f>+'Resumen-DiarioHorario-HP'!AD1710</f>
        <v>0</v>
      </c>
      <c r="Q284" s="58">
        <f>+'Resumen-DiarioHorario-HP'!AD1854</f>
        <v>0</v>
      </c>
      <c r="R284" s="59">
        <f>+'Resumen-DiarioHorario-HP'!AD1998</f>
        <v>0</v>
      </c>
      <c r="S284" s="58">
        <f>+'Resumen-DiarioHorario-HP'!AD2142</f>
        <v>0</v>
      </c>
      <c r="T284" s="59">
        <f>+'Resumen-DiarioHorario-HP'!AD2286</f>
        <v>0</v>
      </c>
      <c r="U284" s="58">
        <f>+'Resumen-DiarioHorario-HP'!AD2430</f>
        <v>0</v>
      </c>
      <c r="V284" s="59">
        <f>+'Resumen-DiarioHorario-HP'!AD2574</f>
        <v>0</v>
      </c>
      <c r="W284" s="58">
        <f>+'Resumen-DiarioHorario-HP'!AD2718</f>
        <v>0</v>
      </c>
      <c r="X284" s="59">
        <f>+'Resumen-DiarioHorario-HP'!AD2862</f>
        <v>0</v>
      </c>
      <c r="Y284" s="58">
        <f>+'Resumen-DiarioHorario-HP'!AD3006</f>
        <v>0</v>
      </c>
      <c r="Z284" s="59">
        <f>+'Resumen-DiarioHorario-HP'!AD3150</f>
        <v>0</v>
      </c>
      <c r="AA284" s="58">
        <f>+'Resumen-DiarioHorario-HP'!AD3294</f>
        <v>0</v>
      </c>
      <c r="AB284" s="59">
        <f>+'Resumen-DiarioHorario-HP'!AD3438</f>
        <v>0</v>
      </c>
      <c r="AC284" s="58">
        <f>+'Resumen-DiarioHorario-HP'!AD3582</f>
        <v>0</v>
      </c>
      <c r="AD284" s="59">
        <f>+'Resumen-DiarioHorario-HP'!AD3726</f>
        <v>0</v>
      </c>
      <c r="AE284" s="58">
        <f>+'Resumen-DiarioHorario-HP'!AD3870</f>
        <v>0</v>
      </c>
      <c r="AF284" s="59">
        <f>+'Resumen-DiarioHorario-HP'!AD4014</f>
        <v>0</v>
      </c>
      <c r="AG284" s="58">
        <f>+'Resumen-DiarioHorario-HP'!AD4158</f>
        <v>0</v>
      </c>
      <c r="AH284" s="59">
        <f>+'Resumen-DiarioHorario-HP'!AD4302</f>
        <v>0</v>
      </c>
      <c r="AI284" s="60">
        <f>+'Resumen-DiarioHorario-HP'!AD4446</f>
        <v>0</v>
      </c>
      <c r="AJ284" s="54"/>
      <c r="AK284" s="51">
        <f t="shared" si="17"/>
        <v>0</v>
      </c>
      <c r="AL284" s="54"/>
    </row>
    <row r="285" spans="2:38" x14ac:dyDescent="0.45">
      <c r="B285" s="4" t="s">
        <v>259</v>
      </c>
      <c r="D285" s="62"/>
      <c r="E285" s="58">
        <f>+'Resumen-DiarioHorario-HP'!AD127</f>
        <v>0</v>
      </c>
      <c r="F285" s="59">
        <f>+'Resumen-DiarioHorario-HP'!AD271</f>
        <v>0</v>
      </c>
      <c r="G285" s="58">
        <f>+'Resumen-DiarioHorario-HP'!AD415</f>
        <v>0</v>
      </c>
      <c r="H285" s="59">
        <f>+'Resumen-DiarioHorario-HP'!AD559</f>
        <v>0</v>
      </c>
      <c r="I285" s="58">
        <f>+'Resumen-DiarioHorario-HP'!AD703</f>
        <v>0</v>
      </c>
      <c r="J285" s="59">
        <f>+'Resumen-DiarioHorario-HP'!AD847</f>
        <v>0</v>
      </c>
      <c r="K285" s="58">
        <f>+'Resumen-DiarioHorario-HP'!AD991</f>
        <v>0</v>
      </c>
      <c r="L285" s="59">
        <f>+'Resumen-DiarioHorario-HP'!AD1135</f>
        <v>0</v>
      </c>
      <c r="M285" s="58">
        <f>+'Resumen-DiarioHorario-HP'!AD1279</f>
        <v>0</v>
      </c>
      <c r="N285" s="59">
        <f>+'Resumen-DiarioHorario-HP'!AD1423</f>
        <v>0</v>
      </c>
      <c r="O285" s="58">
        <f>+'Resumen-DiarioHorario-HP'!AD1567</f>
        <v>0</v>
      </c>
      <c r="P285" s="59">
        <f>+'Resumen-DiarioHorario-HP'!AD1711</f>
        <v>0</v>
      </c>
      <c r="Q285" s="58">
        <f>+'Resumen-DiarioHorario-HP'!AD1855</f>
        <v>0</v>
      </c>
      <c r="R285" s="59">
        <f>+'Resumen-DiarioHorario-HP'!AD1999</f>
        <v>0</v>
      </c>
      <c r="S285" s="58">
        <f>+'Resumen-DiarioHorario-HP'!AD2143</f>
        <v>0</v>
      </c>
      <c r="T285" s="59">
        <f>+'Resumen-DiarioHorario-HP'!AD2287</f>
        <v>0</v>
      </c>
      <c r="U285" s="58">
        <f>+'Resumen-DiarioHorario-HP'!AD2431</f>
        <v>0</v>
      </c>
      <c r="V285" s="59">
        <f>+'Resumen-DiarioHorario-HP'!AD2575</f>
        <v>0</v>
      </c>
      <c r="W285" s="58">
        <f>+'Resumen-DiarioHorario-HP'!AD2719</f>
        <v>0</v>
      </c>
      <c r="X285" s="59">
        <f>+'Resumen-DiarioHorario-HP'!AD2863</f>
        <v>0</v>
      </c>
      <c r="Y285" s="58">
        <f>+'Resumen-DiarioHorario-HP'!AD3007</f>
        <v>0</v>
      </c>
      <c r="Z285" s="59">
        <f>+'Resumen-DiarioHorario-HP'!AD3151</f>
        <v>0</v>
      </c>
      <c r="AA285" s="58">
        <f>+'Resumen-DiarioHorario-HP'!AD3295</f>
        <v>0</v>
      </c>
      <c r="AB285" s="59">
        <f>+'Resumen-DiarioHorario-HP'!AD3439</f>
        <v>0</v>
      </c>
      <c r="AC285" s="58">
        <f>+'Resumen-DiarioHorario-HP'!AD3583</f>
        <v>0</v>
      </c>
      <c r="AD285" s="59">
        <f>+'Resumen-DiarioHorario-HP'!AD3727</f>
        <v>0</v>
      </c>
      <c r="AE285" s="58">
        <f>+'Resumen-DiarioHorario-HP'!AD3871</f>
        <v>0</v>
      </c>
      <c r="AF285" s="59">
        <f>+'Resumen-DiarioHorario-HP'!AD4015</f>
        <v>0</v>
      </c>
      <c r="AG285" s="58">
        <f>+'Resumen-DiarioHorario-HP'!AD4159</f>
        <v>0</v>
      </c>
      <c r="AH285" s="59">
        <f>+'Resumen-DiarioHorario-HP'!AD4303</f>
        <v>0</v>
      </c>
      <c r="AI285" s="60">
        <f>+'Resumen-DiarioHorario-HP'!AD4447</f>
        <v>0</v>
      </c>
      <c r="AJ285" s="54"/>
      <c r="AK285" s="51">
        <f t="shared" si="17"/>
        <v>0</v>
      </c>
      <c r="AL285" s="54"/>
    </row>
    <row r="286" spans="2:38" x14ac:dyDescent="0.45">
      <c r="B286" s="4" t="s">
        <v>260</v>
      </c>
      <c r="D286" s="62"/>
      <c r="E286" s="58">
        <f>+'Resumen-DiarioHorario-HP'!AD128</f>
        <v>0</v>
      </c>
      <c r="F286" s="59">
        <f>+'Resumen-DiarioHorario-HP'!AD272</f>
        <v>0</v>
      </c>
      <c r="G286" s="58">
        <f>+'Resumen-DiarioHorario-HP'!AD416</f>
        <v>0</v>
      </c>
      <c r="H286" s="59">
        <f>+'Resumen-DiarioHorario-HP'!AD560</f>
        <v>0</v>
      </c>
      <c r="I286" s="58">
        <f>+'Resumen-DiarioHorario-HP'!AD704</f>
        <v>0</v>
      </c>
      <c r="J286" s="59">
        <f>+'Resumen-DiarioHorario-HP'!AD848</f>
        <v>0</v>
      </c>
      <c r="K286" s="58">
        <f>+'Resumen-DiarioHorario-HP'!AD992</f>
        <v>0</v>
      </c>
      <c r="L286" s="59">
        <f>+'Resumen-DiarioHorario-HP'!AD1136</f>
        <v>0</v>
      </c>
      <c r="M286" s="58">
        <f>+'Resumen-DiarioHorario-HP'!AD1280</f>
        <v>0</v>
      </c>
      <c r="N286" s="59">
        <f>+'Resumen-DiarioHorario-HP'!AD1424</f>
        <v>0</v>
      </c>
      <c r="O286" s="58">
        <f>+'Resumen-DiarioHorario-HP'!AD1568</f>
        <v>0</v>
      </c>
      <c r="P286" s="59">
        <f>+'Resumen-DiarioHorario-HP'!AD1712</f>
        <v>0</v>
      </c>
      <c r="Q286" s="58">
        <f>+'Resumen-DiarioHorario-HP'!AD1856</f>
        <v>0</v>
      </c>
      <c r="R286" s="59">
        <f>+'Resumen-DiarioHorario-HP'!AD2000</f>
        <v>0</v>
      </c>
      <c r="S286" s="58">
        <f>+'Resumen-DiarioHorario-HP'!AD2144</f>
        <v>0</v>
      </c>
      <c r="T286" s="59">
        <f>+'Resumen-DiarioHorario-HP'!AD2288</f>
        <v>0</v>
      </c>
      <c r="U286" s="58">
        <f>+'Resumen-DiarioHorario-HP'!AD2432</f>
        <v>0</v>
      </c>
      <c r="V286" s="59">
        <f>+'Resumen-DiarioHorario-HP'!AD2576</f>
        <v>0</v>
      </c>
      <c r="W286" s="58">
        <f>+'Resumen-DiarioHorario-HP'!AD2720</f>
        <v>0</v>
      </c>
      <c r="X286" s="59">
        <f>+'Resumen-DiarioHorario-HP'!AD2864</f>
        <v>0</v>
      </c>
      <c r="Y286" s="58">
        <f>+'Resumen-DiarioHorario-HP'!AD3008</f>
        <v>0</v>
      </c>
      <c r="Z286" s="59">
        <f>+'Resumen-DiarioHorario-HP'!AD3152</f>
        <v>0</v>
      </c>
      <c r="AA286" s="58">
        <f>+'Resumen-DiarioHorario-HP'!AD3296</f>
        <v>0</v>
      </c>
      <c r="AB286" s="59">
        <f>+'Resumen-DiarioHorario-HP'!AD3440</f>
        <v>0</v>
      </c>
      <c r="AC286" s="58">
        <f>+'Resumen-DiarioHorario-HP'!AD3584</f>
        <v>0</v>
      </c>
      <c r="AD286" s="59">
        <f>+'Resumen-DiarioHorario-HP'!AD3728</f>
        <v>0</v>
      </c>
      <c r="AE286" s="58">
        <f>+'Resumen-DiarioHorario-HP'!AD3872</f>
        <v>0</v>
      </c>
      <c r="AF286" s="59">
        <f>+'Resumen-DiarioHorario-HP'!AD4016</f>
        <v>0</v>
      </c>
      <c r="AG286" s="58">
        <f>+'Resumen-DiarioHorario-HP'!AD4160</f>
        <v>0</v>
      </c>
      <c r="AH286" s="59">
        <f>+'Resumen-DiarioHorario-HP'!AD4304</f>
        <v>0</v>
      </c>
      <c r="AI286" s="60">
        <f>+'Resumen-DiarioHorario-HP'!AD4448</f>
        <v>0</v>
      </c>
      <c r="AJ286" s="54"/>
      <c r="AK286" s="51">
        <f t="shared" si="17"/>
        <v>0</v>
      </c>
      <c r="AL286" s="54"/>
    </row>
    <row r="287" spans="2:38" x14ac:dyDescent="0.45">
      <c r="B287" s="4" t="s">
        <v>261</v>
      </c>
      <c r="D287" s="62"/>
      <c r="E287" s="58">
        <f>+'Resumen-DiarioHorario-HP'!AD129</f>
        <v>0</v>
      </c>
      <c r="F287" s="59">
        <f>+'Resumen-DiarioHorario-HP'!AD273</f>
        <v>0</v>
      </c>
      <c r="G287" s="58">
        <f>+'Resumen-DiarioHorario-HP'!AD417</f>
        <v>0</v>
      </c>
      <c r="H287" s="59">
        <f>+'Resumen-DiarioHorario-HP'!AD561</f>
        <v>0</v>
      </c>
      <c r="I287" s="58">
        <f>+'Resumen-DiarioHorario-HP'!AD705</f>
        <v>0</v>
      </c>
      <c r="J287" s="59">
        <f>+'Resumen-DiarioHorario-HP'!AD849</f>
        <v>0</v>
      </c>
      <c r="K287" s="58">
        <f>+'Resumen-DiarioHorario-HP'!AD993</f>
        <v>0</v>
      </c>
      <c r="L287" s="59">
        <f>+'Resumen-DiarioHorario-HP'!AD1137</f>
        <v>0</v>
      </c>
      <c r="M287" s="58">
        <f>+'Resumen-DiarioHorario-HP'!AD1281</f>
        <v>0</v>
      </c>
      <c r="N287" s="59">
        <f>+'Resumen-DiarioHorario-HP'!AD1425</f>
        <v>0</v>
      </c>
      <c r="O287" s="58">
        <f>+'Resumen-DiarioHorario-HP'!AD1569</f>
        <v>0</v>
      </c>
      <c r="P287" s="59">
        <f>+'Resumen-DiarioHorario-HP'!AD1713</f>
        <v>0</v>
      </c>
      <c r="Q287" s="58">
        <f>+'Resumen-DiarioHorario-HP'!AD1857</f>
        <v>0</v>
      </c>
      <c r="R287" s="59">
        <f>+'Resumen-DiarioHorario-HP'!AD2001</f>
        <v>0</v>
      </c>
      <c r="S287" s="58">
        <f>+'Resumen-DiarioHorario-HP'!AD2145</f>
        <v>0</v>
      </c>
      <c r="T287" s="59">
        <f>+'Resumen-DiarioHorario-HP'!AD2289</f>
        <v>0</v>
      </c>
      <c r="U287" s="58">
        <f>+'Resumen-DiarioHorario-HP'!AD2433</f>
        <v>0</v>
      </c>
      <c r="V287" s="59">
        <f>+'Resumen-DiarioHorario-HP'!AD2577</f>
        <v>0</v>
      </c>
      <c r="W287" s="58">
        <f>+'Resumen-DiarioHorario-HP'!AD2721</f>
        <v>0</v>
      </c>
      <c r="X287" s="59">
        <f>+'Resumen-DiarioHorario-HP'!AD2865</f>
        <v>0</v>
      </c>
      <c r="Y287" s="58">
        <f>+'Resumen-DiarioHorario-HP'!AD3009</f>
        <v>0</v>
      </c>
      <c r="Z287" s="59">
        <f>+'Resumen-DiarioHorario-HP'!AD3153</f>
        <v>0</v>
      </c>
      <c r="AA287" s="58">
        <f>+'Resumen-DiarioHorario-HP'!AD3297</f>
        <v>0</v>
      </c>
      <c r="AB287" s="59">
        <f>+'Resumen-DiarioHorario-HP'!AD3441</f>
        <v>0</v>
      </c>
      <c r="AC287" s="58">
        <f>+'Resumen-DiarioHorario-HP'!AD3585</f>
        <v>0</v>
      </c>
      <c r="AD287" s="59">
        <f>+'Resumen-DiarioHorario-HP'!AD3729</f>
        <v>0</v>
      </c>
      <c r="AE287" s="58">
        <f>+'Resumen-DiarioHorario-HP'!AD3873</f>
        <v>0</v>
      </c>
      <c r="AF287" s="59">
        <f>+'Resumen-DiarioHorario-HP'!AD4017</f>
        <v>0</v>
      </c>
      <c r="AG287" s="58">
        <f>+'Resumen-DiarioHorario-HP'!AD4161</f>
        <v>0</v>
      </c>
      <c r="AH287" s="59">
        <f>+'Resumen-DiarioHorario-HP'!AD4305</f>
        <v>0</v>
      </c>
      <c r="AI287" s="60">
        <f>+'Resumen-DiarioHorario-HP'!AD4449</f>
        <v>0</v>
      </c>
      <c r="AJ287" s="54"/>
      <c r="AK287" s="51">
        <f t="shared" si="17"/>
        <v>0</v>
      </c>
      <c r="AL287" s="54"/>
    </row>
    <row r="288" spans="2:38" x14ac:dyDescent="0.45">
      <c r="B288" s="4" t="s">
        <v>262</v>
      </c>
      <c r="D288" s="62"/>
      <c r="E288" s="58">
        <f>+'Resumen-DiarioHorario-HP'!AD130</f>
        <v>0</v>
      </c>
      <c r="F288" s="59">
        <f>+'Resumen-DiarioHorario-HP'!AD274</f>
        <v>0</v>
      </c>
      <c r="G288" s="58">
        <f>+'Resumen-DiarioHorario-HP'!AD418</f>
        <v>0</v>
      </c>
      <c r="H288" s="59">
        <f>+'Resumen-DiarioHorario-HP'!AD562</f>
        <v>0</v>
      </c>
      <c r="I288" s="58">
        <f>+'Resumen-DiarioHorario-HP'!AD706</f>
        <v>0</v>
      </c>
      <c r="J288" s="59">
        <f>+'Resumen-DiarioHorario-HP'!AD850</f>
        <v>0</v>
      </c>
      <c r="K288" s="58">
        <f>+'Resumen-DiarioHorario-HP'!AD994</f>
        <v>0</v>
      </c>
      <c r="L288" s="59">
        <f>+'Resumen-DiarioHorario-HP'!AD1138</f>
        <v>0</v>
      </c>
      <c r="M288" s="58">
        <f>+'Resumen-DiarioHorario-HP'!AD1282</f>
        <v>0</v>
      </c>
      <c r="N288" s="59">
        <f>+'Resumen-DiarioHorario-HP'!AD1426</f>
        <v>0</v>
      </c>
      <c r="O288" s="58">
        <f>+'Resumen-DiarioHorario-HP'!AD1570</f>
        <v>0</v>
      </c>
      <c r="P288" s="59">
        <f>+'Resumen-DiarioHorario-HP'!AD1714</f>
        <v>0</v>
      </c>
      <c r="Q288" s="58">
        <f>+'Resumen-DiarioHorario-HP'!AD1858</f>
        <v>0</v>
      </c>
      <c r="R288" s="59">
        <f>+'Resumen-DiarioHorario-HP'!AD2002</f>
        <v>0</v>
      </c>
      <c r="S288" s="58">
        <f>+'Resumen-DiarioHorario-HP'!AD2146</f>
        <v>0</v>
      </c>
      <c r="T288" s="59">
        <f>+'Resumen-DiarioHorario-HP'!AD2290</f>
        <v>0</v>
      </c>
      <c r="U288" s="58">
        <f>+'Resumen-DiarioHorario-HP'!AD2434</f>
        <v>0</v>
      </c>
      <c r="V288" s="59">
        <f>+'Resumen-DiarioHorario-HP'!AD2578</f>
        <v>0</v>
      </c>
      <c r="W288" s="58">
        <f>+'Resumen-DiarioHorario-HP'!AD2722</f>
        <v>0</v>
      </c>
      <c r="X288" s="59">
        <f>+'Resumen-DiarioHorario-HP'!AD2866</f>
        <v>0</v>
      </c>
      <c r="Y288" s="58">
        <f>+'Resumen-DiarioHorario-HP'!AD3010</f>
        <v>0</v>
      </c>
      <c r="Z288" s="59">
        <f>+'Resumen-DiarioHorario-HP'!AD3154</f>
        <v>0</v>
      </c>
      <c r="AA288" s="58">
        <f>+'Resumen-DiarioHorario-HP'!AD3298</f>
        <v>0</v>
      </c>
      <c r="AB288" s="59">
        <f>+'Resumen-DiarioHorario-HP'!AD3442</f>
        <v>0</v>
      </c>
      <c r="AC288" s="58">
        <f>+'Resumen-DiarioHorario-HP'!AD3586</f>
        <v>0</v>
      </c>
      <c r="AD288" s="59">
        <f>+'Resumen-DiarioHorario-HP'!AD3730</f>
        <v>0</v>
      </c>
      <c r="AE288" s="58">
        <f>+'Resumen-DiarioHorario-HP'!AD3874</f>
        <v>0</v>
      </c>
      <c r="AF288" s="59">
        <f>+'Resumen-DiarioHorario-HP'!AD4018</f>
        <v>0</v>
      </c>
      <c r="AG288" s="58">
        <f>+'Resumen-DiarioHorario-HP'!AD4162</f>
        <v>0</v>
      </c>
      <c r="AH288" s="59">
        <f>+'Resumen-DiarioHorario-HP'!AD4306</f>
        <v>0</v>
      </c>
      <c r="AI288" s="60">
        <f>+'Resumen-DiarioHorario-HP'!AD4450</f>
        <v>0</v>
      </c>
      <c r="AJ288" s="54"/>
      <c r="AK288" s="51">
        <f t="shared" si="17"/>
        <v>0</v>
      </c>
      <c r="AL288" s="54"/>
    </row>
    <row r="289" spans="2:38" x14ac:dyDescent="0.45">
      <c r="B289" s="4" t="s">
        <v>263</v>
      </c>
      <c r="D289" s="62"/>
      <c r="E289" s="58">
        <f>+'Resumen-DiarioHorario-HP'!AD131</f>
        <v>0</v>
      </c>
      <c r="F289" s="59">
        <f>+'Resumen-DiarioHorario-HP'!AD275</f>
        <v>0</v>
      </c>
      <c r="G289" s="58">
        <f>+'Resumen-DiarioHorario-HP'!AD419</f>
        <v>0</v>
      </c>
      <c r="H289" s="59">
        <f>+'Resumen-DiarioHorario-HP'!AD563</f>
        <v>0</v>
      </c>
      <c r="I289" s="58">
        <f>+'Resumen-DiarioHorario-HP'!AD707</f>
        <v>0</v>
      </c>
      <c r="J289" s="59">
        <f>+'Resumen-DiarioHorario-HP'!AD851</f>
        <v>0</v>
      </c>
      <c r="K289" s="58">
        <f>+'Resumen-DiarioHorario-HP'!AD995</f>
        <v>0</v>
      </c>
      <c r="L289" s="59">
        <f>+'Resumen-DiarioHorario-HP'!AD1139</f>
        <v>0</v>
      </c>
      <c r="M289" s="58">
        <f>+'Resumen-DiarioHorario-HP'!AD1283</f>
        <v>0</v>
      </c>
      <c r="N289" s="59">
        <f>+'Resumen-DiarioHorario-HP'!AD1427</f>
        <v>0</v>
      </c>
      <c r="O289" s="58">
        <f>+'Resumen-DiarioHorario-HP'!AD1571</f>
        <v>0</v>
      </c>
      <c r="P289" s="59">
        <f>+'Resumen-DiarioHorario-HP'!AD1715</f>
        <v>0</v>
      </c>
      <c r="Q289" s="58">
        <f>+'Resumen-DiarioHorario-HP'!AD1859</f>
        <v>0</v>
      </c>
      <c r="R289" s="59">
        <f>+'Resumen-DiarioHorario-HP'!AD2003</f>
        <v>0</v>
      </c>
      <c r="S289" s="58">
        <f>+'Resumen-DiarioHorario-HP'!AD2147</f>
        <v>0</v>
      </c>
      <c r="T289" s="59">
        <f>+'Resumen-DiarioHorario-HP'!AD2291</f>
        <v>0</v>
      </c>
      <c r="U289" s="58">
        <f>+'Resumen-DiarioHorario-HP'!AD2435</f>
        <v>0</v>
      </c>
      <c r="V289" s="59">
        <f>+'Resumen-DiarioHorario-HP'!AD2579</f>
        <v>0</v>
      </c>
      <c r="W289" s="58">
        <f>+'Resumen-DiarioHorario-HP'!AD2723</f>
        <v>0</v>
      </c>
      <c r="X289" s="59">
        <f>+'Resumen-DiarioHorario-HP'!AD2867</f>
        <v>0</v>
      </c>
      <c r="Y289" s="58">
        <f>+'Resumen-DiarioHorario-HP'!AD3011</f>
        <v>0</v>
      </c>
      <c r="Z289" s="59">
        <f>+'Resumen-DiarioHorario-HP'!AD3155</f>
        <v>0</v>
      </c>
      <c r="AA289" s="58">
        <f>+'Resumen-DiarioHorario-HP'!AD3299</f>
        <v>0</v>
      </c>
      <c r="AB289" s="59">
        <f>+'Resumen-DiarioHorario-HP'!AD3443</f>
        <v>0</v>
      </c>
      <c r="AC289" s="58">
        <f>+'Resumen-DiarioHorario-HP'!AD3587</f>
        <v>0</v>
      </c>
      <c r="AD289" s="59">
        <f>+'Resumen-DiarioHorario-HP'!AD3731</f>
        <v>0</v>
      </c>
      <c r="AE289" s="58">
        <f>+'Resumen-DiarioHorario-HP'!AD3875</f>
        <v>0</v>
      </c>
      <c r="AF289" s="59">
        <f>+'Resumen-DiarioHorario-HP'!AD4019</f>
        <v>0</v>
      </c>
      <c r="AG289" s="58">
        <f>+'Resumen-DiarioHorario-HP'!AD4163</f>
        <v>0</v>
      </c>
      <c r="AH289" s="59">
        <f>+'Resumen-DiarioHorario-HP'!AD4307</f>
        <v>0</v>
      </c>
      <c r="AI289" s="60">
        <f>+'Resumen-DiarioHorario-HP'!AD4451</f>
        <v>0</v>
      </c>
      <c r="AJ289" s="54"/>
      <c r="AK289" s="51">
        <f t="shared" si="17"/>
        <v>0</v>
      </c>
      <c r="AL289" s="54"/>
    </row>
    <row r="290" spans="2:38" x14ac:dyDescent="0.45">
      <c r="B290" s="4" t="s">
        <v>264</v>
      </c>
      <c r="D290" s="62"/>
      <c r="E290" s="58">
        <f>+'Resumen-DiarioHorario-HP'!AD132</f>
        <v>2.5782355173780691</v>
      </c>
      <c r="F290" s="59">
        <f>+'Resumen-DiarioHorario-HP'!AD276</f>
        <v>3.139041666666667</v>
      </c>
      <c r="G290" s="58">
        <f>+'Resumen-DiarioHorario-HP'!AD420</f>
        <v>0.34586594906207518</v>
      </c>
      <c r="H290" s="59">
        <f>+'Resumen-DiarioHorario-HP'!AD564</f>
        <v>6.1614272805550946E-5</v>
      </c>
      <c r="I290" s="58">
        <f>+'Resumen-DiarioHorario-HP'!AD708</f>
        <v>0</v>
      </c>
      <c r="J290" s="59">
        <f>+'Resumen-DiarioHorario-HP'!AD852</f>
        <v>0</v>
      </c>
      <c r="K290" s="58">
        <f>+'Resumen-DiarioHorario-HP'!AD996</f>
        <v>7.5935476614782385E-4</v>
      </c>
      <c r="L290" s="59">
        <f>+'Resumen-DiarioHorario-HP'!AD1140</f>
        <v>0.10887264479883008</v>
      </c>
      <c r="M290" s="58">
        <f>+'Resumen-DiarioHorario-HP'!AD1284</f>
        <v>1.9749821662360381</v>
      </c>
      <c r="N290" s="59">
        <f>+'Resumen-DiarioHorario-HP'!AD1428</f>
        <v>0</v>
      </c>
      <c r="O290" s="58">
        <f>+'Resumen-DiarioHorario-HP'!AD1572</f>
        <v>0.16906158785956599</v>
      </c>
      <c r="P290" s="59">
        <f>+'Resumen-DiarioHorario-HP'!AD1716</f>
        <v>0.35319376785385731</v>
      </c>
      <c r="Q290" s="58">
        <f>+'Resumen-DiarioHorario-HP'!AD1860</f>
        <v>0.14710265235044065</v>
      </c>
      <c r="R290" s="59">
        <f>+'Resumen-DiarioHorario-HP'!AD2004</f>
        <v>0</v>
      </c>
      <c r="S290" s="58">
        <f>+'Resumen-DiarioHorario-HP'!AD2148</f>
        <v>0.73311693381207688</v>
      </c>
      <c r="T290" s="59">
        <f>+'Resumen-DiarioHorario-HP'!AD2292</f>
        <v>0.3312356136677167</v>
      </c>
      <c r="U290" s="58">
        <f>+'Resumen-DiarioHorario-HP'!AD2436</f>
        <v>1.2517278147602664</v>
      </c>
      <c r="V290" s="59">
        <f>+'Resumen-DiarioHorario-HP'!AD2580</f>
        <v>0.48476126652987073</v>
      </c>
      <c r="W290" s="58">
        <f>+'Resumen-DiarioHorario-HP'!AD2724</f>
        <v>0.10028501738328498</v>
      </c>
      <c r="X290" s="59">
        <f>+'Resumen-DiarioHorario-HP'!AD2868</f>
        <v>0.14018888637113081</v>
      </c>
      <c r="Y290" s="58">
        <f>+'Resumen-DiarioHorario-HP'!AD3012</f>
        <v>0</v>
      </c>
      <c r="Z290" s="59">
        <f>+'Resumen-DiarioHorario-HP'!AD3156</f>
        <v>0.49820617757464469</v>
      </c>
      <c r="AA290" s="58">
        <f>+'Resumen-DiarioHorario-HP'!AD3300</f>
        <v>0</v>
      </c>
      <c r="AB290" s="59">
        <f>+'Resumen-DiarioHorario-HP'!AD3444</f>
        <v>0</v>
      </c>
      <c r="AC290" s="58">
        <f>+'Resumen-DiarioHorario-HP'!AD3588</f>
        <v>0</v>
      </c>
      <c r="AD290" s="59">
        <f>+'Resumen-DiarioHorario-HP'!AD3732</f>
        <v>0</v>
      </c>
      <c r="AE290" s="58">
        <f>+'Resumen-DiarioHorario-HP'!AD3876</f>
        <v>0.41046168546571093</v>
      </c>
      <c r="AF290" s="59">
        <f>+'Resumen-DiarioHorario-HP'!AD4020</f>
        <v>0.59546186442515903</v>
      </c>
      <c r="AG290" s="58">
        <f>+'Resumen-DiarioHorario-HP'!AD4164</f>
        <v>0.46464661917028316</v>
      </c>
      <c r="AH290" s="59">
        <f>+'Resumen-DiarioHorario-HP'!AD4308</f>
        <v>0.54012926425486807</v>
      </c>
      <c r="AI290" s="60">
        <f>+'Resumen-DiarioHorario-HP'!AD4452</f>
        <v>0</v>
      </c>
      <c r="AJ290" s="54"/>
      <c r="AK290" s="51">
        <f t="shared" si="17"/>
        <v>14.367398064659511</v>
      </c>
      <c r="AL290" s="54"/>
    </row>
    <row r="291" spans="2:38" x14ac:dyDescent="0.45">
      <c r="B291" s="4" t="s">
        <v>265</v>
      </c>
      <c r="D291" s="62"/>
      <c r="E291" s="58">
        <f>+'Resumen-DiarioHorario-HP'!AD133</f>
        <v>2.5782355173780691</v>
      </c>
      <c r="F291" s="59">
        <f>+'Resumen-DiarioHorario-HP'!AD277</f>
        <v>3.139041666666667</v>
      </c>
      <c r="G291" s="58">
        <f>+'Resumen-DiarioHorario-HP'!AD421</f>
        <v>0.34586594906207518</v>
      </c>
      <c r="H291" s="59">
        <f>+'Resumen-DiarioHorario-HP'!AD565</f>
        <v>6.1614272805550946E-5</v>
      </c>
      <c r="I291" s="58">
        <f>+'Resumen-DiarioHorario-HP'!AD709</f>
        <v>0</v>
      </c>
      <c r="J291" s="59">
        <f>+'Resumen-DiarioHorario-HP'!AD853</f>
        <v>0</v>
      </c>
      <c r="K291" s="58">
        <f>+'Resumen-DiarioHorario-HP'!AD997</f>
        <v>7.5935476614782385E-4</v>
      </c>
      <c r="L291" s="59">
        <f>+'Resumen-DiarioHorario-HP'!AD1141</f>
        <v>0.10887264479883008</v>
      </c>
      <c r="M291" s="58">
        <f>+'Resumen-DiarioHorario-HP'!AD1285</f>
        <v>1.9749821662360381</v>
      </c>
      <c r="N291" s="59">
        <f>+'Resumen-DiarioHorario-HP'!AD1429</f>
        <v>0</v>
      </c>
      <c r="O291" s="58">
        <f>+'Resumen-DiarioHorario-HP'!AD1573</f>
        <v>0.16906158785956599</v>
      </c>
      <c r="P291" s="59">
        <f>+'Resumen-DiarioHorario-HP'!AD1717</f>
        <v>0.35319376785385731</v>
      </c>
      <c r="Q291" s="58">
        <f>+'Resumen-DiarioHorario-HP'!AD1861</f>
        <v>0.14710265235044065</v>
      </c>
      <c r="R291" s="59">
        <f>+'Resumen-DiarioHorario-HP'!AD2005</f>
        <v>0</v>
      </c>
      <c r="S291" s="58">
        <f>+'Resumen-DiarioHorario-HP'!AD2149</f>
        <v>0.73311693381207688</v>
      </c>
      <c r="T291" s="59">
        <f>+'Resumen-DiarioHorario-HP'!AD2293</f>
        <v>0.3312356136677167</v>
      </c>
      <c r="U291" s="58">
        <f>+'Resumen-DiarioHorario-HP'!AD2437</f>
        <v>1.2517278147602664</v>
      </c>
      <c r="V291" s="59">
        <f>+'Resumen-DiarioHorario-HP'!AD2581</f>
        <v>0.48476126652987073</v>
      </c>
      <c r="W291" s="58">
        <f>+'Resumen-DiarioHorario-HP'!AD2725</f>
        <v>0.10028501738328498</v>
      </c>
      <c r="X291" s="59">
        <f>+'Resumen-DiarioHorario-HP'!AD2869</f>
        <v>0.14018888637113081</v>
      </c>
      <c r="Y291" s="58">
        <f>+'Resumen-DiarioHorario-HP'!AD3013</f>
        <v>0</v>
      </c>
      <c r="Z291" s="59">
        <f>+'Resumen-DiarioHorario-HP'!AD3157</f>
        <v>0.49820617757464469</v>
      </c>
      <c r="AA291" s="58">
        <f>+'Resumen-DiarioHorario-HP'!AD3301</f>
        <v>0</v>
      </c>
      <c r="AB291" s="59">
        <f>+'Resumen-DiarioHorario-HP'!AD3445</f>
        <v>0</v>
      </c>
      <c r="AC291" s="58">
        <f>+'Resumen-DiarioHorario-HP'!AD3589</f>
        <v>0</v>
      </c>
      <c r="AD291" s="59">
        <f>+'Resumen-DiarioHorario-HP'!AD3733</f>
        <v>0</v>
      </c>
      <c r="AE291" s="58">
        <f>+'Resumen-DiarioHorario-HP'!AD3877</f>
        <v>0.41046168546571093</v>
      </c>
      <c r="AF291" s="59">
        <f>+'Resumen-DiarioHorario-HP'!AD4021</f>
        <v>0.59546186442515903</v>
      </c>
      <c r="AG291" s="58">
        <f>+'Resumen-DiarioHorario-HP'!AD4165</f>
        <v>0.46464661917028316</v>
      </c>
      <c r="AH291" s="59">
        <f>+'Resumen-DiarioHorario-HP'!AD4309</f>
        <v>0.54012926425486807</v>
      </c>
      <c r="AI291" s="60">
        <f>+'Resumen-DiarioHorario-HP'!AD4453</f>
        <v>0</v>
      </c>
      <c r="AJ291" s="54"/>
      <c r="AK291" s="51">
        <f t="shared" si="17"/>
        <v>14.367398064659511</v>
      </c>
      <c r="AL291" s="54"/>
    </row>
    <row r="292" spans="2:38" x14ac:dyDescent="0.45">
      <c r="B292" s="4" t="s">
        <v>266</v>
      </c>
      <c r="D292" s="62"/>
      <c r="E292" s="58">
        <f>+'Resumen-DiarioHorario-HP'!AD134</f>
        <v>25.948975838555228</v>
      </c>
      <c r="F292" s="59">
        <f>+'Resumen-DiarioHorario-HP'!AD278</f>
        <v>72.90488953963353</v>
      </c>
      <c r="G292" s="58">
        <f>+'Resumen-DiarioHorario-HP'!AD422</f>
        <v>1.7280137221018477</v>
      </c>
      <c r="H292" s="59">
        <f>+'Resumen-DiarioHorario-HP'!AD566</f>
        <v>0</v>
      </c>
      <c r="I292" s="58">
        <f>+'Resumen-DiarioHorario-HP'!AD710</f>
        <v>0</v>
      </c>
      <c r="J292" s="59">
        <f>+'Resumen-DiarioHorario-HP'!AD854</f>
        <v>0</v>
      </c>
      <c r="K292" s="58">
        <f>+'Resumen-DiarioHorario-HP'!AD998</f>
        <v>0</v>
      </c>
      <c r="L292" s="59">
        <f>+'Resumen-DiarioHorario-HP'!AD1142</f>
        <v>0</v>
      </c>
      <c r="M292" s="58">
        <f>+'Resumen-DiarioHorario-HP'!AD1286</f>
        <v>0</v>
      </c>
      <c r="N292" s="59">
        <f>+'Resumen-DiarioHorario-HP'!AD1430</f>
        <v>0</v>
      </c>
      <c r="O292" s="58">
        <f>+'Resumen-DiarioHorario-HP'!AD1574</f>
        <v>0</v>
      </c>
      <c r="P292" s="59">
        <f>+'Resumen-DiarioHorario-HP'!AD1718</f>
        <v>0</v>
      </c>
      <c r="Q292" s="58">
        <f>+'Resumen-DiarioHorario-HP'!AD1862</f>
        <v>0</v>
      </c>
      <c r="R292" s="59">
        <f>+'Resumen-DiarioHorario-HP'!AD2006</f>
        <v>1.6777715841929117</v>
      </c>
      <c r="S292" s="58">
        <f>+'Resumen-DiarioHorario-HP'!AD2150</f>
        <v>0</v>
      </c>
      <c r="T292" s="59">
        <f>+'Resumen-DiarioHorario-HP'!AD2294</f>
        <v>0</v>
      </c>
      <c r="U292" s="58">
        <f>+'Resumen-DiarioHorario-HP'!AD2438</f>
        <v>37.413906986936922</v>
      </c>
      <c r="V292" s="59">
        <f>+'Resumen-DiarioHorario-HP'!AD2582</f>
        <v>11.405456307729086</v>
      </c>
      <c r="W292" s="58">
        <f>+'Resumen-DiarioHorario-HP'!AD2726</f>
        <v>15.586517855152485</v>
      </c>
      <c r="X292" s="59">
        <f>+'Resumen-DiarioHorario-HP'!AD2870</f>
        <v>0</v>
      </c>
      <c r="Y292" s="58">
        <f>+'Resumen-DiarioHorario-HP'!AD3014</f>
        <v>0</v>
      </c>
      <c r="Z292" s="59">
        <f>+'Resumen-DiarioHorario-HP'!AD3158</f>
        <v>0</v>
      </c>
      <c r="AA292" s="58">
        <f>+'Resumen-DiarioHorario-HP'!AD3302</f>
        <v>0</v>
      </c>
      <c r="AB292" s="59">
        <f>+'Resumen-DiarioHorario-HP'!AD3446</f>
        <v>0</v>
      </c>
      <c r="AC292" s="58">
        <f>+'Resumen-DiarioHorario-HP'!AD3590</f>
        <v>2.2114721934000652E-2</v>
      </c>
      <c r="AD292" s="59">
        <f>+'Resumen-DiarioHorario-HP'!AD3734</f>
        <v>0</v>
      </c>
      <c r="AE292" s="58">
        <f>+'Resumen-DiarioHorario-HP'!AD3878</f>
        <v>2.701164220174153</v>
      </c>
      <c r="AF292" s="59">
        <f>+'Resumen-DiarioHorario-HP'!AD4022</f>
        <v>0</v>
      </c>
      <c r="AG292" s="58">
        <f>+'Resumen-DiarioHorario-HP'!AD4166</f>
        <v>0</v>
      </c>
      <c r="AH292" s="59">
        <f>+'Resumen-DiarioHorario-HP'!AD4310</f>
        <v>0</v>
      </c>
      <c r="AI292" s="60">
        <f>+'Resumen-DiarioHorario-HP'!AD4454</f>
        <v>0</v>
      </c>
      <c r="AJ292" s="54"/>
      <c r="AK292" s="51">
        <f t="shared" si="17"/>
        <v>169.38881077641017</v>
      </c>
      <c r="AL292" s="54"/>
    </row>
    <row r="293" spans="2:38" x14ac:dyDescent="0.45">
      <c r="B293" s="4" t="s">
        <v>267</v>
      </c>
      <c r="D293" s="62"/>
      <c r="E293" s="58">
        <f>+'Resumen-DiarioHorario-HP'!AD135</f>
        <v>0</v>
      </c>
      <c r="F293" s="59">
        <f>+'Resumen-DiarioHorario-HP'!AD279</f>
        <v>0</v>
      </c>
      <c r="G293" s="58">
        <f>+'Resumen-DiarioHorario-HP'!AD423</f>
        <v>0</v>
      </c>
      <c r="H293" s="59">
        <f>+'Resumen-DiarioHorario-HP'!AD567</f>
        <v>0</v>
      </c>
      <c r="I293" s="58">
        <f>+'Resumen-DiarioHorario-HP'!AD711</f>
        <v>0</v>
      </c>
      <c r="J293" s="59">
        <f>+'Resumen-DiarioHorario-HP'!AD855</f>
        <v>0</v>
      </c>
      <c r="K293" s="58">
        <f>+'Resumen-DiarioHorario-HP'!AD999</f>
        <v>0</v>
      </c>
      <c r="L293" s="59">
        <f>+'Resumen-DiarioHorario-HP'!AD1143</f>
        <v>0</v>
      </c>
      <c r="M293" s="58">
        <f>+'Resumen-DiarioHorario-HP'!AD1287</f>
        <v>0</v>
      </c>
      <c r="N293" s="59">
        <f>+'Resumen-DiarioHorario-HP'!AD1431</f>
        <v>0</v>
      </c>
      <c r="O293" s="58">
        <f>+'Resumen-DiarioHorario-HP'!AD1575</f>
        <v>0</v>
      </c>
      <c r="P293" s="59">
        <f>+'Resumen-DiarioHorario-HP'!AD1719</f>
        <v>0</v>
      </c>
      <c r="Q293" s="58">
        <f>+'Resumen-DiarioHorario-HP'!AD1863</f>
        <v>0</v>
      </c>
      <c r="R293" s="59">
        <f>+'Resumen-DiarioHorario-HP'!AD2007</f>
        <v>0</v>
      </c>
      <c r="S293" s="58">
        <f>+'Resumen-DiarioHorario-HP'!AD2151</f>
        <v>0</v>
      </c>
      <c r="T293" s="59">
        <f>+'Resumen-DiarioHorario-HP'!AD2295</f>
        <v>0</v>
      </c>
      <c r="U293" s="58">
        <f>+'Resumen-DiarioHorario-HP'!AD2439</f>
        <v>0</v>
      </c>
      <c r="V293" s="59">
        <f>+'Resumen-DiarioHorario-HP'!AD2583</f>
        <v>0</v>
      </c>
      <c r="W293" s="58">
        <f>+'Resumen-DiarioHorario-HP'!AD2727</f>
        <v>0</v>
      </c>
      <c r="X293" s="59">
        <f>+'Resumen-DiarioHorario-HP'!AD2871</f>
        <v>0</v>
      </c>
      <c r="Y293" s="58">
        <f>+'Resumen-DiarioHorario-HP'!AD3015</f>
        <v>0</v>
      </c>
      <c r="Z293" s="59">
        <f>+'Resumen-DiarioHorario-HP'!AD3159</f>
        <v>0</v>
      </c>
      <c r="AA293" s="58">
        <f>+'Resumen-DiarioHorario-HP'!AD3303</f>
        <v>0</v>
      </c>
      <c r="AB293" s="59">
        <f>+'Resumen-DiarioHorario-HP'!AD3447</f>
        <v>0</v>
      </c>
      <c r="AC293" s="58">
        <f>+'Resumen-DiarioHorario-HP'!AD3591</f>
        <v>0</v>
      </c>
      <c r="AD293" s="59">
        <f>+'Resumen-DiarioHorario-HP'!AD3735</f>
        <v>0</v>
      </c>
      <c r="AE293" s="58">
        <f>+'Resumen-DiarioHorario-HP'!AD3879</f>
        <v>0</v>
      </c>
      <c r="AF293" s="59">
        <f>+'Resumen-DiarioHorario-HP'!AD4023</f>
        <v>0</v>
      </c>
      <c r="AG293" s="58">
        <f>+'Resumen-DiarioHorario-HP'!AD4167</f>
        <v>0</v>
      </c>
      <c r="AH293" s="59">
        <f>+'Resumen-DiarioHorario-HP'!AD4311</f>
        <v>0</v>
      </c>
      <c r="AI293" s="60">
        <f>+'Resumen-DiarioHorario-HP'!AD4455</f>
        <v>0</v>
      </c>
      <c r="AJ293" s="54"/>
      <c r="AK293" s="51">
        <f t="shared" si="17"/>
        <v>0</v>
      </c>
      <c r="AL293" s="54"/>
    </row>
    <row r="294" spans="2:38" x14ac:dyDescent="0.45">
      <c r="B294" s="4" t="s">
        <v>268</v>
      </c>
      <c r="D294" s="62"/>
      <c r="E294" s="58">
        <f>+'Resumen-DiarioHorario-HP'!AD136</f>
        <v>0</v>
      </c>
      <c r="F294" s="59">
        <f>+'Resumen-DiarioHorario-HP'!AD280</f>
        <v>0</v>
      </c>
      <c r="G294" s="58">
        <f>+'Resumen-DiarioHorario-HP'!AD424</f>
        <v>0</v>
      </c>
      <c r="H294" s="59">
        <f>+'Resumen-DiarioHorario-HP'!AD568</f>
        <v>0</v>
      </c>
      <c r="I294" s="58">
        <f>+'Resumen-DiarioHorario-HP'!AD712</f>
        <v>0</v>
      </c>
      <c r="J294" s="59">
        <f>+'Resumen-DiarioHorario-HP'!AD856</f>
        <v>0</v>
      </c>
      <c r="K294" s="58">
        <f>+'Resumen-DiarioHorario-HP'!AD1000</f>
        <v>0</v>
      </c>
      <c r="L294" s="59">
        <f>+'Resumen-DiarioHorario-HP'!AD1144</f>
        <v>0</v>
      </c>
      <c r="M294" s="58">
        <f>+'Resumen-DiarioHorario-HP'!AD1288</f>
        <v>0</v>
      </c>
      <c r="N294" s="59">
        <f>+'Resumen-DiarioHorario-HP'!AD1432</f>
        <v>0</v>
      </c>
      <c r="O294" s="58">
        <f>+'Resumen-DiarioHorario-HP'!AD1576</f>
        <v>0</v>
      </c>
      <c r="P294" s="59">
        <f>+'Resumen-DiarioHorario-HP'!AD1720</f>
        <v>0</v>
      </c>
      <c r="Q294" s="58">
        <f>+'Resumen-DiarioHorario-HP'!AD1864</f>
        <v>0</v>
      </c>
      <c r="R294" s="59">
        <f>+'Resumen-DiarioHorario-HP'!AD2008</f>
        <v>0</v>
      </c>
      <c r="S294" s="58">
        <f>+'Resumen-DiarioHorario-HP'!AD2152</f>
        <v>0</v>
      </c>
      <c r="T294" s="59">
        <f>+'Resumen-DiarioHorario-HP'!AD2296</f>
        <v>0</v>
      </c>
      <c r="U294" s="58">
        <f>+'Resumen-DiarioHorario-HP'!AD2440</f>
        <v>0</v>
      </c>
      <c r="V294" s="59">
        <f>+'Resumen-DiarioHorario-HP'!AD2584</f>
        <v>0</v>
      </c>
      <c r="W294" s="58">
        <f>+'Resumen-DiarioHorario-HP'!AD2728</f>
        <v>0</v>
      </c>
      <c r="X294" s="59">
        <f>+'Resumen-DiarioHorario-HP'!AD2872</f>
        <v>0</v>
      </c>
      <c r="Y294" s="58">
        <f>+'Resumen-DiarioHorario-HP'!AD3016</f>
        <v>0</v>
      </c>
      <c r="Z294" s="59">
        <f>+'Resumen-DiarioHorario-HP'!AD3160</f>
        <v>0</v>
      </c>
      <c r="AA294" s="58">
        <f>+'Resumen-DiarioHorario-HP'!AD3304</f>
        <v>0</v>
      </c>
      <c r="AB294" s="59">
        <f>+'Resumen-DiarioHorario-HP'!AD3448</f>
        <v>0</v>
      </c>
      <c r="AC294" s="58">
        <f>+'Resumen-DiarioHorario-HP'!AD3592</f>
        <v>0</v>
      </c>
      <c r="AD294" s="59">
        <f>+'Resumen-DiarioHorario-HP'!AD3736</f>
        <v>0</v>
      </c>
      <c r="AE294" s="58">
        <f>+'Resumen-DiarioHorario-HP'!AD3880</f>
        <v>0</v>
      </c>
      <c r="AF294" s="59">
        <f>+'Resumen-DiarioHorario-HP'!AD4024</f>
        <v>0</v>
      </c>
      <c r="AG294" s="58">
        <f>+'Resumen-DiarioHorario-HP'!AD4168</f>
        <v>0</v>
      </c>
      <c r="AH294" s="59">
        <f>+'Resumen-DiarioHorario-HP'!AD4312</f>
        <v>0</v>
      </c>
      <c r="AI294" s="60">
        <f>+'Resumen-DiarioHorario-HP'!AD4456</f>
        <v>0</v>
      </c>
      <c r="AJ294" s="54"/>
      <c r="AK294" s="51">
        <f t="shared" si="17"/>
        <v>0</v>
      </c>
      <c r="AL294" s="54"/>
    </row>
    <row r="295" spans="2:38" x14ac:dyDescent="0.45">
      <c r="B295" s="4" t="s">
        <v>269</v>
      </c>
      <c r="D295" s="62"/>
      <c r="E295" s="58">
        <f>+'Resumen-DiarioHorario-HP'!AD137</f>
        <v>6.2817982266744038E-2</v>
      </c>
      <c r="F295" s="59">
        <f>+'Resumen-DiarioHorario-HP'!AD281</f>
        <v>1.9788244444444421</v>
      </c>
      <c r="G295" s="58">
        <f>+'Resumen-DiarioHorario-HP'!AD425</f>
        <v>0</v>
      </c>
      <c r="H295" s="59">
        <f>+'Resumen-DiarioHorario-HP'!AD569</f>
        <v>0</v>
      </c>
      <c r="I295" s="58">
        <f>+'Resumen-DiarioHorario-HP'!AD713</f>
        <v>0</v>
      </c>
      <c r="J295" s="59">
        <f>+'Resumen-DiarioHorario-HP'!AD857</f>
        <v>20.427851811345416</v>
      </c>
      <c r="K295" s="58">
        <f>+'Resumen-DiarioHorario-HP'!AD1001</f>
        <v>24.022688962258236</v>
      </c>
      <c r="L295" s="59">
        <f>+'Resumen-DiarioHorario-HP'!AD1145</f>
        <v>18.161305846617783</v>
      </c>
      <c r="M295" s="58">
        <f>+'Resumen-DiarioHorario-HP'!AD1289</f>
        <v>17.993621217753098</v>
      </c>
      <c r="N295" s="59">
        <f>+'Resumen-DiarioHorario-HP'!AD1433</f>
        <v>3.7253360494333916</v>
      </c>
      <c r="O295" s="58">
        <f>+'Resumen-DiarioHorario-HP'!AD1577</f>
        <v>4.7010906302642814</v>
      </c>
      <c r="P295" s="59">
        <f>+'Resumen-DiarioHorario-HP'!AD1721</f>
        <v>9.206353979278564</v>
      </c>
      <c r="Q295" s="58">
        <f>+'Resumen-DiarioHorario-HP'!AD1865</f>
        <v>11.552925305113897</v>
      </c>
      <c r="R295" s="59">
        <f>+'Resumen-DiarioHorario-HP'!AD2009</f>
        <v>7.3971237952863911</v>
      </c>
      <c r="S295" s="58">
        <f>+'Resumen-DiarioHorario-HP'!AD2153</f>
        <v>7.1507393923144846</v>
      </c>
      <c r="T295" s="59">
        <f>+'Resumen-DiarioHorario-HP'!AD2297</f>
        <v>36.735132431098094</v>
      </c>
      <c r="U295" s="58">
        <f>+'Resumen-DiarioHorario-HP'!AD2441</f>
        <v>41.481518679009334</v>
      </c>
      <c r="V295" s="59">
        <f>+'Resumen-DiarioHorario-HP'!AD2585</f>
        <v>24.416331360143122</v>
      </c>
      <c r="W295" s="58">
        <f>+'Resumen-DiarioHorario-HP'!AD2729</f>
        <v>10.585616182009376</v>
      </c>
      <c r="X295" s="59">
        <f>+'Resumen-DiarioHorario-HP'!AD2873</f>
        <v>9.07023234088898</v>
      </c>
      <c r="Y295" s="58">
        <f>+'Resumen-DiarioHorario-HP'!AD3017</f>
        <v>8.522030209571831</v>
      </c>
      <c r="Z295" s="59">
        <f>+'Resumen-DiarioHorario-HP'!AD3161</f>
        <v>7.4038306869888277</v>
      </c>
      <c r="AA295" s="58">
        <f>+'Resumen-DiarioHorario-HP'!AD3305</f>
        <v>4.5823657577133208</v>
      </c>
      <c r="AB295" s="59">
        <f>+'Resumen-DiarioHorario-HP'!AD3449</f>
        <v>1.1737630286746537</v>
      </c>
      <c r="AC295" s="58">
        <f>+'Resumen-DiarioHorario-HP'!AD3593</f>
        <v>24.803644116050926</v>
      </c>
      <c r="AD295" s="59">
        <f>+'Resumen-DiarioHorario-HP'!AD3737</f>
        <v>0</v>
      </c>
      <c r="AE295" s="58">
        <f>+'Resumen-DiarioHorario-HP'!AD3881</f>
        <v>0</v>
      </c>
      <c r="AF295" s="59">
        <f>+'Resumen-DiarioHorario-HP'!AD4025</f>
        <v>0</v>
      </c>
      <c r="AG295" s="58">
        <f>+'Resumen-DiarioHorario-HP'!AD4169</f>
        <v>0</v>
      </c>
      <c r="AH295" s="59">
        <f>+'Resumen-DiarioHorario-HP'!AD4313</f>
        <v>0</v>
      </c>
      <c r="AI295" s="60">
        <f>+'Resumen-DiarioHorario-HP'!AD4457</f>
        <v>0</v>
      </c>
      <c r="AJ295" s="54"/>
      <c r="AK295" s="51">
        <f t="shared" si="17"/>
        <v>295.1551442085252</v>
      </c>
      <c r="AL295" s="54"/>
    </row>
    <row r="296" spans="2:38" x14ac:dyDescent="0.45">
      <c r="B296" s="4" t="s">
        <v>270</v>
      </c>
      <c r="D296" s="62"/>
      <c r="E296" s="58">
        <f>+'Resumen-DiarioHorario-HP'!AD138</f>
        <v>6.2817982266744038E-2</v>
      </c>
      <c r="F296" s="59">
        <f>+'Resumen-DiarioHorario-HP'!AD282</f>
        <v>1.9788244444444421</v>
      </c>
      <c r="G296" s="58">
        <f>+'Resumen-DiarioHorario-HP'!AD426</f>
        <v>0</v>
      </c>
      <c r="H296" s="59">
        <f>+'Resumen-DiarioHorario-HP'!AD570</f>
        <v>0</v>
      </c>
      <c r="I296" s="58">
        <f>+'Resumen-DiarioHorario-HP'!AD714</f>
        <v>0</v>
      </c>
      <c r="J296" s="59">
        <f>+'Resumen-DiarioHorario-HP'!AD858</f>
        <v>20.427851811345416</v>
      </c>
      <c r="K296" s="58">
        <f>+'Resumen-DiarioHorario-HP'!AD1002</f>
        <v>24.022688962258236</v>
      </c>
      <c r="L296" s="59">
        <f>+'Resumen-DiarioHorario-HP'!AD1146</f>
        <v>18.161305846617783</v>
      </c>
      <c r="M296" s="58">
        <f>+'Resumen-DiarioHorario-HP'!AD1290</f>
        <v>17.993621217753098</v>
      </c>
      <c r="N296" s="59">
        <f>+'Resumen-DiarioHorario-HP'!AD1434</f>
        <v>3.7253360494333916</v>
      </c>
      <c r="O296" s="58">
        <f>+'Resumen-DiarioHorario-HP'!AD1578</f>
        <v>4.7010906302642814</v>
      </c>
      <c r="P296" s="59">
        <f>+'Resumen-DiarioHorario-HP'!AD1722</f>
        <v>9.206353979278564</v>
      </c>
      <c r="Q296" s="58">
        <f>+'Resumen-DiarioHorario-HP'!AD1866</f>
        <v>11.552925305113897</v>
      </c>
      <c r="R296" s="59">
        <f>+'Resumen-DiarioHorario-HP'!AD2010</f>
        <v>7.3971237952863911</v>
      </c>
      <c r="S296" s="58">
        <f>+'Resumen-DiarioHorario-HP'!AD2154</f>
        <v>7.1507393923144846</v>
      </c>
      <c r="T296" s="59">
        <f>+'Resumen-DiarioHorario-HP'!AD2298</f>
        <v>36.735132431098094</v>
      </c>
      <c r="U296" s="58">
        <f>+'Resumen-DiarioHorario-HP'!AD2442</f>
        <v>41.481518679009334</v>
      </c>
      <c r="V296" s="59">
        <f>+'Resumen-DiarioHorario-HP'!AD2586</f>
        <v>24.416331360143122</v>
      </c>
      <c r="W296" s="58">
        <f>+'Resumen-DiarioHorario-HP'!AD2730</f>
        <v>10.585616182009376</v>
      </c>
      <c r="X296" s="59">
        <f>+'Resumen-DiarioHorario-HP'!AD2874</f>
        <v>9.07023234088898</v>
      </c>
      <c r="Y296" s="58">
        <f>+'Resumen-DiarioHorario-HP'!AD3018</f>
        <v>8.522030209571831</v>
      </c>
      <c r="Z296" s="59">
        <f>+'Resumen-DiarioHorario-HP'!AD3162</f>
        <v>7.4038306869888277</v>
      </c>
      <c r="AA296" s="58">
        <f>+'Resumen-DiarioHorario-HP'!AD3306</f>
        <v>4.5823657577133208</v>
      </c>
      <c r="AB296" s="59">
        <f>+'Resumen-DiarioHorario-HP'!AD3450</f>
        <v>1.1737630286746537</v>
      </c>
      <c r="AC296" s="58">
        <f>+'Resumen-DiarioHorario-HP'!AD3594</f>
        <v>24.803644116050926</v>
      </c>
      <c r="AD296" s="59">
        <f>+'Resumen-DiarioHorario-HP'!AD3738</f>
        <v>0</v>
      </c>
      <c r="AE296" s="58">
        <f>+'Resumen-DiarioHorario-HP'!AD3882</f>
        <v>0</v>
      </c>
      <c r="AF296" s="59">
        <f>+'Resumen-DiarioHorario-HP'!AD4026</f>
        <v>0</v>
      </c>
      <c r="AG296" s="58">
        <f>+'Resumen-DiarioHorario-HP'!AD4170</f>
        <v>0</v>
      </c>
      <c r="AH296" s="59">
        <f>+'Resumen-DiarioHorario-HP'!AD4314</f>
        <v>0</v>
      </c>
      <c r="AI296" s="60">
        <f>+'Resumen-DiarioHorario-HP'!AD4458</f>
        <v>0</v>
      </c>
      <c r="AJ296" s="54"/>
      <c r="AK296" s="51">
        <f t="shared" si="17"/>
        <v>295.1551442085252</v>
      </c>
      <c r="AL296" s="54"/>
    </row>
    <row r="297" spans="2:38" x14ac:dyDescent="0.45">
      <c r="B297" s="4" t="s">
        <v>271</v>
      </c>
      <c r="D297" s="62"/>
      <c r="E297" s="58">
        <f>+'Resumen-DiarioHorario-HP'!AD139</f>
        <v>0</v>
      </c>
      <c r="F297" s="59">
        <f>+'Resumen-DiarioHorario-HP'!AD283</f>
        <v>0</v>
      </c>
      <c r="G297" s="58">
        <f>+'Resumen-DiarioHorario-HP'!AD427</f>
        <v>0</v>
      </c>
      <c r="H297" s="59">
        <f>+'Resumen-DiarioHorario-HP'!AD571</f>
        <v>0</v>
      </c>
      <c r="I297" s="58">
        <f>+'Resumen-DiarioHorario-HP'!AD715</f>
        <v>0</v>
      </c>
      <c r="J297" s="59">
        <f>+'Resumen-DiarioHorario-HP'!AD859</f>
        <v>0</v>
      </c>
      <c r="K297" s="58">
        <f>+'Resumen-DiarioHorario-HP'!AD1003</f>
        <v>0</v>
      </c>
      <c r="L297" s="59">
        <f>+'Resumen-DiarioHorario-HP'!AD1147</f>
        <v>0</v>
      </c>
      <c r="M297" s="58">
        <f>+'Resumen-DiarioHorario-HP'!AD1291</f>
        <v>0</v>
      </c>
      <c r="N297" s="59">
        <f>+'Resumen-DiarioHorario-HP'!AD1435</f>
        <v>0</v>
      </c>
      <c r="O297" s="58">
        <f>+'Resumen-DiarioHorario-HP'!AD1579</f>
        <v>0</v>
      </c>
      <c r="P297" s="59">
        <f>+'Resumen-DiarioHorario-HP'!AD1723</f>
        <v>0</v>
      </c>
      <c r="Q297" s="58">
        <f>+'Resumen-DiarioHorario-HP'!AD1867</f>
        <v>0</v>
      </c>
      <c r="R297" s="59">
        <f>+'Resumen-DiarioHorario-HP'!AD2011</f>
        <v>0</v>
      </c>
      <c r="S297" s="58">
        <f>+'Resumen-DiarioHorario-HP'!AD2155</f>
        <v>0</v>
      </c>
      <c r="T297" s="59">
        <f>+'Resumen-DiarioHorario-HP'!AD2299</f>
        <v>0</v>
      </c>
      <c r="U297" s="58">
        <f>+'Resumen-DiarioHorario-HP'!AD2443</f>
        <v>0</v>
      </c>
      <c r="V297" s="59">
        <f>+'Resumen-DiarioHorario-HP'!AD2587</f>
        <v>0</v>
      </c>
      <c r="W297" s="58">
        <f>+'Resumen-DiarioHorario-HP'!AD2731</f>
        <v>0</v>
      </c>
      <c r="X297" s="59">
        <f>+'Resumen-DiarioHorario-HP'!AD2875</f>
        <v>0</v>
      </c>
      <c r="Y297" s="58">
        <f>+'Resumen-DiarioHorario-HP'!AD3019</f>
        <v>0</v>
      </c>
      <c r="Z297" s="59">
        <f>+'Resumen-DiarioHorario-HP'!AD3163</f>
        <v>0</v>
      </c>
      <c r="AA297" s="58">
        <f>+'Resumen-DiarioHorario-HP'!AD3307</f>
        <v>0</v>
      </c>
      <c r="AB297" s="59">
        <f>+'Resumen-DiarioHorario-HP'!AD3451</f>
        <v>0</v>
      </c>
      <c r="AC297" s="58">
        <f>+'Resumen-DiarioHorario-HP'!AD3595</f>
        <v>0</v>
      </c>
      <c r="AD297" s="59">
        <f>+'Resumen-DiarioHorario-HP'!AD3739</f>
        <v>0</v>
      </c>
      <c r="AE297" s="58">
        <f>+'Resumen-DiarioHorario-HP'!AD3883</f>
        <v>0</v>
      </c>
      <c r="AF297" s="59">
        <f>+'Resumen-DiarioHorario-HP'!AD4027</f>
        <v>0</v>
      </c>
      <c r="AG297" s="58">
        <f>+'Resumen-DiarioHorario-HP'!AD4171</f>
        <v>0</v>
      </c>
      <c r="AH297" s="59">
        <f>+'Resumen-DiarioHorario-HP'!AD4315</f>
        <v>0</v>
      </c>
      <c r="AI297" s="60">
        <f>+'Resumen-DiarioHorario-HP'!AD4459</f>
        <v>0</v>
      </c>
      <c r="AJ297" s="54"/>
      <c r="AK297" s="51">
        <f t="shared" ref="AK297:AK303" si="18">SUM(E297:AI297)</f>
        <v>0</v>
      </c>
      <c r="AL297" s="54"/>
    </row>
    <row r="298" spans="2:38" x14ac:dyDescent="0.45">
      <c r="B298" s="4" t="s">
        <v>272</v>
      </c>
      <c r="D298" s="62"/>
      <c r="E298" s="58">
        <f>+'Resumen-DiarioHorario-HP'!AD140</f>
        <v>0</v>
      </c>
      <c r="F298" s="59">
        <f>+'Resumen-DiarioHorario-HP'!AD284</f>
        <v>0</v>
      </c>
      <c r="G298" s="58">
        <f>+'Resumen-DiarioHorario-HP'!AD428</f>
        <v>0</v>
      </c>
      <c r="H298" s="59">
        <f>+'Resumen-DiarioHorario-HP'!AD572</f>
        <v>0</v>
      </c>
      <c r="I298" s="58">
        <f>+'Resumen-DiarioHorario-HP'!AD716</f>
        <v>0</v>
      </c>
      <c r="J298" s="59">
        <f>+'Resumen-DiarioHorario-HP'!AD860</f>
        <v>0</v>
      </c>
      <c r="K298" s="58">
        <f>+'Resumen-DiarioHorario-HP'!AD1004</f>
        <v>0</v>
      </c>
      <c r="L298" s="59">
        <f>+'Resumen-DiarioHorario-HP'!AD1148</f>
        <v>0</v>
      </c>
      <c r="M298" s="58">
        <f>+'Resumen-DiarioHorario-HP'!AD1292</f>
        <v>0</v>
      </c>
      <c r="N298" s="59">
        <f>+'Resumen-DiarioHorario-HP'!AD1436</f>
        <v>0</v>
      </c>
      <c r="O298" s="58">
        <f>+'Resumen-DiarioHorario-HP'!AD1580</f>
        <v>0</v>
      </c>
      <c r="P298" s="59">
        <f>+'Resumen-DiarioHorario-HP'!AD1724</f>
        <v>0</v>
      </c>
      <c r="Q298" s="58">
        <f>+'Resumen-DiarioHorario-HP'!AD1868</f>
        <v>0</v>
      </c>
      <c r="R298" s="59">
        <f>+'Resumen-DiarioHorario-HP'!AD2012</f>
        <v>0</v>
      </c>
      <c r="S298" s="58">
        <f>+'Resumen-DiarioHorario-HP'!AD2156</f>
        <v>0</v>
      </c>
      <c r="T298" s="59">
        <f>+'Resumen-DiarioHorario-HP'!AD2300</f>
        <v>0</v>
      </c>
      <c r="U298" s="58">
        <f>+'Resumen-DiarioHorario-HP'!AD2444</f>
        <v>0</v>
      </c>
      <c r="V298" s="59">
        <f>+'Resumen-DiarioHorario-HP'!AD2588</f>
        <v>0</v>
      </c>
      <c r="W298" s="58">
        <f>+'Resumen-DiarioHorario-HP'!AD2732</f>
        <v>0</v>
      </c>
      <c r="X298" s="59">
        <f>+'Resumen-DiarioHorario-HP'!AD2876</f>
        <v>0</v>
      </c>
      <c r="Y298" s="58">
        <f>+'Resumen-DiarioHorario-HP'!AD3020</f>
        <v>0</v>
      </c>
      <c r="Z298" s="59">
        <f>+'Resumen-DiarioHorario-HP'!AD3164</f>
        <v>0</v>
      </c>
      <c r="AA298" s="58">
        <f>+'Resumen-DiarioHorario-HP'!AD3308</f>
        <v>0</v>
      </c>
      <c r="AB298" s="59">
        <f>+'Resumen-DiarioHorario-HP'!AD3452</f>
        <v>0</v>
      </c>
      <c r="AC298" s="58">
        <f>+'Resumen-DiarioHorario-HP'!AD3596</f>
        <v>0</v>
      </c>
      <c r="AD298" s="59">
        <f>+'Resumen-DiarioHorario-HP'!AD3740</f>
        <v>0</v>
      </c>
      <c r="AE298" s="58">
        <f>+'Resumen-DiarioHorario-HP'!AD3884</f>
        <v>0</v>
      </c>
      <c r="AF298" s="59">
        <f>+'Resumen-DiarioHorario-HP'!AD4028</f>
        <v>0</v>
      </c>
      <c r="AG298" s="58">
        <f>+'Resumen-DiarioHorario-HP'!AD4172</f>
        <v>0</v>
      </c>
      <c r="AH298" s="59">
        <f>+'Resumen-DiarioHorario-HP'!AD4316</f>
        <v>0</v>
      </c>
      <c r="AI298" s="60">
        <f>+'Resumen-DiarioHorario-HP'!AD4460</f>
        <v>0</v>
      </c>
      <c r="AJ298" s="54"/>
      <c r="AK298" s="51">
        <f t="shared" si="18"/>
        <v>0</v>
      </c>
      <c r="AL298" s="54"/>
    </row>
    <row r="299" spans="2:38" x14ac:dyDescent="0.45">
      <c r="B299" s="4" t="s">
        <v>273</v>
      </c>
      <c r="D299" s="62"/>
      <c r="E299" s="58">
        <f>+'Resumen-DiarioHorario-HP'!AD141</f>
        <v>0</v>
      </c>
      <c r="F299" s="59">
        <f>+'Resumen-DiarioHorario-HP'!AD285</f>
        <v>0</v>
      </c>
      <c r="G299" s="58">
        <f>+'Resumen-DiarioHorario-HP'!AD429</f>
        <v>0</v>
      </c>
      <c r="H299" s="59">
        <f>+'Resumen-DiarioHorario-HP'!AD573</f>
        <v>0</v>
      </c>
      <c r="I299" s="58">
        <f>+'Resumen-DiarioHorario-HP'!AD717</f>
        <v>0</v>
      </c>
      <c r="J299" s="59">
        <f>+'Resumen-DiarioHorario-HP'!AD861</f>
        <v>0</v>
      </c>
      <c r="K299" s="58">
        <f>+'Resumen-DiarioHorario-HP'!AD1005</f>
        <v>0</v>
      </c>
      <c r="L299" s="59">
        <f>+'Resumen-DiarioHorario-HP'!AD1149</f>
        <v>0</v>
      </c>
      <c r="M299" s="58">
        <f>+'Resumen-DiarioHorario-HP'!AD1293</f>
        <v>0</v>
      </c>
      <c r="N299" s="59">
        <f>+'Resumen-DiarioHorario-HP'!AD1437</f>
        <v>0</v>
      </c>
      <c r="O299" s="58">
        <f>+'Resumen-DiarioHorario-HP'!AD1581</f>
        <v>0</v>
      </c>
      <c r="P299" s="59">
        <f>+'Resumen-DiarioHorario-HP'!AD1725</f>
        <v>0</v>
      </c>
      <c r="Q299" s="58">
        <f>+'Resumen-DiarioHorario-HP'!AD1869</f>
        <v>0</v>
      </c>
      <c r="R299" s="59">
        <f>+'Resumen-DiarioHorario-HP'!AD2013</f>
        <v>0</v>
      </c>
      <c r="S299" s="58">
        <f>+'Resumen-DiarioHorario-HP'!AD2157</f>
        <v>0</v>
      </c>
      <c r="T299" s="59">
        <f>+'Resumen-DiarioHorario-HP'!AD2301</f>
        <v>0</v>
      </c>
      <c r="U299" s="58">
        <f>+'Resumen-DiarioHorario-HP'!AD2445</f>
        <v>0</v>
      </c>
      <c r="V299" s="59">
        <f>+'Resumen-DiarioHorario-HP'!AD2589</f>
        <v>0</v>
      </c>
      <c r="W299" s="58">
        <f>+'Resumen-DiarioHorario-HP'!AD2733</f>
        <v>0</v>
      </c>
      <c r="X299" s="59">
        <f>+'Resumen-DiarioHorario-HP'!AD2877</f>
        <v>138.29166298839232</v>
      </c>
      <c r="Y299" s="58">
        <f>+'Resumen-DiarioHorario-HP'!AD3021</f>
        <v>110.65194867882099</v>
      </c>
      <c r="Z299" s="59">
        <f>+'Resumen-DiarioHorario-HP'!AD3165</f>
        <v>0</v>
      </c>
      <c r="AA299" s="58">
        <f>+'Resumen-DiarioHorario-HP'!AD3309</f>
        <v>0</v>
      </c>
      <c r="AB299" s="59">
        <f>+'Resumen-DiarioHorario-HP'!AD3453</f>
        <v>8.7997660679287364</v>
      </c>
      <c r="AC299" s="58">
        <f>+'Resumen-DiarioHorario-HP'!AD3597</f>
        <v>6.0150563716888392</v>
      </c>
      <c r="AD299" s="59">
        <f>+'Resumen-DiarioHorario-HP'!AD3741</f>
        <v>0</v>
      </c>
      <c r="AE299" s="58">
        <f>+'Resumen-DiarioHorario-HP'!AD3885</f>
        <v>60.455721824518847</v>
      </c>
      <c r="AF299" s="59">
        <f>+'Resumen-DiarioHorario-HP'!AD4029</f>
        <v>155.69583074039329</v>
      </c>
      <c r="AG299" s="58">
        <f>+'Resumen-DiarioHorario-HP'!AD4173</f>
        <v>0</v>
      </c>
      <c r="AH299" s="59">
        <f>+'Resumen-DiarioHorario-HP'!AD4317</f>
        <v>0</v>
      </c>
      <c r="AI299" s="60">
        <f>+'Resumen-DiarioHorario-HP'!AD4461</f>
        <v>0</v>
      </c>
      <c r="AJ299" s="54"/>
      <c r="AK299" s="51">
        <f t="shared" si="18"/>
        <v>479.90998667174301</v>
      </c>
      <c r="AL299" s="54"/>
    </row>
    <row r="300" spans="2:38" x14ac:dyDescent="0.45">
      <c r="B300" s="4" t="s">
        <v>274</v>
      </c>
      <c r="D300" s="62"/>
      <c r="E300" s="58">
        <f>+'Resumen-DiarioHorario-HP'!AD142</f>
        <v>0</v>
      </c>
      <c r="F300" s="59">
        <f>+'Resumen-DiarioHorario-HP'!AD286</f>
        <v>0</v>
      </c>
      <c r="G300" s="58">
        <f>+'Resumen-DiarioHorario-HP'!AD430</f>
        <v>0</v>
      </c>
      <c r="H300" s="59">
        <f>+'Resumen-DiarioHorario-HP'!AD574</f>
        <v>0</v>
      </c>
      <c r="I300" s="58">
        <f>+'Resumen-DiarioHorario-HP'!AD718</f>
        <v>0</v>
      </c>
      <c r="J300" s="59">
        <f>+'Resumen-DiarioHorario-HP'!AD862</f>
        <v>0</v>
      </c>
      <c r="K300" s="58">
        <f>+'Resumen-DiarioHorario-HP'!AD1006</f>
        <v>0</v>
      </c>
      <c r="L300" s="59">
        <f>+'Resumen-DiarioHorario-HP'!AD1150</f>
        <v>0</v>
      </c>
      <c r="M300" s="58">
        <f>+'Resumen-DiarioHorario-HP'!AD1294</f>
        <v>0</v>
      </c>
      <c r="N300" s="59">
        <f>+'Resumen-DiarioHorario-HP'!AD1438</f>
        <v>0</v>
      </c>
      <c r="O300" s="58">
        <f>+'Resumen-DiarioHorario-HP'!AD1582</f>
        <v>0</v>
      </c>
      <c r="P300" s="59">
        <f>+'Resumen-DiarioHorario-HP'!AD1726</f>
        <v>0</v>
      </c>
      <c r="Q300" s="58">
        <f>+'Resumen-DiarioHorario-HP'!AD1870</f>
        <v>0</v>
      </c>
      <c r="R300" s="59">
        <f>+'Resumen-DiarioHorario-HP'!AD2014</f>
        <v>0</v>
      </c>
      <c r="S300" s="58">
        <f>+'Resumen-DiarioHorario-HP'!AD2158</f>
        <v>0</v>
      </c>
      <c r="T300" s="59">
        <f>+'Resumen-DiarioHorario-HP'!AD2302</f>
        <v>0</v>
      </c>
      <c r="U300" s="58">
        <f>+'Resumen-DiarioHorario-HP'!AD2446</f>
        <v>0</v>
      </c>
      <c r="V300" s="59">
        <f>+'Resumen-DiarioHorario-HP'!AD2590</f>
        <v>0</v>
      </c>
      <c r="W300" s="58">
        <f>+'Resumen-DiarioHorario-HP'!AD2734</f>
        <v>0</v>
      </c>
      <c r="X300" s="59">
        <f>+'Resumen-DiarioHorario-HP'!AD2878</f>
        <v>138.29166298839232</v>
      </c>
      <c r="Y300" s="58">
        <f>+'Resumen-DiarioHorario-HP'!AD3022</f>
        <v>110.65194867882099</v>
      </c>
      <c r="Z300" s="59">
        <f>+'Resumen-DiarioHorario-HP'!AD3166</f>
        <v>0</v>
      </c>
      <c r="AA300" s="58">
        <f>+'Resumen-DiarioHorario-HP'!AD3310</f>
        <v>0</v>
      </c>
      <c r="AB300" s="59">
        <f>+'Resumen-DiarioHorario-HP'!AD3454</f>
        <v>8.7997660679287364</v>
      </c>
      <c r="AC300" s="58">
        <f>+'Resumen-DiarioHorario-HP'!AD3598</f>
        <v>6.0150563716888392</v>
      </c>
      <c r="AD300" s="59">
        <f>+'Resumen-DiarioHorario-HP'!AD3742</f>
        <v>0</v>
      </c>
      <c r="AE300" s="58">
        <f>+'Resumen-DiarioHorario-HP'!AD3886</f>
        <v>60.455721824518847</v>
      </c>
      <c r="AF300" s="59">
        <f>+'Resumen-DiarioHorario-HP'!AD4030</f>
        <v>155.69583074039329</v>
      </c>
      <c r="AG300" s="58">
        <f>+'Resumen-DiarioHorario-HP'!AD4174</f>
        <v>0</v>
      </c>
      <c r="AH300" s="59">
        <f>+'Resumen-DiarioHorario-HP'!AD4318</f>
        <v>0</v>
      </c>
      <c r="AI300" s="60">
        <f>+'Resumen-DiarioHorario-HP'!AD4462</f>
        <v>0</v>
      </c>
      <c r="AJ300" s="54"/>
      <c r="AK300" s="51">
        <f t="shared" si="18"/>
        <v>479.90998667174301</v>
      </c>
      <c r="AL300" s="54"/>
    </row>
    <row r="301" spans="2:38" x14ac:dyDescent="0.45">
      <c r="B301" s="4" t="s">
        <v>275</v>
      </c>
      <c r="D301" s="62"/>
      <c r="E301" s="58">
        <f>+'Resumen-DiarioHorario-HP'!AD143</f>
        <v>0</v>
      </c>
      <c r="F301" s="59">
        <f>+'Resumen-DiarioHorario-HP'!AD287</f>
        <v>0</v>
      </c>
      <c r="G301" s="58">
        <f>+'Resumen-DiarioHorario-HP'!AD431</f>
        <v>0</v>
      </c>
      <c r="H301" s="59">
        <f>+'Resumen-DiarioHorario-HP'!AD575</f>
        <v>0</v>
      </c>
      <c r="I301" s="58">
        <f>+'Resumen-DiarioHorario-HP'!AD719</f>
        <v>0</v>
      </c>
      <c r="J301" s="59">
        <f>+'Resumen-DiarioHorario-HP'!AD863</f>
        <v>0</v>
      </c>
      <c r="K301" s="58">
        <f>+'Resumen-DiarioHorario-HP'!AD1007</f>
        <v>0</v>
      </c>
      <c r="L301" s="59">
        <f>+'Resumen-DiarioHorario-HP'!AD1151</f>
        <v>0</v>
      </c>
      <c r="M301" s="58">
        <f>+'Resumen-DiarioHorario-HP'!AD1295</f>
        <v>0</v>
      </c>
      <c r="N301" s="59">
        <f>+'Resumen-DiarioHorario-HP'!AD1439</f>
        <v>0</v>
      </c>
      <c r="O301" s="58">
        <f>+'Resumen-DiarioHorario-HP'!AD1583</f>
        <v>0</v>
      </c>
      <c r="P301" s="59">
        <f>+'Resumen-DiarioHorario-HP'!AD1727</f>
        <v>0</v>
      </c>
      <c r="Q301" s="58">
        <f>+'Resumen-DiarioHorario-HP'!AD1871</f>
        <v>0</v>
      </c>
      <c r="R301" s="59">
        <f>+'Resumen-DiarioHorario-HP'!AD2015</f>
        <v>0</v>
      </c>
      <c r="S301" s="58">
        <f>+'Resumen-DiarioHorario-HP'!AD2159</f>
        <v>0</v>
      </c>
      <c r="T301" s="59">
        <f>+'Resumen-DiarioHorario-HP'!AD2303</f>
        <v>0</v>
      </c>
      <c r="U301" s="58">
        <f>+'Resumen-DiarioHorario-HP'!AD2447</f>
        <v>0</v>
      </c>
      <c r="V301" s="59">
        <f>+'Resumen-DiarioHorario-HP'!AD2591</f>
        <v>0</v>
      </c>
      <c r="W301" s="58">
        <f>+'Resumen-DiarioHorario-HP'!AD2735</f>
        <v>0</v>
      </c>
      <c r="X301" s="59">
        <f>+'Resumen-DiarioHorario-HP'!AD2879</f>
        <v>138.29166298839232</v>
      </c>
      <c r="Y301" s="58">
        <f>+'Resumen-DiarioHorario-HP'!AD3023</f>
        <v>110.65194867882099</v>
      </c>
      <c r="Z301" s="59">
        <f>+'Resumen-DiarioHorario-HP'!AD3167</f>
        <v>0</v>
      </c>
      <c r="AA301" s="58">
        <f>+'Resumen-DiarioHorario-HP'!AD3311</f>
        <v>0</v>
      </c>
      <c r="AB301" s="59">
        <f>+'Resumen-DiarioHorario-HP'!AD3455</f>
        <v>8.7997660679287364</v>
      </c>
      <c r="AC301" s="58">
        <f>+'Resumen-DiarioHorario-HP'!AD3599</f>
        <v>6.0150563716888392</v>
      </c>
      <c r="AD301" s="59">
        <f>+'Resumen-DiarioHorario-HP'!AD3743</f>
        <v>0</v>
      </c>
      <c r="AE301" s="58">
        <f>+'Resumen-DiarioHorario-HP'!AD3887</f>
        <v>60.455721824518847</v>
      </c>
      <c r="AF301" s="59">
        <f>+'Resumen-DiarioHorario-HP'!AD4031</f>
        <v>155.69583074039329</v>
      </c>
      <c r="AG301" s="58">
        <f>+'Resumen-DiarioHorario-HP'!AD4175</f>
        <v>0</v>
      </c>
      <c r="AH301" s="59">
        <f>+'Resumen-DiarioHorario-HP'!AD4319</f>
        <v>0</v>
      </c>
      <c r="AI301" s="60">
        <f>+'Resumen-DiarioHorario-HP'!AD4463</f>
        <v>0</v>
      </c>
      <c r="AJ301" s="54"/>
      <c r="AK301" s="51">
        <f t="shared" si="18"/>
        <v>479.90998667174301</v>
      </c>
      <c r="AL301" s="54"/>
    </row>
    <row r="302" spans="2:38" x14ac:dyDescent="0.45">
      <c r="B302" s="4" t="s">
        <v>276</v>
      </c>
      <c r="D302" s="62"/>
      <c r="E302" s="58">
        <f>+'Resumen-DiarioHorario-HP'!AD144</f>
        <v>0</v>
      </c>
      <c r="F302" s="59">
        <f>+'Resumen-DiarioHorario-HP'!AD288</f>
        <v>0</v>
      </c>
      <c r="G302" s="58">
        <f>+'Resumen-DiarioHorario-HP'!AD432</f>
        <v>0</v>
      </c>
      <c r="H302" s="59">
        <f>+'Resumen-DiarioHorario-HP'!AD576</f>
        <v>0</v>
      </c>
      <c r="I302" s="58">
        <f>+'Resumen-DiarioHorario-HP'!AD720</f>
        <v>0</v>
      </c>
      <c r="J302" s="59">
        <f>+'Resumen-DiarioHorario-HP'!AD864</f>
        <v>0</v>
      </c>
      <c r="K302" s="58">
        <f>+'Resumen-DiarioHorario-HP'!AD1008</f>
        <v>0</v>
      </c>
      <c r="L302" s="59">
        <f>+'Resumen-DiarioHorario-HP'!AD1152</f>
        <v>0</v>
      </c>
      <c r="M302" s="58">
        <f>+'Resumen-DiarioHorario-HP'!AD1296</f>
        <v>0</v>
      </c>
      <c r="N302" s="59">
        <f>+'Resumen-DiarioHorario-HP'!AD1440</f>
        <v>0</v>
      </c>
      <c r="O302" s="58">
        <f>+'Resumen-DiarioHorario-HP'!AD1584</f>
        <v>0</v>
      </c>
      <c r="P302" s="59">
        <f>+'Resumen-DiarioHorario-HP'!AD1728</f>
        <v>0</v>
      </c>
      <c r="Q302" s="58">
        <f>+'Resumen-DiarioHorario-HP'!AD1872</f>
        <v>0</v>
      </c>
      <c r="R302" s="59">
        <f>+'Resumen-DiarioHorario-HP'!AD2016</f>
        <v>0</v>
      </c>
      <c r="S302" s="58">
        <f>+'Resumen-DiarioHorario-HP'!AD2160</f>
        <v>0</v>
      </c>
      <c r="T302" s="59">
        <f>+'Resumen-DiarioHorario-HP'!AD2304</f>
        <v>0</v>
      </c>
      <c r="U302" s="58">
        <f>+'Resumen-DiarioHorario-HP'!AD2448</f>
        <v>0</v>
      </c>
      <c r="V302" s="59">
        <f>+'Resumen-DiarioHorario-HP'!AD2592</f>
        <v>0</v>
      </c>
      <c r="W302" s="58">
        <f>+'Resumen-DiarioHorario-HP'!AD2736</f>
        <v>0</v>
      </c>
      <c r="X302" s="59">
        <f>+'Resumen-DiarioHorario-HP'!AD2880</f>
        <v>0</v>
      </c>
      <c r="Y302" s="58">
        <f>+'Resumen-DiarioHorario-HP'!AD3024</f>
        <v>0</v>
      </c>
      <c r="Z302" s="59">
        <f>+'Resumen-DiarioHorario-HP'!AD3168</f>
        <v>0</v>
      </c>
      <c r="AA302" s="58">
        <f>+'Resumen-DiarioHorario-HP'!AD3312</f>
        <v>0</v>
      </c>
      <c r="AB302" s="59">
        <f>+'Resumen-DiarioHorario-HP'!AD3456</f>
        <v>0</v>
      </c>
      <c r="AC302" s="58">
        <f>+'Resumen-DiarioHorario-HP'!AD3600</f>
        <v>0</v>
      </c>
      <c r="AD302" s="59">
        <f>+'Resumen-DiarioHorario-HP'!AD3744</f>
        <v>0</v>
      </c>
      <c r="AE302" s="58">
        <f>+'Resumen-DiarioHorario-HP'!AD3888</f>
        <v>0</v>
      </c>
      <c r="AF302" s="59">
        <f>+'Resumen-DiarioHorario-HP'!AD4032</f>
        <v>0</v>
      </c>
      <c r="AG302" s="58">
        <f>+'Resumen-DiarioHorario-HP'!AD4176</f>
        <v>0</v>
      </c>
      <c r="AH302" s="59">
        <f>+'Resumen-DiarioHorario-HP'!AD4320</f>
        <v>0</v>
      </c>
      <c r="AI302" s="60">
        <f>+'Resumen-DiarioHorario-HP'!AD4464</f>
        <v>0</v>
      </c>
      <c r="AJ302" s="54"/>
      <c r="AK302" s="51">
        <f t="shared" si="18"/>
        <v>0</v>
      </c>
      <c r="AL302" s="54"/>
    </row>
    <row r="303" spans="2:38" x14ac:dyDescent="0.45">
      <c r="B303" s="4" t="s">
        <v>277</v>
      </c>
      <c r="D303" s="62"/>
      <c r="E303" s="58">
        <f>+'Resumen-DiarioHorario-HP'!AD145</f>
        <v>0</v>
      </c>
      <c r="F303" s="59">
        <f>+'Resumen-DiarioHorario-HP'!AD289</f>
        <v>0</v>
      </c>
      <c r="G303" s="58">
        <f>+'Resumen-DiarioHorario-HP'!AD433</f>
        <v>0</v>
      </c>
      <c r="H303" s="59">
        <f>+'Resumen-DiarioHorario-HP'!AD577</f>
        <v>0</v>
      </c>
      <c r="I303" s="58">
        <f>+'Resumen-DiarioHorario-HP'!AD721</f>
        <v>0</v>
      </c>
      <c r="J303" s="59">
        <f>+'Resumen-DiarioHorario-HP'!AD865</f>
        <v>0</v>
      </c>
      <c r="K303" s="58">
        <f>+'Resumen-DiarioHorario-HP'!AD1009</f>
        <v>0</v>
      </c>
      <c r="L303" s="59">
        <f>+'Resumen-DiarioHorario-HP'!AD1153</f>
        <v>0</v>
      </c>
      <c r="M303" s="58">
        <f>+'Resumen-DiarioHorario-HP'!AD1297</f>
        <v>0</v>
      </c>
      <c r="N303" s="59">
        <f>+'Resumen-DiarioHorario-HP'!AD1441</f>
        <v>0</v>
      </c>
      <c r="O303" s="58">
        <f>+'Resumen-DiarioHorario-HP'!AD1585</f>
        <v>0</v>
      </c>
      <c r="P303" s="59">
        <f>+'Resumen-DiarioHorario-HP'!AD1729</f>
        <v>0</v>
      </c>
      <c r="Q303" s="58">
        <f>+'Resumen-DiarioHorario-HP'!AD1873</f>
        <v>0</v>
      </c>
      <c r="R303" s="59">
        <f>+'Resumen-DiarioHorario-HP'!AD2017</f>
        <v>0</v>
      </c>
      <c r="S303" s="58">
        <f>+'Resumen-DiarioHorario-HP'!AD2161</f>
        <v>0</v>
      </c>
      <c r="T303" s="59">
        <f>+'Resumen-DiarioHorario-HP'!AD2305</f>
        <v>0</v>
      </c>
      <c r="U303" s="58">
        <f>+'Resumen-DiarioHorario-HP'!AD2449</f>
        <v>0</v>
      </c>
      <c r="V303" s="59">
        <f>+'Resumen-DiarioHorario-HP'!AD2593</f>
        <v>0</v>
      </c>
      <c r="W303" s="58">
        <f>+'Resumen-DiarioHorario-HP'!AD2737</f>
        <v>0</v>
      </c>
      <c r="X303" s="59">
        <f>+'Resumen-DiarioHorario-HP'!AD2881</f>
        <v>0</v>
      </c>
      <c r="Y303" s="58">
        <f>+'Resumen-DiarioHorario-HP'!AD3025</f>
        <v>0</v>
      </c>
      <c r="Z303" s="59">
        <f>+'Resumen-DiarioHorario-HP'!AD3169</f>
        <v>0</v>
      </c>
      <c r="AA303" s="58">
        <f>+'Resumen-DiarioHorario-HP'!AD3313</f>
        <v>0</v>
      </c>
      <c r="AB303" s="59">
        <f>+'Resumen-DiarioHorario-HP'!AD3457</f>
        <v>0</v>
      </c>
      <c r="AC303" s="58">
        <f>+'Resumen-DiarioHorario-HP'!AD3601</f>
        <v>0</v>
      </c>
      <c r="AD303" s="59">
        <f>+'Resumen-DiarioHorario-HP'!AD3745</f>
        <v>0</v>
      </c>
      <c r="AE303" s="58">
        <f>+'Resumen-DiarioHorario-HP'!AD3889</f>
        <v>0</v>
      </c>
      <c r="AF303" s="59">
        <f>+'Resumen-DiarioHorario-HP'!AD4033</f>
        <v>0</v>
      </c>
      <c r="AG303" s="58">
        <f>+'Resumen-DiarioHorario-HP'!AD4177</f>
        <v>0</v>
      </c>
      <c r="AH303" s="59">
        <f>+'Resumen-DiarioHorario-HP'!AD4321</f>
        <v>0</v>
      </c>
      <c r="AI303" s="60">
        <f>+'Resumen-DiarioHorario-HP'!AD4465</f>
        <v>0</v>
      </c>
      <c r="AJ303" s="54"/>
      <c r="AK303" s="51">
        <f t="shared" si="18"/>
        <v>0</v>
      </c>
      <c r="AL303" s="54"/>
    </row>
    <row r="304" spans="2:38" x14ac:dyDescent="0.45">
      <c r="C304" s="4"/>
      <c r="D304" s="6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45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2:39" x14ac:dyDescent="0.45">
      <c r="B306" s="5" t="s">
        <v>278</v>
      </c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0"/>
      <c r="AC306" s="30"/>
      <c r="AD306" s="30"/>
      <c r="AE306" s="30"/>
      <c r="AF306" s="30"/>
      <c r="AG306" s="30"/>
      <c r="AH306" s="1"/>
      <c r="AI306" s="1"/>
      <c r="AJ306" s="1"/>
      <c r="AK306" s="1"/>
      <c r="AL306" s="1"/>
    </row>
    <row r="307" spans="2:39" x14ac:dyDescent="0.45">
      <c r="C307" s="4"/>
      <c r="D307" s="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K307" s="4"/>
    </row>
    <row r="308" spans="2:39" x14ac:dyDescent="0.45">
      <c r="B308" s="32" t="s">
        <v>10</v>
      </c>
      <c r="C308" s="4"/>
      <c r="D308" s="4"/>
      <c r="E308" s="33">
        <f t="shared" ref="E308:AI308" si="19">E164</f>
        <v>46023</v>
      </c>
      <c r="F308" s="33">
        <f t="shared" si="19"/>
        <v>46024</v>
      </c>
      <c r="G308" s="33">
        <f t="shared" si="19"/>
        <v>46025</v>
      </c>
      <c r="H308" s="33">
        <f t="shared" si="19"/>
        <v>46026</v>
      </c>
      <c r="I308" s="33">
        <f t="shared" si="19"/>
        <v>46027</v>
      </c>
      <c r="J308" s="33">
        <f t="shared" si="19"/>
        <v>46028</v>
      </c>
      <c r="K308" s="33">
        <f t="shared" si="19"/>
        <v>46029</v>
      </c>
      <c r="L308" s="33">
        <f t="shared" si="19"/>
        <v>46030</v>
      </c>
      <c r="M308" s="33">
        <f t="shared" si="19"/>
        <v>46031</v>
      </c>
      <c r="N308" s="33">
        <f t="shared" si="19"/>
        <v>46032</v>
      </c>
      <c r="O308" s="33">
        <f t="shared" si="19"/>
        <v>46033</v>
      </c>
      <c r="P308" s="33">
        <f t="shared" si="19"/>
        <v>46034</v>
      </c>
      <c r="Q308" s="33">
        <f t="shared" si="19"/>
        <v>46035</v>
      </c>
      <c r="R308" s="33">
        <f t="shared" si="19"/>
        <v>46036</v>
      </c>
      <c r="S308" s="33">
        <f t="shared" si="19"/>
        <v>46037</v>
      </c>
      <c r="T308" s="33">
        <f t="shared" si="19"/>
        <v>46038</v>
      </c>
      <c r="U308" s="33">
        <f t="shared" si="19"/>
        <v>46039</v>
      </c>
      <c r="V308" s="33">
        <f t="shared" si="19"/>
        <v>46040</v>
      </c>
      <c r="W308" s="33">
        <f t="shared" si="19"/>
        <v>46041</v>
      </c>
      <c r="X308" s="33">
        <f t="shared" si="19"/>
        <v>46042</v>
      </c>
      <c r="Y308" s="33">
        <f t="shared" si="19"/>
        <v>46043</v>
      </c>
      <c r="Z308" s="33">
        <f t="shared" si="19"/>
        <v>46044</v>
      </c>
      <c r="AA308" s="33">
        <f t="shared" si="19"/>
        <v>46045</v>
      </c>
      <c r="AB308" s="33">
        <f t="shared" si="19"/>
        <v>46046</v>
      </c>
      <c r="AC308" s="33">
        <f t="shared" si="19"/>
        <v>46047</v>
      </c>
      <c r="AD308" s="33">
        <f t="shared" si="19"/>
        <v>46048</v>
      </c>
      <c r="AE308" s="33">
        <f t="shared" si="19"/>
        <v>46049</v>
      </c>
      <c r="AF308" s="33">
        <f t="shared" si="19"/>
        <v>46050</v>
      </c>
      <c r="AG308" s="33">
        <f t="shared" si="19"/>
        <v>46051</v>
      </c>
      <c r="AH308" s="33">
        <f t="shared" si="19"/>
        <v>46052</v>
      </c>
      <c r="AI308" s="33">
        <f t="shared" si="19"/>
        <v>46053</v>
      </c>
      <c r="AJ308" s="90" t="s">
        <v>7</v>
      </c>
      <c r="AK308" s="91"/>
      <c r="AL308" s="91"/>
    </row>
    <row r="309" spans="2:39" x14ac:dyDescent="0.45">
      <c r="B309" s="94" t="s">
        <v>7</v>
      </c>
      <c r="C309" s="94"/>
      <c r="D309" s="94"/>
      <c r="E309" s="49">
        <f t="shared" ref="E309:AI309" si="20">SUM(E310:E340)</f>
        <v>0</v>
      </c>
      <c r="F309" s="49">
        <f t="shared" si="20"/>
        <v>0</v>
      </c>
      <c r="G309" s="49">
        <f t="shared" si="20"/>
        <v>0</v>
      </c>
      <c r="H309" s="49">
        <f t="shared" si="20"/>
        <v>0</v>
      </c>
      <c r="I309" s="49">
        <f t="shared" si="20"/>
        <v>0</v>
      </c>
      <c r="J309" s="49">
        <f t="shared" si="20"/>
        <v>0</v>
      </c>
      <c r="K309" s="49">
        <f t="shared" si="20"/>
        <v>103.23322541819951</v>
      </c>
      <c r="L309" s="49">
        <f t="shared" si="20"/>
        <v>20.113243832782164</v>
      </c>
      <c r="M309" s="49">
        <f t="shared" si="20"/>
        <v>0</v>
      </c>
      <c r="N309" s="49">
        <f t="shared" si="20"/>
        <v>0</v>
      </c>
      <c r="O309" s="49">
        <f t="shared" si="20"/>
        <v>0</v>
      </c>
      <c r="P309" s="49">
        <f t="shared" si="20"/>
        <v>0</v>
      </c>
      <c r="Q309" s="49">
        <f t="shared" si="20"/>
        <v>0</v>
      </c>
      <c r="R309" s="49">
        <f t="shared" si="20"/>
        <v>0</v>
      </c>
      <c r="S309" s="49">
        <f t="shared" si="20"/>
        <v>0</v>
      </c>
      <c r="T309" s="49">
        <f t="shared" si="20"/>
        <v>0</v>
      </c>
      <c r="U309" s="49">
        <f t="shared" si="20"/>
        <v>0</v>
      </c>
      <c r="V309" s="49">
        <f t="shared" si="20"/>
        <v>0</v>
      </c>
      <c r="W309" s="49">
        <f t="shared" si="20"/>
        <v>0</v>
      </c>
      <c r="X309" s="49">
        <f t="shared" si="20"/>
        <v>0</v>
      </c>
      <c r="Y309" s="49">
        <f t="shared" si="20"/>
        <v>0</v>
      </c>
      <c r="Z309" s="49">
        <f t="shared" si="20"/>
        <v>0</v>
      </c>
      <c r="AA309" s="49">
        <f t="shared" si="20"/>
        <v>0</v>
      </c>
      <c r="AB309" s="49">
        <f t="shared" si="20"/>
        <v>0</v>
      </c>
      <c r="AC309" s="49">
        <f t="shared" si="20"/>
        <v>0</v>
      </c>
      <c r="AD309" s="49">
        <f t="shared" si="20"/>
        <v>0</v>
      </c>
      <c r="AE309" s="49">
        <f t="shared" si="20"/>
        <v>0</v>
      </c>
      <c r="AF309" s="49">
        <f t="shared" si="20"/>
        <v>0</v>
      </c>
      <c r="AG309" s="49">
        <f t="shared" si="20"/>
        <v>0</v>
      </c>
      <c r="AH309" s="49">
        <f t="shared" si="20"/>
        <v>0</v>
      </c>
      <c r="AI309" s="49">
        <f t="shared" si="20"/>
        <v>0</v>
      </c>
      <c r="AJ309" s="54"/>
      <c r="AK309" s="49">
        <f>SUM(AK310:AK338)</f>
        <v>123.34646925098167</v>
      </c>
      <c r="AL309" s="54"/>
      <c r="AM309" s="64"/>
    </row>
    <row r="310" spans="2:39" x14ac:dyDescent="0.45">
      <c r="B310" s="4" t="s">
        <v>279</v>
      </c>
      <c r="D310" s="62"/>
      <c r="E310" s="58">
        <f>+'Resumen-DiarioHorario-HE'!AD8</f>
        <v>0</v>
      </c>
      <c r="F310" s="59">
        <f>+'Resumen-DiarioHorario-HE'!AD43</f>
        <v>0</v>
      </c>
      <c r="G310" s="58">
        <f>+'Resumen-DiarioHorario-HE'!AD78</f>
        <v>0</v>
      </c>
      <c r="H310" s="59">
        <f>+'Resumen-DiarioHorario-HE'!AD113</f>
        <v>0</v>
      </c>
      <c r="I310" s="58">
        <f>+'Resumen-DiarioHorario-HE'!AD148</f>
        <v>0</v>
      </c>
      <c r="J310" s="59">
        <f>+'Resumen-DiarioHorario-HE'!AD183</f>
        <v>0</v>
      </c>
      <c r="K310" s="58">
        <f>+'Resumen-DiarioHorario-HE'!AD218</f>
        <v>0</v>
      </c>
      <c r="L310" s="59">
        <f>+'Resumen-DiarioHorario-HE'!AD253</f>
        <v>0</v>
      </c>
      <c r="M310" s="58">
        <f>+'Resumen-DiarioHorario-HE'!AD288</f>
        <v>0</v>
      </c>
      <c r="N310" s="59">
        <f>+'Resumen-DiarioHorario-HE'!AD323</f>
        <v>0</v>
      </c>
      <c r="O310" s="58">
        <f>+'Resumen-DiarioHorario-HE'!AD358</f>
        <v>0</v>
      </c>
      <c r="P310" s="59">
        <f>+'Resumen-DiarioHorario-HE'!AD393</f>
        <v>0</v>
      </c>
      <c r="Q310" s="58">
        <f>+'Resumen-DiarioHorario-HE'!AD428</f>
        <v>0</v>
      </c>
      <c r="R310" s="59">
        <f>+'Resumen-DiarioHorario-HE'!AD463</f>
        <v>0</v>
      </c>
      <c r="S310" s="58">
        <f>+'Resumen-DiarioHorario-HE'!AD498</f>
        <v>0</v>
      </c>
      <c r="T310" s="59">
        <f>+'Resumen-DiarioHorario-HE'!AD533</f>
        <v>0</v>
      </c>
      <c r="U310" s="58">
        <f>+'Resumen-DiarioHorario-HE'!AD568</f>
        <v>0</v>
      </c>
      <c r="V310" s="59">
        <f>+'Resumen-DiarioHorario-HE'!AD603</f>
        <v>0</v>
      </c>
      <c r="W310" s="58">
        <f>+'Resumen-DiarioHorario-HE'!AD638</f>
        <v>0</v>
      </c>
      <c r="X310" s="59">
        <f>+'Resumen-DiarioHorario-HE'!AD673</f>
        <v>0</v>
      </c>
      <c r="Y310" s="58">
        <f>+'Resumen-DiarioHorario-HE'!AD708</f>
        <v>0</v>
      </c>
      <c r="Z310" s="59">
        <f>+'Resumen-DiarioHorario-HE'!AD743</f>
        <v>0</v>
      </c>
      <c r="AA310" s="58">
        <f>+'Resumen-DiarioHorario-HE'!AD778</f>
        <v>0</v>
      </c>
      <c r="AB310" s="59">
        <f>+'Resumen-DiarioHorario-HE'!AD813</f>
        <v>0</v>
      </c>
      <c r="AC310" s="58">
        <f>+'Resumen-DiarioHorario-HE'!AD848</f>
        <v>0</v>
      </c>
      <c r="AD310" s="59">
        <f>+'Resumen-DiarioHorario-HE'!AD883</f>
        <v>0</v>
      </c>
      <c r="AE310" s="58">
        <f>+'Resumen-DiarioHorario-HE'!AD918</f>
        <v>0</v>
      </c>
      <c r="AF310" s="59">
        <f>+'Resumen-DiarioHorario-HE'!AD953</f>
        <v>0</v>
      </c>
      <c r="AG310" s="58">
        <f>+'Resumen-DiarioHorario-HE'!AD988</f>
        <v>0</v>
      </c>
      <c r="AH310" s="59">
        <f>+'Resumen-DiarioHorario-HE'!AD1023</f>
        <v>0</v>
      </c>
      <c r="AI310" s="60">
        <f>+'Resumen-DiarioHorario-HE'!AD1058</f>
        <v>0</v>
      </c>
      <c r="AJ310" s="54"/>
      <c r="AK310" s="51">
        <f t="shared" ref="AK310" si="21">SUM(E310:AI310)</f>
        <v>0</v>
      </c>
      <c r="AL310" s="54"/>
    </row>
    <row r="311" spans="2:39" x14ac:dyDescent="0.45">
      <c r="B311" s="4" t="s">
        <v>280</v>
      </c>
      <c r="D311" s="62"/>
      <c r="E311" s="58">
        <f>+'Resumen-DiarioHorario-HE'!AD9</f>
        <v>0</v>
      </c>
      <c r="F311" s="59">
        <f>+'Resumen-DiarioHorario-HE'!AD44</f>
        <v>0</v>
      </c>
      <c r="G311" s="58">
        <f>+'Resumen-DiarioHorario-HE'!AD79</f>
        <v>0</v>
      </c>
      <c r="H311" s="59">
        <f>+'Resumen-DiarioHorario-HE'!AD114</f>
        <v>0</v>
      </c>
      <c r="I311" s="58">
        <f>+'Resumen-DiarioHorario-HE'!AD149</f>
        <v>0</v>
      </c>
      <c r="J311" s="59">
        <f>+'Resumen-DiarioHorario-HE'!AD184</f>
        <v>0</v>
      </c>
      <c r="K311" s="58">
        <f>+'Resumen-DiarioHorario-HE'!AD219</f>
        <v>0</v>
      </c>
      <c r="L311" s="59">
        <f>+'Resumen-DiarioHorario-HE'!AD254</f>
        <v>0</v>
      </c>
      <c r="M311" s="58">
        <f>+'Resumen-DiarioHorario-HE'!AD289</f>
        <v>0</v>
      </c>
      <c r="N311" s="59">
        <f>+'Resumen-DiarioHorario-HE'!AD324</f>
        <v>0</v>
      </c>
      <c r="O311" s="58">
        <f>+'Resumen-DiarioHorario-HE'!AD359</f>
        <v>0</v>
      </c>
      <c r="P311" s="59">
        <f>+'Resumen-DiarioHorario-HE'!AD394</f>
        <v>0</v>
      </c>
      <c r="Q311" s="58">
        <f>+'Resumen-DiarioHorario-HE'!AD429</f>
        <v>0</v>
      </c>
      <c r="R311" s="59">
        <f>+'Resumen-DiarioHorario-HE'!AD464</f>
        <v>0</v>
      </c>
      <c r="S311" s="58">
        <f>+'Resumen-DiarioHorario-HE'!AD499</f>
        <v>0</v>
      </c>
      <c r="T311" s="59">
        <f>+'Resumen-DiarioHorario-HE'!AD534</f>
        <v>0</v>
      </c>
      <c r="U311" s="58">
        <f>+'Resumen-DiarioHorario-HE'!AD569</f>
        <v>0</v>
      </c>
      <c r="V311" s="59">
        <f>+'Resumen-DiarioHorario-HE'!AD604</f>
        <v>0</v>
      </c>
      <c r="W311" s="58">
        <f>+'Resumen-DiarioHorario-HE'!AD639</f>
        <v>0</v>
      </c>
      <c r="X311" s="59">
        <f>+'Resumen-DiarioHorario-HE'!AD674</f>
        <v>0</v>
      </c>
      <c r="Y311" s="58">
        <f>+'Resumen-DiarioHorario-HE'!AD709</f>
        <v>0</v>
      </c>
      <c r="Z311" s="59">
        <f>+'Resumen-DiarioHorario-HE'!AD744</f>
        <v>0</v>
      </c>
      <c r="AA311" s="58">
        <f>+'Resumen-DiarioHorario-HE'!AD779</f>
        <v>0</v>
      </c>
      <c r="AB311" s="59">
        <f>+'Resumen-DiarioHorario-HE'!AD814</f>
        <v>0</v>
      </c>
      <c r="AC311" s="58">
        <f>+'Resumen-DiarioHorario-HE'!AD849</f>
        <v>0</v>
      </c>
      <c r="AD311" s="59">
        <f>+'Resumen-DiarioHorario-HE'!AD884</f>
        <v>0</v>
      </c>
      <c r="AE311" s="58">
        <f>+'Resumen-DiarioHorario-HE'!AD919</f>
        <v>0</v>
      </c>
      <c r="AF311" s="59">
        <f>+'Resumen-DiarioHorario-HE'!AD954</f>
        <v>0</v>
      </c>
      <c r="AG311" s="58">
        <f>+'Resumen-DiarioHorario-HE'!AD989</f>
        <v>0</v>
      </c>
      <c r="AH311" s="59">
        <f>+'Resumen-DiarioHorario-HE'!AD1024</f>
        <v>0</v>
      </c>
      <c r="AI311" s="60">
        <f>+'Resumen-DiarioHorario-HE'!AD1059</f>
        <v>0</v>
      </c>
      <c r="AJ311" s="54"/>
      <c r="AK311" s="51">
        <f t="shared" ref="AK311:AK338" si="22">SUM(E311:AI311)</f>
        <v>0</v>
      </c>
      <c r="AL311" s="54"/>
    </row>
    <row r="312" spans="2:39" x14ac:dyDescent="0.45">
      <c r="B312" s="4" t="s">
        <v>281</v>
      </c>
      <c r="D312" s="62"/>
      <c r="E312" s="58">
        <f>+'Resumen-DiarioHorario-HE'!AD10</f>
        <v>0</v>
      </c>
      <c r="F312" s="59">
        <f>+'Resumen-DiarioHorario-HE'!AD45</f>
        <v>0</v>
      </c>
      <c r="G312" s="58">
        <f>+'Resumen-DiarioHorario-HE'!AD80</f>
        <v>0</v>
      </c>
      <c r="H312" s="59">
        <f>+'Resumen-DiarioHorario-HE'!AD115</f>
        <v>0</v>
      </c>
      <c r="I312" s="58">
        <f>+'Resumen-DiarioHorario-HE'!AD150</f>
        <v>0</v>
      </c>
      <c r="J312" s="59">
        <f>+'Resumen-DiarioHorario-HE'!AD185</f>
        <v>0</v>
      </c>
      <c r="K312" s="58">
        <f>+'Resumen-DiarioHorario-HE'!AD220</f>
        <v>0</v>
      </c>
      <c r="L312" s="59">
        <f>+'Resumen-DiarioHorario-HE'!AD255</f>
        <v>0</v>
      </c>
      <c r="M312" s="58">
        <f>+'Resumen-DiarioHorario-HE'!AD290</f>
        <v>0</v>
      </c>
      <c r="N312" s="59">
        <f>+'Resumen-DiarioHorario-HE'!AD325</f>
        <v>0</v>
      </c>
      <c r="O312" s="58">
        <f>+'Resumen-DiarioHorario-HE'!AD360</f>
        <v>0</v>
      </c>
      <c r="P312" s="59">
        <f>+'Resumen-DiarioHorario-HE'!AD395</f>
        <v>0</v>
      </c>
      <c r="Q312" s="58">
        <f>+'Resumen-DiarioHorario-HE'!AD430</f>
        <v>0</v>
      </c>
      <c r="R312" s="59">
        <f>+'Resumen-DiarioHorario-HE'!AD465</f>
        <v>0</v>
      </c>
      <c r="S312" s="58">
        <f>+'Resumen-DiarioHorario-HE'!AD500</f>
        <v>0</v>
      </c>
      <c r="T312" s="59">
        <f>+'Resumen-DiarioHorario-HE'!AD535</f>
        <v>0</v>
      </c>
      <c r="U312" s="58">
        <f>+'Resumen-DiarioHorario-HE'!AD570</f>
        <v>0</v>
      </c>
      <c r="V312" s="59">
        <f>+'Resumen-DiarioHorario-HE'!AD605</f>
        <v>0</v>
      </c>
      <c r="W312" s="58">
        <f>+'Resumen-DiarioHorario-HE'!AD640</f>
        <v>0</v>
      </c>
      <c r="X312" s="59">
        <f>+'Resumen-DiarioHorario-HE'!AD675</f>
        <v>0</v>
      </c>
      <c r="Y312" s="58">
        <f>+'Resumen-DiarioHorario-HE'!AD710</f>
        <v>0</v>
      </c>
      <c r="Z312" s="59">
        <f>+'Resumen-DiarioHorario-HE'!AD745</f>
        <v>0</v>
      </c>
      <c r="AA312" s="58">
        <f>+'Resumen-DiarioHorario-HE'!AD780</f>
        <v>0</v>
      </c>
      <c r="AB312" s="59">
        <f>+'Resumen-DiarioHorario-HE'!AD815</f>
        <v>0</v>
      </c>
      <c r="AC312" s="58">
        <f>+'Resumen-DiarioHorario-HE'!AD850</f>
        <v>0</v>
      </c>
      <c r="AD312" s="59">
        <f>+'Resumen-DiarioHorario-HE'!AD885</f>
        <v>0</v>
      </c>
      <c r="AE312" s="58">
        <f>+'Resumen-DiarioHorario-HE'!AD920</f>
        <v>0</v>
      </c>
      <c r="AF312" s="59">
        <f>+'Resumen-DiarioHorario-HE'!AD955</f>
        <v>0</v>
      </c>
      <c r="AG312" s="58">
        <f>+'Resumen-DiarioHorario-HE'!AD990</f>
        <v>0</v>
      </c>
      <c r="AH312" s="59">
        <f>+'Resumen-DiarioHorario-HE'!AD1025</f>
        <v>0</v>
      </c>
      <c r="AI312" s="60">
        <f>+'Resumen-DiarioHorario-HE'!AD1060</f>
        <v>0</v>
      </c>
      <c r="AJ312" s="54"/>
      <c r="AK312" s="51">
        <f t="shared" si="22"/>
        <v>0</v>
      </c>
      <c r="AL312" s="54"/>
    </row>
    <row r="313" spans="2:39" x14ac:dyDescent="0.45">
      <c r="B313" s="4" t="s">
        <v>282</v>
      </c>
      <c r="D313" s="62"/>
      <c r="E313" s="58">
        <f>+'Resumen-DiarioHorario-HE'!AD11</f>
        <v>0</v>
      </c>
      <c r="F313" s="59">
        <f>+'Resumen-DiarioHorario-HE'!AD46</f>
        <v>0</v>
      </c>
      <c r="G313" s="58">
        <f>+'Resumen-DiarioHorario-HE'!AD81</f>
        <v>0</v>
      </c>
      <c r="H313" s="59">
        <f>+'Resumen-DiarioHorario-HE'!AD116</f>
        <v>0</v>
      </c>
      <c r="I313" s="58">
        <f>+'Resumen-DiarioHorario-HE'!AD151</f>
        <v>0</v>
      </c>
      <c r="J313" s="59">
        <f>+'Resumen-DiarioHorario-HE'!AD186</f>
        <v>0</v>
      </c>
      <c r="K313" s="58">
        <f>+'Resumen-DiarioHorario-HE'!AD221</f>
        <v>0</v>
      </c>
      <c r="L313" s="59">
        <f>+'Resumen-DiarioHorario-HE'!AD256</f>
        <v>0</v>
      </c>
      <c r="M313" s="58">
        <f>+'Resumen-DiarioHorario-HE'!AD291</f>
        <v>0</v>
      </c>
      <c r="N313" s="59">
        <f>+'Resumen-DiarioHorario-HE'!AD326</f>
        <v>0</v>
      </c>
      <c r="O313" s="58">
        <f>+'Resumen-DiarioHorario-HE'!AD361</f>
        <v>0</v>
      </c>
      <c r="P313" s="59">
        <f>+'Resumen-DiarioHorario-HE'!AD396</f>
        <v>0</v>
      </c>
      <c r="Q313" s="58">
        <f>+'Resumen-DiarioHorario-HE'!AD431</f>
        <v>0</v>
      </c>
      <c r="R313" s="59">
        <f>+'Resumen-DiarioHorario-HE'!AD466</f>
        <v>0</v>
      </c>
      <c r="S313" s="58">
        <f>+'Resumen-DiarioHorario-HE'!AD501</f>
        <v>0</v>
      </c>
      <c r="T313" s="59">
        <f>+'Resumen-DiarioHorario-HE'!AD536</f>
        <v>0</v>
      </c>
      <c r="U313" s="58">
        <f>+'Resumen-DiarioHorario-HE'!AD571</f>
        <v>0</v>
      </c>
      <c r="V313" s="59">
        <f>+'Resumen-DiarioHorario-HE'!AD606</f>
        <v>0</v>
      </c>
      <c r="W313" s="58">
        <f>+'Resumen-DiarioHorario-HE'!AD641</f>
        <v>0</v>
      </c>
      <c r="X313" s="59">
        <f>+'Resumen-DiarioHorario-HE'!AD676</f>
        <v>0</v>
      </c>
      <c r="Y313" s="58">
        <f>+'Resumen-DiarioHorario-HE'!AD711</f>
        <v>0</v>
      </c>
      <c r="Z313" s="59">
        <f>+'Resumen-DiarioHorario-HE'!AD746</f>
        <v>0</v>
      </c>
      <c r="AA313" s="58">
        <f>+'Resumen-DiarioHorario-HE'!AD781</f>
        <v>0</v>
      </c>
      <c r="AB313" s="59">
        <f>+'Resumen-DiarioHorario-HE'!AD816</f>
        <v>0</v>
      </c>
      <c r="AC313" s="58">
        <f>+'Resumen-DiarioHorario-HE'!AD851</f>
        <v>0</v>
      </c>
      <c r="AD313" s="59">
        <f>+'Resumen-DiarioHorario-HE'!AD886</f>
        <v>0</v>
      </c>
      <c r="AE313" s="58">
        <f>+'Resumen-DiarioHorario-HE'!AD921</f>
        <v>0</v>
      </c>
      <c r="AF313" s="59">
        <f>+'Resumen-DiarioHorario-HE'!AD956</f>
        <v>0</v>
      </c>
      <c r="AG313" s="58">
        <f>+'Resumen-DiarioHorario-HE'!AD991</f>
        <v>0</v>
      </c>
      <c r="AH313" s="59">
        <f>+'Resumen-DiarioHorario-HE'!AD1026</f>
        <v>0</v>
      </c>
      <c r="AI313" s="60">
        <f>+'Resumen-DiarioHorario-HE'!AD1061</f>
        <v>0</v>
      </c>
      <c r="AJ313" s="54"/>
      <c r="AK313" s="51">
        <f t="shared" si="22"/>
        <v>0</v>
      </c>
      <c r="AL313" s="54"/>
    </row>
    <row r="314" spans="2:39" x14ac:dyDescent="0.45">
      <c r="B314" s="4" t="s">
        <v>283</v>
      </c>
      <c r="D314" s="62"/>
      <c r="E314" s="58">
        <f>+'Resumen-DiarioHorario-HE'!AD12</f>
        <v>0</v>
      </c>
      <c r="F314" s="59">
        <f>+'Resumen-DiarioHorario-HE'!AD47</f>
        <v>0</v>
      </c>
      <c r="G314" s="58">
        <f>+'Resumen-DiarioHorario-HE'!AD82</f>
        <v>0</v>
      </c>
      <c r="H314" s="59">
        <f>+'Resumen-DiarioHorario-HE'!AD117</f>
        <v>0</v>
      </c>
      <c r="I314" s="58">
        <f>+'Resumen-DiarioHorario-HE'!AD152</f>
        <v>0</v>
      </c>
      <c r="J314" s="59">
        <f>+'Resumen-DiarioHorario-HE'!AD187</f>
        <v>0</v>
      </c>
      <c r="K314" s="58">
        <f>+'Resumen-DiarioHorario-HE'!AD222</f>
        <v>0</v>
      </c>
      <c r="L314" s="59">
        <f>+'Resumen-DiarioHorario-HE'!AD257</f>
        <v>0</v>
      </c>
      <c r="M314" s="58">
        <f>+'Resumen-DiarioHorario-HE'!AD292</f>
        <v>0</v>
      </c>
      <c r="N314" s="59">
        <f>+'Resumen-DiarioHorario-HE'!AD327</f>
        <v>0</v>
      </c>
      <c r="O314" s="58">
        <f>+'Resumen-DiarioHorario-HE'!AD362</f>
        <v>0</v>
      </c>
      <c r="P314" s="59">
        <f>+'Resumen-DiarioHorario-HE'!AD397</f>
        <v>0</v>
      </c>
      <c r="Q314" s="58">
        <f>+'Resumen-DiarioHorario-HE'!AD432</f>
        <v>0</v>
      </c>
      <c r="R314" s="59">
        <f>+'Resumen-DiarioHorario-HE'!AD467</f>
        <v>0</v>
      </c>
      <c r="S314" s="58">
        <f>+'Resumen-DiarioHorario-HE'!AD502</f>
        <v>0</v>
      </c>
      <c r="T314" s="59">
        <f>+'Resumen-DiarioHorario-HE'!AD537</f>
        <v>0</v>
      </c>
      <c r="U314" s="58">
        <f>+'Resumen-DiarioHorario-HE'!AD572</f>
        <v>0</v>
      </c>
      <c r="V314" s="59">
        <f>+'Resumen-DiarioHorario-HE'!AD607</f>
        <v>0</v>
      </c>
      <c r="W314" s="58">
        <f>+'Resumen-DiarioHorario-HE'!AD642</f>
        <v>0</v>
      </c>
      <c r="X314" s="59">
        <f>+'Resumen-DiarioHorario-HE'!AD677</f>
        <v>0</v>
      </c>
      <c r="Y314" s="58">
        <f>+'Resumen-DiarioHorario-HE'!AD712</f>
        <v>0</v>
      </c>
      <c r="Z314" s="59">
        <f>+'Resumen-DiarioHorario-HE'!AD747</f>
        <v>0</v>
      </c>
      <c r="AA314" s="58">
        <f>+'Resumen-DiarioHorario-HE'!AD782</f>
        <v>0</v>
      </c>
      <c r="AB314" s="59">
        <f>+'Resumen-DiarioHorario-HE'!AD817</f>
        <v>0</v>
      </c>
      <c r="AC314" s="58">
        <f>+'Resumen-DiarioHorario-HE'!AD852</f>
        <v>0</v>
      </c>
      <c r="AD314" s="59">
        <f>+'Resumen-DiarioHorario-HE'!AD887</f>
        <v>0</v>
      </c>
      <c r="AE314" s="58">
        <f>+'Resumen-DiarioHorario-HE'!AD922</f>
        <v>0</v>
      </c>
      <c r="AF314" s="59">
        <f>+'Resumen-DiarioHorario-HE'!AD957</f>
        <v>0</v>
      </c>
      <c r="AG314" s="58">
        <f>+'Resumen-DiarioHorario-HE'!AD992</f>
        <v>0</v>
      </c>
      <c r="AH314" s="59">
        <f>+'Resumen-DiarioHorario-HE'!AD1027</f>
        <v>0</v>
      </c>
      <c r="AI314" s="60">
        <f>+'Resumen-DiarioHorario-HE'!AD1062</f>
        <v>0</v>
      </c>
      <c r="AJ314" s="54"/>
      <c r="AK314" s="51">
        <f t="shared" si="22"/>
        <v>0</v>
      </c>
      <c r="AL314" s="54"/>
    </row>
    <row r="315" spans="2:39" x14ac:dyDescent="0.45">
      <c r="B315" s="4" t="s">
        <v>284</v>
      </c>
      <c r="D315" s="62"/>
      <c r="E315" s="58">
        <f>+'Resumen-DiarioHorario-HE'!AD13</f>
        <v>0</v>
      </c>
      <c r="F315" s="59">
        <f>+'Resumen-DiarioHorario-HE'!AD48</f>
        <v>0</v>
      </c>
      <c r="G315" s="58">
        <f>+'Resumen-DiarioHorario-HE'!AD83</f>
        <v>0</v>
      </c>
      <c r="H315" s="59">
        <f>+'Resumen-DiarioHorario-HE'!AD118</f>
        <v>0</v>
      </c>
      <c r="I315" s="58">
        <f>+'Resumen-DiarioHorario-HE'!AD153</f>
        <v>0</v>
      </c>
      <c r="J315" s="59">
        <f>+'Resumen-DiarioHorario-HE'!AD188</f>
        <v>0</v>
      </c>
      <c r="K315" s="58">
        <f>+'Resumen-DiarioHorario-HE'!AD223</f>
        <v>0</v>
      </c>
      <c r="L315" s="59">
        <f>+'Resumen-DiarioHorario-HE'!AD258</f>
        <v>0</v>
      </c>
      <c r="M315" s="58">
        <f>+'Resumen-DiarioHorario-HE'!AD293</f>
        <v>0</v>
      </c>
      <c r="N315" s="59">
        <f>+'Resumen-DiarioHorario-HE'!AD328</f>
        <v>0</v>
      </c>
      <c r="O315" s="58">
        <f>+'Resumen-DiarioHorario-HE'!AD363</f>
        <v>0</v>
      </c>
      <c r="P315" s="59">
        <f>+'Resumen-DiarioHorario-HE'!AD398</f>
        <v>0</v>
      </c>
      <c r="Q315" s="58">
        <f>+'Resumen-DiarioHorario-HE'!AD433</f>
        <v>0</v>
      </c>
      <c r="R315" s="59">
        <f>+'Resumen-DiarioHorario-HE'!AD468</f>
        <v>0</v>
      </c>
      <c r="S315" s="58">
        <f>+'Resumen-DiarioHorario-HE'!AD503</f>
        <v>0</v>
      </c>
      <c r="T315" s="59">
        <f>+'Resumen-DiarioHorario-HE'!AD538</f>
        <v>0</v>
      </c>
      <c r="U315" s="58">
        <f>+'Resumen-DiarioHorario-HE'!AD573</f>
        <v>0</v>
      </c>
      <c r="V315" s="59">
        <f>+'Resumen-DiarioHorario-HE'!AD608</f>
        <v>0</v>
      </c>
      <c r="W315" s="58">
        <f>+'Resumen-DiarioHorario-HE'!AD643</f>
        <v>0</v>
      </c>
      <c r="X315" s="59">
        <f>+'Resumen-DiarioHorario-HE'!AD678</f>
        <v>0</v>
      </c>
      <c r="Y315" s="58">
        <f>+'Resumen-DiarioHorario-HE'!AD713</f>
        <v>0</v>
      </c>
      <c r="Z315" s="59">
        <f>+'Resumen-DiarioHorario-HE'!AD748</f>
        <v>0</v>
      </c>
      <c r="AA315" s="58">
        <f>+'Resumen-DiarioHorario-HE'!AD783</f>
        <v>0</v>
      </c>
      <c r="AB315" s="59">
        <f>+'Resumen-DiarioHorario-HE'!AD818</f>
        <v>0</v>
      </c>
      <c r="AC315" s="58">
        <f>+'Resumen-DiarioHorario-HE'!AD853</f>
        <v>0</v>
      </c>
      <c r="AD315" s="59">
        <f>+'Resumen-DiarioHorario-HE'!AD888</f>
        <v>0</v>
      </c>
      <c r="AE315" s="58">
        <f>+'Resumen-DiarioHorario-HE'!AD923</f>
        <v>0</v>
      </c>
      <c r="AF315" s="59">
        <f>+'Resumen-DiarioHorario-HE'!AD958</f>
        <v>0</v>
      </c>
      <c r="AG315" s="58">
        <f>+'Resumen-DiarioHorario-HE'!AD993</f>
        <v>0</v>
      </c>
      <c r="AH315" s="59">
        <f>+'Resumen-DiarioHorario-HE'!AD1028</f>
        <v>0</v>
      </c>
      <c r="AI315" s="60">
        <f>+'Resumen-DiarioHorario-HE'!AD1063</f>
        <v>0</v>
      </c>
      <c r="AJ315" s="54"/>
      <c r="AK315" s="51">
        <f t="shared" si="22"/>
        <v>0</v>
      </c>
      <c r="AL315" s="54"/>
    </row>
    <row r="316" spans="2:39" x14ac:dyDescent="0.45">
      <c r="B316" s="4" t="s">
        <v>285</v>
      </c>
      <c r="D316" s="62"/>
      <c r="E316" s="58">
        <f>+'Resumen-DiarioHorario-HE'!AD14</f>
        <v>0</v>
      </c>
      <c r="F316" s="59">
        <f>+'Resumen-DiarioHorario-HE'!AD49</f>
        <v>0</v>
      </c>
      <c r="G316" s="58">
        <f>+'Resumen-DiarioHorario-HE'!AD84</f>
        <v>0</v>
      </c>
      <c r="H316" s="59">
        <f>+'Resumen-DiarioHorario-HE'!AD119</f>
        <v>0</v>
      </c>
      <c r="I316" s="58">
        <f>+'Resumen-DiarioHorario-HE'!AD154</f>
        <v>0</v>
      </c>
      <c r="J316" s="59">
        <f>+'Resumen-DiarioHorario-HE'!AD189</f>
        <v>0</v>
      </c>
      <c r="K316" s="58">
        <f>+'Resumen-DiarioHorario-HE'!AD224</f>
        <v>0</v>
      </c>
      <c r="L316" s="59">
        <f>+'Resumen-DiarioHorario-HE'!AD259</f>
        <v>0</v>
      </c>
      <c r="M316" s="58">
        <f>+'Resumen-DiarioHorario-HE'!AD294</f>
        <v>0</v>
      </c>
      <c r="N316" s="59">
        <f>+'Resumen-DiarioHorario-HE'!AD329</f>
        <v>0</v>
      </c>
      <c r="O316" s="58">
        <f>+'Resumen-DiarioHorario-HE'!AD364</f>
        <v>0</v>
      </c>
      <c r="P316" s="59">
        <f>+'Resumen-DiarioHorario-HE'!AD399</f>
        <v>0</v>
      </c>
      <c r="Q316" s="58">
        <f>+'Resumen-DiarioHorario-HE'!AD434</f>
        <v>0</v>
      </c>
      <c r="R316" s="59">
        <f>+'Resumen-DiarioHorario-HE'!AD469</f>
        <v>0</v>
      </c>
      <c r="S316" s="58">
        <f>+'Resumen-DiarioHorario-HE'!AD504</f>
        <v>0</v>
      </c>
      <c r="T316" s="59">
        <f>+'Resumen-DiarioHorario-HE'!AD539</f>
        <v>0</v>
      </c>
      <c r="U316" s="58">
        <f>+'Resumen-DiarioHorario-HE'!AD574</f>
        <v>0</v>
      </c>
      <c r="V316" s="59">
        <f>+'Resumen-DiarioHorario-HE'!AD609</f>
        <v>0</v>
      </c>
      <c r="W316" s="58">
        <f>+'Resumen-DiarioHorario-HE'!AD644</f>
        <v>0</v>
      </c>
      <c r="X316" s="59">
        <f>+'Resumen-DiarioHorario-HE'!AD679</f>
        <v>0</v>
      </c>
      <c r="Y316" s="58">
        <f>+'Resumen-DiarioHorario-HE'!AD714</f>
        <v>0</v>
      </c>
      <c r="Z316" s="59">
        <f>+'Resumen-DiarioHorario-HE'!AD749</f>
        <v>0</v>
      </c>
      <c r="AA316" s="58">
        <f>+'Resumen-DiarioHorario-HE'!AD784</f>
        <v>0</v>
      </c>
      <c r="AB316" s="59">
        <f>+'Resumen-DiarioHorario-HE'!AD819</f>
        <v>0</v>
      </c>
      <c r="AC316" s="58">
        <f>+'Resumen-DiarioHorario-HE'!AD854</f>
        <v>0</v>
      </c>
      <c r="AD316" s="59">
        <f>+'Resumen-DiarioHorario-HE'!AD889</f>
        <v>0</v>
      </c>
      <c r="AE316" s="58">
        <f>+'Resumen-DiarioHorario-HE'!AD924</f>
        <v>0</v>
      </c>
      <c r="AF316" s="59">
        <f>+'Resumen-DiarioHorario-HE'!AD959</f>
        <v>0</v>
      </c>
      <c r="AG316" s="58">
        <f>+'Resumen-DiarioHorario-HE'!AD994</f>
        <v>0</v>
      </c>
      <c r="AH316" s="59">
        <f>+'Resumen-DiarioHorario-HE'!AD1029</f>
        <v>0</v>
      </c>
      <c r="AI316" s="60">
        <f>+'Resumen-DiarioHorario-HE'!AD1064</f>
        <v>0</v>
      </c>
      <c r="AJ316" s="54"/>
      <c r="AK316" s="51">
        <f t="shared" si="22"/>
        <v>0</v>
      </c>
      <c r="AL316" s="54"/>
    </row>
    <row r="317" spans="2:39" x14ac:dyDescent="0.45">
      <c r="B317" s="4" t="s">
        <v>286</v>
      </c>
      <c r="D317" s="62"/>
      <c r="E317" s="58">
        <f>+'Resumen-DiarioHorario-HE'!AD15</f>
        <v>0</v>
      </c>
      <c r="F317" s="59">
        <f>+'Resumen-DiarioHorario-HE'!AD50</f>
        <v>0</v>
      </c>
      <c r="G317" s="58">
        <f>+'Resumen-DiarioHorario-HE'!AD85</f>
        <v>0</v>
      </c>
      <c r="H317" s="59">
        <f>+'Resumen-DiarioHorario-HE'!AD120</f>
        <v>0</v>
      </c>
      <c r="I317" s="58">
        <f>+'Resumen-DiarioHorario-HE'!AD155</f>
        <v>0</v>
      </c>
      <c r="J317" s="59">
        <f>+'Resumen-DiarioHorario-HE'!AD190</f>
        <v>0</v>
      </c>
      <c r="K317" s="58">
        <f>+'Resumen-DiarioHorario-HE'!AD225</f>
        <v>26.656540877741126</v>
      </c>
      <c r="L317" s="59">
        <f>+'Resumen-DiarioHorario-HE'!AD260</f>
        <v>16.416446351881085</v>
      </c>
      <c r="M317" s="58">
        <f>+'Resumen-DiarioHorario-HE'!AD295</f>
        <v>0</v>
      </c>
      <c r="N317" s="59">
        <f>+'Resumen-DiarioHorario-HE'!AD330</f>
        <v>0</v>
      </c>
      <c r="O317" s="58">
        <f>+'Resumen-DiarioHorario-HE'!AD365</f>
        <v>0</v>
      </c>
      <c r="P317" s="59">
        <f>+'Resumen-DiarioHorario-HE'!AD400</f>
        <v>0</v>
      </c>
      <c r="Q317" s="58">
        <f>+'Resumen-DiarioHorario-HE'!AD435</f>
        <v>0</v>
      </c>
      <c r="R317" s="59">
        <f>+'Resumen-DiarioHorario-HE'!AD470</f>
        <v>0</v>
      </c>
      <c r="S317" s="58">
        <f>+'Resumen-DiarioHorario-HE'!AD505</f>
        <v>0</v>
      </c>
      <c r="T317" s="59">
        <f>+'Resumen-DiarioHorario-HE'!AD540</f>
        <v>0</v>
      </c>
      <c r="U317" s="58">
        <f>+'Resumen-DiarioHorario-HE'!AD575</f>
        <v>0</v>
      </c>
      <c r="V317" s="59">
        <f>+'Resumen-DiarioHorario-HE'!AD610</f>
        <v>0</v>
      </c>
      <c r="W317" s="58">
        <f>+'Resumen-DiarioHorario-HE'!AD645</f>
        <v>0</v>
      </c>
      <c r="X317" s="59">
        <f>+'Resumen-DiarioHorario-HE'!AD680</f>
        <v>0</v>
      </c>
      <c r="Y317" s="58">
        <f>+'Resumen-DiarioHorario-HE'!AD715</f>
        <v>0</v>
      </c>
      <c r="Z317" s="59">
        <f>+'Resumen-DiarioHorario-HE'!AD750</f>
        <v>0</v>
      </c>
      <c r="AA317" s="58">
        <f>+'Resumen-DiarioHorario-HE'!AD785</f>
        <v>0</v>
      </c>
      <c r="AB317" s="59">
        <f>+'Resumen-DiarioHorario-HE'!AD820</f>
        <v>0</v>
      </c>
      <c r="AC317" s="58">
        <f>+'Resumen-DiarioHorario-HE'!AD855</f>
        <v>0</v>
      </c>
      <c r="AD317" s="59">
        <f>+'Resumen-DiarioHorario-HE'!AD890</f>
        <v>0</v>
      </c>
      <c r="AE317" s="58">
        <f>+'Resumen-DiarioHorario-HE'!AD925</f>
        <v>0</v>
      </c>
      <c r="AF317" s="59">
        <f>+'Resumen-DiarioHorario-HE'!AD960</f>
        <v>0</v>
      </c>
      <c r="AG317" s="58">
        <f>+'Resumen-DiarioHorario-HE'!AD995</f>
        <v>0</v>
      </c>
      <c r="AH317" s="59">
        <f>+'Resumen-DiarioHorario-HE'!AD1030</f>
        <v>0</v>
      </c>
      <c r="AI317" s="60">
        <f>+'Resumen-DiarioHorario-HE'!AD1065</f>
        <v>0</v>
      </c>
      <c r="AJ317" s="54"/>
      <c r="AK317" s="51">
        <f t="shared" si="22"/>
        <v>43.072987229622214</v>
      </c>
      <c r="AL317" s="54"/>
    </row>
    <row r="318" spans="2:39" x14ac:dyDescent="0.45">
      <c r="B318" s="4" t="s">
        <v>287</v>
      </c>
      <c r="D318" s="62"/>
      <c r="E318" s="58">
        <f>+'Resumen-DiarioHorario-HE'!AD16</f>
        <v>0</v>
      </c>
      <c r="F318" s="59">
        <f>+'Resumen-DiarioHorario-HE'!AD51</f>
        <v>0</v>
      </c>
      <c r="G318" s="58">
        <f>+'Resumen-DiarioHorario-HE'!AD86</f>
        <v>0</v>
      </c>
      <c r="H318" s="59">
        <f>+'Resumen-DiarioHorario-HE'!AD121</f>
        <v>0</v>
      </c>
      <c r="I318" s="58">
        <f>+'Resumen-DiarioHorario-HE'!AD156</f>
        <v>0</v>
      </c>
      <c r="J318" s="59">
        <f>+'Resumen-DiarioHorario-HE'!AD191</f>
        <v>0</v>
      </c>
      <c r="K318" s="58">
        <f>+'Resumen-DiarioHorario-HE'!AD226</f>
        <v>5.5108417782529928</v>
      </c>
      <c r="L318" s="59">
        <f>+'Resumen-DiarioHorario-HE'!AD261</f>
        <v>0.90239235560099273</v>
      </c>
      <c r="M318" s="58">
        <f>+'Resumen-DiarioHorario-HE'!AD296</f>
        <v>0</v>
      </c>
      <c r="N318" s="59">
        <f>+'Resumen-DiarioHorario-HE'!AD331</f>
        <v>0</v>
      </c>
      <c r="O318" s="58">
        <f>+'Resumen-DiarioHorario-HE'!AD366</f>
        <v>0</v>
      </c>
      <c r="P318" s="59">
        <f>+'Resumen-DiarioHorario-HE'!AD401</f>
        <v>0</v>
      </c>
      <c r="Q318" s="58">
        <f>+'Resumen-DiarioHorario-HE'!AD436</f>
        <v>0</v>
      </c>
      <c r="R318" s="59">
        <f>+'Resumen-DiarioHorario-HE'!AD471</f>
        <v>0</v>
      </c>
      <c r="S318" s="58">
        <f>+'Resumen-DiarioHorario-HE'!AD506</f>
        <v>0</v>
      </c>
      <c r="T318" s="59">
        <f>+'Resumen-DiarioHorario-HE'!AD541</f>
        <v>0</v>
      </c>
      <c r="U318" s="58">
        <f>+'Resumen-DiarioHorario-HE'!AD576</f>
        <v>0</v>
      </c>
      <c r="V318" s="59">
        <f>+'Resumen-DiarioHorario-HE'!AD611</f>
        <v>0</v>
      </c>
      <c r="W318" s="58">
        <f>+'Resumen-DiarioHorario-HE'!AD646</f>
        <v>0</v>
      </c>
      <c r="X318" s="59">
        <f>+'Resumen-DiarioHorario-HE'!AD681</f>
        <v>0</v>
      </c>
      <c r="Y318" s="58">
        <f>+'Resumen-DiarioHorario-HE'!AD716</f>
        <v>0</v>
      </c>
      <c r="Z318" s="59">
        <f>+'Resumen-DiarioHorario-HE'!AD751</f>
        <v>0</v>
      </c>
      <c r="AA318" s="58">
        <f>+'Resumen-DiarioHorario-HE'!AD786</f>
        <v>0</v>
      </c>
      <c r="AB318" s="59">
        <f>+'Resumen-DiarioHorario-HE'!AD821</f>
        <v>0</v>
      </c>
      <c r="AC318" s="58">
        <f>+'Resumen-DiarioHorario-HE'!AD856</f>
        <v>0</v>
      </c>
      <c r="AD318" s="59">
        <f>+'Resumen-DiarioHorario-HE'!AD891</f>
        <v>0</v>
      </c>
      <c r="AE318" s="58">
        <f>+'Resumen-DiarioHorario-HE'!AD926</f>
        <v>0</v>
      </c>
      <c r="AF318" s="59">
        <f>+'Resumen-DiarioHorario-HE'!AD961</f>
        <v>0</v>
      </c>
      <c r="AG318" s="58">
        <f>+'Resumen-DiarioHorario-HE'!AD996</f>
        <v>0</v>
      </c>
      <c r="AH318" s="59">
        <f>+'Resumen-DiarioHorario-HE'!AD1031</f>
        <v>0</v>
      </c>
      <c r="AI318" s="60">
        <f>+'Resumen-DiarioHorario-HE'!AD1066</f>
        <v>0</v>
      </c>
      <c r="AJ318" s="54"/>
      <c r="AK318" s="51">
        <f t="shared" si="22"/>
        <v>6.4132341338539858</v>
      </c>
      <c r="AL318" s="54"/>
    </row>
    <row r="319" spans="2:39" x14ac:dyDescent="0.45">
      <c r="B319" s="4" t="s">
        <v>288</v>
      </c>
      <c r="D319" s="62"/>
      <c r="E319" s="58">
        <f>+'Resumen-DiarioHorario-HE'!AD17</f>
        <v>0</v>
      </c>
      <c r="F319" s="59">
        <f>+'Resumen-DiarioHorario-HE'!AD52</f>
        <v>0</v>
      </c>
      <c r="G319" s="58">
        <f>+'Resumen-DiarioHorario-HE'!AD87</f>
        <v>0</v>
      </c>
      <c r="H319" s="59">
        <f>+'Resumen-DiarioHorario-HE'!AD122</f>
        <v>0</v>
      </c>
      <c r="I319" s="58">
        <f>+'Resumen-DiarioHorario-HE'!AD157</f>
        <v>0</v>
      </c>
      <c r="J319" s="59">
        <f>+'Resumen-DiarioHorario-HE'!AD192</f>
        <v>0</v>
      </c>
      <c r="K319" s="58">
        <f>+'Resumen-DiarioHorario-HE'!AD227</f>
        <v>71.065842762205392</v>
      </c>
      <c r="L319" s="59">
        <f>+'Resumen-DiarioHorario-HE'!AD262</f>
        <v>2.7944051253000892</v>
      </c>
      <c r="M319" s="58">
        <f>+'Resumen-DiarioHorario-HE'!AD297</f>
        <v>0</v>
      </c>
      <c r="N319" s="59">
        <f>+'Resumen-DiarioHorario-HE'!AD332</f>
        <v>0</v>
      </c>
      <c r="O319" s="58">
        <f>+'Resumen-DiarioHorario-HE'!AD367</f>
        <v>0</v>
      </c>
      <c r="P319" s="59">
        <f>+'Resumen-DiarioHorario-HE'!AD402</f>
        <v>0</v>
      </c>
      <c r="Q319" s="58">
        <f>+'Resumen-DiarioHorario-HE'!AD437</f>
        <v>0</v>
      </c>
      <c r="R319" s="59">
        <f>+'Resumen-DiarioHorario-HE'!AD472</f>
        <v>0</v>
      </c>
      <c r="S319" s="58">
        <f>+'Resumen-DiarioHorario-HE'!AD507</f>
        <v>0</v>
      </c>
      <c r="T319" s="59">
        <f>+'Resumen-DiarioHorario-HE'!AD542</f>
        <v>0</v>
      </c>
      <c r="U319" s="58">
        <f>+'Resumen-DiarioHorario-HE'!AD577</f>
        <v>0</v>
      </c>
      <c r="V319" s="59">
        <f>+'Resumen-DiarioHorario-HE'!AD612</f>
        <v>0</v>
      </c>
      <c r="W319" s="58">
        <f>+'Resumen-DiarioHorario-HE'!AD647</f>
        <v>0</v>
      </c>
      <c r="X319" s="59">
        <f>+'Resumen-DiarioHorario-HE'!AD682</f>
        <v>0</v>
      </c>
      <c r="Y319" s="58">
        <f>+'Resumen-DiarioHorario-HE'!AD717</f>
        <v>0</v>
      </c>
      <c r="Z319" s="59">
        <f>+'Resumen-DiarioHorario-HE'!AD752</f>
        <v>0</v>
      </c>
      <c r="AA319" s="58">
        <f>+'Resumen-DiarioHorario-HE'!AD787</f>
        <v>0</v>
      </c>
      <c r="AB319" s="59">
        <f>+'Resumen-DiarioHorario-HE'!AD822</f>
        <v>0</v>
      </c>
      <c r="AC319" s="58">
        <f>+'Resumen-DiarioHorario-HE'!AD857</f>
        <v>0</v>
      </c>
      <c r="AD319" s="59">
        <f>+'Resumen-DiarioHorario-HE'!AD892</f>
        <v>0</v>
      </c>
      <c r="AE319" s="58">
        <f>+'Resumen-DiarioHorario-HE'!AD927</f>
        <v>0</v>
      </c>
      <c r="AF319" s="59">
        <f>+'Resumen-DiarioHorario-HE'!AD962</f>
        <v>0</v>
      </c>
      <c r="AG319" s="58">
        <f>+'Resumen-DiarioHorario-HE'!AD997</f>
        <v>0</v>
      </c>
      <c r="AH319" s="59">
        <f>+'Resumen-DiarioHorario-HE'!AD1032</f>
        <v>0</v>
      </c>
      <c r="AI319" s="60">
        <f>+'Resumen-DiarioHorario-HE'!AD1067</f>
        <v>0</v>
      </c>
      <c r="AJ319" s="54"/>
      <c r="AK319" s="51">
        <f t="shared" si="22"/>
        <v>73.86024788750548</v>
      </c>
      <c r="AL319" s="54"/>
    </row>
    <row r="320" spans="2:39" x14ac:dyDescent="0.45">
      <c r="B320" s="4" t="s">
        <v>289</v>
      </c>
      <c r="D320" s="62"/>
      <c r="E320" s="58">
        <f>+'Resumen-DiarioHorario-HE'!AD18</f>
        <v>0</v>
      </c>
      <c r="F320" s="59">
        <f>+'Resumen-DiarioHorario-HE'!AD53</f>
        <v>0</v>
      </c>
      <c r="G320" s="58">
        <f>+'Resumen-DiarioHorario-HE'!AD88</f>
        <v>0</v>
      </c>
      <c r="H320" s="59">
        <f>+'Resumen-DiarioHorario-HE'!AD123</f>
        <v>0</v>
      </c>
      <c r="I320" s="58">
        <f>+'Resumen-DiarioHorario-HE'!AD158</f>
        <v>0</v>
      </c>
      <c r="J320" s="59">
        <f>+'Resumen-DiarioHorario-HE'!AD193</f>
        <v>0</v>
      </c>
      <c r="K320" s="58">
        <f>+'Resumen-DiarioHorario-HE'!AD228</f>
        <v>0</v>
      </c>
      <c r="L320" s="59">
        <f>+'Resumen-DiarioHorario-HE'!AD263</f>
        <v>0</v>
      </c>
      <c r="M320" s="58">
        <f>+'Resumen-DiarioHorario-HE'!AD298</f>
        <v>0</v>
      </c>
      <c r="N320" s="59">
        <f>+'Resumen-DiarioHorario-HE'!AD333</f>
        <v>0</v>
      </c>
      <c r="O320" s="58">
        <f>+'Resumen-DiarioHorario-HE'!AD368</f>
        <v>0</v>
      </c>
      <c r="P320" s="59">
        <f>+'Resumen-DiarioHorario-HE'!AD403</f>
        <v>0</v>
      </c>
      <c r="Q320" s="58">
        <f>+'Resumen-DiarioHorario-HE'!AD438</f>
        <v>0</v>
      </c>
      <c r="R320" s="59">
        <f>+'Resumen-DiarioHorario-HE'!AD473</f>
        <v>0</v>
      </c>
      <c r="S320" s="58">
        <f>+'Resumen-DiarioHorario-HE'!AD508</f>
        <v>0</v>
      </c>
      <c r="T320" s="59">
        <f>+'Resumen-DiarioHorario-HE'!AD543</f>
        <v>0</v>
      </c>
      <c r="U320" s="58">
        <f>+'Resumen-DiarioHorario-HE'!AD578</f>
        <v>0</v>
      </c>
      <c r="V320" s="59">
        <f>+'Resumen-DiarioHorario-HE'!AD613</f>
        <v>0</v>
      </c>
      <c r="W320" s="58">
        <f>+'Resumen-DiarioHorario-HE'!AD648</f>
        <v>0</v>
      </c>
      <c r="X320" s="59">
        <f>+'Resumen-DiarioHorario-HE'!AD683</f>
        <v>0</v>
      </c>
      <c r="Y320" s="58">
        <f>+'Resumen-DiarioHorario-HE'!AD718</f>
        <v>0</v>
      </c>
      <c r="Z320" s="59">
        <f>+'Resumen-DiarioHorario-HE'!AD753</f>
        <v>0</v>
      </c>
      <c r="AA320" s="58">
        <f>+'Resumen-DiarioHorario-HE'!AD788</f>
        <v>0</v>
      </c>
      <c r="AB320" s="59">
        <f>+'Resumen-DiarioHorario-HE'!AD823</f>
        <v>0</v>
      </c>
      <c r="AC320" s="58">
        <f>+'Resumen-DiarioHorario-HE'!AD858</f>
        <v>0</v>
      </c>
      <c r="AD320" s="59">
        <f>+'Resumen-DiarioHorario-HE'!AD893</f>
        <v>0</v>
      </c>
      <c r="AE320" s="58">
        <f>+'Resumen-DiarioHorario-HE'!AD928</f>
        <v>0</v>
      </c>
      <c r="AF320" s="59">
        <f>+'Resumen-DiarioHorario-HE'!AD963</f>
        <v>0</v>
      </c>
      <c r="AG320" s="58">
        <f>+'Resumen-DiarioHorario-HE'!AD998</f>
        <v>0</v>
      </c>
      <c r="AH320" s="59">
        <f>+'Resumen-DiarioHorario-HE'!AD1033</f>
        <v>0</v>
      </c>
      <c r="AI320" s="60">
        <f>+'Resumen-DiarioHorario-HE'!AD1068</f>
        <v>0</v>
      </c>
      <c r="AJ320" s="54"/>
      <c r="AK320" s="51">
        <f t="shared" si="22"/>
        <v>0</v>
      </c>
      <c r="AL320" s="54"/>
    </row>
    <row r="321" spans="2:38" x14ac:dyDescent="0.45">
      <c r="B321" s="4" t="s">
        <v>290</v>
      </c>
      <c r="D321" s="62"/>
      <c r="E321" s="58">
        <f>+'Resumen-DiarioHorario-HE'!AD19</f>
        <v>0</v>
      </c>
      <c r="F321" s="59">
        <f>+'Resumen-DiarioHorario-HE'!AD54</f>
        <v>0</v>
      </c>
      <c r="G321" s="58">
        <f>+'Resumen-DiarioHorario-HE'!AD89</f>
        <v>0</v>
      </c>
      <c r="H321" s="59">
        <f>+'Resumen-DiarioHorario-HE'!AD124</f>
        <v>0</v>
      </c>
      <c r="I321" s="58">
        <f>+'Resumen-DiarioHorario-HE'!AD159</f>
        <v>0</v>
      </c>
      <c r="J321" s="59">
        <f>+'Resumen-DiarioHorario-HE'!AD194</f>
        <v>0</v>
      </c>
      <c r="K321" s="58">
        <f>+'Resumen-DiarioHorario-HE'!AD229</f>
        <v>0</v>
      </c>
      <c r="L321" s="59">
        <f>+'Resumen-DiarioHorario-HE'!AD264</f>
        <v>0</v>
      </c>
      <c r="M321" s="58">
        <f>+'Resumen-DiarioHorario-HE'!AD299</f>
        <v>0</v>
      </c>
      <c r="N321" s="59">
        <f>+'Resumen-DiarioHorario-HE'!AD334</f>
        <v>0</v>
      </c>
      <c r="O321" s="58">
        <f>+'Resumen-DiarioHorario-HE'!AD369</f>
        <v>0</v>
      </c>
      <c r="P321" s="59">
        <f>+'Resumen-DiarioHorario-HE'!AD404</f>
        <v>0</v>
      </c>
      <c r="Q321" s="58">
        <f>+'Resumen-DiarioHorario-HE'!AD439</f>
        <v>0</v>
      </c>
      <c r="R321" s="59">
        <f>+'Resumen-DiarioHorario-HE'!AD474</f>
        <v>0</v>
      </c>
      <c r="S321" s="58">
        <f>+'Resumen-DiarioHorario-HE'!AD509</f>
        <v>0</v>
      </c>
      <c r="T321" s="59">
        <f>+'Resumen-DiarioHorario-HE'!AD544</f>
        <v>0</v>
      </c>
      <c r="U321" s="58">
        <f>+'Resumen-DiarioHorario-HE'!AD579</f>
        <v>0</v>
      </c>
      <c r="V321" s="59">
        <f>+'Resumen-DiarioHorario-HE'!AD614</f>
        <v>0</v>
      </c>
      <c r="W321" s="58">
        <f>+'Resumen-DiarioHorario-HE'!AD649</f>
        <v>0</v>
      </c>
      <c r="X321" s="59">
        <f>+'Resumen-DiarioHorario-HE'!AD684</f>
        <v>0</v>
      </c>
      <c r="Y321" s="58">
        <f>+'Resumen-DiarioHorario-HE'!AD719</f>
        <v>0</v>
      </c>
      <c r="Z321" s="59">
        <f>+'Resumen-DiarioHorario-HE'!AD754</f>
        <v>0</v>
      </c>
      <c r="AA321" s="58">
        <f>+'Resumen-DiarioHorario-HE'!AD789</f>
        <v>0</v>
      </c>
      <c r="AB321" s="59">
        <f>+'Resumen-DiarioHorario-HE'!AD824</f>
        <v>0</v>
      </c>
      <c r="AC321" s="58">
        <f>+'Resumen-DiarioHorario-HE'!AD859</f>
        <v>0</v>
      </c>
      <c r="AD321" s="59">
        <f>+'Resumen-DiarioHorario-HE'!AD894</f>
        <v>0</v>
      </c>
      <c r="AE321" s="58">
        <f>+'Resumen-DiarioHorario-HE'!AD929</f>
        <v>0</v>
      </c>
      <c r="AF321" s="59">
        <f>+'Resumen-DiarioHorario-HE'!AD964</f>
        <v>0</v>
      </c>
      <c r="AG321" s="58">
        <f>+'Resumen-DiarioHorario-HE'!AD999</f>
        <v>0</v>
      </c>
      <c r="AH321" s="59">
        <f>+'Resumen-DiarioHorario-HE'!AD1034</f>
        <v>0</v>
      </c>
      <c r="AI321" s="60">
        <f>+'Resumen-DiarioHorario-HE'!AD1069</f>
        <v>0</v>
      </c>
      <c r="AJ321" s="54"/>
      <c r="AK321" s="51">
        <f t="shared" si="22"/>
        <v>0</v>
      </c>
      <c r="AL321" s="54"/>
    </row>
    <row r="322" spans="2:38" x14ac:dyDescent="0.45">
      <c r="B322" s="4" t="s">
        <v>291</v>
      </c>
      <c r="D322" s="62"/>
      <c r="E322" s="58">
        <f>+'Resumen-DiarioHorario-HE'!AD20</f>
        <v>0</v>
      </c>
      <c r="F322" s="59">
        <f>+'Resumen-DiarioHorario-HE'!AD55</f>
        <v>0</v>
      </c>
      <c r="G322" s="58">
        <f>+'Resumen-DiarioHorario-HE'!AD90</f>
        <v>0</v>
      </c>
      <c r="H322" s="59">
        <f>+'Resumen-DiarioHorario-HE'!AD125</f>
        <v>0</v>
      </c>
      <c r="I322" s="58">
        <f>+'Resumen-DiarioHorario-HE'!AD160</f>
        <v>0</v>
      </c>
      <c r="J322" s="59">
        <f>+'Resumen-DiarioHorario-HE'!AD195</f>
        <v>0</v>
      </c>
      <c r="K322" s="58">
        <f>+'Resumen-DiarioHorario-HE'!AD230</f>
        <v>0</v>
      </c>
      <c r="L322" s="59">
        <f>+'Resumen-DiarioHorario-HE'!AD265</f>
        <v>0</v>
      </c>
      <c r="M322" s="58">
        <f>+'Resumen-DiarioHorario-HE'!AD300</f>
        <v>0</v>
      </c>
      <c r="N322" s="59">
        <f>+'Resumen-DiarioHorario-HE'!AD335</f>
        <v>0</v>
      </c>
      <c r="O322" s="58">
        <f>+'Resumen-DiarioHorario-HE'!AD370</f>
        <v>0</v>
      </c>
      <c r="P322" s="59">
        <f>+'Resumen-DiarioHorario-HE'!AD405</f>
        <v>0</v>
      </c>
      <c r="Q322" s="58">
        <f>+'Resumen-DiarioHorario-HE'!AD440</f>
        <v>0</v>
      </c>
      <c r="R322" s="59">
        <f>+'Resumen-DiarioHorario-HE'!AD475</f>
        <v>0</v>
      </c>
      <c r="S322" s="58">
        <f>+'Resumen-DiarioHorario-HE'!AD510</f>
        <v>0</v>
      </c>
      <c r="T322" s="59">
        <f>+'Resumen-DiarioHorario-HE'!AD545</f>
        <v>0</v>
      </c>
      <c r="U322" s="58">
        <f>+'Resumen-DiarioHorario-HE'!AD580</f>
        <v>0</v>
      </c>
      <c r="V322" s="59">
        <f>+'Resumen-DiarioHorario-HE'!AD615</f>
        <v>0</v>
      </c>
      <c r="W322" s="58">
        <f>+'Resumen-DiarioHorario-HE'!AD650</f>
        <v>0</v>
      </c>
      <c r="X322" s="59">
        <f>+'Resumen-DiarioHorario-HE'!AD685</f>
        <v>0</v>
      </c>
      <c r="Y322" s="58">
        <f>+'Resumen-DiarioHorario-HE'!AD720</f>
        <v>0</v>
      </c>
      <c r="Z322" s="59">
        <f>+'Resumen-DiarioHorario-HE'!AD755</f>
        <v>0</v>
      </c>
      <c r="AA322" s="58">
        <f>+'Resumen-DiarioHorario-HE'!AD790</f>
        <v>0</v>
      </c>
      <c r="AB322" s="59">
        <f>+'Resumen-DiarioHorario-HE'!AD825</f>
        <v>0</v>
      </c>
      <c r="AC322" s="58">
        <f>+'Resumen-DiarioHorario-HE'!AD860</f>
        <v>0</v>
      </c>
      <c r="AD322" s="59">
        <f>+'Resumen-DiarioHorario-HE'!AD895</f>
        <v>0</v>
      </c>
      <c r="AE322" s="58">
        <f>+'Resumen-DiarioHorario-HE'!AD930</f>
        <v>0</v>
      </c>
      <c r="AF322" s="59">
        <f>+'Resumen-DiarioHorario-HE'!AD965</f>
        <v>0</v>
      </c>
      <c r="AG322" s="58">
        <f>+'Resumen-DiarioHorario-HE'!AD1000</f>
        <v>0</v>
      </c>
      <c r="AH322" s="59">
        <f>+'Resumen-DiarioHorario-HE'!AD1035</f>
        <v>0</v>
      </c>
      <c r="AI322" s="60">
        <f>+'Resumen-DiarioHorario-HE'!AD1070</f>
        <v>0</v>
      </c>
      <c r="AJ322" s="54"/>
      <c r="AK322" s="51">
        <f t="shared" si="22"/>
        <v>0</v>
      </c>
      <c r="AL322" s="54"/>
    </row>
    <row r="323" spans="2:38" x14ac:dyDescent="0.45">
      <c r="B323" s="4" t="s">
        <v>292</v>
      </c>
      <c r="D323" s="62"/>
      <c r="E323" s="58">
        <f>+'Resumen-DiarioHorario-HE'!AD21</f>
        <v>0</v>
      </c>
      <c r="F323" s="59">
        <f>+'Resumen-DiarioHorario-HE'!AD56</f>
        <v>0</v>
      </c>
      <c r="G323" s="58">
        <f>+'Resumen-DiarioHorario-HE'!AD91</f>
        <v>0</v>
      </c>
      <c r="H323" s="59">
        <f>+'Resumen-DiarioHorario-HE'!AD126</f>
        <v>0</v>
      </c>
      <c r="I323" s="58">
        <f>+'Resumen-DiarioHorario-HE'!AD161</f>
        <v>0</v>
      </c>
      <c r="J323" s="59">
        <f>+'Resumen-DiarioHorario-HE'!AD196</f>
        <v>0</v>
      </c>
      <c r="K323" s="58">
        <f>+'Resumen-DiarioHorario-HE'!AD231</f>
        <v>0</v>
      </c>
      <c r="L323" s="59">
        <f>+'Resumen-DiarioHorario-HE'!AD266</f>
        <v>0</v>
      </c>
      <c r="M323" s="58">
        <f>+'Resumen-DiarioHorario-HE'!AD301</f>
        <v>0</v>
      </c>
      <c r="N323" s="59">
        <f>+'Resumen-DiarioHorario-HE'!AD336</f>
        <v>0</v>
      </c>
      <c r="O323" s="58">
        <f>+'Resumen-DiarioHorario-HE'!AD371</f>
        <v>0</v>
      </c>
      <c r="P323" s="59">
        <f>+'Resumen-DiarioHorario-HE'!AD406</f>
        <v>0</v>
      </c>
      <c r="Q323" s="58">
        <f>+'Resumen-DiarioHorario-HE'!AD441</f>
        <v>0</v>
      </c>
      <c r="R323" s="59">
        <f>+'Resumen-DiarioHorario-HE'!AD476</f>
        <v>0</v>
      </c>
      <c r="S323" s="58">
        <f>+'Resumen-DiarioHorario-HE'!AD511</f>
        <v>0</v>
      </c>
      <c r="T323" s="59">
        <f>+'Resumen-DiarioHorario-HE'!AD546</f>
        <v>0</v>
      </c>
      <c r="U323" s="58">
        <f>+'Resumen-DiarioHorario-HE'!AD581</f>
        <v>0</v>
      </c>
      <c r="V323" s="59">
        <f>+'Resumen-DiarioHorario-HE'!AD616</f>
        <v>0</v>
      </c>
      <c r="W323" s="58">
        <f>+'Resumen-DiarioHorario-HE'!AD651</f>
        <v>0</v>
      </c>
      <c r="X323" s="59">
        <f>+'Resumen-DiarioHorario-HE'!AD686</f>
        <v>0</v>
      </c>
      <c r="Y323" s="58">
        <f>+'Resumen-DiarioHorario-HE'!AD721</f>
        <v>0</v>
      </c>
      <c r="Z323" s="59">
        <f>+'Resumen-DiarioHorario-HE'!AD756</f>
        <v>0</v>
      </c>
      <c r="AA323" s="58">
        <f>+'Resumen-DiarioHorario-HE'!AD791</f>
        <v>0</v>
      </c>
      <c r="AB323" s="59">
        <f>+'Resumen-DiarioHorario-HE'!AD826</f>
        <v>0</v>
      </c>
      <c r="AC323" s="58">
        <f>+'Resumen-DiarioHorario-HE'!AD861</f>
        <v>0</v>
      </c>
      <c r="AD323" s="59">
        <f>+'Resumen-DiarioHorario-HE'!AD896</f>
        <v>0</v>
      </c>
      <c r="AE323" s="58">
        <f>+'Resumen-DiarioHorario-HE'!AD931</f>
        <v>0</v>
      </c>
      <c r="AF323" s="59">
        <f>+'Resumen-DiarioHorario-HE'!AD966</f>
        <v>0</v>
      </c>
      <c r="AG323" s="58">
        <f>+'Resumen-DiarioHorario-HE'!AD1001</f>
        <v>0</v>
      </c>
      <c r="AH323" s="59">
        <f>+'Resumen-DiarioHorario-HE'!AD1036</f>
        <v>0</v>
      </c>
      <c r="AI323" s="60">
        <f>+'Resumen-DiarioHorario-HE'!AD1071</f>
        <v>0</v>
      </c>
      <c r="AJ323" s="54"/>
      <c r="AK323" s="51">
        <f t="shared" si="22"/>
        <v>0</v>
      </c>
      <c r="AL323" s="54"/>
    </row>
    <row r="324" spans="2:38" x14ac:dyDescent="0.45">
      <c r="B324" s="4" t="s">
        <v>293</v>
      </c>
      <c r="D324" s="62"/>
      <c r="E324" s="58">
        <f>+'Resumen-DiarioHorario-HE'!AD22</f>
        <v>0</v>
      </c>
      <c r="F324" s="59">
        <f>+'Resumen-DiarioHorario-HE'!AD57</f>
        <v>0</v>
      </c>
      <c r="G324" s="58">
        <f>+'Resumen-DiarioHorario-HE'!AD92</f>
        <v>0</v>
      </c>
      <c r="H324" s="59">
        <f>+'Resumen-DiarioHorario-HE'!AD127</f>
        <v>0</v>
      </c>
      <c r="I324" s="58">
        <f>+'Resumen-DiarioHorario-HE'!AD162</f>
        <v>0</v>
      </c>
      <c r="J324" s="59">
        <f>+'Resumen-DiarioHorario-HE'!AD197</f>
        <v>0</v>
      </c>
      <c r="K324" s="58">
        <f>+'Resumen-DiarioHorario-HE'!AD232</f>
        <v>0</v>
      </c>
      <c r="L324" s="59">
        <f>+'Resumen-DiarioHorario-HE'!AD267</f>
        <v>0</v>
      </c>
      <c r="M324" s="58">
        <f>+'Resumen-DiarioHorario-HE'!AD302</f>
        <v>0</v>
      </c>
      <c r="N324" s="59">
        <f>+'Resumen-DiarioHorario-HE'!AD337</f>
        <v>0</v>
      </c>
      <c r="O324" s="58">
        <f>+'Resumen-DiarioHorario-HE'!AD372</f>
        <v>0</v>
      </c>
      <c r="P324" s="59">
        <f>+'Resumen-DiarioHorario-HE'!AD407</f>
        <v>0</v>
      </c>
      <c r="Q324" s="58">
        <f>+'Resumen-DiarioHorario-HE'!AD442</f>
        <v>0</v>
      </c>
      <c r="R324" s="59">
        <f>+'Resumen-DiarioHorario-HE'!AD477</f>
        <v>0</v>
      </c>
      <c r="S324" s="58">
        <f>+'Resumen-DiarioHorario-HE'!AD512</f>
        <v>0</v>
      </c>
      <c r="T324" s="59">
        <f>+'Resumen-DiarioHorario-HE'!AD547</f>
        <v>0</v>
      </c>
      <c r="U324" s="58">
        <f>+'Resumen-DiarioHorario-HE'!AD582</f>
        <v>0</v>
      </c>
      <c r="V324" s="59">
        <f>+'Resumen-DiarioHorario-HE'!AD617</f>
        <v>0</v>
      </c>
      <c r="W324" s="58">
        <f>+'Resumen-DiarioHorario-HE'!AD652</f>
        <v>0</v>
      </c>
      <c r="X324" s="59">
        <f>+'Resumen-DiarioHorario-HE'!AD687</f>
        <v>0</v>
      </c>
      <c r="Y324" s="58">
        <f>+'Resumen-DiarioHorario-HE'!AD722</f>
        <v>0</v>
      </c>
      <c r="Z324" s="59">
        <f>+'Resumen-DiarioHorario-HE'!AD757</f>
        <v>0</v>
      </c>
      <c r="AA324" s="58">
        <f>+'Resumen-DiarioHorario-HE'!AD792</f>
        <v>0</v>
      </c>
      <c r="AB324" s="59">
        <f>+'Resumen-DiarioHorario-HE'!AD827</f>
        <v>0</v>
      </c>
      <c r="AC324" s="58">
        <f>+'Resumen-DiarioHorario-HE'!AD862</f>
        <v>0</v>
      </c>
      <c r="AD324" s="59">
        <f>+'Resumen-DiarioHorario-HE'!AD897</f>
        <v>0</v>
      </c>
      <c r="AE324" s="58">
        <f>+'Resumen-DiarioHorario-HE'!AD932</f>
        <v>0</v>
      </c>
      <c r="AF324" s="59">
        <f>+'Resumen-DiarioHorario-HE'!AD967</f>
        <v>0</v>
      </c>
      <c r="AG324" s="58">
        <f>+'Resumen-DiarioHorario-HE'!AD1002</f>
        <v>0</v>
      </c>
      <c r="AH324" s="59">
        <f>+'Resumen-DiarioHorario-HE'!AD1037</f>
        <v>0</v>
      </c>
      <c r="AI324" s="60">
        <f>+'Resumen-DiarioHorario-HE'!AD1072</f>
        <v>0</v>
      </c>
      <c r="AJ324" s="54"/>
      <c r="AK324" s="51">
        <f t="shared" si="22"/>
        <v>0</v>
      </c>
      <c r="AL324" s="54"/>
    </row>
    <row r="325" spans="2:38" x14ac:dyDescent="0.45">
      <c r="B325" s="4" t="s">
        <v>294</v>
      </c>
      <c r="D325" s="62"/>
      <c r="E325" s="58">
        <f>+'Resumen-DiarioHorario-HE'!AD23</f>
        <v>0</v>
      </c>
      <c r="F325" s="59">
        <f>+'Resumen-DiarioHorario-HE'!AD58</f>
        <v>0</v>
      </c>
      <c r="G325" s="58">
        <f>+'Resumen-DiarioHorario-HE'!AD93</f>
        <v>0</v>
      </c>
      <c r="H325" s="59">
        <f>+'Resumen-DiarioHorario-HE'!AD128</f>
        <v>0</v>
      </c>
      <c r="I325" s="58">
        <f>+'Resumen-DiarioHorario-HE'!AD163</f>
        <v>0</v>
      </c>
      <c r="J325" s="59">
        <f>+'Resumen-DiarioHorario-HE'!AD198</f>
        <v>0</v>
      </c>
      <c r="K325" s="58">
        <f>+'Resumen-DiarioHorario-HE'!AD233</f>
        <v>0</v>
      </c>
      <c r="L325" s="59">
        <f>+'Resumen-DiarioHorario-HE'!AD268</f>
        <v>0</v>
      </c>
      <c r="M325" s="58">
        <f>+'Resumen-DiarioHorario-HE'!AD303</f>
        <v>0</v>
      </c>
      <c r="N325" s="59">
        <f>+'Resumen-DiarioHorario-HE'!AD338</f>
        <v>0</v>
      </c>
      <c r="O325" s="58">
        <f>+'Resumen-DiarioHorario-HE'!AD373</f>
        <v>0</v>
      </c>
      <c r="P325" s="59">
        <f>+'Resumen-DiarioHorario-HE'!AD408</f>
        <v>0</v>
      </c>
      <c r="Q325" s="58">
        <f>+'Resumen-DiarioHorario-HE'!AD443</f>
        <v>0</v>
      </c>
      <c r="R325" s="59">
        <f>+'Resumen-DiarioHorario-HE'!AD478</f>
        <v>0</v>
      </c>
      <c r="S325" s="58">
        <f>+'Resumen-DiarioHorario-HE'!AD513</f>
        <v>0</v>
      </c>
      <c r="T325" s="59">
        <f>+'Resumen-DiarioHorario-HE'!AD548</f>
        <v>0</v>
      </c>
      <c r="U325" s="58">
        <f>+'Resumen-DiarioHorario-HE'!AD583</f>
        <v>0</v>
      </c>
      <c r="V325" s="59">
        <f>+'Resumen-DiarioHorario-HE'!AD618</f>
        <v>0</v>
      </c>
      <c r="W325" s="58">
        <f>+'Resumen-DiarioHorario-HE'!AD653</f>
        <v>0</v>
      </c>
      <c r="X325" s="59">
        <f>+'Resumen-DiarioHorario-HE'!AD688</f>
        <v>0</v>
      </c>
      <c r="Y325" s="58">
        <f>+'Resumen-DiarioHorario-HE'!AD723</f>
        <v>0</v>
      </c>
      <c r="Z325" s="59">
        <f>+'Resumen-DiarioHorario-HE'!AD758</f>
        <v>0</v>
      </c>
      <c r="AA325" s="58">
        <f>+'Resumen-DiarioHorario-HE'!AD793</f>
        <v>0</v>
      </c>
      <c r="AB325" s="59">
        <f>+'Resumen-DiarioHorario-HE'!AD828</f>
        <v>0</v>
      </c>
      <c r="AC325" s="58">
        <f>+'Resumen-DiarioHorario-HE'!AD863</f>
        <v>0</v>
      </c>
      <c r="AD325" s="59">
        <f>+'Resumen-DiarioHorario-HE'!AD898</f>
        <v>0</v>
      </c>
      <c r="AE325" s="58">
        <f>+'Resumen-DiarioHorario-HE'!AD933</f>
        <v>0</v>
      </c>
      <c r="AF325" s="59">
        <f>+'Resumen-DiarioHorario-HE'!AD968</f>
        <v>0</v>
      </c>
      <c r="AG325" s="58">
        <f>+'Resumen-DiarioHorario-HE'!AD1003</f>
        <v>0</v>
      </c>
      <c r="AH325" s="59">
        <f>+'Resumen-DiarioHorario-HE'!AD1038</f>
        <v>0</v>
      </c>
      <c r="AI325" s="60">
        <f>+'Resumen-DiarioHorario-HE'!AD1073</f>
        <v>0</v>
      </c>
      <c r="AJ325" s="54"/>
      <c r="AK325" s="51">
        <f t="shared" si="22"/>
        <v>0</v>
      </c>
      <c r="AL325" s="54"/>
    </row>
    <row r="326" spans="2:38" x14ac:dyDescent="0.45">
      <c r="B326" s="4" t="s">
        <v>295</v>
      </c>
      <c r="D326" s="62"/>
      <c r="E326" s="58">
        <f>+'Resumen-DiarioHorario-HE'!AD24</f>
        <v>0</v>
      </c>
      <c r="F326" s="59">
        <f>+'Resumen-DiarioHorario-HE'!AD59</f>
        <v>0</v>
      </c>
      <c r="G326" s="58">
        <f>+'Resumen-DiarioHorario-HE'!AD94</f>
        <v>0</v>
      </c>
      <c r="H326" s="59">
        <f>+'Resumen-DiarioHorario-HE'!AD129</f>
        <v>0</v>
      </c>
      <c r="I326" s="58">
        <f>+'Resumen-DiarioHorario-HE'!AD164</f>
        <v>0</v>
      </c>
      <c r="J326" s="59">
        <f>+'Resumen-DiarioHorario-HE'!AD199</f>
        <v>0</v>
      </c>
      <c r="K326" s="58">
        <f>+'Resumen-DiarioHorario-HE'!AD234</f>
        <v>0</v>
      </c>
      <c r="L326" s="59">
        <f>+'Resumen-DiarioHorario-HE'!AD269</f>
        <v>0</v>
      </c>
      <c r="M326" s="58">
        <f>+'Resumen-DiarioHorario-HE'!AD304</f>
        <v>0</v>
      </c>
      <c r="N326" s="59">
        <f>+'Resumen-DiarioHorario-HE'!AD339</f>
        <v>0</v>
      </c>
      <c r="O326" s="58">
        <f>+'Resumen-DiarioHorario-HE'!AD374</f>
        <v>0</v>
      </c>
      <c r="P326" s="59">
        <f>+'Resumen-DiarioHorario-HE'!AD409</f>
        <v>0</v>
      </c>
      <c r="Q326" s="58">
        <f>+'Resumen-DiarioHorario-HE'!AD444</f>
        <v>0</v>
      </c>
      <c r="R326" s="59">
        <f>+'Resumen-DiarioHorario-HE'!AD479</f>
        <v>0</v>
      </c>
      <c r="S326" s="58">
        <f>+'Resumen-DiarioHorario-HE'!AD514</f>
        <v>0</v>
      </c>
      <c r="T326" s="59">
        <f>+'Resumen-DiarioHorario-HE'!AD549</f>
        <v>0</v>
      </c>
      <c r="U326" s="58">
        <f>+'Resumen-DiarioHorario-HE'!AD584</f>
        <v>0</v>
      </c>
      <c r="V326" s="59">
        <f>+'Resumen-DiarioHorario-HE'!AD619</f>
        <v>0</v>
      </c>
      <c r="W326" s="58">
        <f>+'Resumen-DiarioHorario-HE'!AD654</f>
        <v>0</v>
      </c>
      <c r="X326" s="59">
        <f>+'Resumen-DiarioHorario-HE'!AD689</f>
        <v>0</v>
      </c>
      <c r="Y326" s="58">
        <f>+'Resumen-DiarioHorario-HE'!AD724</f>
        <v>0</v>
      </c>
      <c r="Z326" s="59">
        <f>+'Resumen-DiarioHorario-HE'!AD759</f>
        <v>0</v>
      </c>
      <c r="AA326" s="58">
        <f>+'Resumen-DiarioHorario-HE'!AD794</f>
        <v>0</v>
      </c>
      <c r="AB326" s="59">
        <f>+'Resumen-DiarioHorario-HE'!AD829</f>
        <v>0</v>
      </c>
      <c r="AC326" s="58">
        <f>+'Resumen-DiarioHorario-HE'!AD864</f>
        <v>0</v>
      </c>
      <c r="AD326" s="59">
        <f>+'Resumen-DiarioHorario-HE'!AD899</f>
        <v>0</v>
      </c>
      <c r="AE326" s="58">
        <f>+'Resumen-DiarioHorario-HE'!AD934</f>
        <v>0</v>
      </c>
      <c r="AF326" s="59">
        <f>+'Resumen-DiarioHorario-HE'!AD969</f>
        <v>0</v>
      </c>
      <c r="AG326" s="58">
        <f>+'Resumen-DiarioHorario-HE'!AD1004</f>
        <v>0</v>
      </c>
      <c r="AH326" s="59">
        <f>+'Resumen-DiarioHorario-HE'!AD1039</f>
        <v>0</v>
      </c>
      <c r="AI326" s="60">
        <f>+'Resumen-DiarioHorario-HE'!AD1074</f>
        <v>0</v>
      </c>
      <c r="AJ326" s="54"/>
      <c r="AK326" s="51">
        <f t="shared" si="22"/>
        <v>0</v>
      </c>
      <c r="AL326" s="54"/>
    </row>
    <row r="327" spans="2:38" x14ac:dyDescent="0.45">
      <c r="B327" s="4" t="s">
        <v>296</v>
      </c>
      <c r="D327" s="62"/>
      <c r="E327" s="58">
        <f>+'Resumen-DiarioHorario-HE'!AD25</f>
        <v>0</v>
      </c>
      <c r="F327" s="59">
        <f>+'Resumen-DiarioHorario-HE'!AD60</f>
        <v>0</v>
      </c>
      <c r="G327" s="58">
        <f>+'Resumen-DiarioHorario-HE'!AD95</f>
        <v>0</v>
      </c>
      <c r="H327" s="59">
        <f>+'Resumen-DiarioHorario-HE'!AD130</f>
        <v>0</v>
      </c>
      <c r="I327" s="58">
        <f>+'Resumen-DiarioHorario-HE'!AD165</f>
        <v>0</v>
      </c>
      <c r="J327" s="59">
        <f>+'Resumen-DiarioHorario-HE'!AD200</f>
        <v>0</v>
      </c>
      <c r="K327" s="58">
        <f>+'Resumen-DiarioHorario-HE'!AD235</f>
        <v>0</v>
      </c>
      <c r="L327" s="59">
        <f>+'Resumen-DiarioHorario-HE'!AD270</f>
        <v>0</v>
      </c>
      <c r="M327" s="58">
        <f>+'Resumen-DiarioHorario-HE'!AD305</f>
        <v>0</v>
      </c>
      <c r="N327" s="59">
        <f>+'Resumen-DiarioHorario-HE'!AD340</f>
        <v>0</v>
      </c>
      <c r="O327" s="58">
        <f>+'Resumen-DiarioHorario-HE'!AD375</f>
        <v>0</v>
      </c>
      <c r="P327" s="59">
        <f>+'Resumen-DiarioHorario-HE'!AD410</f>
        <v>0</v>
      </c>
      <c r="Q327" s="58">
        <f>+'Resumen-DiarioHorario-HE'!AD445</f>
        <v>0</v>
      </c>
      <c r="R327" s="59">
        <f>+'Resumen-DiarioHorario-HE'!AD480</f>
        <v>0</v>
      </c>
      <c r="S327" s="58">
        <f>+'Resumen-DiarioHorario-HE'!AD515</f>
        <v>0</v>
      </c>
      <c r="T327" s="59">
        <f>+'Resumen-DiarioHorario-HE'!AD550</f>
        <v>0</v>
      </c>
      <c r="U327" s="58">
        <f>+'Resumen-DiarioHorario-HE'!AD585</f>
        <v>0</v>
      </c>
      <c r="V327" s="59">
        <f>+'Resumen-DiarioHorario-HE'!AD620</f>
        <v>0</v>
      </c>
      <c r="W327" s="58">
        <f>+'Resumen-DiarioHorario-HE'!AD655</f>
        <v>0</v>
      </c>
      <c r="X327" s="59">
        <f>+'Resumen-DiarioHorario-HE'!AD690</f>
        <v>0</v>
      </c>
      <c r="Y327" s="58">
        <f>+'Resumen-DiarioHorario-HE'!AD725</f>
        <v>0</v>
      </c>
      <c r="Z327" s="59">
        <f>+'Resumen-DiarioHorario-HE'!AD760</f>
        <v>0</v>
      </c>
      <c r="AA327" s="58">
        <f>+'Resumen-DiarioHorario-HE'!AD795</f>
        <v>0</v>
      </c>
      <c r="AB327" s="59">
        <f>+'Resumen-DiarioHorario-HE'!AD830</f>
        <v>0</v>
      </c>
      <c r="AC327" s="58">
        <f>+'Resumen-DiarioHorario-HE'!AD865</f>
        <v>0</v>
      </c>
      <c r="AD327" s="59">
        <f>+'Resumen-DiarioHorario-HE'!AD900</f>
        <v>0</v>
      </c>
      <c r="AE327" s="58">
        <f>+'Resumen-DiarioHorario-HE'!AD935</f>
        <v>0</v>
      </c>
      <c r="AF327" s="59">
        <f>+'Resumen-DiarioHorario-HE'!AD970</f>
        <v>0</v>
      </c>
      <c r="AG327" s="58">
        <f>+'Resumen-DiarioHorario-HE'!AD1005</f>
        <v>0</v>
      </c>
      <c r="AH327" s="59">
        <f>+'Resumen-DiarioHorario-HE'!AD1040</f>
        <v>0</v>
      </c>
      <c r="AI327" s="60">
        <f>+'Resumen-DiarioHorario-HE'!AD1075</f>
        <v>0</v>
      </c>
      <c r="AJ327" s="54"/>
      <c r="AK327" s="51">
        <f t="shared" si="22"/>
        <v>0</v>
      </c>
      <c r="AL327" s="54"/>
    </row>
    <row r="328" spans="2:38" x14ac:dyDescent="0.45">
      <c r="B328" s="4" t="s">
        <v>297</v>
      </c>
      <c r="D328" s="62"/>
      <c r="E328" s="58">
        <f>+'Resumen-DiarioHorario-HE'!AD26</f>
        <v>0</v>
      </c>
      <c r="F328" s="59">
        <f>+'Resumen-DiarioHorario-HE'!AD61</f>
        <v>0</v>
      </c>
      <c r="G328" s="58">
        <f>+'Resumen-DiarioHorario-HE'!AD96</f>
        <v>0</v>
      </c>
      <c r="H328" s="59">
        <f>+'Resumen-DiarioHorario-HE'!AD131</f>
        <v>0</v>
      </c>
      <c r="I328" s="58">
        <f>+'Resumen-DiarioHorario-HE'!AD166</f>
        <v>0</v>
      </c>
      <c r="J328" s="59">
        <f>+'Resumen-DiarioHorario-HE'!AD201</f>
        <v>0</v>
      </c>
      <c r="K328" s="58">
        <f>+'Resumen-DiarioHorario-HE'!AD236</f>
        <v>0</v>
      </c>
      <c r="L328" s="59">
        <f>+'Resumen-DiarioHorario-HE'!AD271</f>
        <v>0</v>
      </c>
      <c r="M328" s="58">
        <f>+'Resumen-DiarioHorario-HE'!AD306</f>
        <v>0</v>
      </c>
      <c r="N328" s="59">
        <f>+'Resumen-DiarioHorario-HE'!AD341</f>
        <v>0</v>
      </c>
      <c r="O328" s="58">
        <f>+'Resumen-DiarioHorario-HE'!AD376</f>
        <v>0</v>
      </c>
      <c r="P328" s="59">
        <f>+'Resumen-DiarioHorario-HE'!AD411</f>
        <v>0</v>
      </c>
      <c r="Q328" s="58">
        <f>+'Resumen-DiarioHorario-HE'!AD446</f>
        <v>0</v>
      </c>
      <c r="R328" s="59">
        <f>+'Resumen-DiarioHorario-HE'!AD481</f>
        <v>0</v>
      </c>
      <c r="S328" s="58">
        <f>+'Resumen-DiarioHorario-HE'!AD516</f>
        <v>0</v>
      </c>
      <c r="T328" s="59">
        <f>+'Resumen-DiarioHorario-HE'!AD551</f>
        <v>0</v>
      </c>
      <c r="U328" s="58">
        <f>+'Resumen-DiarioHorario-HE'!AD586</f>
        <v>0</v>
      </c>
      <c r="V328" s="59">
        <f>+'Resumen-DiarioHorario-HE'!AD621</f>
        <v>0</v>
      </c>
      <c r="W328" s="58">
        <f>+'Resumen-DiarioHorario-HE'!AD656</f>
        <v>0</v>
      </c>
      <c r="X328" s="59">
        <f>+'Resumen-DiarioHorario-HE'!AD691</f>
        <v>0</v>
      </c>
      <c r="Y328" s="58">
        <f>+'Resumen-DiarioHorario-HE'!AD726</f>
        <v>0</v>
      </c>
      <c r="Z328" s="59">
        <f>+'Resumen-DiarioHorario-HE'!AD761</f>
        <v>0</v>
      </c>
      <c r="AA328" s="58">
        <f>+'Resumen-DiarioHorario-HE'!AD796</f>
        <v>0</v>
      </c>
      <c r="AB328" s="59">
        <f>+'Resumen-DiarioHorario-HE'!AD831</f>
        <v>0</v>
      </c>
      <c r="AC328" s="58">
        <f>+'Resumen-DiarioHorario-HE'!AD866</f>
        <v>0</v>
      </c>
      <c r="AD328" s="59">
        <f>+'Resumen-DiarioHorario-HE'!AD901</f>
        <v>0</v>
      </c>
      <c r="AE328" s="58">
        <f>+'Resumen-DiarioHorario-HE'!AD936</f>
        <v>0</v>
      </c>
      <c r="AF328" s="59">
        <f>+'Resumen-DiarioHorario-HE'!AD971</f>
        <v>0</v>
      </c>
      <c r="AG328" s="58">
        <f>+'Resumen-DiarioHorario-HE'!AD1006</f>
        <v>0</v>
      </c>
      <c r="AH328" s="59">
        <f>+'Resumen-DiarioHorario-HE'!AD1041</f>
        <v>0</v>
      </c>
      <c r="AI328" s="60">
        <f>+'Resumen-DiarioHorario-HE'!AD1076</f>
        <v>0</v>
      </c>
      <c r="AJ328" s="54"/>
      <c r="AK328" s="51">
        <f t="shared" si="22"/>
        <v>0</v>
      </c>
      <c r="AL328" s="54"/>
    </row>
    <row r="329" spans="2:38" x14ac:dyDescent="0.45">
      <c r="B329" s="4" t="s">
        <v>298</v>
      </c>
      <c r="D329" s="62"/>
      <c r="E329" s="58">
        <f>+'Resumen-DiarioHorario-HE'!AD27</f>
        <v>0</v>
      </c>
      <c r="F329" s="59">
        <f>+'Resumen-DiarioHorario-HE'!AD62</f>
        <v>0</v>
      </c>
      <c r="G329" s="58">
        <f>+'Resumen-DiarioHorario-HE'!AD97</f>
        <v>0</v>
      </c>
      <c r="H329" s="59">
        <f>+'Resumen-DiarioHorario-HE'!AD132</f>
        <v>0</v>
      </c>
      <c r="I329" s="58">
        <f>+'Resumen-DiarioHorario-HE'!AD167</f>
        <v>0</v>
      </c>
      <c r="J329" s="59">
        <f>+'Resumen-DiarioHorario-HE'!AD202</f>
        <v>0</v>
      </c>
      <c r="K329" s="58">
        <f>+'Resumen-DiarioHorario-HE'!AD237</f>
        <v>0</v>
      </c>
      <c r="L329" s="59">
        <f>+'Resumen-DiarioHorario-HE'!AD272</f>
        <v>0</v>
      </c>
      <c r="M329" s="58">
        <f>+'Resumen-DiarioHorario-HE'!AD307</f>
        <v>0</v>
      </c>
      <c r="N329" s="59">
        <f>+'Resumen-DiarioHorario-HE'!AD342</f>
        <v>0</v>
      </c>
      <c r="O329" s="58">
        <f>+'Resumen-DiarioHorario-HE'!AD377</f>
        <v>0</v>
      </c>
      <c r="P329" s="59">
        <f>+'Resumen-DiarioHorario-HE'!AD412</f>
        <v>0</v>
      </c>
      <c r="Q329" s="58">
        <f>+'Resumen-DiarioHorario-HE'!AD447</f>
        <v>0</v>
      </c>
      <c r="R329" s="59">
        <f>+'Resumen-DiarioHorario-HE'!AD482</f>
        <v>0</v>
      </c>
      <c r="S329" s="58">
        <f>+'Resumen-DiarioHorario-HE'!AD517</f>
        <v>0</v>
      </c>
      <c r="T329" s="59">
        <f>+'Resumen-DiarioHorario-HE'!AD552</f>
        <v>0</v>
      </c>
      <c r="U329" s="58">
        <f>+'Resumen-DiarioHorario-HE'!AD587</f>
        <v>0</v>
      </c>
      <c r="V329" s="59">
        <f>+'Resumen-DiarioHorario-HE'!AD622</f>
        <v>0</v>
      </c>
      <c r="W329" s="58">
        <f>+'Resumen-DiarioHorario-HE'!AD657</f>
        <v>0</v>
      </c>
      <c r="X329" s="59">
        <f>+'Resumen-DiarioHorario-HE'!AD692</f>
        <v>0</v>
      </c>
      <c r="Y329" s="58">
        <f>+'Resumen-DiarioHorario-HE'!AD727</f>
        <v>0</v>
      </c>
      <c r="Z329" s="59">
        <f>+'Resumen-DiarioHorario-HE'!AD762</f>
        <v>0</v>
      </c>
      <c r="AA329" s="58">
        <f>+'Resumen-DiarioHorario-HE'!AD797</f>
        <v>0</v>
      </c>
      <c r="AB329" s="59">
        <f>+'Resumen-DiarioHorario-HE'!AD832</f>
        <v>0</v>
      </c>
      <c r="AC329" s="58">
        <f>+'Resumen-DiarioHorario-HE'!AD867</f>
        <v>0</v>
      </c>
      <c r="AD329" s="59">
        <f>+'Resumen-DiarioHorario-HE'!AD902</f>
        <v>0</v>
      </c>
      <c r="AE329" s="58">
        <f>+'Resumen-DiarioHorario-HE'!AD937</f>
        <v>0</v>
      </c>
      <c r="AF329" s="59">
        <f>+'Resumen-DiarioHorario-HE'!AD972</f>
        <v>0</v>
      </c>
      <c r="AG329" s="58">
        <f>+'Resumen-DiarioHorario-HE'!AD1007</f>
        <v>0</v>
      </c>
      <c r="AH329" s="59">
        <f>+'Resumen-DiarioHorario-HE'!AD1042</f>
        <v>0</v>
      </c>
      <c r="AI329" s="60">
        <f>+'Resumen-DiarioHorario-HE'!AD1077</f>
        <v>0</v>
      </c>
      <c r="AJ329" s="54"/>
      <c r="AK329" s="51">
        <f t="shared" si="22"/>
        <v>0</v>
      </c>
      <c r="AL329" s="54"/>
    </row>
    <row r="330" spans="2:38" x14ac:dyDescent="0.45">
      <c r="B330" s="4" t="s">
        <v>299</v>
      </c>
      <c r="D330" s="62"/>
      <c r="E330" s="58">
        <f>+'Resumen-DiarioHorario-HE'!AD28</f>
        <v>0</v>
      </c>
      <c r="F330" s="59">
        <f>+'Resumen-DiarioHorario-HE'!AD63</f>
        <v>0</v>
      </c>
      <c r="G330" s="58">
        <f>+'Resumen-DiarioHorario-HE'!AD98</f>
        <v>0</v>
      </c>
      <c r="H330" s="59">
        <f>+'Resumen-DiarioHorario-HE'!AD133</f>
        <v>0</v>
      </c>
      <c r="I330" s="58">
        <f>+'Resumen-DiarioHorario-HE'!AD168</f>
        <v>0</v>
      </c>
      <c r="J330" s="59">
        <f>+'Resumen-DiarioHorario-HE'!AD203</f>
        <v>0</v>
      </c>
      <c r="K330" s="58">
        <f>+'Resumen-DiarioHorario-HE'!AD238</f>
        <v>0</v>
      </c>
      <c r="L330" s="59">
        <f>+'Resumen-DiarioHorario-HE'!AD273</f>
        <v>0</v>
      </c>
      <c r="M330" s="58">
        <f>+'Resumen-DiarioHorario-HE'!AD308</f>
        <v>0</v>
      </c>
      <c r="N330" s="59">
        <f>+'Resumen-DiarioHorario-HE'!AD343</f>
        <v>0</v>
      </c>
      <c r="O330" s="58">
        <f>+'Resumen-DiarioHorario-HE'!AD378</f>
        <v>0</v>
      </c>
      <c r="P330" s="59">
        <f>+'Resumen-DiarioHorario-HE'!AD413</f>
        <v>0</v>
      </c>
      <c r="Q330" s="58">
        <f>+'Resumen-DiarioHorario-HE'!AD448</f>
        <v>0</v>
      </c>
      <c r="R330" s="59">
        <f>+'Resumen-DiarioHorario-HE'!AD483</f>
        <v>0</v>
      </c>
      <c r="S330" s="58">
        <f>+'Resumen-DiarioHorario-HE'!AD518</f>
        <v>0</v>
      </c>
      <c r="T330" s="59">
        <f>+'Resumen-DiarioHorario-HE'!AD553</f>
        <v>0</v>
      </c>
      <c r="U330" s="58">
        <f>+'Resumen-DiarioHorario-HE'!AD588</f>
        <v>0</v>
      </c>
      <c r="V330" s="59">
        <f>+'Resumen-DiarioHorario-HE'!AD623</f>
        <v>0</v>
      </c>
      <c r="W330" s="58">
        <f>+'Resumen-DiarioHorario-HE'!AD658</f>
        <v>0</v>
      </c>
      <c r="X330" s="59">
        <f>+'Resumen-DiarioHorario-HE'!AD693</f>
        <v>0</v>
      </c>
      <c r="Y330" s="58">
        <f>+'Resumen-DiarioHorario-HE'!AD728</f>
        <v>0</v>
      </c>
      <c r="Z330" s="59">
        <f>+'Resumen-DiarioHorario-HE'!AD763</f>
        <v>0</v>
      </c>
      <c r="AA330" s="58">
        <f>+'Resumen-DiarioHorario-HE'!AD798</f>
        <v>0</v>
      </c>
      <c r="AB330" s="59">
        <f>+'Resumen-DiarioHorario-HE'!AD833</f>
        <v>0</v>
      </c>
      <c r="AC330" s="58">
        <f>+'Resumen-DiarioHorario-HE'!AD868</f>
        <v>0</v>
      </c>
      <c r="AD330" s="59">
        <f>+'Resumen-DiarioHorario-HE'!AD903</f>
        <v>0</v>
      </c>
      <c r="AE330" s="58">
        <f>+'Resumen-DiarioHorario-HE'!AD938</f>
        <v>0</v>
      </c>
      <c r="AF330" s="59">
        <f>+'Resumen-DiarioHorario-HE'!AD973</f>
        <v>0</v>
      </c>
      <c r="AG330" s="58">
        <f>+'Resumen-DiarioHorario-HE'!AD1008</f>
        <v>0</v>
      </c>
      <c r="AH330" s="59">
        <f>+'Resumen-DiarioHorario-HE'!AD1043</f>
        <v>0</v>
      </c>
      <c r="AI330" s="60">
        <f>+'Resumen-DiarioHorario-HE'!AD1078</f>
        <v>0</v>
      </c>
      <c r="AJ330" s="54"/>
      <c r="AK330" s="51">
        <f t="shared" si="22"/>
        <v>0</v>
      </c>
      <c r="AL330" s="54"/>
    </row>
    <row r="331" spans="2:38" x14ac:dyDescent="0.45">
      <c r="B331" s="4" t="s">
        <v>300</v>
      </c>
      <c r="D331" s="62"/>
      <c r="E331" s="58">
        <f>+'Resumen-DiarioHorario-HE'!AD29</f>
        <v>0</v>
      </c>
      <c r="F331" s="59">
        <f>+'Resumen-DiarioHorario-HE'!AD64</f>
        <v>0</v>
      </c>
      <c r="G331" s="58">
        <f>+'Resumen-DiarioHorario-HE'!AD99</f>
        <v>0</v>
      </c>
      <c r="H331" s="59">
        <f>+'Resumen-DiarioHorario-HE'!AD134</f>
        <v>0</v>
      </c>
      <c r="I331" s="58">
        <f>+'Resumen-DiarioHorario-HE'!AD169</f>
        <v>0</v>
      </c>
      <c r="J331" s="59">
        <f>+'Resumen-DiarioHorario-HE'!AD204</f>
        <v>0</v>
      </c>
      <c r="K331" s="58">
        <f>+'Resumen-DiarioHorario-HE'!AD239</f>
        <v>0</v>
      </c>
      <c r="L331" s="59">
        <f>+'Resumen-DiarioHorario-HE'!AD274</f>
        <v>0</v>
      </c>
      <c r="M331" s="58">
        <f>+'Resumen-DiarioHorario-HE'!AD309</f>
        <v>0</v>
      </c>
      <c r="N331" s="59">
        <f>+'Resumen-DiarioHorario-HE'!AD344</f>
        <v>0</v>
      </c>
      <c r="O331" s="58">
        <f>+'Resumen-DiarioHorario-HE'!AD379</f>
        <v>0</v>
      </c>
      <c r="P331" s="59">
        <f>+'Resumen-DiarioHorario-HE'!AD414</f>
        <v>0</v>
      </c>
      <c r="Q331" s="58">
        <f>+'Resumen-DiarioHorario-HE'!AD449</f>
        <v>0</v>
      </c>
      <c r="R331" s="59">
        <f>+'Resumen-DiarioHorario-HE'!AD484</f>
        <v>0</v>
      </c>
      <c r="S331" s="58">
        <f>+'Resumen-DiarioHorario-HE'!AD519</f>
        <v>0</v>
      </c>
      <c r="T331" s="59">
        <f>+'Resumen-DiarioHorario-HE'!AD554</f>
        <v>0</v>
      </c>
      <c r="U331" s="58">
        <f>+'Resumen-DiarioHorario-HE'!AD589</f>
        <v>0</v>
      </c>
      <c r="V331" s="59">
        <f>+'Resumen-DiarioHorario-HE'!AD624</f>
        <v>0</v>
      </c>
      <c r="W331" s="58">
        <f>+'Resumen-DiarioHorario-HE'!AD659</f>
        <v>0</v>
      </c>
      <c r="X331" s="59">
        <f>+'Resumen-DiarioHorario-HE'!AD694</f>
        <v>0</v>
      </c>
      <c r="Y331" s="58">
        <f>+'Resumen-DiarioHorario-HE'!AD729</f>
        <v>0</v>
      </c>
      <c r="Z331" s="59">
        <f>+'Resumen-DiarioHorario-HE'!AD764</f>
        <v>0</v>
      </c>
      <c r="AA331" s="58">
        <f>+'Resumen-DiarioHorario-HE'!AD799</f>
        <v>0</v>
      </c>
      <c r="AB331" s="59">
        <f>+'Resumen-DiarioHorario-HE'!AD834</f>
        <v>0</v>
      </c>
      <c r="AC331" s="58">
        <f>+'Resumen-DiarioHorario-HE'!AD869</f>
        <v>0</v>
      </c>
      <c r="AD331" s="59">
        <f>+'Resumen-DiarioHorario-HE'!AD904</f>
        <v>0</v>
      </c>
      <c r="AE331" s="58">
        <f>+'Resumen-DiarioHorario-HE'!AD939</f>
        <v>0</v>
      </c>
      <c r="AF331" s="59">
        <f>+'Resumen-DiarioHorario-HE'!AD974</f>
        <v>0</v>
      </c>
      <c r="AG331" s="58">
        <f>+'Resumen-DiarioHorario-HE'!AD1009</f>
        <v>0</v>
      </c>
      <c r="AH331" s="59">
        <f>+'Resumen-DiarioHorario-HE'!AD1044</f>
        <v>0</v>
      </c>
      <c r="AI331" s="60">
        <f>+'Resumen-DiarioHorario-HE'!AD1079</f>
        <v>0</v>
      </c>
      <c r="AJ331" s="54"/>
      <c r="AK331" s="51">
        <f t="shared" si="22"/>
        <v>0</v>
      </c>
      <c r="AL331" s="54"/>
    </row>
    <row r="332" spans="2:38" x14ac:dyDescent="0.45">
      <c r="B332" s="4" t="s">
        <v>301</v>
      </c>
      <c r="D332" s="62"/>
      <c r="E332" s="58">
        <f>+'Resumen-DiarioHorario-HE'!AD30</f>
        <v>0</v>
      </c>
      <c r="F332" s="59">
        <f>+'Resumen-DiarioHorario-HE'!AD65</f>
        <v>0</v>
      </c>
      <c r="G332" s="58">
        <f>+'Resumen-DiarioHorario-HE'!AD100</f>
        <v>0</v>
      </c>
      <c r="H332" s="59">
        <f>+'Resumen-DiarioHorario-HE'!AD135</f>
        <v>0</v>
      </c>
      <c r="I332" s="58">
        <f>+'Resumen-DiarioHorario-HE'!AD170</f>
        <v>0</v>
      </c>
      <c r="J332" s="59">
        <f>+'Resumen-DiarioHorario-HE'!AD205</f>
        <v>0</v>
      </c>
      <c r="K332" s="58">
        <f>+'Resumen-DiarioHorario-HE'!AD240</f>
        <v>0</v>
      </c>
      <c r="L332" s="59">
        <f>+'Resumen-DiarioHorario-HE'!AD275</f>
        <v>0</v>
      </c>
      <c r="M332" s="58">
        <f>+'Resumen-DiarioHorario-HE'!AD310</f>
        <v>0</v>
      </c>
      <c r="N332" s="59">
        <f>+'Resumen-DiarioHorario-HE'!AD345</f>
        <v>0</v>
      </c>
      <c r="O332" s="58">
        <f>+'Resumen-DiarioHorario-HE'!AD380</f>
        <v>0</v>
      </c>
      <c r="P332" s="59">
        <f>+'Resumen-DiarioHorario-HE'!AD415</f>
        <v>0</v>
      </c>
      <c r="Q332" s="58">
        <f>+'Resumen-DiarioHorario-HE'!AD450</f>
        <v>0</v>
      </c>
      <c r="R332" s="59">
        <f>+'Resumen-DiarioHorario-HE'!AD485</f>
        <v>0</v>
      </c>
      <c r="S332" s="58">
        <f>+'Resumen-DiarioHorario-HE'!AD520</f>
        <v>0</v>
      </c>
      <c r="T332" s="59">
        <f>+'Resumen-DiarioHorario-HE'!AD555</f>
        <v>0</v>
      </c>
      <c r="U332" s="58">
        <f>+'Resumen-DiarioHorario-HE'!AD590</f>
        <v>0</v>
      </c>
      <c r="V332" s="59">
        <f>+'Resumen-DiarioHorario-HE'!AD625</f>
        <v>0</v>
      </c>
      <c r="W332" s="58">
        <f>+'Resumen-DiarioHorario-HE'!AD660</f>
        <v>0</v>
      </c>
      <c r="X332" s="59">
        <f>+'Resumen-DiarioHorario-HE'!AD695</f>
        <v>0</v>
      </c>
      <c r="Y332" s="58">
        <f>+'Resumen-DiarioHorario-HE'!AD730</f>
        <v>0</v>
      </c>
      <c r="Z332" s="59">
        <f>+'Resumen-DiarioHorario-HE'!AD765</f>
        <v>0</v>
      </c>
      <c r="AA332" s="58">
        <f>+'Resumen-DiarioHorario-HE'!AD800</f>
        <v>0</v>
      </c>
      <c r="AB332" s="59">
        <f>+'Resumen-DiarioHorario-HE'!AD835</f>
        <v>0</v>
      </c>
      <c r="AC332" s="58">
        <f>+'Resumen-DiarioHorario-HE'!AD870</f>
        <v>0</v>
      </c>
      <c r="AD332" s="59">
        <f>+'Resumen-DiarioHorario-HE'!AD905</f>
        <v>0</v>
      </c>
      <c r="AE332" s="58">
        <f>+'Resumen-DiarioHorario-HE'!AD940</f>
        <v>0</v>
      </c>
      <c r="AF332" s="59">
        <f>+'Resumen-DiarioHorario-HE'!AD975</f>
        <v>0</v>
      </c>
      <c r="AG332" s="58">
        <f>+'Resumen-DiarioHorario-HE'!AD1010</f>
        <v>0</v>
      </c>
      <c r="AH332" s="59">
        <f>+'Resumen-DiarioHorario-HE'!AD1045</f>
        <v>0</v>
      </c>
      <c r="AI332" s="60">
        <f>+'Resumen-DiarioHorario-HE'!AD1080</f>
        <v>0</v>
      </c>
      <c r="AJ332" s="54"/>
      <c r="AK332" s="51">
        <f t="shared" si="22"/>
        <v>0</v>
      </c>
      <c r="AL332" s="54"/>
    </row>
    <row r="333" spans="2:38" x14ac:dyDescent="0.45">
      <c r="B333" s="4" t="s">
        <v>302</v>
      </c>
      <c r="D333" s="62"/>
      <c r="E333" s="58">
        <f>+'Resumen-DiarioHorario-HE'!AD31</f>
        <v>0</v>
      </c>
      <c r="F333" s="59">
        <f>+'Resumen-DiarioHorario-HE'!AD66</f>
        <v>0</v>
      </c>
      <c r="G333" s="58">
        <f>+'Resumen-DiarioHorario-HE'!AD101</f>
        <v>0</v>
      </c>
      <c r="H333" s="59">
        <f>+'Resumen-DiarioHorario-HE'!AD136</f>
        <v>0</v>
      </c>
      <c r="I333" s="58">
        <f>+'Resumen-DiarioHorario-HE'!AD171</f>
        <v>0</v>
      </c>
      <c r="J333" s="59">
        <f>+'Resumen-DiarioHorario-HE'!AD206</f>
        <v>0</v>
      </c>
      <c r="K333" s="58">
        <f>+'Resumen-DiarioHorario-HE'!AD241</f>
        <v>0</v>
      </c>
      <c r="L333" s="59">
        <f>+'Resumen-DiarioHorario-HE'!AD276</f>
        <v>0</v>
      </c>
      <c r="M333" s="58">
        <f>+'Resumen-DiarioHorario-HE'!AD311</f>
        <v>0</v>
      </c>
      <c r="N333" s="59">
        <f>+'Resumen-DiarioHorario-HE'!AD346</f>
        <v>0</v>
      </c>
      <c r="O333" s="58">
        <f>+'Resumen-DiarioHorario-HE'!AD381</f>
        <v>0</v>
      </c>
      <c r="P333" s="59">
        <f>+'Resumen-DiarioHorario-HE'!AD416</f>
        <v>0</v>
      </c>
      <c r="Q333" s="58">
        <f>+'Resumen-DiarioHorario-HE'!AD451</f>
        <v>0</v>
      </c>
      <c r="R333" s="59">
        <f>+'Resumen-DiarioHorario-HE'!AD486</f>
        <v>0</v>
      </c>
      <c r="S333" s="58">
        <f>+'Resumen-DiarioHorario-HE'!AD521</f>
        <v>0</v>
      </c>
      <c r="T333" s="59">
        <f>+'Resumen-DiarioHorario-HE'!AD556</f>
        <v>0</v>
      </c>
      <c r="U333" s="58">
        <f>+'Resumen-DiarioHorario-HE'!AD591</f>
        <v>0</v>
      </c>
      <c r="V333" s="59">
        <f>+'Resumen-DiarioHorario-HE'!AD626</f>
        <v>0</v>
      </c>
      <c r="W333" s="58">
        <f>+'Resumen-DiarioHorario-HE'!AD661</f>
        <v>0</v>
      </c>
      <c r="X333" s="59">
        <f>+'Resumen-DiarioHorario-HE'!AD696</f>
        <v>0</v>
      </c>
      <c r="Y333" s="58">
        <f>+'Resumen-DiarioHorario-HE'!AD731</f>
        <v>0</v>
      </c>
      <c r="Z333" s="59">
        <f>+'Resumen-DiarioHorario-HE'!AD766</f>
        <v>0</v>
      </c>
      <c r="AA333" s="58">
        <f>+'Resumen-DiarioHorario-HE'!AD801</f>
        <v>0</v>
      </c>
      <c r="AB333" s="59">
        <f>+'Resumen-DiarioHorario-HE'!AD836</f>
        <v>0</v>
      </c>
      <c r="AC333" s="58">
        <f>+'Resumen-DiarioHorario-HE'!AD871</f>
        <v>0</v>
      </c>
      <c r="AD333" s="59">
        <f>+'Resumen-DiarioHorario-HE'!AD906</f>
        <v>0</v>
      </c>
      <c r="AE333" s="58">
        <f>+'Resumen-DiarioHorario-HE'!AD941</f>
        <v>0</v>
      </c>
      <c r="AF333" s="59">
        <f>+'Resumen-DiarioHorario-HE'!AD976</f>
        <v>0</v>
      </c>
      <c r="AG333" s="58">
        <f>+'Resumen-DiarioHorario-HE'!AD1011</f>
        <v>0</v>
      </c>
      <c r="AH333" s="59">
        <f>+'Resumen-DiarioHorario-HE'!AD1046</f>
        <v>0</v>
      </c>
      <c r="AI333" s="60">
        <f>+'Resumen-DiarioHorario-HE'!AD1081</f>
        <v>0</v>
      </c>
      <c r="AJ333" s="54"/>
      <c r="AK333" s="51">
        <f t="shared" si="22"/>
        <v>0</v>
      </c>
      <c r="AL333" s="54"/>
    </row>
    <row r="334" spans="2:38" x14ac:dyDescent="0.45">
      <c r="B334" s="4" t="s">
        <v>303</v>
      </c>
      <c r="D334" s="62"/>
      <c r="E334" s="58">
        <f>+'Resumen-DiarioHorario-HE'!AD32</f>
        <v>0</v>
      </c>
      <c r="F334" s="59">
        <f>+'Resumen-DiarioHorario-HE'!AD67</f>
        <v>0</v>
      </c>
      <c r="G334" s="58">
        <f>+'Resumen-DiarioHorario-HE'!AD102</f>
        <v>0</v>
      </c>
      <c r="H334" s="59">
        <f>+'Resumen-DiarioHorario-HE'!AD137</f>
        <v>0</v>
      </c>
      <c r="I334" s="58">
        <f>+'Resumen-DiarioHorario-HE'!AD172</f>
        <v>0</v>
      </c>
      <c r="J334" s="59">
        <f>+'Resumen-DiarioHorario-HE'!AD207</f>
        <v>0</v>
      </c>
      <c r="K334" s="58">
        <f>+'Resumen-DiarioHorario-HE'!AD242</f>
        <v>0</v>
      </c>
      <c r="L334" s="59">
        <f>+'Resumen-DiarioHorario-HE'!AD277</f>
        <v>0</v>
      </c>
      <c r="M334" s="58">
        <f>+'Resumen-DiarioHorario-HE'!AD312</f>
        <v>0</v>
      </c>
      <c r="N334" s="59">
        <f>+'Resumen-DiarioHorario-HE'!AD347</f>
        <v>0</v>
      </c>
      <c r="O334" s="58">
        <f>+'Resumen-DiarioHorario-HE'!AD382</f>
        <v>0</v>
      </c>
      <c r="P334" s="59">
        <f>+'Resumen-DiarioHorario-HE'!AD417</f>
        <v>0</v>
      </c>
      <c r="Q334" s="58">
        <f>+'Resumen-DiarioHorario-HE'!AD452</f>
        <v>0</v>
      </c>
      <c r="R334" s="59">
        <f>+'Resumen-DiarioHorario-HE'!AD487</f>
        <v>0</v>
      </c>
      <c r="S334" s="58">
        <f>+'Resumen-DiarioHorario-HE'!AD522</f>
        <v>0</v>
      </c>
      <c r="T334" s="59">
        <f>+'Resumen-DiarioHorario-HE'!AD557</f>
        <v>0</v>
      </c>
      <c r="U334" s="58">
        <f>+'Resumen-DiarioHorario-HE'!AD592</f>
        <v>0</v>
      </c>
      <c r="V334" s="59">
        <f>+'Resumen-DiarioHorario-HE'!AD627</f>
        <v>0</v>
      </c>
      <c r="W334" s="58">
        <f>+'Resumen-DiarioHorario-HE'!AD662</f>
        <v>0</v>
      </c>
      <c r="X334" s="59">
        <f>+'Resumen-DiarioHorario-HE'!AD697</f>
        <v>0</v>
      </c>
      <c r="Y334" s="58">
        <f>+'Resumen-DiarioHorario-HE'!AD732</f>
        <v>0</v>
      </c>
      <c r="Z334" s="59">
        <f>+'Resumen-DiarioHorario-HE'!AD767</f>
        <v>0</v>
      </c>
      <c r="AA334" s="58">
        <f>+'Resumen-DiarioHorario-HE'!AD802</f>
        <v>0</v>
      </c>
      <c r="AB334" s="59">
        <f>+'Resumen-DiarioHorario-HE'!AD837</f>
        <v>0</v>
      </c>
      <c r="AC334" s="58">
        <f>+'Resumen-DiarioHorario-HE'!AD872</f>
        <v>0</v>
      </c>
      <c r="AD334" s="59">
        <f>+'Resumen-DiarioHorario-HE'!AD907</f>
        <v>0</v>
      </c>
      <c r="AE334" s="58">
        <f>+'Resumen-DiarioHorario-HE'!AD942</f>
        <v>0</v>
      </c>
      <c r="AF334" s="59">
        <f>+'Resumen-DiarioHorario-HE'!AD977</f>
        <v>0</v>
      </c>
      <c r="AG334" s="58">
        <f>+'Resumen-DiarioHorario-HE'!AD1012</f>
        <v>0</v>
      </c>
      <c r="AH334" s="59">
        <f>+'Resumen-DiarioHorario-HE'!AD1047</f>
        <v>0</v>
      </c>
      <c r="AI334" s="60">
        <f>+'Resumen-DiarioHorario-HE'!AD1082</f>
        <v>0</v>
      </c>
      <c r="AJ334" s="54"/>
      <c r="AK334" s="51">
        <f t="shared" si="22"/>
        <v>0</v>
      </c>
      <c r="AL334" s="54"/>
    </row>
    <row r="335" spans="2:38" x14ac:dyDescent="0.45">
      <c r="B335" s="4" t="s">
        <v>304</v>
      </c>
      <c r="D335" s="62"/>
      <c r="E335" s="58">
        <f>+'Resumen-DiarioHorario-HE'!AD33</f>
        <v>0</v>
      </c>
      <c r="F335" s="59">
        <f>+'Resumen-DiarioHorario-HE'!AD68</f>
        <v>0</v>
      </c>
      <c r="G335" s="58">
        <f>+'Resumen-DiarioHorario-HE'!AD103</f>
        <v>0</v>
      </c>
      <c r="H335" s="59">
        <f>+'Resumen-DiarioHorario-HE'!AD138</f>
        <v>0</v>
      </c>
      <c r="I335" s="58">
        <f>+'Resumen-DiarioHorario-HE'!AD173</f>
        <v>0</v>
      </c>
      <c r="J335" s="59">
        <f>+'Resumen-DiarioHorario-HE'!AD208</f>
        <v>0</v>
      </c>
      <c r="K335" s="58">
        <f>+'Resumen-DiarioHorario-HE'!AD243</f>
        <v>0</v>
      </c>
      <c r="L335" s="59">
        <f>+'Resumen-DiarioHorario-HE'!AD278</f>
        <v>0</v>
      </c>
      <c r="M335" s="58">
        <f>+'Resumen-DiarioHorario-HE'!AD313</f>
        <v>0</v>
      </c>
      <c r="N335" s="59">
        <f>+'Resumen-DiarioHorario-HE'!AD348</f>
        <v>0</v>
      </c>
      <c r="O335" s="58">
        <f>+'Resumen-DiarioHorario-HE'!AD383</f>
        <v>0</v>
      </c>
      <c r="P335" s="59">
        <f>+'Resumen-DiarioHorario-HE'!AD418</f>
        <v>0</v>
      </c>
      <c r="Q335" s="58">
        <f>+'Resumen-DiarioHorario-HE'!AD453</f>
        <v>0</v>
      </c>
      <c r="R335" s="59">
        <f>+'Resumen-DiarioHorario-HE'!AD488</f>
        <v>0</v>
      </c>
      <c r="S335" s="58">
        <f>+'Resumen-DiarioHorario-HE'!AD523</f>
        <v>0</v>
      </c>
      <c r="T335" s="59">
        <f>+'Resumen-DiarioHorario-HE'!AD558</f>
        <v>0</v>
      </c>
      <c r="U335" s="58">
        <f>+'Resumen-DiarioHorario-HE'!AD593</f>
        <v>0</v>
      </c>
      <c r="V335" s="59">
        <f>+'Resumen-DiarioHorario-HE'!AD628</f>
        <v>0</v>
      </c>
      <c r="W335" s="58">
        <f>+'Resumen-DiarioHorario-HE'!AD663</f>
        <v>0</v>
      </c>
      <c r="X335" s="59">
        <f>+'Resumen-DiarioHorario-HE'!AD698</f>
        <v>0</v>
      </c>
      <c r="Y335" s="58">
        <f>+'Resumen-DiarioHorario-HE'!AD733</f>
        <v>0</v>
      </c>
      <c r="Z335" s="59">
        <f>+'Resumen-DiarioHorario-HE'!AD768</f>
        <v>0</v>
      </c>
      <c r="AA335" s="58">
        <f>+'Resumen-DiarioHorario-HE'!AD803</f>
        <v>0</v>
      </c>
      <c r="AB335" s="59">
        <f>+'Resumen-DiarioHorario-HE'!AD838</f>
        <v>0</v>
      </c>
      <c r="AC335" s="58">
        <f>+'Resumen-DiarioHorario-HE'!AD873</f>
        <v>0</v>
      </c>
      <c r="AD335" s="59">
        <f>+'Resumen-DiarioHorario-HE'!AD908</f>
        <v>0</v>
      </c>
      <c r="AE335" s="58">
        <f>+'Resumen-DiarioHorario-HE'!AD943</f>
        <v>0</v>
      </c>
      <c r="AF335" s="59">
        <f>+'Resumen-DiarioHorario-HE'!AD978</f>
        <v>0</v>
      </c>
      <c r="AG335" s="58">
        <f>+'Resumen-DiarioHorario-HE'!AD1013</f>
        <v>0</v>
      </c>
      <c r="AH335" s="59">
        <f>+'Resumen-DiarioHorario-HE'!AD1048</f>
        <v>0</v>
      </c>
      <c r="AI335" s="60">
        <f>+'Resumen-DiarioHorario-HE'!AD1083</f>
        <v>0</v>
      </c>
      <c r="AJ335" s="54"/>
      <c r="AK335" s="51">
        <f t="shared" si="22"/>
        <v>0</v>
      </c>
      <c r="AL335" s="54"/>
    </row>
    <row r="336" spans="2:38" x14ac:dyDescent="0.45">
      <c r="B336" s="4" t="s">
        <v>305</v>
      </c>
      <c r="D336" s="62"/>
      <c r="E336" s="58">
        <f>+'Resumen-DiarioHorario-HE'!AD34</f>
        <v>0</v>
      </c>
      <c r="F336" s="59">
        <f>+'Resumen-DiarioHorario-HE'!AD69</f>
        <v>0</v>
      </c>
      <c r="G336" s="58">
        <f>+'Resumen-DiarioHorario-HE'!AD104</f>
        <v>0</v>
      </c>
      <c r="H336" s="59">
        <f>+'Resumen-DiarioHorario-HE'!AD139</f>
        <v>0</v>
      </c>
      <c r="I336" s="58">
        <f>+'Resumen-DiarioHorario-HE'!AD174</f>
        <v>0</v>
      </c>
      <c r="J336" s="59">
        <f>+'Resumen-DiarioHorario-HE'!AD209</f>
        <v>0</v>
      </c>
      <c r="K336" s="58">
        <f>+'Resumen-DiarioHorario-HE'!AD244</f>
        <v>0</v>
      </c>
      <c r="L336" s="59">
        <f>+'Resumen-DiarioHorario-HE'!AD279</f>
        <v>0</v>
      </c>
      <c r="M336" s="58">
        <f>+'Resumen-DiarioHorario-HE'!AD314</f>
        <v>0</v>
      </c>
      <c r="N336" s="59">
        <f>+'Resumen-DiarioHorario-HE'!AD349</f>
        <v>0</v>
      </c>
      <c r="O336" s="58">
        <f>+'Resumen-DiarioHorario-HE'!AD384</f>
        <v>0</v>
      </c>
      <c r="P336" s="59">
        <f>+'Resumen-DiarioHorario-HE'!AD419</f>
        <v>0</v>
      </c>
      <c r="Q336" s="58">
        <f>+'Resumen-DiarioHorario-HE'!AD454</f>
        <v>0</v>
      </c>
      <c r="R336" s="59">
        <f>+'Resumen-DiarioHorario-HE'!AD489</f>
        <v>0</v>
      </c>
      <c r="S336" s="58">
        <f>+'Resumen-DiarioHorario-HE'!AD524</f>
        <v>0</v>
      </c>
      <c r="T336" s="59">
        <f>+'Resumen-DiarioHorario-HE'!AD559</f>
        <v>0</v>
      </c>
      <c r="U336" s="58">
        <f>+'Resumen-DiarioHorario-HE'!AD594</f>
        <v>0</v>
      </c>
      <c r="V336" s="59">
        <f>+'Resumen-DiarioHorario-HE'!AD629</f>
        <v>0</v>
      </c>
      <c r="W336" s="58">
        <f>+'Resumen-DiarioHorario-HE'!AD664</f>
        <v>0</v>
      </c>
      <c r="X336" s="59">
        <f>+'Resumen-DiarioHorario-HE'!AD699</f>
        <v>0</v>
      </c>
      <c r="Y336" s="58">
        <f>+'Resumen-DiarioHorario-HE'!AD734</f>
        <v>0</v>
      </c>
      <c r="Z336" s="59">
        <f>+'Resumen-DiarioHorario-HE'!AD769</f>
        <v>0</v>
      </c>
      <c r="AA336" s="58">
        <f>+'Resumen-DiarioHorario-HE'!AD804</f>
        <v>0</v>
      </c>
      <c r="AB336" s="59">
        <f>+'Resumen-DiarioHorario-HE'!AD839</f>
        <v>0</v>
      </c>
      <c r="AC336" s="58">
        <f>+'Resumen-DiarioHorario-HE'!AD874</f>
        <v>0</v>
      </c>
      <c r="AD336" s="59">
        <f>+'Resumen-DiarioHorario-HE'!AD909</f>
        <v>0</v>
      </c>
      <c r="AE336" s="58">
        <f>+'Resumen-DiarioHorario-HE'!AD944</f>
        <v>0</v>
      </c>
      <c r="AF336" s="59">
        <f>+'Resumen-DiarioHorario-HE'!AD979</f>
        <v>0</v>
      </c>
      <c r="AG336" s="58">
        <f>+'Resumen-DiarioHorario-HE'!AD1014</f>
        <v>0</v>
      </c>
      <c r="AH336" s="59">
        <f>+'Resumen-DiarioHorario-HE'!AD1049</f>
        <v>0</v>
      </c>
      <c r="AI336" s="60">
        <f>+'Resumen-DiarioHorario-HE'!AD1084</f>
        <v>0</v>
      </c>
      <c r="AJ336" s="54"/>
      <c r="AK336" s="51">
        <f t="shared" si="22"/>
        <v>0</v>
      </c>
      <c r="AL336" s="54"/>
    </row>
    <row r="337" spans="2:38" x14ac:dyDescent="0.45">
      <c r="B337" s="4" t="s">
        <v>306</v>
      </c>
      <c r="D337" s="62"/>
      <c r="E337" s="58">
        <f>+'Resumen-DiarioHorario-HE'!AD35</f>
        <v>0</v>
      </c>
      <c r="F337" s="59">
        <f>+'Resumen-DiarioHorario-HE'!AD70</f>
        <v>0</v>
      </c>
      <c r="G337" s="58">
        <f>+'Resumen-DiarioHorario-HE'!AD105</f>
        <v>0</v>
      </c>
      <c r="H337" s="59">
        <f>+'Resumen-DiarioHorario-HE'!AD140</f>
        <v>0</v>
      </c>
      <c r="I337" s="58">
        <f>+'Resumen-DiarioHorario-HE'!AD175</f>
        <v>0</v>
      </c>
      <c r="J337" s="59">
        <f>+'Resumen-DiarioHorario-HE'!AD210</f>
        <v>0</v>
      </c>
      <c r="K337" s="58">
        <f>+'Resumen-DiarioHorario-HE'!AD245</f>
        <v>0</v>
      </c>
      <c r="L337" s="59">
        <f>+'Resumen-DiarioHorario-HE'!AD280</f>
        <v>0</v>
      </c>
      <c r="M337" s="58">
        <f>+'Resumen-DiarioHorario-HE'!AD315</f>
        <v>0</v>
      </c>
      <c r="N337" s="59">
        <f>+'Resumen-DiarioHorario-HE'!AD350</f>
        <v>0</v>
      </c>
      <c r="O337" s="58">
        <f>+'Resumen-DiarioHorario-HE'!AD385</f>
        <v>0</v>
      </c>
      <c r="P337" s="59">
        <f>+'Resumen-DiarioHorario-HE'!AD420</f>
        <v>0</v>
      </c>
      <c r="Q337" s="58">
        <f>+'Resumen-DiarioHorario-HE'!AD455</f>
        <v>0</v>
      </c>
      <c r="R337" s="59">
        <f>+'Resumen-DiarioHorario-HE'!AD490</f>
        <v>0</v>
      </c>
      <c r="S337" s="58">
        <f>+'Resumen-DiarioHorario-HE'!AD525</f>
        <v>0</v>
      </c>
      <c r="T337" s="59">
        <f>+'Resumen-DiarioHorario-HE'!AD560</f>
        <v>0</v>
      </c>
      <c r="U337" s="58">
        <f>+'Resumen-DiarioHorario-HE'!AD595</f>
        <v>0</v>
      </c>
      <c r="V337" s="59">
        <f>+'Resumen-DiarioHorario-HE'!AD630</f>
        <v>0</v>
      </c>
      <c r="W337" s="58">
        <f>+'Resumen-DiarioHorario-HE'!AD665</f>
        <v>0</v>
      </c>
      <c r="X337" s="59">
        <f>+'Resumen-DiarioHorario-HE'!AD700</f>
        <v>0</v>
      </c>
      <c r="Y337" s="58">
        <f>+'Resumen-DiarioHorario-HE'!AD735</f>
        <v>0</v>
      </c>
      <c r="Z337" s="59">
        <f>+'Resumen-DiarioHorario-HE'!AD770</f>
        <v>0</v>
      </c>
      <c r="AA337" s="58">
        <f>+'Resumen-DiarioHorario-HE'!AD805</f>
        <v>0</v>
      </c>
      <c r="AB337" s="59">
        <f>+'Resumen-DiarioHorario-HE'!AD840</f>
        <v>0</v>
      </c>
      <c r="AC337" s="58">
        <f>+'Resumen-DiarioHorario-HE'!AD875</f>
        <v>0</v>
      </c>
      <c r="AD337" s="59">
        <f>+'Resumen-DiarioHorario-HE'!AD910</f>
        <v>0</v>
      </c>
      <c r="AE337" s="58">
        <f>+'Resumen-DiarioHorario-HE'!AD945</f>
        <v>0</v>
      </c>
      <c r="AF337" s="59">
        <f>+'Resumen-DiarioHorario-HE'!AD980</f>
        <v>0</v>
      </c>
      <c r="AG337" s="58">
        <f>+'Resumen-DiarioHorario-HE'!AD1015</f>
        <v>0</v>
      </c>
      <c r="AH337" s="59">
        <f>+'Resumen-DiarioHorario-HE'!AD1050</f>
        <v>0</v>
      </c>
      <c r="AI337" s="60">
        <f>+'Resumen-DiarioHorario-HE'!AD1085</f>
        <v>0</v>
      </c>
      <c r="AJ337" s="54"/>
      <c r="AK337" s="51">
        <f t="shared" si="22"/>
        <v>0</v>
      </c>
      <c r="AL337" s="54"/>
    </row>
    <row r="338" spans="2:38" x14ac:dyDescent="0.45">
      <c r="B338" s="4" t="s">
        <v>307</v>
      </c>
      <c r="D338" s="62"/>
      <c r="E338" s="58">
        <f>+'Resumen-DiarioHorario-HE'!AD36</f>
        <v>0</v>
      </c>
      <c r="F338" s="59">
        <f>+'Resumen-DiarioHorario-HE'!AD71</f>
        <v>0</v>
      </c>
      <c r="G338" s="58">
        <f>+'Resumen-DiarioHorario-HE'!AD106</f>
        <v>0</v>
      </c>
      <c r="H338" s="59">
        <f>+'Resumen-DiarioHorario-HE'!AD141</f>
        <v>0</v>
      </c>
      <c r="I338" s="58">
        <f>+'Resumen-DiarioHorario-HE'!AD176</f>
        <v>0</v>
      </c>
      <c r="J338" s="59">
        <f>+'Resumen-DiarioHorario-HE'!AD211</f>
        <v>0</v>
      </c>
      <c r="K338" s="58">
        <f>+'Resumen-DiarioHorario-HE'!AD246</f>
        <v>0</v>
      </c>
      <c r="L338" s="59">
        <f>+'Resumen-DiarioHorario-HE'!AD281</f>
        <v>0</v>
      </c>
      <c r="M338" s="58">
        <f>+'Resumen-DiarioHorario-HE'!AD316</f>
        <v>0</v>
      </c>
      <c r="N338" s="59">
        <f>+'Resumen-DiarioHorario-HE'!AD351</f>
        <v>0</v>
      </c>
      <c r="O338" s="58">
        <f>+'Resumen-DiarioHorario-HE'!AD386</f>
        <v>0</v>
      </c>
      <c r="P338" s="59">
        <f>+'Resumen-DiarioHorario-HE'!AD421</f>
        <v>0</v>
      </c>
      <c r="Q338" s="58">
        <f>+'Resumen-DiarioHorario-HE'!AD456</f>
        <v>0</v>
      </c>
      <c r="R338" s="59">
        <f>+'Resumen-DiarioHorario-HE'!AD491</f>
        <v>0</v>
      </c>
      <c r="S338" s="58">
        <f>+'Resumen-DiarioHorario-HE'!AD526</f>
        <v>0</v>
      </c>
      <c r="T338" s="59">
        <f>+'Resumen-DiarioHorario-HE'!AD561</f>
        <v>0</v>
      </c>
      <c r="U338" s="58">
        <f>+'Resumen-DiarioHorario-HE'!AD596</f>
        <v>0</v>
      </c>
      <c r="V338" s="59">
        <f>+'Resumen-DiarioHorario-HE'!AD631</f>
        <v>0</v>
      </c>
      <c r="W338" s="58">
        <f>+'Resumen-DiarioHorario-HE'!AD666</f>
        <v>0</v>
      </c>
      <c r="X338" s="59">
        <f>+'Resumen-DiarioHorario-HE'!AD701</f>
        <v>0</v>
      </c>
      <c r="Y338" s="58">
        <f>+'Resumen-DiarioHorario-HE'!AD736</f>
        <v>0</v>
      </c>
      <c r="Z338" s="59">
        <f>+'Resumen-DiarioHorario-HE'!AD771</f>
        <v>0</v>
      </c>
      <c r="AA338" s="58">
        <f>+'Resumen-DiarioHorario-HE'!AD806</f>
        <v>0</v>
      </c>
      <c r="AB338" s="59">
        <f>+'Resumen-DiarioHorario-HE'!AD841</f>
        <v>0</v>
      </c>
      <c r="AC338" s="58">
        <f>+'Resumen-DiarioHorario-HE'!AD876</f>
        <v>0</v>
      </c>
      <c r="AD338" s="59">
        <f>+'Resumen-DiarioHorario-HE'!AD911</f>
        <v>0</v>
      </c>
      <c r="AE338" s="58">
        <f>+'Resumen-DiarioHorario-HE'!AD946</f>
        <v>0</v>
      </c>
      <c r="AF338" s="59">
        <f>+'Resumen-DiarioHorario-HE'!AD981</f>
        <v>0</v>
      </c>
      <c r="AG338" s="58">
        <f>+'Resumen-DiarioHorario-HE'!AD1016</f>
        <v>0</v>
      </c>
      <c r="AH338" s="59">
        <f>+'Resumen-DiarioHorario-HE'!AD1051</f>
        <v>0</v>
      </c>
      <c r="AI338" s="60">
        <f>+'Resumen-DiarioHorario-HE'!AD1086</f>
        <v>0</v>
      </c>
      <c r="AJ338" s="54"/>
      <c r="AK338" s="51">
        <f t="shared" si="22"/>
        <v>0</v>
      </c>
      <c r="AL338" s="54"/>
    </row>
    <row r="339" spans="2:38" x14ac:dyDescent="0.45">
      <c r="D339" s="62"/>
      <c r="E339" s="65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45">
      <c r="D340" s="62"/>
      <c r="E340" s="65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45">
      <c r="D341" s="62"/>
      <c r="E341" s="65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45">
      <c r="D342" s="4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45">
      <c r="D343" s="3" t="s">
        <v>308</v>
      </c>
      <c r="E343" s="3" t="s">
        <v>309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45">
      <c r="D344" s="62" t="s">
        <v>57</v>
      </c>
      <c r="E344" s="65" t="s">
        <v>310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45">
      <c r="B345" s="6" t="s">
        <v>311</v>
      </c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45">
      <c r="B346" s="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45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45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45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45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45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45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45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45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45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45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45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45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45">
      <c r="B359" s="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45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45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45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45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45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45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45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45"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45">
      <c r="AC368" s="38"/>
      <c r="AD368" s="15"/>
      <c r="AE368" s="15"/>
      <c r="AF368" s="15"/>
      <c r="AG368" s="15"/>
      <c r="AH368" s="15"/>
      <c r="AI368" s="15"/>
      <c r="AJ368" s="15"/>
      <c r="AK368" s="15"/>
    </row>
    <row r="370" spans="2:37" x14ac:dyDescent="0.45">
      <c r="B370" s="34"/>
    </row>
    <row r="371" spans="2:37" x14ac:dyDescent="0.45">
      <c r="B371" s="34"/>
    </row>
    <row r="372" spans="2:37" x14ac:dyDescent="0.45">
      <c r="B372" s="32"/>
      <c r="C372" s="1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C372" s="36"/>
      <c r="AD372" s="15"/>
      <c r="AE372" s="35"/>
      <c r="AF372" s="35"/>
      <c r="AG372" s="35"/>
      <c r="AH372" s="35"/>
      <c r="AI372" s="35"/>
      <c r="AJ372" s="35"/>
      <c r="AK372" s="35"/>
    </row>
    <row r="373" spans="2:37" x14ac:dyDescent="0.45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45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45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45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45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45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45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45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45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45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45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45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45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45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45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45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45">
      <c r="B389" s="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45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45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45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45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45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45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45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45"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45">
      <c r="AC398" s="38"/>
      <c r="AD398" s="15"/>
      <c r="AE398" s="15"/>
      <c r="AF398" s="15"/>
      <c r="AG398" s="15"/>
      <c r="AH398" s="15"/>
      <c r="AI398" s="15"/>
      <c r="AJ398" s="15"/>
      <c r="AK398" s="15"/>
    </row>
    <row r="400" spans="2:37" x14ac:dyDescent="0.45">
      <c r="B400" s="34"/>
    </row>
    <row r="401" spans="2:37" x14ac:dyDescent="0.45">
      <c r="B401" s="34"/>
    </row>
    <row r="402" spans="2:37" x14ac:dyDescent="0.45">
      <c r="B402" s="32"/>
      <c r="C402" s="1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C402" s="36"/>
      <c r="AD402" s="15"/>
      <c r="AE402" s="35"/>
      <c r="AF402" s="35"/>
      <c r="AG402" s="35"/>
      <c r="AH402" s="35"/>
      <c r="AI402" s="35"/>
      <c r="AJ402" s="35"/>
      <c r="AK402" s="35"/>
    </row>
    <row r="403" spans="2:37" x14ac:dyDescent="0.45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45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45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45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45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45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45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45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45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45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45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45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45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45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45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45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45">
      <c r="B419" s="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45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45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45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45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45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45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45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45"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45">
      <c r="AC428" s="38"/>
      <c r="AD428" s="15"/>
      <c r="AE428" s="15"/>
      <c r="AF428" s="15"/>
      <c r="AG428" s="15"/>
      <c r="AH428" s="15"/>
      <c r="AI428" s="15"/>
      <c r="AJ428" s="15"/>
      <c r="AK428" s="15"/>
    </row>
    <row r="430" spans="2:37" x14ac:dyDescent="0.45">
      <c r="B430" s="34"/>
    </row>
    <row r="431" spans="2:37" x14ac:dyDescent="0.45">
      <c r="B431" s="34"/>
    </row>
    <row r="432" spans="2:37" x14ac:dyDescent="0.45">
      <c r="B432" s="32"/>
      <c r="C432" s="1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C432" s="36"/>
      <c r="AD432" s="15"/>
      <c r="AE432" s="35"/>
      <c r="AF432" s="35"/>
      <c r="AG432" s="35"/>
      <c r="AH432" s="35"/>
      <c r="AI432" s="35"/>
      <c r="AJ432" s="35"/>
      <c r="AK432" s="35"/>
    </row>
    <row r="433" spans="2:37" x14ac:dyDescent="0.45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45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45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45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45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45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45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45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45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45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45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45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45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45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45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45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45">
      <c r="B449" s="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45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45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45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45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45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45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45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45"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45">
      <c r="AC458" s="38"/>
      <c r="AD458" s="15"/>
      <c r="AE458" s="15"/>
      <c r="AF458" s="15"/>
      <c r="AG458" s="15"/>
      <c r="AH458" s="15"/>
      <c r="AI458" s="15"/>
      <c r="AJ458" s="15"/>
      <c r="AK458" s="15"/>
    </row>
    <row r="460" spans="2:37" x14ac:dyDescent="0.45">
      <c r="B460" s="34"/>
    </row>
    <row r="461" spans="2:37" x14ac:dyDescent="0.45">
      <c r="B461" s="34"/>
    </row>
    <row r="462" spans="2:37" x14ac:dyDescent="0.45">
      <c r="B462" s="32"/>
      <c r="C462" s="1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C462" s="36"/>
      <c r="AD462" s="15"/>
      <c r="AE462" s="35"/>
      <c r="AF462" s="35"/>
      <c r="AG462" s="35"/>
      <c r="AH462" s="35"/>
      <c r="AI462" s="35"/>
      <c r="AJ462" s="35"/>
      <c r="AK462" s="35"/>
    </row>
    <row r="463" spans="2:37" x14ac:dyDescent="0.45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45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45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45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45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45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45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45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45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45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45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45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45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45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45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45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45">
      <c r="B479" s="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45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45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45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45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45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45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45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45"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45">
      <c r="AC488" s="38"/>
      <c r="AD488" s="15"/>
      <c r="AE488" s="15"/>
      <c r="AF488" s="15"/>
      <c r="AG488" s="15"/>
      <c r="AH488" s="15"/>
      <c r="AI488" s="15"/>
      <c r="AJ488" s="15"/>
      <c r="AK488" s="15"/>
    </row>
    <row r="490" spans="2:37" x14ac:dyDescent="0.45">
      <c r="B490" s="34"/>
    </row>
    <row r="491" spans="2:37" x14ac:dyDescent="0.45">
      <c r="B491" s="34"/>
    </row>
    <row r="492" spans="2:37" x14ac:dyDescent="0.45">
      <c r="B492" s="32"/>
      <c r="C492" s="1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C492" s="36"/>
      <c r="AD492" s="15"/>
      <c r="AE492" s="35"/>
      <c r="AF492" s="35"/>
      <c r="AG492" s="35"/>
      <c r="AH492" s="35"/>
      <c r="AI492" s="35"/>
      <c r="AJ492" s="35"/>
      <c r="AK492" s="35"/>
    </row>
    <row r="493" spans="2:37" x14ac:dyDescent="0.45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45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45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45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45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45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45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45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45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45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45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45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45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45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45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45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45">
      <c r="B509" s="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45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45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45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45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45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45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45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45"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45">
      <c r="AC518" s="38"/>
      <c r="AD518" s="15"/>
      <c r="AE518" s="15"/>
      <c r="AF518" s="15"/>
      <c r="AG518" s="15"/>
      <c r="AH518" s="15"/>
      <c r="AI518" s="15"/>
      <c r="AJ518" s="15"/>
      <c r="AK518" s="15"/>
    </row>
    <row r="520" spans="2:37" x14ac:dyDescent="0.45">
      <c r="B520" s="34"/>
    </row>
    <row r="521" spans="2:37" x14ac:dyDescent="0.45">
      <c r="B521" s="34"/>
    </row>
    <row r="522" spans="2:37" x14ac:dyDescent="0.45">
      <c r="B522" s="32"/>
      <c r="C522" s="1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C522" s="36"/>
      <c r="AD522" s="15"/>
      <c r="AE522" s="35"/>
      <c r="AF522" s="35"/>
      <c r="AG522" s="35"/>
      <c r="AH522" s="35"/>
      <c r="AI522" s="35"/>
      <c r="AJ522" s="35"/>
      <c r="AK522" s="35"/>
    </row>
    <row r="523" spans="2:37" x14ac:dyDescent="0.45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45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45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45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45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45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45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45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45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45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45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45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45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45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45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45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45">
      <c r="B539" s="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45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45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45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45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45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45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45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45"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45">
      <c r="AC548" s="38"/>
      <c r="AD548" s="15"/>
      <c r="AE548" s="15"/>
      <c r="AF548" s="15"/>
      <c r="AG548" s="15"/>
      <c r="AH548" s="15"/>
      <c r="AI548" s="15"/>
      <c r="AJ548" s="15"/>
      <c r="AK548" s="15"/>
    </row>
    <row r="550" spans="2:37" x14ac:dyDescent="0.45">
      <c r="B550" s="34"/>
    </row>
    <row r="551" spans="2:37" x14ac:dyDescent="0.45">
      <c r="B551" s="34"/>
    </row>
    <row r="552" spans="2:37" x14ac:dyDescent="0.45">
      <c r="B552" s="32"/>
      <c r="C552" s="1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C552" s="36"/>
      <c r="AD552" s="15"/>
      <c r="AE552" s="35"/>
      <c r="AF552" s="35"/>
      <c r="AG552" s="35"/>
      <c r="AH552" s="35"/>
      <c r="AI552" s="35"/>
      <c r="AJ552" s="35"/>
      <c r="AK552" s="35"/>
    </row>
    <row r="553" spans="2:37" x14ac:dyDescent="0.45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45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45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45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45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45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45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45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45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45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45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45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45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45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45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45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45">
      <c r="B569" s="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45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45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45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45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45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45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45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45"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45">
      <c r="AC578" s="38"/>
      <c r="AD578" s="15"/>
      <c r="AE578" s="15"/>
      <c r="AF578" s="15"/>
      <c r="AG578" s="15"/>
      <c r="AH578" s="15"/>
      <c r="AI578" s="15"/>
      <c r="AJ578" s="15"/>
      <c r="AK578" s="15"/>
    </row>
    <row r="580" spans="2:37" x14ac:dyDescent="0.45">
      <c r="B580" s="34"/>
    </row>
    <row r="581" spans="2:37" x14ac:dyDescent="0.45">
      <c r="B581" s="34"/>
    </row>
    <row r="582" spans="2:37" x14ac:dyDescent="0.45">
      <c r="B582" s="32"/>
      <c r="C582" s="1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C582" s="36"/>
      <c r="AD582" s="15"/>
      <c r="AE582" s="35"/>
      <c r="AF582" s="35"/>
      <c r="AG582" s="35"/>
      <c r="AH582" s="35"/>
      <c r="AI582" s="35"/>
      <c r="AJ582" s="35"/>
      <c r="AK582" s="35"/>
    </row>
    <row r="583" spans="2:37" x14ac:dyDescent="0.45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45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45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45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45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45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45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45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45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45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45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45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45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45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45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45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45">
      <c r="B599" s="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45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45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45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45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45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45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45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45"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45">
      <c r="AC608" s="38"/>
      <c r="AD608" s="15"/>
      <c r="AE608" s="15"/>
      <c r="AF608" s="15"/>
      <c r="AG608" s="15"/>
      <c r="AH608" s="15"/>
      <c r="AI608" s="15"/>
      <c r="AJ608" s="15"/>
      <c r="AK608" s="15"/>
    </row>
    <row r="610" spans="2:37" x14ac:dyDescent="0.45">
      <c r="B610" s="34"/>
    </row>
    <row r="611" spans="2:37" x14ac:dyDescent="0.45">
      <c r="B611" s="34"/>
    </row>
    <row r="612" spans="2:37" x14ac:dyDescent="0.45">
      <c r="B612" s="32"/>
      <c r="C612" s="1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C612" s="36"/>
      <c r="AD612" s="15"/>
      <c r="AE612" s="35"/>
      <c r="AF612" s="35"/>
      <c r="AG612" s="35"/>
      <c r="AH612" s="35"/>
      <c r="AI612" s="35"/>
      <c r="AJ612" s="35"/>
      <c r="AK612" s="35"/>
    </row>
    <row r="613" spans="2:37" x14ac:dyDescent="0.45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45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45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45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45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45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45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45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45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45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45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45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45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45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45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45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45">
      <c r="B629" s="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45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45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45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45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45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45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45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45"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45">
      <c r="AC638" s="38"/>
      <c r="AD638" s="15"/>
      <c r="AE638" s="15"/>
      <c r="AF638" s="15"/>
      <c r="AG638" s="15"/>
      <c r="AH638" s="15"/>
      <c r="AI638" s="15"/>
      <c r="AJ638" s="15"/>
      <c r="AK638" s="15"/>
    </row>
    <row r="640" spans="2:37" x14ac:dyDescent="0.45">
      <c r="B640" s="34"/>
    </row>
    <row r="641" spans="2:37" x14ac:dyDescent="0.45">
      <c r="B641" s="34"/>
    </row>
    <row r="642" spans="2:37" x14ac:dyDescent="0.45">
      <c r="B642" s="32"/>
      <c r="C642" s="1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C642" s="36"/>
      <c r="AD642" s="15"/>
      <c r="AE642" s="35"/>
      <c r="AF642" s="35"/>
      <c r="AG642" s="35"/>
      <c r="AH642" s="35"/>
      <c r="AI642" s="35"/>
      <c r="AJ642" s="35"/>
      <c r="AK642" s="35"/>
    </row>
    <row r="643" spans="2:37" x14ac:dyDescent="0.45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45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45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45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45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45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45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45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45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45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45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45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45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45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45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45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45">
      <c r="B659" s="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45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45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45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45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45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45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45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45"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45">
      <c r="AC668" s="38"/>
      <c r="AD668" s="15"/>
      <c r="AE668" s="15"/>
      <c r="AF668" s="15"/>
      <c r="AG668" s="15"/>
      <c r="AH668" s="15"/>
      <c r="AI668" s="15"/>
      <c r="AJ668" s="15"/>
      <c r="AK668" s="15"/>
    </row>
    <row r="670" spans="2:37" x14ac:dyDescent="0.45">
      <c r="B670" s="34"/>
    </row>
    <row r="671" spans="2:37" x14ac:dyDescent="0.45">
      <c r="B671" s="34"/>
    </row>
    <row r="672" spans="2:37" x14ac:dyDescent="0.45">
      <c r="B672" s="32"/>
      <c r="C672" s="1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C672" s="36"/>
      <c r="AD672" s="15"/>
      <c r="AE672" s="35"/>
      <c r="AF672" s="35"/>
      <c r="AG672" s="35"/>
      <c r="AH672" s="35"/>
      <c r="AI672" s="35"/>
      <c r="AJ672" s="35"/>
      <c r="AK672" s="35"/>
    </row>
    <row r="673" spans="2:37" x14ac:dyDescent="0.45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45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45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45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45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45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45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45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45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45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45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45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45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45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45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45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45">
      <c r="B689" s="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45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45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45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45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45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45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45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45"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45">
      <c r="AC698" s="38"/>
      <c r="AD698" s="15"/>
      <c r="AE698" s="15"/>
      <c r="AF698" s="15"/>
      <c r="AG698" s="15"/>
      <c r="AH698" s="15"/>
      <c r="AI698" s="15"/>
      <c r="AJ698" s="15"/>
      <c r="AK698" s="15"/>
    </row>
    <row r="700" spans="2:37" x14ac:dyDescent="0.45">
      <c r="B700" s="34"/>
    </row>
    <row r="701" spans="2:37" x14ac:dyDescent="0.45">
      <c r="B701" s="34"/>
    </row>
    <row r="702" spans="2:37" x14ac:dyDescent="0.45">
      <c r="B702" s="32"/>
      <c r="C702" s="1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C702" s="36"/>
      <c r="AD702" s="15"/>
      <c r="AE702" s="35"/>
      <c r="AF702" s="35"/>
      <c r="AG702" s="35"/>
      <c r="AH702" s="35"/>
      <c r="AI702" s="35"/>
      <c r="AJ702" s="35"/>
      <c r="AK702" s="35"/>
    </row>
    <row r="703" spans="2:37" x14ac:dyDescent="0.45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45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45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45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45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45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45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45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45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45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45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45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45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45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45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45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45">
      <c r="B719" s="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45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45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45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45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45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45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45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45"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45">
      <c r="AC728" s="38"/>
      <c r="AD728" s="15"/>
      <c r="AE728" s="15"/>
      <c r="AF728" s="15"/>
      <c r="AG728" s="15"/>
      <c r="AH728" s="15"/>
      <c r="AI728" s="15"/>
      <c r="AJ728" s="15"/>
      <c r="AK728" s="15"/>
    </row>
    <row r="730" spans="2:37" x14ac:dyDescent="0.45">
      <c r="B730" s="34"/>
    </row>
    <row r="731" spans="2:37" x14ac:dyDescent="0.45">
      <c r="B731" s="34"/>
    </row>
    <row r="732" spans="2:37" x14ac:dyDescent="0.45">
      <c r="B732" s="32"/>
      <c r="C732" s="1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C732" s="36"/>
      <c r="AD732" s="15"/>
      <c r="AE732" s="35"/>
      <c r="AF732" s="35"/>
      <c r="AG732" s="35"/>
      <c r="AH732" s="35"/>
      <c r="AI732" s="35"/>
      <c r="AJ732" s="35"/>
      <c r="AK732" s="35"/>
    </row>
    <row r="733" spans="2:37" x14ac:dyDescent="0.45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45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45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45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45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45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45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45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45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45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45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45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45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45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45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45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45">
      <c r="B749" s="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45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45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45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45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45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45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45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45"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45">
      <c r="AC758" s="38"/>
      <c r="AD758" s="15"/>
      <c r="AE758" s="15"/>
      <c r="AF758" s="15"/>
      <c r="AG758" s="15"/>
      <c r="AH758" s="15"/>
      <c r="AI758" s="15"/>
      <c r="AJ758" s="15"/>
      <c r="AK758" s="15"/>
    </row>
    <row r="760" spans="2:37" x14ac:dyDescent="0.45">
      <c r="B760" s="34"/>
    </row>
    <row r="761" spans="2:37" x14ac:dyDescent="0.45">
      <c r="B761" s="34"/>
    </row>
    <row r="762" spans="2:37" x14ac:dyDescent="0.45">
      <c r="B762" s="32"/>
      <c r="C762" s="1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C762" s="36"/>
      <c r="AD762" s="15"/>
      <c r="AE762" s="35"/>
      <c r="AF762" s="35"/>
      <c r="AG762" s="35"/>
      <c r="AH762" s="35"/>
      <c r="AI762" s="35"/>
      <c r="AJ762" s="35"/>
      <c r="AK762" s="35"/>
    </row>
    <row r="763" spans="2:37" x14ac:dyDescent="0.45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45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45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45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45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45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45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45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45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45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45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45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45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45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45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45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45">
      <c r="B779" s="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45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45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45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45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45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45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45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45"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45">
      <c r="AC788" s="38"/>
      <c r="AD788" s="15"/>
      <c r="AE788" s="15"/>
      <c r="AF788" s="15"/>
      <c r="AG788" s="15"/>
      <c r="AH788" s="15"/>
      <c r="AI788" s="15"/>
      <c r="AJ788" s="15"/>
      <c r="AK788" s="15"/>
    </row>
    <row r="790" spans="2:37" x14ac:dyDescent="0.45">
      <c r="B790" s="34"/>
    </row>
    <row r="791" spans="2:37" x14ac:dyDescent="0.45">
      <c r="B791" s="34"/>
    </row>
    <row r="792" spans="2:37" x14ac:dyDescent="0.45">
      <c r="B792" s="32"/>
      <c r="C792" s="1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C792" s="36"/>
      <c r="AD792" s="15"/>
      <c r="AE792" s="35"/>
      <c r="AF792" s="35"/>
      <c r="AG792" s="35"/>
      <c r="AH792" s="35"/>
      <c r="AI792" s="35"/>
      <c r="AJ792" s="35"/>
      <c r="AK792" s="35"/>
    </row>
    <row r="793" spans="2:37" x14ac:dyDescent="0.45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45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45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45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45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45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45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45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45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45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45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45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45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45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45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45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45">
      <c r="B809" s="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45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45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45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45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45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45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45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45"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45">
      <c r="AC818" s="38"/>
      <c r="AD818" s="15"/>
      <c r="AE818" s="15"/>
      <c r="AF818" s="15"/>
      <c r="AG818" s="15"/>
      <c r="AH818" s="15"/>
      <c r="AI818" s="15"/>
      <c r="AJ818" s="15"/>
      <c r="AK818" s="15"/>
    </row>
    <row r="820" spans="2:37" x14ac:dyDescent="0.45">
      <c r="B820" s="34"/>
    </row>
    <row r="821" spans="2:37" x14ac:dyDescent="0.45">
      <c r="B821" s="34"/>
    </row>
    <row r="822" spans="2:37" x14ac:dyDescent="0.45">
      <c r="B822" s="32"/>
      <c r="C822" s="1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C822" s="36"/>
      <c r="AD822" s="15"/>
      <c r="AE822" s="35"/>
      <c r="AF822" s="35"/>
      <c r="AG822" s="35"/>
      <c r="AH822" s="35"/>
      <c r="AI822" s="35"/>
      <c r="AJ822" s="35"/>
      <c r="AK822" s="35"/>
    </row>
    <row r="823" spans="2:37" x14ac:dyDescent="0.45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45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45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45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45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45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45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45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45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45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45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45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45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45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45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45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45">
      <c r="B839" s="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45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45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45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45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45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45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45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45"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45">
      <c r="AC848" s="38"/>
      <c r="AD848" s="15"/>
      <c r="AE848" s="15"/>
      <c r="AF848" s="15"/>
      <c r="AG848" s="15"/>
      <c r="AH848" s="15"/>
      <c r="AI848" s="15"/>
      <c r="AJ848" s="15"/>
      <c r="AK848" s="15"/>
    </row>
    <row r="850" spans="2:37" x14ac:dyDescent="0.45">
      <c r="B850" s="34"/>
    </row>
    <row r="851" spans="2:37" x14ac:dyDescent="0.45">
      <c r="B851" s="34"/>
    </row>
    <row r="852" spans="2:37" x14ac:dyDescent="0.45">
      <c r="B852" s="32"/>
      <c r="C852" s="1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C852" s="36"/>
      <c r="AD852" s="15"/>
      <c r="AE852" s="35"/>
      <c r="AF852" s="35"/>
      <c r="AG852" s="35"/>
      <c r="AH852" s="35"/>
      <c r="AI852" s="35"/>
      <c r="AJ852" s="35"/>
      <c r="AK852" s="35"/>
    </row>
    <row r="853" spans="2:37" x14ac:dyDescent="0.45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45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45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45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45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45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45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45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45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45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45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45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45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45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45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45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45">
      <c r="B869" s="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45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45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45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45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45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45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45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45"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45">
      <c r="AC878" s="38"/>
      <c r="AD878" s="15"/>
      <c r="AE878" s="15"/>
      <c r="AF878" s="15"/>
      <c r="AG878" s="15"/>
      <c r="AH878" s="15"/>
      <c r="AI878" s="15"/>
      <c r="AJ878" s="15"/>
      <c r="AK878" s="15"/>
    </row>
    <row r="880" spans="2:37" x14ac:dyDescent="0.45">
      <c r="B880" s="34"/>
    </row>
    <row r="881" spans="2:37" x14ac:dyDescent="0.45">
      <c r="B881" s="34"/>
    </row>
    <row r="882" spans="2:37" x14ac:dyDescent="0.45">
      <c r="B882" s="32"/>
      <c r="C882" s="1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C882" s="36"/>
      <c r="AD882" s="15"/>
      <c r="AE882" s="35"/>
      <c r="AF882" s="35"/>
      <c r="AG882" s="35"/>
      <c r="AH882" s="35"/>
      <c r="AI882" s="35"/>
      <c r="AJ882" s="35"/>
      <c r="AK882" s="35"/>
    </row>
    <row r="883" spans="2:37" x14ac:dyDescent="0.45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45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45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45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45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45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45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45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45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45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45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45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45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45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45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45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45">
      <c r="B899" s="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45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45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45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45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45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45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45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45"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45">
      <c r="AC908" s="38"/>
      <c r="AD908" s="15"/>
      <c r="AE908" s="15"/>
      <c r="AF908" s="15"/>
      <c r="AG908" s="15"/>
      <c r="AH908" s="15"/>
      <c r="AI908" s="15"/>
      <c r="AJ908" s="15"/>
      <c r="AK908" s="15"/>
    </row>
  </sheetData>
  <mergeCells count="87">
    <mergeCell ref="B309:D309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4:AL164"/>
    <mergeCell ref="B165:D165"/>
    <mergeCell ref="AJ308:AL308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zoomScale="55" zoomScaleNormal="55" workbookViewId="0">
      <selection activeCell="B6" sqref="B6"/>
    </sheetView>
  </sheetViews>
  <sheetFormatPr baseColWidth="10" defaultColWidth="11.453125" defaultRowHeight="18.5" x14ac:dyDescent="0.45"/>
  <cols>
    <col min="1" max="1" width="2.453125" style="4" customWidth="1"/>
    <col min="2" max="2" width="32.54296875" style="4" customWidth="1"/>
    <col min="3" max="28" width="10.1796875" style="3" customWidth="1"/>
    <col min="29" max="29" width="11.453125" style="4"/>
    <col min="30" max="30" width="15" style="4" customWidth="1"/>
    <col min="31" max="16384" width="11.453125" style="4"/>
  </cols>
  <sheetData>
    <row r="2" spans="2:31" x14ac:dyDescent="0.45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45"/>
    <row r="5" spans="2:31" x14ac:dyDescent="0.45">
      <c r="B5" s="8">
        <f>'Resumen-Mensual'!$E$26</f>
        <v>46023</v>
      </c>
    </row>
    <row r="6" spans="2:31" x14ac:dyDescent="0.45">
      <c r="B6" s="8"/>
    </row>
    <row r="7" spans="2:31" x14ac:dyDescent="0.45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1" t="s">
        <v>7</v>
      </c>
      <c r="AD7" s="91"/>
      <c r="AE7" s="91"/>
    </row>
    <row r="8" spans="2:31" x14ac:dyDescent="0.45">
      <c r="B8" s="14" t="s">
        <v>11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13.3955</v>
      </c>
      <c r="M8" s="44">
        <v>37.648833333333343</v>
      </c>
      <c r="N8" s="45">
        <v>52.37683333333333</v>
      </c>
      <c r="O8" s="44">
        <v>10.860166666666665</v>
      </c>
      <c r="P8" s="45">
        <v>0.4656666666666664</v>
      </c>
      <c r="Q8" s="44">
        <v>19.315666666666672</v>
      </c>
      <c r="R8" s="45">
        <v>23.39233333333334</v>
      </c>
      <c r="S8" s="44">
        <v>30.009499999999996</v>
      </c>
      <c r="T8" s="45">
        <v>20.194833333333335</v>
      </c>
      <c r="U8" s="44">
        <v>28.629666666666658</v>
      </c>
      <c r="V8" s="45">
        <v>57.157833333333329</v>
      </c>
      <c r="W8" s="44">
        <v>53.765000000000015</v>
      </c>
      <c r="X8" s="45">
        <v>38.516500000000001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385.7283333333333</v>
      </c>
      <c r="AE8" s="56"/>
    </row>
    <row r="9" spans="2:31" x14ac:dyDescent="0.45">
      <c r="B9" s="14" t="s">
        <v>12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1.6946666666666668</v>
      </c>
      <c r="M9" s="44">
        <v>3.5136666666666669</v>
      </c>
      <c r="N9" s="45">
        <v>9.6811666666666625</v>
      </c>
      <c r="O9" s="44">
        <v>5.6899999999999986</v>
      </c>
      <c r="P9" s="45">
        <v>9.1383333333333319</v>
      </c>
      <c r="Q9" s="44">
        <v>23.239666666666675</v>
      </c>
      <c r="R9" s="45">
        <v>6.4126666666666665</v>
      </c>
      <c r="S9" s="44">
        <v>10.689</v>
      </c>
      <c r="T9" s="45">
        <v>37.805833333333339</v>
      </c>
      <c r="U9" s="44">
        <v>52.154499999999992</v>
      </c>
      <c r="V9" s="45">
        <v>64.82099999999997</v>
      </c>
      <c r="W9" s="44">
        <v>48.259666666666703</v>
      </c>
      <c r="X9" s="45">
        <v>39.67966666666667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312.77983333333333</v>
      </c>
      <c r="AE9" s="54"/>
    </row>
    <row r="10" spans="2:31" x14ac:dyDescent="0.45">
      <c r="B10" s="14" t="s">
        <v>13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2.0969999999999995</v>
      </c>
      <c r="M10" s="44">
        <v>6.5299999999999905</v>
      </c>
      <c r="N10" s="45">
        <v>3.8899999999999939</v>
      </c>
      <c r="O10" s="44">
        <v>2.6699999999999986</v>
      </c>
      <c r="P10" s="45">
        <v>8.56</v>
      </c>
      <c r="Q10" s="44">
        <v>26.539999999999978</v>
      </c>
      <c r="R10" s="45">
        <v>16.809999999999995</v>
      </c>
      <c r="S10" s="44">
        <v>28.92</v>
      </c>
      <c r="T10" s="45">
        <v>35.740000000000009</v>
      </c>
      <c r="U10" s="44">
        <v>36.680000000000007</v>
      </c>
      <c r="V10" s="45">
        <v>36.25</v>
      </c>
      <c r="W10" s="44">
        <v>35.08</v>
      </c>
      <c r="X10" s="45">
        <v>61.497499999999953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301.26449999999988</v>
      </c>
      <c r="AE10" s="54"/>
    </row>
    <row r="11" spans="2:31" x14ac:dyDescent="0.45">
      <c r="B11" s="14" t="s">
        <v>14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0.9</v>
      </c>
      <c r="M11" s="44">
        <v>3</v>
      </c>
      <c r="N11" s="45">
        <v>0.89999999999999902</v>
      </c>
      <c r="O11" s="44">
        <v>2.5534999999999997</v>
      </c>
      <c r="P11" s="45">
        <v>7.621666666666667</v>
      </c>
      <c r="Q11" s="44">
        <v>41.18833333333334</v>
      </c>
      <c r="R11" s="45">
        <v>60.633666666666642</v>
      </c>
      <c r="S11" s="44">
        <v>85.570666666666654</v>
      </c>
      <c r="T11" s="45">
        <v>77.983333333333334</v>
      </c>
      <c r="U11" s="44">
        <v>86.520666666666685</v>
      </c>
      <c r="V11" s="45">
        <v>98.465000000000003</v>
      </c>
      <c r="W11" s="44">
        <v>113.54533333333335</v>
      </c>
      <c r="X11" s="45">
        <v>91.229666666666674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670.11183333333338</v>
      </c>
      <c r="AE11" s="54"/>
    </row>
    <row r="12" spans="2:31" x14ac:dyDescent="0.45">
      <c r="B12" s="14" t="s">
        <v>15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1.5884999999999996</v>
      </c>
      <c r="M12" s="44">
        <v>5.8675000000000033</v>
      </c>
      <c r="N12" s="45">
        <v>2.2180000000000004</v>
      </c>
      <c r="O12" s="44">
        <v>3.2303333333333346</v>
      </c>
      <c r="P12" s="45">
        <v>5.132833333333334</v>
      </c>
      <c r="Q12" s="44">
        <v>20.12533333333333</v>
      </c>
      <c r="R12" s="45">
        <v>29.099333333333341</v>
      </c>
      <c r="S12" s="44">
        <v>57.44016666666667</v>
      </c>
      <c r="T12" s="45">
        <v>81.549999999999983</v>
      </c>
      <c r="U12" s="44">
        <v>87.474833333333294</v>
      </c>
      <c r="V12" s="45">
        <v>99.164333333333374</v>
      </c>
      <c r="W12" s="44">
        <v>13.902333333333335</v>
      </c>
      <c r="X12" s="45">
        <v>6.9079999999999995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413.70150000000001</v>
      </c>
      <c r="AE12" s="54"/>
    </row>
    <row r="13" spans="2:31" x14ac:dyDescent="0.45">
      <c r="B13" s="14" t="s">
        <v>16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45">
      <c r="B14" s="14" t="s">
        <v>17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0.92616666666666625</v>
      </c>
      <c r="O14" s="44">
        <v>6.349666666666665</v>
      </c>
      <c r="P14" s="45">
        <v>8.925833333333328</v>
      </c>
      <c r="Q14" s="44">
        <v>5.8636666666666644</v>
      </c>
      <c r="R14" s="45">
        <v>2.547166666666667</v>
      </c>
      <c r="S14" s="44">
        <v>1.1166666666666665E-2</v>
      </c>
      <c r="T14" s="45">
        <v>0</v>
      </c>
      <c r="U14" s="44">
        <v>0.29349999999999998</v>
      </c>
      <c r="V14" s="45">
        <v>0.36849999999999999</v>
      </c>
      <c r="W14" s="44">
        <v>0</v>
      </c>
      <c r="X14" s="45">
        <v>2.5411666666666659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27.826833333333326</v>
      </c>
      <c r="AE14" s="54"/>
    </row>
    <row r="15" spans="2:31" x14ac:dyDescent="0.45">
      <c r="B15" s="14" t="s">
        <v>18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2.103000000000002</v>
      </c>
      <c r="O15" s="44">
        <v>6.7346666666666684</v>
      </c>
      <c r="P15" s="45">
        <v>8.7564999999999973</v>
      </c>
      <c r="Q15" s="44">
        <v>11.440999999999997</v>
      </c>
      <c r="R15" s="45">
        <v>9.6458333333333357</v>
      </c>
      <c r="S15" s="44">
        <v>5.3943333333333339</v>
      </c>
      <c r="T15" s="45">
        <v>4.5911666666666662</v>
      </c>
      <c r="U15" s="44">
        <v>0.71216666666666661</v>
      </c>
      <c r="V15" s="45">
        <v>9.6666666666666679E-2</v>
      </c>
      <c r="W15" s="44">
        <v>6.2304999999999966</v>
      </c>
      <c r="X15" s="45">
        <v>0.36099999999999993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56.066833333333328</v>
      </c>
      <c r="AE15" s="54"/>
    </row>
    <row r="16" spans="2:31" x14ac:dyDescent="0.45">
      <c r="B16" s="14" t="s">
        <v>19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4.1841666666666679</v>
      </c>
      <c r="O16" s="44">
        <v>11.681666666666667</v>
      </c>
      <c r="P16" s="45">
        <v>16.262333333333334</v>
      </c>
      <c r="Q16" s="44">
        <v>28.39533333333333</v>
      </c>
      <c r="R16" s="45">
        <v>27.993500000000026</v>
      </c>
      <c r="S16" s="44">
        <v>28.339999999999975</v>
      </c>
      <c r="T16" s="45">
        <v>26.165333333333322</v>
      </c>
      <c r="U16" s="44">
        <v>19.577333333333325</v>
      </c>
      <c r="V16" s="45">
        <v>20.556166666666666</v>
      </c>
      <c r="W16" s="44">
        <v>21.9665</v>
      </c>
      <c r="X16" s="45">
        <v>26.770833333333339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231.89316666666664</v>
      </c>
      <c r="AE16" s="54"/>
    </row>
    <row r="17" spans="2:31" x14ac:dyDescent="0.45">
      <c r="B17" s="14" t="s">
        <v>20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0.39066666666666661</v>
      </c>
      <c r="O17" s="44">
        <v>5.5650000000000022</v>
      </c>
      <c r="P17" s="45">
        <v>6.4288333333333307</v>
      </c>
      <c r="Q17" s="44">
        <v>6.2226666666666661</v>
      </c>
      <c r="R17" s="45">
        <v>3.7916666666666665</v>
      </c>
      <c r="S17" s="44">
        <v>2.3495000000000008</v>
      </c>
      <c r="T17" s="45">
        <v>1.7204999999999997</v>
      </c>
      <c r="U17" s="44">
        <v>0</v>
      </c>
      <c r="V17" s="45">
        <v>0</v>
      </c>
      <c r="W17" s="44">
        <v>0</v>
      </c>
      <c r="X17" s="45">
        <v>3.2546666666666679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29.723500000000005</v>
      </c>
      <c r="AE17" s="54"/>
    </row>
    <row r="18" spans="2:31" x14ac:dyDescent="0.45">
      <c r="B18" s="14" t="s">
        <v>21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6.0833333333333378E-2</v>
      </c>
      <c r="P18" s="45">
        <v>2.0288333333333326</v>
      </c>
      <c r="Q18" s="44">
        <v>2.0799999999999987</v>
      </c>
      <c r="R18" s="45">
        <v>1.0626666666666673</v>
      </c>
      <c r="S18" s="44">
        <v>2.7400000000000007</v>
      </c>
      <c r="T18" s="45">
        <v>1.0719999999999996</v>
      </c>
      <c r="U18" s="44">
        <v>0</v>
      </c>
      <c r="V18" s="45">
        <v>0</v>
      </c>
      <c r="W18" s="44">
        <v>39.553000000000004</v>
      </c>
      <c r="X18" s="45">
        <v>80.733666666666707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129.33100000000005</v>
      </c>
      <c r="AE18" s="54"/>
    </row>
    <row r="19" spans="2:31" x14ac:dyDescent="0.45">
      <c r="B19" s="14" t="s">
        <v>22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45">
      <c r="B20" s="14" t="s">
        <v>23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0.47049999999999986</v>
      </c>
      <c r="M20" s="44">
        <v>2.7083333333333353</v>
      </c>
      <c r="N20" s="45">
        <v>1.9265000000000003</v>
      </c>
      <c r="O20" s="44">
        <v>4.2551666666666659</v>
      </c>
      <c r="P20" s="45">
        <v>0</v>
      </c>
      <c r="Q20" s="44">
        <v>0</v>
      </c>
      <c r="R20" s="45">
        <v>2.8371666666666675</v>
      </c>
      <c r="S20" s="44">
        <v>5.2373333333333338</v>
      </c>
      <c r="T20" s="45">
        <v>3.8523333333333332</v>
      </c>
      <c r="U20" s="44">
        <v>3.7746666666666662</v>
      </c>
      <c r="V20" s="45">
        <v>1.6366666666666669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26.698666666666668</v>
      </c>
      <c r="AE20" s="54"/>
    </row>
    <row r="21" spans="2:31" x14ac:dyDescent="0.45">
      <c r="B21" s="14" t="s">
        <v>24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0.27149999999999996</v>
      </c>
      <c r="M21" s="44">
        <v>1.9166666666666665E-2</v>
      </c>
      <c r="N21" s="45">
        <v>0.7034999999999999</v>
      </c>
      <c r="O21" s="44">
        <v>2.2125000000000004</v>
      </c>
      <c r="P21" s="45">
        <v>0.7383333333333334</v>
      </c>
      <c r="Q21" s="44">
        <v>4.2589999999999995</v>
      </c>
      <c r="R21" s="45">
        <v>2.8681666666666672</v>
      </c>
      <c r="S21" s="44">
        <v>0</v>
      </c>
      <c r="T21" s="45">
        <v>4.8999999999999995E-2</v>
      </c>
      <c r="U21" s="44">
        <v>0.56333333333333291</v>
      </c>
      <c r="V21" s="45">
        <v>3.4166666666666637E-2</v>
      </c>
      <c r="W21" s="44">
        <v>0.10299999999999999</v>
      </c>
      <c r="X21" s="45">
        <v>0.11150000000000013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11.933166666666665</v>
      </c>
      <c r="AE21" s="54"/>
    </row>
    <row r="22" spans="2:31" x14ac:dyDescent="0.45">
      <c r="B22" s="14" t="s">
        <v>25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3.8166666666666668E-2</v>
      </c>
      <c r="M22" s="44">
        <v>7.8333333333333362E-3</v>
      </c>
      <c r="N22" s="45">
        <v>0.22533333333333333</v>
      </c>
      <c r="O22" s="44">
        <v>2.0451666666666672</v>
      </c>
      <c r="P22" s="45">
        <v>0</v>
      </c>
      <c r="Q22" s="44">
        <v>0.14550000000000002</v>
      </c>
      <c r="R22" s="45">
        <v>5.5804999999999998</v>
      </c>
      <c r="S22" s="44">
        <v>9.0568333333333335</v>
      </c>
      <c r="T22" s="45">
        <v>3.0726666666666658</v>
      </c>
      <c r="U22" s="44">
        <v>1.6833333333333419E-2</v>
      </c>
      <c r="V22" s="45">
        <v>0</v>
      </c>
      <c r="W22" s="44">
        <v>0</v>
      </c>
      <c r="X22" s="45">
        <v>0.94749999999999934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21.136333333333333</v>
      </c>
      <c r="AE22" s="54"/>
    </row>
    <row r="23" spans="2:31" x14ac:dyDescent="0.45">
      <c r="B23" s="14" t="s">
        <v>26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0.6</v>
      </c>
      <c r="M23" s="44">
        <v>2.400000000000003</v>
      </c>
      <c r="N23" s="45">
        <v>2.4258333333333324</v>
      </c>
      <c r="O23" s="44">
        <v>0.86483333333333312</v>
      </c>
      <c r="P23" s="45">
        <v>4.0499999999999994E-2</v>
      </c>
      <c r="Q23" s="44">
        <v>0.24883333333333327</v>
      </c>
      <c r="R23" s="45">
        <v>5.8126666666666722</v>
      </c>
      <c r="S23" s="44">
        <v>5.8999999999999959</v>
      </c>
      <c r="T23" s="45">
        <v>3.5999999999999961</v>
      </c>
      <c r="U23" s="44">
        <v>2.400000000000003</v>
      </c>
      <c r="V23" s="45">
        <v>1.7000000000000017</v>
      </c>
      <c r="W23" s="44">
        <v>0.17083333333333336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26.163500000000003</v>
      </c>
      <c r="AE23" s="54"/>
    </row>
    <row r="24" spans="2:31" x14ac:dyDescent="0.45">
      <c r="B24" s="14" t="s">
        <v>27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4.999999999999999E-4</v>
      </c>
      <c r="N24" s="45">
        <v>0</v>
      </c>
      <c r="O24" s="44">
        <v>0</v>
      </c>
      <c r="P24" s="45">
        <v>0</v>
      </c>
      <c r="Q24" s="44">
        <v>0.1525</v>
      </c>
      <c r="R24" s="45">
        <v>0.35633333333333328</v>
      </c>
      <c r="S24" s="44">
        <v>4.0026666666666646</v>
      </c>
      <c r="T24" s="45">
        <v>10.948166666666674</v>
      </c>
      <c r="U24" s="44">
        <v>13.435999999999996</v>
      </c>
      <c r="V24" s="45">
        <v>14.080333333333332</v>
      </c>
      <c r="W24" s="44">
        <v>19.270499999999995</v>
      </c>
      <c r="X24" s="45">
        <v>4.2976666666666672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66.544666666666672</v>
      </c>
      <c r="AE24" s="54"/>
    </row>
    <row r="25" spans="2:31" x14ac:dyDescent="0.45">
      <c r="B25" s="4" t="s">
        <v>28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7.1499999999999994E-2</v>
      </c>
      <c r="M25" s="44">
        <v>0.25833333333333336</v>
      </c>
      <c r="N25" s="45">
        <v>0</v>
      </c>
      <c r="O25" s="44">
        <v>0</v>
      </c>
      <c r="P25" s="45">
        <v>0</v>
      </c>
      <c r="Q25" s="44">
        <v>0</v>
      </c>
      <c r="R25" s="45">
        <v>0.38983333333333337</v>
      </c>
      <c r="S25" s="44">
        <v>2.3505000000000011</v>
      </c>
      <c r="T25" s="45">
        <v>2.3291666666666662</v>
      </c>
      <c r="U25" s="44">
        <v>2.1831666666666663</v>
      </c>
      <c r="V25" s="45">
        <v>2.4906666666666664</v>
      </c>
      <c r="W25" s="44">
        <v>1.5466666666666662</v>
      </c>
      <c r="X25" s="45">
        <v>0.14533333333333337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11.765166666666667</v>
      </c>
      <c r="AE25" s="54"/>
    </row>
    <row r="26" spans="2:31" x14ac:dyDescent="0.45">
      <c r="B26" s="4" t="s">
        <v>29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0.21900000000000011</v>
      </c>
      <c r="N26" s="45">
        <v>1.2203333333333333</v>
      </c>
      <c r="O26" s="44">
        <v>2.645</v>
      </c>
      <c r="P26" s="45">
        <v>3.6741666666666686</v>
      </c>
      <c r="Q26" s="44">
        <v>4.8671666666666678</v>
      </c>
      <c r="R26" s="45">
        <v>4.5685000000000002</v>
      </c>
      <c r="S26" s="44">
        <v>3.2194999999999983</v>
      </c>
      <c r="T26" s="45">
        <v>1.9013333333333342</v>
      </c>
      <c r="U26" s="44">
        <v>0.88533333333333342</v>
      </c>
      <c r="V26" s="45">
        <v>0.22083333333333327</v>
      </c>
      <c r="W26" s="44">
        <v>7.5666666666666674E-2</v>
      </c>
      <c r="X26" s="45">
        <v>0.21133333333333335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23.708166666666664</v>
      </c>
      <c r="AE26" s="54"/>
    </row>
    <row r="27" spans="2:31" x14ac:dyDescent="0.45">
      <c r="B27" s="4" t="s">
        <v>30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0.28749999999999964</v>
      </c>
      <c r="O27" s="44">
        <v>0.89383333333333337</v>
      </c>
      <c r="P27" s="45">
        <v>1.4081666666666666</v>
      </c>
      <c r="Q27" s="44">
        <v>1.4590000000000012</v>
      </c>
      <c r="R27" s="45">
        <v>1</v>
      </c>
      <c r="S27" s="44">
        <v>0.45416666666666683</v>
      </c>
      <c r="T27" s="45">
        <v>9.9999999999999908E-2</v>
      </c>
      <c r="U27" s="44">
        <v>0</v>
      </c>
      <c r="V27" s="45">
        <v>0</v>
      </c>
      <c r="W27" s="44">
        <v>4.0999999999999995E-2</v>
      </c>
      <c r="X27" s="45">
        <v>0.13200000000000001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5.7756666666666669</v>
      </c>
      <c r="AE27" s="54"/>
    </row>
    <row r="28" spans="2:31" x14ac:dyDescent="0.45">
      <c r="B28" s="4" t="s">
        <v>31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0.61566666666666725</v>
      </c>
      <c r="N28" s="45">
        <v>2.5016666666666652</v>
      </c>
      <c r="O28" s="44">
        <v>4.9673333333333325</v>
      </c>
      <c r="P28" s="45">
        <v>6.4849999999999985</v>
      </c>
      <c r="Q28" s="44">
        <v>6.5545000000000035</v>
      </c>
      <c r="R28" s="45">
        <v>5.5339999999999954</v>
      </c>
      <c r="S28" s="44">
        <v>3.7121666666666662</v>
      </c>
      <c r="T28" s="45">
        <v>2.2120000000000006</v>
      </c>
      <c r="U28" s="44">
        <v>1.4759999999999989</v>
      </c>
      <c r="V28" s="45">
        <v>1.4871666666666663</v>
      </c>
      <c r="W28" s="44">
        <v>2.2961666666666667</v>
      </c>
      <c r="X28" s="45">
        <v>3.4463333333333344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41.287999999999997</v>
      </c>
      <c r="AE28" s="54"/>
    </row>
    <row r="29" spans="2:31" x14ac:dyDescent="0.45">
      <c r="B29" s="4" t="s">
        <v>32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6.500000000000003E-2</v>
      </c>
      <c r="M29" s="44">
        <v>0.21950000000000008</v>
      </c>
      <c r="N29" s="45">
        <v>2.816666666666667E-2</v>
      </c>
      <c r="O29" s="44">
        <v>2.9999999999999995E-2</v>
      </c>
      <c r="P29" s="45">
        <v>6.3333333333333323E-3</v>
      </c>
      <c r="Q29" s="44">
        <v>8.6500000000000021E-2</v>
      </c>
      <c r="R29" s="45">
        <v>0.57150000000000012</v>
      </c>
      <c r="S29" s="44">
        <v>0.67916666666666659</v>
      </c>
      <c r="T29" s="45">
        <v>0.91933333333333356</v>
      </c>
      <c r="U29" s="44">
        <v>1.1481666666666668</v>
      </c>
      <c r="V29" s="45">
        <v>1.7053333333333334</v>
      </c>
      <c r="W29" s="44">
        <v>1.661333333333334</v>
      </c>
      <c r="X29" s="45">
        <v>2.1618333333333339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9.2821666666666687</v>
      </c>
      <c r="AE29" s="54"/>
    </row>
    <row r="30" spans="2:31" x14ac:dyDescent="0.45">
      <c r="B30" s="4" t="s">
        <v>33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0.60633333333333306</v>
      </c>
      <c r="M30" s="44">
        <v>1.3499999999999994</v>
      </c>
      <c r="N30" s="45">
        <v>0.61650000000000005</v>
      </c>
      <c r="O30" s="44">
        <v>2.5515000000000012</v>
      </c>
      <c r="P30" s="45">
        <v>2.2084999999999999</v>
      </c>
      <c r="Q30" s="44">
        <v>4.4913333333333334</v>
      </c>
      <c r="R30" s="45">
        <v>0.90866666666666662</v>
      </c>
      <c r="S30" s="44">
        <v>0</v>
      </c>
      <c r="T30" s="45">
        <v>0</v>
      </c>
      <c r="U30" s="44">
        <v>3.3999999999999989E-2</v>
      </c>
      <c r="V30" s="45">
        <v>9.6166666666666803E-2</v>
      </c>
      <c r="W30" s="44">
        <v>0.6595000000000002</v>
      </c>
      <c r="X30" s="45">
        <v>1.2068333333333336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14.729333333333335</v>
      </c>
      <c r="AE30" s="54"/>
    </row>
    <row r="31" spans="2:31" x14ac:dyDescent="0.45">
      <c r="B31" s="4" t="s">
        <v>34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1.8596666666666661</v>
      </c>
      <c r="M31" s="44">
        <v>9.012333333333336</v>
      </c>
      <c r="N31" s="45">
        <v>7.6703333333333363</v>
      </c>
      <c r="O31" s="44">
        <v>5.3308333333333335</v>
      </c>
      <c r="P31" s="45">
        <v>3.6683333333333317</v>
      </c>
      <c r="Q31" s="44">
        <v>2.9280000000000022</v>
      </c>
      <c r="R31" s="45">
        <v>2.3763333333333332</v>
      </c>
      <c r="S31" s="44">
        <v>1.4813333333333332</v>
      </c>
      <c r="T31" s="45">
        <v>0.9426666666666671</v>
      </c>
      <c r="U31" s="44">
        <v>1.1636666666666675</v>
      </c>
      <c r="V31" s="45">
        <v>0.38233333333333319</v>
      </c>
      <c r="W31" s="44">
        <v>4.3333333333333592E-3</v>
      </c>
      <c r="X31" s="45">
        <v>10.847166666666661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47.667333333333332</v>
      </c>
      <c r="AE31" s="54"/>
    </row>
    <row r="32" spans="2:31" x14ac:dyDescent="0.45">
      <c r="B32" s="4" t="s">
        <v>35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2.8431666666666673</v>
      </c>
      <c r="M32" s="44">
        <v>9.7813333333333343</v>
      </c>
      <c r="N32" s="45">
        <v>3.3516666666666683</v>
      </c>
      <c r="O32" s="44">
        <v>0</v>
      </c>
      <c r="P32" s="45">
        <v>0</v>
      </c>
      <c r="Q32" s="44">
        <v>0</v>
      </c>
      <c r="R32" s="45">
        <v>0</v>
      </c>
      <c r="S32" s="44">
        <v>3.3333333333333214E-3</v>
      </c>
      <c r="T32" s="45">
        <v>11.071333333333335</v>
      </c>
      <c r="U32" s="44">
        <v>4.5753333333333321</v>
      </c>
      <c r="V32" s="45">
        <v>0.38283333333333247</v>
      </c>
      <c r="W32" s="44">
        <v>0.11216666666666673</v>
      </c>
      <c r="X32" s="45">
        <v>1.9390000000000001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34.060166666666667</v>
      </c>
      <c r="AE32" s="54"/>
    </row>
    <row r="33" spans="2:31" x14ac:dyDescent="0.45">
      <c r="B33" s="4" t="s">
        <v>36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2.5068333333333337</v>
      </c>
      <c r="M33" s="44">
        <v>39.326333333333338</v>
      </c>
      <c r="N33" s="45">
        <v>72.492833333333337</v>
      </c>
      <c r="O33" s="44">
        <v>71.115833333333327</v>
      </c>
      <c r="P33" s="45">
        <v>69.59899999999999</v>
      </c>
      <c r="Q33" s="44">
        <v>66.932999999999979</v>
      </c>
      <c r="R33" s="45">
        <v>37.326000000000008</v>
      </c>
      <c r="S33" s="44">
        <v>29.326166666666676</v>
      </c>
      <c r="T33" s="45">
        <v>31.366999999999994</v>
      </c>
      <c r="U33" s="44">
        <v>32.576000000000008</v>
      </c>
      <c r="V33" s="45">
        <v>39.222999999999999</v>
      </c>
      <c r="W33" s="44">
        <v>44.567500000000003</v>
      </c>
      <c r="X33" s="45">
        <v>38.540666666666667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574.90016666666668</v>
      </c>
      <c r="AE33" s="54"/>
    </row>
    <row r="34" spans="2:31" x14ac:dyDescent="0.45">
      <c r="B34" s="4" t="s">
        <v>37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5.1241666666666665</v>
      </c>
      <c r="M34" s="44">
        <v>19.68416666666667</v>
      </c>
      <c r="N34" s="45">
        <v>4.367333333333332</v>
      </c>
      <c r="O34" s="44">
        <v>0</v>
      </c>
      <c r="P34" s="45">
        <v>0</v>
      </c>
      <c r="Q34" s="44">
        <v>0</v>
      </c>
      <c r="R34" s="45">
        <v>0</v>
      </c>
      <c r="S34" s="44">
        <v>0.27966666666666667</v>
      </c>
      <c r="T34" s="45">
        <v>6.1695000000000002</v>
      </c>
      <c r="U34" s="44">
        <v>10.604499999999996</v>
      </c>
      <c r="V34" s="45">
        <v>20.224000000000004</v>
      </c>
      <c r="W34" s="44">
        <v>27.061833333333329</v>
      </c>
      <c r="X34" s="45">
        <v>25.312500000000011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118.82766666666667</v>
      </c>
      <c r="AE34" s="54"/>
    </row>
    <row r="35" spans="2:31" x14ac:dyDescent="0.45">
      <c r="B35" s="4" t="s">
        <v>38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11.427166666666668</v>
      </c>
      <c r="N35" s="45">
        <v>23.181333333333338</v>
      </c>
      <c r="O35" s="44">
        <v>11.593333333333341</v>
      </c>
      <c r="P35" s="45">
        <v>7.7723333333333278</v>
      </c>
      <c r="Q35" s="44">
        <v>3.7581666666666651</v>
      </c>
      <c r="R35" s="45">
        <v>3.2951666666666708</v>
      </c>
      <c r="S35" s="44">
        <v>0.54399999999999993</v>
      </c>
      <c r="T35" s="45">
        <v>11.977500000000004</v>
      </c>
      <c r="U35" s="44">
        <v>15.573166666666667</v>
      </c>
      <c r="V35" s="45">
        <v>26.060666666666666</v>
      </c>
      <c r="W35" s="44">
        <v>34.110166666666693</v>
      </c>
      <c r="X35" s="45">
        <v>33.02849999999998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182.32150000000001</v>
      </c>
      <c r="AE35" s="54"/>
    </row>
    <row r="36" spans="2:31" x14ac:dyDescent="0.45">
      <c r="B36" s="4" t="s">
        <v>39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43.801666666666669</v>
      </c>
      <c r="M36" s="44">
        <v>101.96899999999998</v>
      </c>
      <c r="N36" s="45">
        <v>27.416833333333336</v>
      </c>
      <c r="O36" s="44">
        <v>67.828500000000005</v>
      </c>
      <c r="P36" s="45">
        <v>68.149666666666647</v>
      </c>
      <c r="Q36" s="44">
        <v>68.492833333333309</v>
      </c>
      <c r="R36" s="45">
        <v>105.76733333333328</v>
      </c>
      <c r="S36" s="44">
        <v>103.54216666666666</v>
      </c>
      <c r="T36" s="45">
        <v>97.833833333333288</v>
      </c>
      <c r="U36" s="44">
        <v>93.754166666666649</v>
      </c>
      <c r="V36" s="45">
        <v>90.437666666666672</v>
      </c>
      <c r="W36" s="44">
        <v>89.888000000000005</v>
      </c>
      <c r="X36" s="45">
        <v>85.141666666666637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1044.0233333333331</v>
      </c>
      <c r="AE36" s="54"/>
    </row>
    <row r="37" spans="2:31" x14ac:dyDescent="0.45">
      <c r="B37" s="4" t="s">
        <v>40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6.5899999999999981</v>
      </c>
      <c r="O37" s="44">
        <v>4.68</v>
      </c>
      <c r="P37" s="45">
        <v>17.5</v>
      </c>
      <c r="Q37" s="44">
        <v>15.899999999999984</v>
      </c>
      <c r="R37" s="45">
        <v>15.600000000000016</v>
      </c>
      <c r="S37" s="44">
        <v>14.100000000000014</v>
      </c>
      <c r="T37" s="45">
        <v>13.100000000000014</v>
      </c>
      <c r="U37" s="44">
        <v>12.799999999999988</v>
      </c>
      <c r="V37" s="45">
        <v>12.5</v>
      </c>
      <c r="W37" s="44">
        <v>13.399999999999986</v>
      </c>
      <c r="X37" s="45">
        <v>14.110000000000012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140.28</v>
      </c>
      <c r="AE37" s="54"/>
    </row>
    <row r="38" spans="2:31" x14ac:dyDescent="0.45">
      <c r="B38" s="4" t="s">
        <v>41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19.17583333333334</v>
      </c>
      <c r="M38" s="44">
        <v>57.792333333333325</v>
      </c>
      <c r="N38" s="45">
        <v>52.935166666666646</v>
      </c>
      <c r="O38" s="44">
        <v>46.241500000000002</v>
      </c>
      <c r="P38" s="45">
        <v>29.889333333333344</v>
      </c>
      <c r="Q38" s="44">
        <v>24.343666666666653</v>
      </c>
      <c r="R38" s="45">
        <v>20.224833333333333</v>
      </c>
      <c r="S38" s="44">
        <v>19.521333333333335</v>
      </c>
      <c r="T38" s="45">
        <v>29.439500000000002</v>
      </c>
      <c r="U38" s="44">
        <v>38.061833333333325</v>
      </c>
      <c r="V38" s="45">
        <v>36.106999999999999</v>
      </c>
      <c r="W38" s="44">
        <v>34.414833333333334</v>
      </c>
      <c r="X38" s="45">
        <v>32.948500000000003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441.0956666666666</v>
      </c>
      <c r="AE38" s="54"/>
    </row>
    <row r="39" spans="2:31" x14ac:dyDescent="0.45">
      <c r="B39" s="4" t="s">
        <v>42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2.4698333333333338</v>
      </c>
      <c r="M39" s="44">
        <v>11.866000000000001</v>
      </c>
      <c r="N39" s="45">
        <v>14.685333333333336</v>
      </c>
      <c r="O39" s="44">
        <v>15.799666666666662</v>
      </c>
      <c r="P39" s="45">
        <v>15.163166666666671</v>
      </c>
      <c r="Q39" s="44">
        <v>15.37116666666666</v>
      </c>
      <c r="R39" s="45">
        <v>14.411166666666663</v>
      </c>
      <c r="S39" s="44">
        <v>13.802833333333352</v>
      </c>
      <c r="T39" s="45">
        <v>13.474166666666674</v>
      </c>
      <c r="U39" s="44">
        <v>13.740000000000007</v>
      </c>
      <c r="V39" s="45">
        <v>14.384166666666664</v>
      </c>
      <c r="W39" s="44">
        <v>15.250333333333336</v>
      </c>
      <c r="X39" s="45">
        <v>10.524333333333333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170.94216666666671</v>
      </c>
      <c r="AE39" s="54"/>
    </row>
    <row r="40" spans="2:31" x14ac:dyDescent="0.45">
      <c r="B40" s="4" t="s">
        <v>43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45">
      <c r="B41" s="4" t="s">
        <v>44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3.8709999999999982</v>
      </c>
      <c r="M41" s="44">
        <v>51.807499999999997</v>
      </c>
      <c r="N41" s="45">
        <v>76.475333333333296</v>
      </c>
      <c r="O41" s="44">
        <v>80.261833333333442</v>
      </c>
      <c r="P41" s="45">
        <v>84.146500000000074</v>
      </c>
      <c r="Q41" s="44">
        <v>84.933500000000009</v>
      </c>
      <c r="R41" s="45">
        <v>83.818333333333442</v>
      </c>
      <c r="S41" s="44">
        <v>85.704666666666583</v>
      </c>
      <c r="T41" s="45">
        <v>84.480333333333348</v>
      </c>
      <c r="U41" s="44">
        <v>82.256833333333333</v>
      </c>
      <c r="V41" s="45">
        <v>61.992666666666651</v>
      </c>
      <c r="W41" s="44">
        <v>55.007333333333349</v>
      </c>
      <c r="X41" s="45">
        <v>47.86699999999999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882.62283333333346</v>
      </c>
      <c r="AE41" s="54"/>
    </row>
    <row r="42" spans="2:31" x14ac:dyDescent="0.45">
      <c r="B42" s="4" t="s">
        <v>45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0.33266666666666661</v>
      </c>
      <c r="M42" s="44">
        <v>11.396999999999993</v>
      </c>
      <c r="N42" s="45">
        <v>8.9276666666666653</v>
      </c>
      <c r="O42" s="44">
        <v>9.0784999999999911</v>
      </c>
      <c r="P42" s="45">
        <v>8.5681666666666665</v>
      </c>
      <c r="Q42" s="44">
        <v>7.8893333333333358</v>
      </c>
      <c r="R42" s="45">
        <v>1.1928333333333334</v>
      </c>
      <c r="S42" s="44">
        <v>0</v>
      </c>
      <c r="T42" s="45">
        <v>0</v>
      </c>
      <c r="U42" s="44">
        <v>2.000000000000046E-3</v>
      </c>
      <c r="V42" s="45">
        <v>0.4486666666666666</v>
      </c>
      <c r="W42" s="44">
        <v>1.6124999999999996</v>
      </c>
      <c r="X42" s="45">
        <v>0.64833333333333287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50.097666666666655</v>
      </c>
      <c r="AE42" s="54"/>
    </row>
    <row r="43" spans="2:31" x14ac:dyDescent="0.45">
      <c r="B43" s="4" t="s">
        <v>46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0.2146666666666667</v>
      </c>
      <c r="M43" s="44">
        <v>6.0785000000000009</v>
      </c>
      <c r="N43" s="45">
        <v>7.0555000000000012</v>
      </c>
      <c r="O43" s="44">
        <v>13.025666666666666</v>
      </c>
      <c r="P43" s="45">
        <v>11.536333333333335</v>
      </c>
      <c r="Q43" s="44">
        <v>10.811500000000004</v>
      </c>
      <c r="R43" s="45">
        <v>9.7225000000000001</v>
      </c>
      <c r="S43" s="44">
        <v>8.6194999999999986</v>
      </c>
      <c r="T43" s="45">
        <v>3.0169999999999981</v>
      </c>
      <c r="U43" s="44">
        <v>0.32266666666666677</v>
      </c>
      <c r="V43" s="45">
        <v>0.21283333333333346</v>
      </c>
      <c r="W43" s="44">
        <v>0.503</v>
      </c>
      <c r="X43" s="45">
        <v>1.085833333333333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72.205500000000001</v>
      </c>
      <c r="AE43" s="54"/>
    </row>
    <row r="44" spans="2:31" x14ac:dyDescent="0.45">
      <c r="B44" s="4" t="s">
        <v>47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0.20449999999999996</v>
      </c>
      <c r="M44" s="44">
        <v>1.2835000000000005</v>
      </c>
      <c r="N44" s="45">
        <v>6.3924999999999983</v>
      </c>
      <c r="O44" s="44">
        <v>8.018499999999996</v>
      </c>
      <c r="P44" s="45">
        <v>7.0041666666666664</v>
      </c>
      <c r="Q44" s="44">
        <v>8.1376666666666662</v>
      </c>
      <c r="R44" s="45">
        <v>7.9158333333333344</v>
      </c>
      <c r="S44" s="44">
        <v>7.2970000000000006</v>
      </c>
      <c r="T44" s="45">
        <v>7.3066666666666702</v>
      </c>
      <c r="U44" s="44">
        <v>7.6201666666666652</v>
      </c>
      <c r="V44" s="45">
        <v>8.1056666666666679</v>
      </c>
      <c r="W44" s="44">
        <v>8.935333333333336</v>
      </c>
      <c r="X44" s="45">
        <v>3.5874999999999986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81.808999999999997</v>
      </c>
      <c r="AE44" s="54"/>
    </row>
    <row r="45" spans="2:31" x14ac:dyDescent="0.45">
      <c r="B45" s="4" t="s">
        <v>48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4.8005000000000004</v>
      </c>
      <c r="M45" s="44">
        <v>15.097833333333336</v>
      </c>
      <c r="N45" s="45">
        <v>19.452999999999996</v>
      </c>
      <c r="O45" s="44">
        <v>19.302</v>
      </c>
      <c r="P45" s="45">
        <v>15.571500000000002</v>
      </c>
      <c r="Q45" s="44">
        <v>12.994833333333334</v>
      </c>
      <c r="R45" s="45">
        <v>11.006333333333334</v>
      </c>
      <c r="S45" s="44">
        <v>9.8929999999999989</v>
      </c>
      <c r="T45" s="45">
        <v>9.800166666666664</v>
      </c>
      <c r="U45" s="44">
        <v>10.995666666666665</v>
      </c>
      <c r="V45" s="45">
        <v>13.108333333333333</v>
      </c>
      <c r="W45" s="44">
        <v>15.488999999999999</v>
      </c>
      <c r="X45" s="45">
        <v>11.736499999999998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169.24866666666665</v>
      </c>
      <c r="AE45" s="54"/>
    </row>
    <row r="46" spans="2:31" x14ac:dyDescent="0.45">
      <c r="B46" s="4" t="s">
        <v>49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2.5466666666666664</v>
      </c>
      <c r="M46" s="44">
        <v>10.863333333333321</v>
      </c>
      <c r="N46" s="45">
        <v>15.137333333333322</v>
      </c>
      <c r="O46" s="44">
        <v>16.100000000000016</v>
      </c>
      <c r="P46" s="45">
        <v>13.700000000000012</v>
      </c>
      <c r="Q46" s="44">
        <v>17.700666666666667</v>
      </c>
      <c r="R46" s="45">
        <v>16.793499999999998</v>
      </c>
      <c r="S46" s="44">
        <v>15.700000000000017</v>
      </c>
      <c r="T46" s="45">
        <v>16.070666666666686</v>
      </c>
      <c r="U46" s="44">
        <v>17.899999999999988</v>
      </c>
      <c r="V46" s="45">
        <v>18.123333333333331</v>
      </c>
      <c r="W46" s="44">
        <v>19.700000000000024</v>
      </c>
      <c r="X46" s="45">
        <v>5.1133333333333342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185.44883333333337</v>
      </c>
      <c r="AE46" s="54"/>
    </row>
    <row r="47" spans="2:31" x14ac:dyDescent="0.45">
      <c r="B47" s="4" t="s">
        <v>50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2.9333333333333331</v>
      </c>
      <c r="M47" s="44">
        <v>6.3179999999999996</v>
      </c>
      <c r="N47" s="45">
        <v>0.75999999999999901</v>
      </c>
      <c r="O47" s="44">
        <v>0</v>
      </c>
      <c r="P47" s="45">
        <v>9.766666666666686E-2</v>
      </c>
      <c r="Q47" s="44">
        <v>2.5026666666666668</v>
      </c>
      <c r="R47" s="45">
        <v>1.0843333333333329</v>
      </c>
      <c r="S47" s="44">
        <v>1.7028333333333334</v>
      </c>
      <c r="T47" s="45">
        <v>3.3578333333333337</v>
      </c>
      <c r="U47" s="44">
        <v>4.9415000000000013</v>
      </c>
      <c r="V47" s="45">
        <v>6.1478333333333337</v>
      </c>
      <c r="W47" s="44">
        <v>9.4166666666666661</v>
      </c>
      <c r="X47" s="45">
        <v>10.295666666666669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49.558333333333337</v>
      </c>
      <c r="AE47" s="54"/>
    </row>
    <row r="48" spans="2:31" x14ac:dyDescent="0.45">
      <c r="B48" s="4" t="s">
        <v>51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8.2635000000000005</v>
      </c>
      <c r="M48" s="44">
        <v>41.897833333333324</v>
      </c>
      <c r="N48" s="45">
        <v>30.236333333333324</v>
      </c>
      <c r="O48" s="44">
        <v>24.176833333333324</v>
      </c>
      <c r="P48" s="45">
        <v>27.584166666666668</v>
      </c>
      <c r="Q48" s="44">
        <v>31.670333333333346</v>
      </c>
      <c r="R48" s="45">
        <v>28.143666666666668</v>
      </c>
      <c r="S48" s="44">
        <v>25.588999999999992</v>
      </c>
      <c r="T48" s="45">
        <v>30.139833333333328</v>
      </c>
      <c r="U48" s="44">
        <v>40.571333333333335</v>
      </c>
      <c r="V48" s="45">
        <v>52.667666666666648</v>
      </c>
      <c r="W48" s="44">
        <v>64.996333333333325</v>
      </c>
      <c r="X48" s="45">
        <v>58.635333333333321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464.57216666666665</v>
      </c>
      <c r="AE48" s="54"/>
    </row>
    <row r="49" spans="2:31" x14ac:dyDescent="0.45">
      <c r="B49" s="4" t="s">
        <v>52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2.1</v>
      </c>
      <c r="M49" s="44">
        <v>8.1999999999999922</v>
      </c>
      <c r="N49" s="45">
        <v>9.3000000000000043</v>
      </c>
      <c r="O49" s="44">
        <v>12.70000000000001</v>
      </c>
      <c r="P49" s="45">
        <v>18</v>
      </c>
      <c r="Q49" s="44">
        <v>24.576833333333322</v>
      </c>
      <c r="R49" s="45">
        <v>4.5221666666666671</v>
      </c>
      <c r="S49" s="44">
        <v>10.948999999999996</v>
      </c>
      <c r="T49" s="45">
        <v>39.335833333333319</v>
      </c>
      <c r="U49" s="44">
        <v>61.9465</v>
      </c>
      <c r="V49" s="45">
        <v>74.191666666666649</v>
      </c>
      <c r="W49" s="44">
        <v>68.886999999999972</v>
      </c>
      <c r="X49" s="45">
        <v>32.358833333333344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367.06783333333328</v>
      </c>
      <c r="AE49" s="54"/>
    </row>
    <row r="50" spans="2:31" x14ac:dyDescent="0.45">
      <c r="B50" s="4" t="s">
        <v>53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4.5286666666666662</v>
      </c>
      <c r="M50" s="44">
        <v>12.895333333333337</v>
      </c>
      <c r="N50" s="45">
        <v>2.0710000000000002</v>
      </c>
      <c r="O50" s="44">
        <v>15.292833333333329</v>
      </c>
      <c r="P50" s="45">
        <v>12.978999999999994</v>
      </c>
      <c r="Q50" s="44">
        <v>17.878499999999992</v>
      </c>
      <c r="R50" s="45">
        <v>14.927333333333326</v>
      </c>
      <c r="S50" s="44">
        <v>9.7758333333333365</v>
      </c>
      <c r="T50" s="45">
        <v>8.705999999999996</v>
      </c>
      <c r="U50" s="44">
        <v>9.0871666666666702</v>
      </c>
      <c r="V50" s="45">
        <v>13.063166666666682</v>
      </c>
      <c r="W50" s="44">
        <v>17.183666666666667</v>
      </c>
      <c r="X50" s="45">
        <v>7.6208333333333318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146.0093333333333</v>
      </c>
      <c r="AE50" s="54"/>
    </row>
    <row r="51" spans="2:31" x14ac:dyDescent="0.45">
      <c r="B51" s="4" t="s">
        <v>54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13.285833333333334</v>
      </c>
      <c r="M51" s="44">
        <v>64.868666666666655</v>
      </c>
      <c r="N51" s="45">
        <v>51.280166666666666</v>
      </c>
      <c r="O51" s="44">
        <v>40.854666666666681</v>
      </c>
      <c r="P51" s="45">
        <v>37.78</v>
      </c>
      <c r="Q51" s="44">
        <v>32.231499999999997</v>
      </c>
      <c r="R51" s="45">
        <v>28.275166666666653</v>
      </c>
      <c r="S51" s="44">
        <v>21.121666666666666</v>
      </c>
      <c r="T51" s="45">
        <v>30.357500000000002</v>
      </c>
      <c r="U51" s="44">
        <v>32.661833333333334</v>
      </c>
      <c r="V51" s="45">
        <v>43.231333333333332</v>
      </c>
      <c r="W51" s="44">
        <v>54.511999999999979</v>
      </c>
      <c r="X51" s="45">
        <v>53.495666666666672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503.95600000000007</v>
      </c>
      <c r="AE51" s="54"/>
    </row>
    <row r="52" spans="2:31" x14ac:dyDescent="0.45">
      <c r="B52" s="4" t="s">
        <v>55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6.3166666666666593E-2</v>
      </c>
      <c r="O52" s="44">
        <v>0</v>
      </c>
      <c r="P52" s="45">
        <v>1.2476666666666669</v>
      </c>
      <c r="Q52" s="44">
        <v>3.254333333333332</v>
      </c>
      <c r="R52" s="45">
        <v>2.9425000000000003</v>
      </c>
      <c r="S52" s="44">
        <v>1.8013333333333341</v>
      </c>
      <c r="T52" s="45">
        <v>0.10016666666666664</v>
      </c>
      <c r="U52" s="44">
        <v>0</v>
      </c>
      <c r="V52" s="45">
        <v>3.9383333333333335</v>
      </c>
      <c r="W52" s="44">
        <v>27.783000000000001</v>
      </c>
      <c r="X52" s="45">
        <v>63.004499999999993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104.13499999999999</v>
      </c>
      <c r="AE52" s="54"/>
    </row>
    <row r="53" spans="2:31" x14ac:dyDescent="0.45">
      <c r="B53" s="4" t="s">
        <v>56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45">
      <c r="B54" s="4" t="s">
        <v>58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1.8230000000000004</v>
      </c>
      <c r="M54" s="44">
        <v>16.662999999999997</v>
      </c>
      <c r="N54" s="45">
        <v>15.934833333333334</v>
      </c>
      <c r="O54" s="44">
        <v>11.91466666666666</v>
      </c>
      <c r="P54" s="45">
        <v>13.653333333333334</v>
      </c>
      <c r="Q54" s="44">
        <v>9.5829999999999966</v>
      </c>
      <c r="R54" s="45">
        <v>4.0711666666666648</v>
      </c>
      <c r="S54" s="44">
        <v>0.60799999999999932</v>
      </c>
      <c r="T54" s="45">
        <v>4.7913333333333332</v>
      </c>
      <c r="U54" s="44">
        <v>0</v>
      </c>
      <c r="V54" s="45">
        <v>5.2723333333333349</v>
      </c>
      <c r="W54" s="44">
        <v>11.148666666666674</v>
      </c>
      <c r="X54" s="45">
        <v>7.6181666666666672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103.08150000000001</v>
      </c>
      <c r="AE54" s="54"/>
    </row>
    <row r="55" spans="2:31" x14ac:dyDescent="0.45">
      <c r="B55" s="4" t="s">
        <v>59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0.68733</v>
      </c>
      <c r="M55" s="44">
        <v>1.6011000000000015</v>
      </c>
      <c r="N55" s="45">
        <v>0.83924000000000043</v>
      </c>
      <c r="O55" s="44">
        <v>0.51125166666666655</v>
      </c>
      <c r="P55" s="45">
        <v>2.8483333333333334E-3</v>
      </c>
      <c r="Q55" s="44">
        <v>0</v>
      </c>
      <c r="R55" s="45">
        <v>0</v>
      </c>
      <c r="S55" s="44">
        <v>0</v>
      </c>
      <c r="T55" s="45">
        <v>0</v>
      </c>
      <c r="U55" s="44">
        <v>0.47283833333333336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4.1146083333333348</v>
      </c>
      <c r="AE55" s="54"/>
    </row>
    <row r="56" spans="2:31" x14ac:dyDescent="0.45">
      <c r="B56" s="4" t="s">
        <v>60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0.41117999999999993</v>
      </c>
      <c r="M56" s="44">
        <v>0.55059999999999965</v>
      </c>
      <c r="N56" s="45">
        <v>0.21903999999999996</v>
      </c>
      <c r="O56" s="44">
        <v>5.0916666666666659E-2</v>
      </c>
      <c r="P56" s="45">
        <v>0</v>
      </c>
      <c r="Q56" s="44">
        <v>0</v>
      </c>
      <c r="R56" s="45">
        <v>0</v>
      </c>
      <c r="S56" s="44">
        <v>0</v>
      </c>
      <c r="T56" s="45">
        <v>1.953906666666666</v>
      </c>
      <c r="U56" s="44">
        <v>3.3468966666666673</v>
      </c>
      <c r="V56" s="45">
        <v>3.5345133333333321</v>
      </c>
      <c r="W56" s="44">
        <v>1.6290200000000004</v>
      </c>
      <c r="X56" s="45">
        <v>9.5506666666666643E-2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11.791579999999998</v>
      </c>
      <c r="AE56" s="54"/>
    </row>
    <row r="57" spans="2:31" x14ac:dyDescent="0.45">
      <c r="B57" s="4" t="s">
        <v>61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0.90849000000000024</v>
      </c>
      <c r="M57" s="44">
        <v>0.96829999999999938</v>
      </c>
      <c r="N57" s="45">
        <v>0.30571999999999988</v>
      </c>
      <c r="O57" s="44">
        <v>0.10129166666666664</v>
      </c>
      <c r="P57" s="45">
        <v>0</v>
      </c>
      <c r="Q57" s="44">
        <v>0</v>
      </c>
      <c r="R57" s="45">
        <v>0</v>
      </c>
      <c r="S57" s="44">
        <v>0</v>
      </c>
      <c r="T57" s="45">
        <v>6.8241533333333342</v>
      </c>
      <c r="U57" s="44">
        <v>8.999098333333329</v>
      </c>
      <c r="V57" s="45">
        <v>8.0851566666666734</v>
      </c>
      <c r="W57" s="44">
        <v>6.4426099999999957</v>
      </c>
      <c r="X57" s="45">
        <v>3.3651049999999998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35.999924999999998</v>
      </c>
      <c r="AE57" s="54"/>
    </row>
    <row r="58" spans="2:31" x14ac:dyDescent="0.45">
      <c r="B58" s="4" t="s">
        <v>62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0.31983333333333336</v>
      </c>
      <c r="N58" s="45">
        <v>0.7686666666666665</v>
      </c>
      <c r="O58" s="44">
        <v>3.7506666666666661</v>
      </c>
      <c r="P58" s="45">
        <v>3.4786666666666668</v>
      </c>
      <c r="Q58" s="44">
        <v>4.9688333333333334</v>
      </c>
      <c r="R58" s="45">
        <v>14.795833333333329</v>
      </c>
      <c r="S58" s="44">
        <v>99.229499999999987</v>
      </c>
      <c r="T58" s="45">
        <v>91.524000000000029</v>
      </c>
      <c r="U58" s="44">
        <v>109.57199999999999</v>
      </c>
      <c r="V58" s="45">
        <v>167.73766666666671</v>
      </c>
      <c r="W58" s="44">
        <v>154.4725</v>
      </c>
      <c r="X58" s="45">
        <v>91.631433333333334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742.2496000000001</v>
      </c>
      <c r="AE58" s="54"/>
    </row>
    <row r="59" spans="2:31" x14ac:dyDescent="0.45">
      <c r="B59" s="4" t="s">
        <v>63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0.59633333333333327</v>
      </c>
      <c r="M59" s="44">
        <v>1.0491666666666664</v>
      </c>
      <c r="N59" s="45">
        <v>2.7900000000000009</v>
      </c>
      <c r="O59" s="44">
        <v>4.5600000000000014</v>
      </c>
      <c r="P59" s="45">
        <v>3.5695000000000001</v>
      </c>
      <c r="Q59" s="44">
        <v>2.7890000000000015</v>
      </c>
      <c r="R59" s="45">
        <v>3.753833333333334</v>
      </c>
      <c r="S59" s="44">
        <v>13.766666666666671</v>
      </c>
      <c r="T59" s="45">
        <v>38.886166666666682</v>
      </c>
      <c r="U59" s="44">
        <v>107.73683333333334</v>
      </c>
      <c r="V59" s="45">
        <v>135.98949999999996</v>
      </c>
      <c r="W59" s="44">
        <v>111.46833333333332</v>
      </c>
      <c r="X59" s="45">
        <v>60.051100000000005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487.00643333333329</v>
      </c>
      <c r="AE59" s="54"/>
    </row>
    <row r="60" spans="2:31" x14ac:dyDescent="0.45">
      <c r="B60" s="4" t="s">
        <v>64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1.0508333333333335</v>
      </c>
      <c r="M60" s="44">
        <v>2.2431666666666663</v>
      </c>
      <c r="N60" s="45">
        <v>5.6179999999999977</v>
      </c>
      <c r="O60" s="44">
        <v>8.0799999999999947</v>
      </c>
      <c r="P60" s="45">
        <v>12.049999999999992</v>
      </c>
      <c r="Q60" s="44">
        <v>19.083500000000001</v>
      </c>
      <c r="R60" s="45">
        <v>44.408333333333331</v>
      </c>
      <c r="S60" s="44">
        <v>53.559500000000007</v>
      </c>
      <c r="T60" s="45">
        <v>16.893166666666666</v>
      </c>
      <c r="U60" s="44">
        <v>32.461166666666685</v>
      </c>
      <c r="V60" s="45">
        <v>63.372333333333344</v>
      </c>
      <c r="W60" s="44">
        <v>74.91633333333337</v>
      </c>
      <c r="X60" s="45">
        <v>43.179366666666674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376.91570000000007</v>
      </c>
      <c r="AE60" s="54"/>
    </row>
    <row r="61" spans="2:31" x14ac:dyDescent="0.45">
      <c r="B61" s="4" t="s">
        <v>65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0.53766666666666674</v>
      </c>
      <c r="M61" s="44">
        <v>0.67149999999999999</v>
      </c>
      <c r="N61" s="45">
        <v>0</v>
      </c>
      <c r="O61" s="44">
        <v>2.8041666666666671</v>
      </c>
      <c r="P61" s="45">
        <v>1.1173333333333335</v>
      </c>
      <c r="Q61" s="44">
        <v>4.5535000000000005</v>
      </c>
      <c r="R61" s="45">
        <v>2.1715000000000004</v>
      </c>
      <c r="S61" s="44">
        <v>7.666666666666681E-3</v>
      </c>
      <c r="T61" s="45">
        <v>0.96633333333333316</v>
      </c>
      <c r="U61" s="44">
        <v>3.745833333333334</v>
      </c>
      <c r="V61" s="45">
        <v>3.1078333333333332</v>
      </c>
      <c r="W61" s="44">
        <v>2.4894999999999992</v>
      </c>
      <c r="X61" s="45">
        <v>2.8963333333333336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25.069166666666668</v>
      </c>
      <c r="AE61" s="54"/>
    </row>
    <row r="62" spans="2:31" x14ac:dyDescent="0.45">
      <c r="B62" s="12" t="s">
        <v>7</v>
      </c>
      <c r="C62" s="12"/>
      <c r="D62" s="12"/>
      <c r="E62" s="13">
        <f t="shared" ref="E62:AB62" si="2">SUM(E8:E61)</f>
        <v>0</v>
      </c>
      <c r="F62" s="13">
        <f t="shared" si="2"/>
        <v>0</v>
      </c>
      <c r="G62" s="13">
        <f t="shared" si="2"/>
        <v>0</v>
      </c>
      <c r="H62" s="13">
        <f t="shared" si="2"/>
        <v>0</v>
      </c>
      <c r="I62" s="13">
        <f t="shared" si="2"/>
        <v>0</v>
      </c>
      <c r="J62" s="13">
        <f t="shared" si="2"/>
        <v>0</v>
      </c>
      <c r="K62" s="13">
        <f t="shared" si="2"/>
        <v>0</v>
      </c>
      <c r="L62" s="13">
        <f t="shared" si="2"/>
        <v>148.67600000000002</v>
      </c>
      <c r="M62" s="13">
        <f t="shared" si="2"/>
        <v>579.99116666666669</v>
      </c>
      <c r="N62" s="13">
        <f t="shared" si="2"/>
        <v>552.92366666666658</v>
      </c>
      <c r="O62" s="13">
        <f t="shared" si="2"/>
        <v>569.03462666666678</v>
      </c>
      <c r="P62" s="13">
        <f t="shared" si="2"/>
        <v>571.71051499999987</v>
      </c>
      <c r="Q62" s="13">
        <f t="shared" si="2"/>
        <v>699.96233333333305</v>
      </c>
      <c r="R62" s="13">
        <f t="shared" si="2"/>
        <v>690.36216666666678</v>
      </c>
      <c r="S62" s="13">
        <f t="shared" si="2"/>
        <v>834.00266666666653</v>
      </c>
      <c r="T62" s="13">
        <f t="shared" si="2"/>
        <v>925.69355999999993</v>
      </c>
      <c r="U62" s="13">
        <f t="shared" si="2"/>
        <v>1095.449166666667</v>
      </c>
      <c r="V62" s="13">
        <f t="shared" si="2"/>
        <v>1322.3633366666663</v>
      </c>
      <c r="W62" s="13">
        <f t="shared" si="2"/>
        <v>1323.5289633333332</v>
      </c>
      <c r="X62" s="13">
        <f t="shared" si="2"/>
        <v>1120.831678333333</v>
      </c>
      <c r="Y62" s="13">
        <f t="shared" si="2"/>
        <v>0</v>
      </c>
      <c r="Z62" s="13">
        <f t="shared" si="2"/>
        <v>0</v>
      </c>
      <c r="AA62" s="13">
        <f t="shared" si="2"/>
        <v>0</v>
      </c>
      <c r="AB62" s="13">
        <f t="shared" si="2"/>
        <v>0</v>
      </c>
      <c r="AC62" s="109">
        <f>SUM(AC8:AE61)</f>
        <v>10434.529846666666</v>
      </c>
      <c r="AD62" s="109"/>
      <c r="AE62" s="109"/>
    </row>
    <row r="63" spans="2:31" x14ac:dyDescent="0.45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45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45">
      <c r="B65" s="8">
        <f>'Resumen-Mensual'!$F$26</f>
        <v>46024</v>
      </c>
    </row>
    <row r="66" spans="2:31" x14ac:dyDescent="0.45">
      <c r="B66" s="8"/>
    </row>
    <row r="67" spans="2:31" x14ac:dyDescent="0.45">
      <c r="B67" s="9" t="s">
        <v>313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91" t="s">
        <v>7</v>
      </c>
      <c r="AD67" s="91"/>
      <c r="AE67" s="91"/>
    </row>
    <row r="68" spans="2:31" x14ac:dyDescent="0.45">
      <c r="B68" s="14" t="s">
        <v>11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1.6505000000000007</v>
      </c>
      <c r="N68" s="45">
        <v>41.452166666666677</v>
      </c>
      <c r="O68" s="44">
        <v>10.357333333333331</v>
      </c>
      <c r="P68" s="45">
        <v>0.49533333333333318</v>
      </c>
      <c r="Q68" s="44">
        <v>4.6280000000000001</v>
      </c>
      <c r="R68" s="45">
        <v>1.5638333333333341</v>
      </c>
      <c r="S68" s="44">
        <v>11.897999999999998</v>
      </c>
      <c r="T68" s="45">
        <v>15.280666666666667</v>
      </c>
      <c r="U68" s="44">
        <v>22.097833333333327</v>
      </c>
      <c r="V68" s="45">
        <v>45.967500000000008</v>
      </c>
      <c r="W68" s="44">
        <v>60.673666666666676</v>
      </c>
      <c r="X68" s="45">
        <v>7.0008333333333326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223.06566666666669</v>
      </c>
      <c r="AE68" s="56"/>
    </row>
    <row r="69" spans="2:31" x14ac:dyDescent="0.45">
      <c r="B69" s="14" t="s">
        <v>12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1.0755000000000003</v>
      </c>
      <c r="M69" s="44">
        <v>7.1913333333333327</v>
      </c>
      <c r="N69" s="45">
        <v>9.8446666666666598</v>
      </c>
      <c r="O69" s="44">
        <v>4.9240000000000013</v>
      </c>
      <c r="P69" s="45">
        <v>8.77633333333333</v>
      </c>
      <c r="Q69" s="44">
        <v>5.6551666666666653</v>
      </c>
      <c r="R69" s="45">
        <v>0.46649999999999836</v>
      </c>
      <c r="S69" s="44">
        <v>0</v>
      </c>
      <c r="T69" s="45">
        <v>16.221</v>
      </c>
      <c r="U69" s="44">
        <v>26.886499999999991</v>
      </c>
      <c r="V69" s="45">
        <v>37.02799999999997</v>
      </c>
      <c r="W69" s="44">
        <v>36.268666666666697</v>
      </c>
      <c r="X69" s="45">
        <v>13.815333333333335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168.15299999999996</v>
      </c>
      <c r="AE69" s="54"/>
    </row>
    <row r="70" spans="2:31" x14ac:dyDescent="0.45">
      <c r="B70" s="14" t="s">
        <v>13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2.2134999999999994</v>
      </c>
      <c r="M70" s="44">
        <v>6.5299999999999905</v>
      </c>
      <c r="N70" s="45">
        <v>3.8899999999999939</v>
      </c>
      <c r="O70" s="44">
        <v>2.6699999999999986</v>
      </c>
      <c r="P70" s="45">
        <v>8.56</v>
      </c>
      <c r="Q70" s="44">
        <v>26.539999999999978</v>
      </c>
      <c r="R70" s="45">
        <v>53.44000000000004</v>
      </c>
      <c r="S70" s="44">
        <v>26.909999999999997</v>
      </c>
      <c r="T70" s="45">
        <v>33.730000000000004</v>
      </c>
      <c r="U70" s="44">
        <v>34.67</v>
      </c>
      <c r="V70" s="45">
        <v>34.239999999999995</v>
      </c>
      <c r="W70" s="44">
        <v>33.069999999999993</v>
      </c>
      <c r="X70" s="45">
        <v>8.4999999999999929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274.96350000000001</v>
      </c>
      <c r="AE70" s="54"/>
    </row>
    <row r="71" spans="2:31" x14ac:dyDescent="0.45">
      <c r="B71" s="14" t="s">
        <v>14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1.3616666666666661</v>
      </c>
      <c r="M71" s="44">
        <v>4.9000000000000012</v>
      </c>
      <c r="N71" s="45">
        <v>0.30000000000000038</v>
      </c>
      <c r="O71" s="44">
        <v>5.0999999999999996</v>
      </c>
      <c r="P71" s="45">
        <v>13.909000000000002</v>
      </c>
      <c r="Q71" s="44">
        <v>28.320999999999994</v>
      </c>
      <c r="R71" s="45">
        <v>15.135666666666664</v>
      </c>
      <c r="S71" s="44">
        <v>11.349166666666667</v>
      </c>
      <c r="T71" s="45">
        <v>27.008333333333326</v>
      </c>
      <c r="U71" s="44">
        <v>44.103333333333381</v>
      </c>
      <c r="V71" s="45">
        <v>48.790000000000006</v>
      </c>
      <c r="W71" s="44">
        <v>75.961166666666699</v>
      </c>
      <c r="X71" s="45">
        <v>28.633166666666675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304.87250000000012</v>
      </c>
      <c r="AE71" s="54"/>
    </row>
    <row r="72" spans="2:31" x14ac:dyDescent="0.45">
      <c r="B72" s="14" t="s">
        <v>15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2.6163333333333338</v>
      </c>
      <c r="M72" s="44">
        <v>6.4448333333333334</v>
      </c>
      <c r="N72" s="45">
        <v>4.2676666666666669</v>
      </c>
      <c r="O72" s="44">
        <v>3.3838333333333339</v>
      </c>
      <c r="P72" s="45">
        <v>6.5485000000000015</v>
      </c>
      <c r="Q72" s="44">
        <v>14.117833333333332</v>
      </c>
      <c r="R72" s="45">
        <v>21.330333333333332</v>
      </c>
      <c r="S72" s="44">
        <v>23.078333333333337</v>
      </c>
      <c r="T72" s="45">
        <v>35.430500000000009</v>
      </c>
      <c r="U72" s="44">
        <v>49.863000000000007</v>
      </c>
      <c r="V72" s="45">
        <v>48.771166666666659</v>
      </c>
      <c r="W72" s="44">
        <v>56.501333333333335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272.3536666666667</v>
      </c>
      <c r="AE72" s="54"/>
    </row>
    <row r="73" spans="2:31" x14ac:dyDescent="0.45">
      <c r="B73" s="14" t="s">
        <v>16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0</v>
      </c>
      <c r="AE73" s="54"/>
    </row>
    <row r="74" spans="2:31" x14ac:dyDescent="0.45">
      <c r="B74" s="14" t="s">
        <v>17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1.4404999999999999</v>
      </c>
      <c r="M74" s="44">
        <v>9.7126666666666672</v>
      </c>
      <c r="N74" s="45">
        <v>7.6855000000000029</v>
      </c>
      <c r="O74" s="44">
        <v>6.7913333333333323</v>
      </c>
      <c r="P74" s="45">
        <v>4.8266666666666689</v>
      </c>
      <c r="Q74" s="44">
        <v>1.4663333333333328</v>
      </c>
      <c r="R74" s="45">
        <v>0.77616666666666656</v>
      </c>
      <c r="S74" s="44">
        <v>0</v>
      </c>
      <c r="T74" s="45">
        <v>0</v>
      </c>
      <c r="U74" s="44">
        <v>4.4166666666666653E-2</v>
      </c>
      <c r="V74" s="45">
        <v>3.1528333333333336</v>
      </c>
      <c r="W74" s="44">
        <v>2.6954999999999996</v>
      </c>
      <c r="X74" s="45">
        <v>5.0766666666666671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43.668333333333344</v>
      </c>
      <c r="AE74" s="54"/>
    </row>
    <row r="75" spans="2:31" x14ac:dyDescent="0.45">
      <c r="B75" s="14" t="s">
        <v>18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2.3068333333333331</v>
      </c>
      <c r="M75" s="44">
        <v>11.775666666666668</v>
      </c>
      <c r="N75" s="45">
        <v>12.257333333333332</v>
      </c>
      <c r="O75" s="44">
        <v>13.063833333333337</v>
      </c>
      <c r="P75" s="45">
        <v>12.265666666666666</v>
      </c>
      <c r="Q75" s="44">
        <v>10.8635</v>
      </c>
      <c r="R75" s="45">
        <v>6.823500000000001</v>
      </c>
      <c r="S75" s="44">
        <v>1.308666666666666</v>
      </c>
      <c r="T75" s="45">
        <v>4.7024999999999988</v>
      </c>
      <c r="U75" s="44">
        <v>6.3083333333333291</v>
      </c>
      <c r="V75" s="45">
        <v>5.440166666666669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87.116</v>
      </c>
      <c r="AE75" s="54"/>
    </row>
    <row r="76" spans="2:31" x14ac:dyDescent="0.45">
      <c r="B76" s="14" t="s">
        <v>19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5.7013333333333334</v>
      </c>
      <c r="M76" s="44">
        <v>19.300166666666644</v>
      </c>
      <c r="N76" s="45">
        <v>20.999333333333329</v>
      </c>
      <c r="O76" s="44">
        <v>25.67583333333334</v>
      </c>
      <c r="P76" s="45">
        <v>27.090333333333337</v>
      </c>
      <c r="Q76" s="44">
        <v>28.633166666666678</v>
      </c>
      <c r="R76" s="45">
        <v>24.186833333333329</v>
      </c>
      <c r="S76" s="44">
        <v>20.248500000000003</v>
      </c>
      <c r="T76" s="45">
        <v>24.654333333333344</v>
      </c>
      <c r="U76" s="44">
        <v>30.598999999999993</v>
      </c>
      <c r="V76" s="45">
        <v>30.807666666666666</v>
      </c>
      <c r="W76" s="44">
        <v>22.799666666666663</v>
      </c>
      <c r="X76" s="45">
        <v>16.515000000000001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297.21116666666666</v>
      </c>
      <c r="AE76" s="54"/>
    </row>
    <row r="77" spans="2:31" x14ac:dyDescent="0.45">
      <c r="B77" s="14" t="s">
        <v>20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1.4311666666666665</v>
      </c>
      <c r="M77" s="44">
        <v>9.1748333333333356</v>
      </c>
      <c r="N77" s="45">
        <v>7.8730000000000011</v>
      </c>
      <c r="O77" s="44">
        <v>8.3174999999999972</v>
      </c>
      <c r="P77" s="45">
        <v>7.0864999999999991</v>
      </c>
      <c r="Q77" s="44">
        <v>3.389333333333334</v>
      </c>
      <c r="R77" s="45">
        <v>0.72100000000000009</v>
      </c>
      <c r="S77" s="44">
        <v>3.6166666666666708E-2</v>
      </c>
      <c r="T77" s="45">
        <v>2.1043333333333343</v>
      </c>
      <c r="U77" s="44">
        <v>1.7406666666666668</v>
      </c>
      <c r="V77" s="45">
        <v>1.9423333333333332</v>
      </c>
      <c r="W77" s="44">
        <v>0</v>
      </c>
      <c r="X77" s="45">
        <v>3.0428333333333333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46.859666666666676</v>
      </c>
      <c r="AE77" s="54"/>
    </row>
    <row r="78" spans="2:31" x14ac:dyDescent="0.45">
      <c r="B78" s="14" t="s">
        <v>21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1.760666666666667</v>
      </c>
      <c r="M78" s="44">
        <v>5.0600000000000014</v>
      </c>
      <c r="N78" s="45">
        <v>4.0800000000000054</v>
      </c>
      <c r="O78" s="44">
        <v>3.6858333333333366</v>
      </c>
      <c r="P78" s="45">
        <v>2.1764999999999985</v>
      </c>
      <c r="Q78" s="44">
        <v>0.63100000000000001</v>
      </c>
      <c r="R78" s="45">
        <v>0</v>
      </c>
      <c r="S78" s="44">
        <v>0</v>
      </c>
      <c r="T78" s="45">
        <v>0</v>
      </c>
      <c r="U78" s="44">
        <v>0</v>
      </c>
      <c r="V78" s="45">
        <v>2.4319999999999977</v>
      </c>
      <c r="W78" s="44">
        <v>62.172833333333315</v>
      </c>
      <c r="X78" s="45">
        <v>47.643500000000003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129.64233333333334</v>
      </c>
      <c r="AE78" s="54"/>
    </row>
    <row r="79" spans="2:31" x14ac:dyDescent="0.45">
      <c r="B79" s="14" t="s">
        <v>22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45">
      <c r="B80" s="14" t="s">
        <v>23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0.82333333333333358</v>
      </c>
      <c r="M80" s="44">
        <v>6.8191666666666659</v>
      </c>
      <c r="N80" s="45">
        <v>7.3398333333333339</v>
      </c>
      <c r="O80" s="44">
        <v>8.7050000000000018</v>
      </c>
      <c r="P80" s="45">
        <v>0</v>
      </c>
      <c r="Q80" s="44">
        <v>0</v>
      </c>
      <c r="R80" s="45">
        <v>10.037166666666666</v>
      </c>
      <c r="S80" s="44">
        <v>8.6988333333333312</v>
      </c>
      <c r="T80" s="45">
        <v>5.0526666666666662</v>
      </c>
      <c r="U80" s="44">
        <v>5.1891666666666678</v>
      </c>
      <c r="V80" s="45">
        <v>4.0826666666666673</v>
      </c>
      <c r="W80" s="44">
        <v>1.9876666666666667</v>
      </c>
      <c r="X80" s="45">
        <v>0.13833333333333334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58.873833333333337</v>
      </c>
      <c r="AE80" s="54"/>
    </row>
    <row r="81" spans="2:31" x14ac:dyDescent="0.45">
      <c r="B81" s="14" t="s">
        <v>24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0.36316666666666675</v>
      </c>
      <c r="M81" s="44">
        <v>1.7075</v>
      </c>
      <c r="N81" s="45">
        <v>1.55</v>
      </c>
      <c r="O81" s="44">
        <v>2.1761666666666666</v>
      </c>
      <c r="P81" s="45">
        <v>3.6295000000000002</v>
      </c>
      <c r="Q81" s="44">
        <v>3.29</v>
      </c>
      <c r="R81" s="45">
        <v>4.4833333333333281E-2</v>
      </c>
      <c r="S81" s="44">
        <v>0</v>
      </c>
      <c r="T81" s="45">
        <v>0</v>
      </c>
      <c r="U81" s="44">
        <v>6.5333333333333285E-2</v>
      </c>
      <c r="V81" s="45">
        <v>1.3379999999999996</v>
      </c>
      <c r="W81" s="44">
        <v>3.5603333333333329</v>
      </c>
      <c r="X81" s="45">
        <v>2.9901666666666666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20.715</v>
      </c>
      <c r="AE81" s="54"/>
    </row>
    <row r="82" spans="2:31" x14ac:dyDescent="0.45">
      <c r="B82" s="14" t="s">
        <v>25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0.5731666666666666</v>
      </c>
      <c r="M82" s="44">
        <v>1.3003333333333333</v>
      </c>
      <c r="N82" s="45">
        <v>0</v>
      </c>
      <c r="O82" s="44">
        <v>0.51583333333333325</v>
      </c>
      <c r="P82" s="45">
        <v>5.2331666666666665</v>
      </c>
      <c r="Q82" s="44">
        <v>7.1964999999999977</v>
      </c>
      <c r="R82" s="45">
        <v>9.4748333333333346</v>
      </c>
      <c r="S82" s="44">
        <v>10.876833333333336</v>
      </c>
      <c r="T82" s="45">
        <v>12.882833333333338</v>
      </c>
      <c r="U82" s="44">
        <v>14.699166666666679</v>
      </c>
      <c r="V82" s="45">
        <v>16.377833333333331</v>
      </c>
      <c r="W82" s="44">
        <v>4.6093333333333328</v>
      </c>
      <c r="X82" s="45">
        <v>5.0434999999999999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88.783333333333346</v>
      </c>
      <c r="AE82" s="54"/>
    </row>
    <row r="83" spans="2:31" x14ac:dyDescent="0.45">
      <c r="B83" s="14" t="s">
        <v>26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1.7733333333333328</v>
      </c>
      <c r="M83" s="44">
        <v>6.6270000000000007</v>
      </c>
      <c r="N83" s="45">
        <v>1.8835</v>
      </c>
      <c r="O83" s="44">
        <v>12.011000000000003</v>
      </c>
      <c r="P83" s="45">
        <v>10.182166666666662</v>
      </c>
      <c r="Q83" s="44">
        <v>4.8546666666666649</v>
      </c>
      <c r="R83" s="45">
        <v>1.7468333333333328</v>
      </c>
      <c r="S83" s="44">
        <v>7.1538333333333339</v>
      </c>
      <c r="T83" s="45">
        <v>5.6576666666666693</v>
      </c>
      <c r="U83" s="44">
        <v>4.3000000000000052</v>
      </c>
      <c r="V83" s="45">
        <v>2.2999999999999989</v>
      </c>
      <c r="W83" s="44">
        <v>0.89999999999999902</v>
      </c>
      <c r="X83" s="45">
        <v>1.2133333333333327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60.603333333333332</v>
      </c>
      <c r="AE83" s="54"/>
    </row>
    <row r="84" spans="2:31" x14ac:dyDescent="0.45">
      <c r="B84" s="14" t="s">
        <v>27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7.5000000000000015E-3</v>
      </c>
      <c r="O84" s="44">
        <v>3.8833333333333338E-2</v>
      </c>
      <c r="P84" s="45">
        <v>0</v>
      </c>
      <c r="Q84" s="44">
        <v>0.96216666666666695</v>
      </c>
      <c r="R84" s="45">
        <v>1.1736666666666662</v>
      </c>
      <c r="S84" s="44">
        <v>2.2994999999999992</v>
      </c>
      <c r="T84" s="45">
        <v>7.9446666666666683</v>
      </c>
      <c r="U84" s="44">
        <v>12.112833333333331</v>
      </c>
      <c r="V84" s="45">
        <v>14.358333333333333</v>
      </c>
      <c r="W84" s="44">
        <v>19.307666666666659</v>
      </c>
      <c r="X84" s="45">
        <v>5.6743333333333332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63.879499999999993</v>
      </c>
      <c r="AE84" s="54"/>
    </row>
    <row r="85" spans="2:31" x14ac:dyDescent="0.45">
      <c r="B85" s="4" t="s">
        <v>28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0.87</v>
      </c>
      <c r="M85" s="44">
        <v>3.5743333333333323</v>
      </c>
      <c r="N85" s="45">
        <v>4.2560000000000011</v>
      </c>
      <c r="O85" s="44">
        <v>6.4015000000000031</v>
      </c>
      <c r="P85" s="45">
        <v>4.9685000000000006</v>
      </c>
      <c r="Q85" s="44">
        <v>5.46</v>
      </c>
      <c r="R85" s="45">
        <v>3.8440000000000016</v>
      </c>
      <c r="S85" s="44">
        <v>4.6955</v>
      </c>
      <c r="T85" s="45">
        <v>3.6046666666666654</v>
      </c>
      <c r="U85" s="44">
        <v>2.807833333333333</v>
      </c>
      <c r="V85" s="45">
        <v>2.2488333333333341</v>
      </c>
      <c r="W85" s="44">
        <v>1.8779999999999988</v>
      </c>
      <c r="X85" s="45">
        <v>0.90033333333333332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45.509500000000017</v>
      </c>
      <c r="AE85" s="54"/>
    </row>
    <row r="86" spans="2:31" x14ac:dyDescent="0.45">
      <c r="B86" s="4" t="s">
        <v>29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0.27183333333333337</v>
      </c>
      <c r="N86" s="45">
        <v>0.13350000000000004</v>
      </c>
      <c r="O86" s="44">
        <v>0.1825</v>
      </c>
      <c r="P86" s="45">
        <v>0.93</v>
      </c>
      <c r="Q86" s="44">
        <v>0.18499999999999986</v>
      </c>
      <c r="R86" s="45">
        <v>1.8506666666666658</v>
      </c>
      <c r="S86" s="44">
        <v>2.5856666666666674</v>
      </c>
      <c r="T86" s="45">
        <v>1.9664999999999999</v>
      </c>
      <c r="U86" s="44">
        <v>0.95983333333333321</v>
      </c>
      <c r="V86" s="45">
        <v>0.33249999999999991</v>
      </c>
      <c r="W86" s="44">
        <v>0.15900000000000006</v>
      </c>
      <c r="X86" s="45">
        <v>0.16766666666666669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9.7246666666666677</v>
      </c>
      <c r="AE86" s="54"/>
    </row>
    <row r="87" spans="2:31" x14ac:dyDescent="0.45">
      <c r="B87" s="4" t="s">
        <v>30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3.0000000000000023E-2</v>
      </c>
      <c r="N87" s="45">
        <v>0.32000000000000017</v>
      </c>
      <c r="O87" s="44">
        <v>0.75166666666666659</v>
      </c>
      <c r="P87" s="45">
        <v>1.4216666666666666</v>
      </c>
      <c r="Q87" s="44">
        <v>1.4245000000000005</v>
      </c>
      <c r="R87" s="45">
        <v>1.0668333333333331</v>
      </c>
      <c r="S87" s="44">
        <v>0.46049999999999941</v>
      </c>
      <c r="T87" s="45">
        <v>4.5999999999999978E-2</v>
      </c>
      <c r="U87" s="44">
        <v>0</v>
      </c>
      <c r="V87" s="45">
        <v>0</v>
      </c>
      <c r="W87" s="44">
        <v>0</v>
      </c>
      <c r="X87" s="45">
        <v>9.0000000000000028E-3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5.5301666666666671</v>
      </c>
      <c r="AE87" s="54"/>
    </row>
    <row r="88" spans="2:31" x14ac:dyDescent="0.45">
      <c r="B88" s="4" t="s">
        <v>31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0.64899999999999947</v>
      </c>
      <c r="N88" s="45">
        <v>2.3791666666666629</v>
      </c>
      <c r="O88" s="44">
        <v>3.5520000000000009</v>
      </c>
      <c r="P88" s="45">
        <v>6.0990000000000002</v>
      </c>
      <c r="Q88" s="44">
        <v>5.5603333333333316</v>
      </c>
      <c r="R88" s="45">
        <v>5.5115000000000007</v>
      </c>
      <c r="S88" s="44">
        <v>3.789166666666667</v>
      </c>
      <c r="T88" s="45">
        <v>2.2034999999999991</v>
      </c>
      <c r="U88" s="44">
        <v>1.4699999999999991</v>
      </c>
      <c r="V88" s="45">
        <v>1.4830000000000012</v>
      </c>
      <c r="W88" s="44">
        <v>2.3543333333333303</v>
      </c>
      <c r="X88" s="45">
        <v>1.7084999999999995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36.759499999999996</v>
      </c>
      <c r="AE88" s="54"/>
    </row>
    <row r="89" spans="2:31" x14ac:dyDescent="0.45">
      <c r="B89" s="4" t="s">
        <v>32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6.5666666666666679E-2</v>
      </c>
      <c r="M89" s="44">
        <v>0.25950000000000001</v>
      </c>
      <c r="N89" s="45">
        <v>0.33033333333333331</v>
      </c>
      <c r="O89" s="44">
        <v>0.12583333333333332</v>
      </c>
      <c r="P89" s="45">
        <v>0.28683333333333327</v>
      </c>
      <c r="Q89" s="44">
        <v>0.2536666666666666</v>
      </c>
      <c r="R89" s="45">
        <v>3.8333333333333344E-2</v>
      </c>
      <c r="S89" s="44">
        <v>0.3158333333333333</v>
      </c>
      <c r="T89" s="45">
        <v>0.89499999999999968</v>
      </c>
      <c r="U89" s="44">
        <v>1.1690000000000003</v>
      </c>
      <c r="V89" s="45">
        <v>1.6806666666666692</v>
      </c>
      <c r="W89" s="44">
        <v>2.0600000000000014</v>
      </c>
      <c r="X89" s="45">
        <v>1.0876666666666661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8.5683333333333351</v>
      </c>
      <c r="AE89" s="54"/>
    </row>
    <row r="90" spans="2:31" x14ac:dyDescent="0.45">
      <c r="B90" s="4" t="s">
        <v>33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1.2001666666666666</v>
      </c>
      <c r="M90" s="44">
        <v>4.1971666666666669</v>
      </c>
      <c r="N90" s="45">
        <v>4.6286666666666658</v>
      </c>
      <c r="O90" s="44">
        <v>5.5823333333333345</v>
      </c>
      <c r="P90" s="45">
        <v>5.578666666666666</v>
      </c>
      <c r="Q90" s="44">
        <v>3.9161666666666681</v>
      </c>
      <c r="R90" s="45">
        <v>0.52166666666666694</v>
      </c>
      <c r="S90" s="44">
        <v>0</v>
      </c>
      <c r="T90" s="45">
        <v>0.14016666666666658</v>
      </c>
      <c r="U90" s="44">
        <v>0.13966666666666655</v>
      </c>
      <c r="V90" s="45">
        <v>1.8308333333333335</v>
      </c>
      <c r="W90" s="44">
        <v>2.8898333333333328</v>
      </c>
      <c r="X90" s="45">
        <v>1.1694999999999998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31.794833333333337</v>
      </c>
      <c r="AE90" s="54"/>
    </row>
    <row r="91" spans="2:31" x14ac:dyDescent="0.45">
      <c r="B91" s="4" t="s">
        <v>34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0.29833333333333273</v>
      </c>
      <c r="M91" s="44">
        <v>0</v>
      </c>
      <c r="N91" s="45">
        <v>3.050000000000009E-2</v>
      </c>
      <c r="O91" s="44">
        <v>1.3306666666666669</v>
      </c>
      <c r="P91" s="45">
        <v>3.5509999999999997</v>
      </c>
      <c r="Q91" s="44">
        <v>10.368333333333332</v>
      </c>
      <c r="R91" s="45">
        <v>9.7490000000000006</v>
      </c>
      <c r="S91" s="44">
        <v>11.922333333333333</v>
      </c>
      <c r="T91" s="45">
        <v>11.926666666666666</v>
      </c>
      <c r="U91" s="44">
        <v>11.952833333333334</v>
      </c>
      <c r="V91" s="45">
        <v>11.214333333333334</v>
      </c>
      <c r="W91" s="44">
        <v>13.852166666666665</v>
      </c>
      <c r="X91" s="45">
        <v>8.1210000000000004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94.317166666666651</v>
      </c>
      <c r="AE91" s="54"/>
    </row>
    <row r="92" spans="2:31" x14ac:dyDescent="0.45">
      <c r="B92" s="4" t="s">
        <v>35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15.170833333333333</v>
      </c>
      <c r="N92" s="45">
        <v>16.413999999999998</v>
      </c>
      <c r="O92" s="44">
        <v>4.8889999999999985</v>
      </c>
      <c r="P92" s="45">
        <v>0</v>
      </c>
      <c r="Q92" s="44">
        <v>0</v>
      </c>
      <c r="R92" s="45">
        <v>0.81366666666666665</v>
      </c>
      <c r="S92" s="44">
        <v>1.1248333333333336</v>
      </c>
      <c r="T92" s="45">
        <v>2.7936666666666654</v>
      </c>
      <c r="U92" s="44">
        <v>6.3461666666666652</v>
      </c>
      <c r="V92" s="45">
        <v>6.9161666666666655</v>
      </c>
      <c r="W92" s="44">
        <v>7.8154999999999983</v>
      </c>
      <c r="X92" s="45">
        <v>5.4281666666666677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67.712000000000003</v>
      </c>
      <c r="AE92" s="54"/>
    </row>
    <row r="93" spans="2:31" x14ac:dyDescent="0.45">
      <c r="B93" s="4" t="s">
        <v>36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3.6181666666666676</v>
      </c>
      <c r="M93" s="44">
        <v>54.429000000000009</v>
      </c>
      <c r="N93" s="45">
        <v>72.507333333333307</v>
      </c>
      <c r="O93" s="44">
        <v>45.209500000000013</v>
      </c>
      <c r="P93" s="45">
        <v>38.327833333333338</v>
      </c>
      <c r="Q93" s="44">
        <v>41.436333333333316</v>
      </c>
      <c r="R93" s="45">
        <v>47.195666666666661</v>
      </c>
      <c r="S93" s="44">
        <v>45.935166666666682</v>
      </c>
      <c r="T93" s="45">
        <v>49.116166666666643</v>
      </c>
      <c r="U93" s="44">
        <v>47.984666666666662</v>
      </c>
      <c r="V93" s="45">
        <v>46.861500000000014</v>
      </c>
      <c r="W93" s="44">
        <v>57.991500000000009</v>
      </c>
      <c r="X93" s="45">
        <v>25.372999999999994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575.9858333333334</v>
      </c>
      <c r="AE93" s="54"/>
    </row>
    <row r="94" spans="2:31" x14ac:dyDescent="0.45">
      <c r="B94" s="4" t="s">
        <v>37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1.3240000000000001</v>
      </c>
      <c r="M94" s="44">
        <v>29.784333333333326</v>
      </c>
      <c r="N94" s="45">
        <v>32.086666666666666</v>
      </c>
      <c r="O94" s="44">
        <v>37.899666666666668</v>
      </c>
      <c r="P94" s="45">
        <v>33.37433333333334</v>
      </c>
      <c r="Q94" s="44">
        <v>26.937000000000001</v>
      </c>
      <c r="R94" s="45">
        <v>32.553833333333337</v>
      </c>
      <c r="S94" s="44">
        <v>39.061500000000009</v>
      </c>
      <c r="T94" s="45">
        <v>41.46466666666668</v>
      </c>
      <c r="U94" s="44">
        <v>38.903666666666673</v>
      </c>
      <c r="V94" s="45">
        <v>38.417666666666669</v>
      </c>
      <c r="W94" s="44">
        <v>43.396833333333333</v>
      </c>
      <c r="X94" s="45">
        <v>19.606499999999997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414.81066666666669</v>
      </c>
      <c r="AE94" s="54"/>
    </row>
    <row r="95" spans="2:31" x14ac:dyDescent="0.45">
      <c r="B95" s="4" t="s">
        <v>38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1.3558333333333319</v>
      </c>
      <c r="M95" s="44">
        <v>13.266000000000004</v>
      </c>
      <c r="N95" s="45">
        <v>28.017166666666665</v>
      </c>
      <c r="O95" s="44">
        <v>41.585333333333331</v>
      </c>
      <c r="P95" s="45">
        <v>37.735666666666638</v>
      </c>
      <c r="Q95" s="44">
        <v>33.950166666666668</v>
      </c>
      <c r="R95" s="45">
        <v>37.789166666666674</v>
      </c>
      <c r="S95" s="44">
        <v>40.407833333333322</v>
      </c>
      <c r="T95" s="45">
        <v>42.740499999999997</v>
      </c>
      <c r="U95" s="44">
        <v>37.965499999999999</v>
      </c>
      <c r="V95" s="45">
        <v>41.109666666666648</v>
      </c>
      <c r="W95" s="44">
        <v>46.110333333333344</v>
      </c>
      <c r="X95" s="45">
        <v>23.957833333333316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425.99099999999999</v>
      </c>
      <c r="AE95" s="54"/>
    </row>
    <row r="96" spans="2:31" x14ac:dyDescent="0.45">
      <c r="B96" s="4" t="s">
        <v>39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39.523166666666675</v>
      </c>
      <c r="M96" s="44">
        <v>92.013000000000005</v>
      </c>
      <c r="N96" s="45">
        <v>45.457666666666675</v>
      </c>
      <c r="O96" s="44">
        <v>110.92633333333337</v>
      </c>
      <c r="P96" s="45">
        <v>115.78233333333331</v>
      </c>
      <c r="Q96" s="44">
        <v>107.25816666666667</v>
      </c>
      <c r="R96" s="45">
        <v>91.446166666666699</v>
      </c>
      <c r="S96" s="44">
        <v>90.528833333333353</v>
      </c>
      <c r="T96" s="45">
        <v>88.711833333333345</v>
      </c>
      <c r="U96" s="44">
        <v>84.747833333333361</v>
      </c>
      <c r="V96" s="45">
        <v>79.994833333333332</v>
      </c>
      <c r="W96" s="44">
        <v>80.123499999999993</v>
      </c>
      <c r="X96" s="45">
        <v>41.572833333333321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1068.0865000000001</v>
      </c>
      <c r="AE96" s="54"/>
    </row>
    <row r="97" spans="2:31" x14ac:dyDescent="0.45">
      <c r="B97" s="4" t="s">
        <v>40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9.8999999999999879</v>
      </c>
      <c r="R97" s="45">
        <v>8</v>
      </c>
      <c r="S97" s="44">
        <v>6.3000000000000069</v>
      </c>
      <c r="T97" s="45">
        <v>5.8999999999999959</v>
      </c>
      <c r="U97" s="44">
        <v>5.5</v>
      </c>
      <c r="V97" s="45">
        <v>5</v>
      </c>
      <c r="W97" s="44">
        <v>6.5</v>
      </c>
      <c r="X97" s="45">
        <v>4.030000000000002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51.129999999999995</v>
      </c>
      <c r="AE97" s="54"/>
    </row>
    <row r="98" spans="2:31" x14ac:dyDescent="0.45">
      <c r="B98" s="4" t="s">
        <v>41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20.326333333333334</v>
      </c>
      <c r="M98" s="44">
        <v>55.362500000000026</v>
      </c>
      <c r="N98" s="45">
        <v>49.729833333333339</v>
      </c>
      <c r="O98" s="44">
        <v>31.283166666666659</v>
      </c>
      <c r="P98" s="45">
        <v>21.544</v>
      </c>
      <c r="Q98" s="44">
        <v>26.308000000000003</v>
      </c>
      <c r="R98" s="45">
        <v>36.094333333333331</v>
      </c>
      <c r="S98" s="44">
        <v>43.090833333333322</v>
      </c>
      <c r="T98" s="45">
        <v>41.122499999999988</v>
      </c>
      <c r="U98" s="44">
        <v>39.395666666666664</v>
      </c>
      <c r="V98" s="45">
        <v>43.212666666666664</v>
      </c>
      <c r="W98" s="44">
        <v>43.257500000000022</v>
      </c>
      <c r="X98" s="45">
        <v>20.361333333333331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471.08866666666671</v>
      </c>
      <c r="AE98" s="54"/>
    </row>
    <row r="99" spans="2:31" x14ac:dyDescent="0.45">
      <c r="B99" s="4" t="s">
        <v>42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1.3255000000000008</v>
      </c>
      <c r="M99" s="44">
        <v>9.1594999999999978</v>
      </c>
      <c r="N99" s="45">
        <v>9.4864999999999995</v>
      </c>
      <c r="O99" s="44">
        <v>10.916666666666666</v>
      </c>
      <c r="P99" s="45">
        <v>10.741000000000005</v>
      </c>
      <c r="Q99" s="44">
        <v>11.542833333333334</v>
      </c>
      <c r="R99" s="45">
        <v>12.884833333333335</v>
      </c>
      <c r="S99" s="44">
        <v>12.839833333333335</v>
      </c>
      <c r="T99" s="45">
        <v>13.7765</v>
      </c>
      <c r="U99" s="44">
        <v>14.432500000000003</v>
      </c>
      <c r="V99" s="45">
        <v>14.369666666666664</v>
      </c>
      <c r="W99" s="44">
        <v>15.140499999999999</v>
      </c>
      <c r="X99" s="45">
        <v>7.1896666666666667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143.80549999999999</v>
      </c>
      <c r="AE99" s="54"/>
    </row>
    <row r="100" spans="2:31" x14ac:dyDescent="0.45">
      <c r="B100" s="4" t="s">
        <v>43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45">
      <c r="B101" s="4" t="s">
        <v>44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44.696166666666663</v>
      </c>
      <c r="N101" s="45">
        <v>53.621666666666677</v>
      </c>
      <c r="O101" s="44">
        <v>2.913999999999997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0.70133333333333292</v>
      </c>
      <c r="V101" s="45">
        <v>20.006333333333334</v>
      </c>
      <c r="W101" s="44">
        <v>23.247833333333325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145.18733333333333</v>
      </c>
      <c r="AE101" s="54"/>
    </row>
    <row r="102" spans="2:31" x14ac:dyDescent="0.45">
      <c r="B102" s="4" t="s">
        <v>45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2.637833333333333</v>
      </c>
      <c r="M102" s="44">
        <v>14.140333333333338</v>
      </c>
      <c r="N102" s="45">
        <v>13.822833333333337</v>
      </c>
      <c r="O102" s="44">
        <v>6.8383333333333383</v>
      </c>
      <c r="P102" s="45">
        <v>1.516666666666661E-2</v>
      </c>
      <c r="Q102" s="44">
        <v>2.2833333333333351E-2</v>
      </c>
      <c r="R102" s="45">
        <v>3.2666666666666684E-2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37.510000000000005</v>
      </c>
      <c r="AE102" s="54"/>
    </row>
    <row r="103" spans="2:31" x14ac:dyDescent="0.45">
      <c r="B103" s="4" t="s">
        <v>46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9.3034999999999961</v>
      </c>
      <c r="N103" s="45">
        <v>12.891666666666664</v>
      </c>
      <c r="O103" s="44">
        <v>7.264833333333331</v>
      </c>
      <c r="P103" s="45">
        <v>0</v>
      </c>
      <c r="Q103" s="44">
        <v>0.16533333333333347</v>
      </c>
      <c r="R103" s="45">
        <v>0.71916666666666684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30.344499999999989</v>
      </c>
      <c r="AE103" s="54"/>
    </row>
    <row r="104" spans="2:31" x14ac:dyDescent="0.45">
      <c r="B104" s="4" t="s">
        <v>47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0.30116666666666669</v>
      </c>
      <c r="M104" s="44">
        <v>0</v>
      </c>
      <c r="N104" s="45">
        <v>0</v>
      </c>
      <c r="O104" s="44">
        <v>1.9861666666666671</v>
      </c>
      <c r="P104" s="45">
        <v>0.18199999999999997</v>
      </c>
      <c r="Q104" s="44">
        <v>0.11816666666666667</v>
      </c>
      <c r="R104" s="45">
        <v>0.53916666666666679</v>
      </c>
      <c r="S104" s="44">
        <v>0.41249999999999992</v>
      </c>
      <c r="T104" s="45">
        <v>1.2583333333333329</v>
      </c>
      <c r="U104" s="44">
        <v>1.9643333333333335</v>
      </c>
      <c r="V104" s="45">
        <v>2.0978333333333348</v>
      </c>
      <c r="W104" s="44">
        <v>3.1735000000000002</v>
      </c>
      <c r="X104" s="45">
        <v>1.9678333333333338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14.001000000000001</v>
      </c>
      <c r="AE104" s="54"/>
    </row>
    <row r="105" spans="2:31" x14ac:dyDescent="0.45">
      <c r="B105" s="4" t="s">
        <v>48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0.1508333333333334</v>
      </c>
      <c r="R105" s="45">
        <v>0</v>
      </c>
      <c r="S105" s="44">
        <v>0</v>
      </c>
      <c r="T105" s="45">
        <v>0</v>
      </c>
      <c r="U105" s="44">
        <v>4.6428333333333311</v>
      </c>
      <c r="V105" s="45">
        <v>6.2074999999999987</v>
      </c>
      <c r="W105" s="44">
        <v>6.645333333333336</v>
      </c>
      <c r="X105" s="45">
        <v>4.919666666666668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22.566166666666668</v>
      </c>
      <c r="AE105" s="54"/>
    </row>
    <row r="106" spans="2:31" x14ac:dyDescent="0.45">
      <c r="B106" s="4" t="s">
        <v>49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0.15950000000000011</v>
      </c>
      <c r="M106" s="44">
        <v>8.3333333333333332E-3</v>
      </c>
      <c r="N106" s="45">
        <v>0</v>
      </c>
      <c r="O106" s="44">
        <v>7.4166666666666589E-2</v>
      </c>
      <c r="P106" s="45">
        <v>0.2391666666666665</v>
      </c>
      <c r="Q106" s="44">
        <v>8.5999999999999993E-2</v>
      </c>
      <c r="R106" s="45">
        <v>0.53116666666666668</v>
      </c>
      <c r="S106" s="44">
        <v>0.48033333333333311</v>
      </c>
      <c r="T106" s="45">
        <v>1.8418333333333328</v>
      </c>
      <c r="U106" s="44">
        <v>4.6371666666666673</v>
      </c>
      <c r="V106" s="45">
        <v>6.5998333333333337</v>
      </c>
      <c r="W106" s="44">
        <v>8.1000000000000085</v>
      </c>
      <c r="X106" s="45">
        <v>4.0225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26.780000000000008</v>
      </c>
      <c r="AE106" s="54"/>
    </row>
    <row r="107" spans="2:31" x14ac:dyDescent="0.45">
      <c r="B107" s="4" t="s">
        <v>50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3.2793333333333323</v>
      </c>
      <c r="M107" s="44">
        <v>10.572666666666667</v>
      </c>
      <c r="N107" s="45">
        <v>5.2000000000000046E-2</v>
      </c>
      <c r="O107" s="44">
        <v>0.23283333333333336</v>
      </c>
      <c r="P107" s="45">
        <v>0</v>
      </c>
      <c r="Q107" s="44">
        <v>8.3333333333333035E-4</v>
      </c>
      <c r="R107" s="45">
        <v>4.1500000000000002E-2</v>
      </c>
      <c r="S107" s="44">
        <v>0</v>
      </c>
      <c r="T107" s="45">
        <v>0.16366666666666674</v>
      </c>
      <c r="U107" s="44">
        <v>2.0628333333333337</v>
      </c>
      <c r="V107" s="45">
        <v>3.0228333333333337</v>
      </c>
      <c r="W107" s="44">
        <v>4.9685000000000006</v>
      </c>
      <c r="X107" s="45">
        <v>3.4309999999999992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27.827999999999996</v>
      </c>
      <c r="AE107" s="54"/>
    </row>
    <row r="108" spans="2:31" x14ac:dyDescent="0.45">
      <c r="B108" s="4" t="s">
        <v>51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1.8903333333333334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1.8903333333333334</v>
      </c>
      <c r="AE108" s="54"/>
    </row>
    <row r="109" spans="2:31" x14ac:dyDescent="0.45">
      <c r="B109" s="4" t="s">
        <v>52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2.2166666666666668</v>
      </c>
      <c r="M109" s="44">
        <v>8.1999999999999922</v>
      </c>
      <c r="N109" s="45">
        <v>9.3000000000000043</v>
      </c>
      <c r="O109" s="44">
        <v>12.70000000000001</v>
      </c>
      <c r="P109" s="45">
        <v>14.231500000000002</v>
      </c>
      <c r="Q109" s="44">
        <v>7.0281666666666665</v>
      </c>
      <c r="R109" s="45">
        <v>0</v>
      </c>
      <c r="S109" s="44">
        <v>0</v>
      </c>
      <c r="T109" s="45">
        <v>6.1891666666666634</v>
      </c>
      <c r="U109" s="44">
        <v>24.866666666666674</v>
      </c>
      <c r="V109" s="45">
        <v>35.971999999999994</v>
      </c>
      <c r="W109" s="44">
        <v>39.262833333333326</v>
      </c>
      <c r="X109" s="45">
        <v>3.2185000000000032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163.18549999999999</v>
      </c>
      <c r="AE109" s="54"/>
    </row>
    <row r="110" spans="2:31" x14ac:dyDescent="0.45">
      <c r="B110" s="4" t="s">
        <v>53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2.812666666666666</v>
      </c>
      <c r="M110" s="44">
        <v>3.7578333333333376</v>
      </c>
      <c r="N110" s="45">
        <v>10.774499999999996</v>
      </c>
      <c r="O110" s="44">
        <v>21.369166666666661</v>
      </c>
      <c r="P110" s="45">
        <v>26.876499999999989</v>
      </c>
      <c r="Q110" s="44">
        <v>27.983666666666668</v>
      </c>
      <c r="R110" s="45">
        <v>26.340666666666674</v>
      </c>
      <c r="S110" s="44">
        <v>26.271500000000007</v>
      </c>
      <c r="T110" s="45">
        <v>26.021000000000004</v>
      </c>
      <c r="U110" s="44">
        <v>26.644166666666685</v>
      </c>
      <c r="V110" s="45">
        <v>27.26866666666665</v>
      </c>
      <c r="W110" s="44">
        <v>29.740000000000006</v>
      </c>
      <c r="X110" s="45">
        <v>13.92733333333333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269.78766666666667</v>
      </c>
      <c r="AE110" s="54"/>
    </row>
    <row r="111" spans="2:31" x14ac:dyDescent="0.45">
      <c r="B111" s="4" t="s">
        <v>54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2.5118333333333327</v>
      </c>
      <c r="M111" s="44">
        <v>29.684000000000005</v>
      </c>
      <c r="N111" s="45">
        <v>11.532500000000002</v>
      </c>
      <c r="O111" s="44">
        <v>11.902166666666666</v>
      </c>
      <c r="P111" s="45">
        <v>38.335499999999989</v>
      </c>
      <c r="Q111" s="44">
        <v>47.141666666666666</v>
      </c>
      <c r="R111" s="45">
        <v>59.060500000000012</v>
      </c>
      <c r="S111" s="44">
        <v>59.019666666666659</v>
      </c>
      <c r="T111" s="45">
        <v>58.924833333333353</v>
      </c>
      <c r="U111" s="44">
        <v>59.014333333333347</v>
      </c>
      <c r="V111" s="45">
        <v>57.46749999999998</v>
      </c>
      <c r="W111" s="44">
        <v>66.480666666666679</v>
      </c>
      <c r="X111" s="45">
        <v>36.682166666666667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537.75733333333346</v>
      </c>
      <c r="AE111" s="54"/>
    </row>
    <row r="112" spans="2:31" x14ac:dyDescent="0.45">
      <c r="B112" s="4" t="s">
        <v>55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0.65133333333333321</v>
      </c>
      <c r="M112" s="44">
        <v>8.1484999999999932</v>
      </c>
      <c r="N112" s="45">
        <v>10.959166666666674</v>
      </c>
      <c r="O112" s="44">
        <v>2.0326666666666675</v>
      </c>
      <c r="P112" s="45">
        <v>2.1596666666666668</v>
      </c>
      <c r="Q112" s="44">
        <v>2.4563333333333346</v>
      </c>
      <c r="R112" s="45">
        <v>4.65E-2</v>
      </c>
      <c r="S112" s="44">
        <v>0</v>
      </c>
      <c r="T112" s="45">
        <v>7.8333333333333293E-3</v>
      </c>
      <c r="U112" s="44">
        <v>1.6794999999999998</v>
      </c>
      <c r="V112" s="45">
        <v>3.9126666666666674</v>
      </c>
      <c r="W112" s="44">
        <v>32.118166666666653</v>
      </c>
      <c r="X112" s="45">
        <v>33.81516666666667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97.987499999999997</v>
      </c>
      <c r="AE112" s="54"/>
    </row>
    <row r="113" spans="2:31" x14ac:dyDescent="0.45">
      <c r="B113" s="4" t="s">
        <v>56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45">
      <c r="B114" s="4" t="s">
        <v>58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2.3503333333333343</v>
      </c>
      <c r="M114" s="44">
        <v>0.16116666666666693</v>
      </c>
      <c r="N114" s="45">
        <v>0.18499999999999991</v>
      </c>
      <c r="O114" s="44">
        <v>9.9674999999999994</v>
      </c>
      <c r="P114" s="45">
        <v>19.409000000000006</v>
      </c>
      <c r="Q114" s="44">
        <v>31.368166666666657</v>
      </c>
      <c r="R114" s="45">
        <v>26.363833333333346</v>
      </c>
      <c r="S114" s="44">
        <v>18.535</v>
      </c>
      <c r="T114" s="45">
        <v>17.422833333333337</v>
      </c>
      <c r="U114" s="44">
        <v>18.231000000000002</v>
      </c>
      <c r="V114" s="45">
        <v>19.89233333333334</v>
      </c>
      <c r="W114" s="44">
        <v>25.966333333333321</v>
      </c>
      <c r="X114" s="45">
        <v>16.94583333333334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206.79833333333335</v>
      </c>
      <c r="AE114" s="54"/>
    </row>
    <row r="115" spans="2:31" x14ac:dyDescent="0.45">
      <c r="B115" s="4" t="s">
        <v>59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0.72551500000000002</v>
      </c>
      <c r="M115" s="44">
        <v>1.5983099999999995</v>
      </c>
      <c r="N115" s="45">
        <v>0.67533833333333348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</v>
      </c>
      <c r="U115" s="44">
        <v>0</v>
      </c>
      <c r="V115" s="45">
        <v>0</v>
      </c>
      <c r="W115" s="44">
        <v>4.7083333333333369E-3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3.0038716666666661</v>
      </c>
      <c r="AE115" s="54"/>
    </row>
    <row r="116" spans="2:31" x14ac:dyDescent="0.45">
      <c r="B116" s="4" t="s">
        <v>60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0.43402333333333326</v>
      </c>
      <c r="M116" s="44">
        <v>0.54825999999999941</v>
      </c>
      <c r="N116" s="45">
        <v>0.16059666666666664</v>
      </c>
      <c r="O116" s="44">
        <v>0</v>
      </c>
      <c r="P116" s="45">
        <v>0</v>
      </c>
      <c r="Q116" s="44">
        <v>0</v>
      </c>
      <c r="R116" s="45">
        <v>0</v>
      </c>
      <c r="S116" s="44">
        <v>0</v>
      </c>
      <c r="T116" s="45">
        <v>0</v>
      </c>
      <c r="U116" s="44">
        <v>0.22063333333333321</v>
      </c>
      <c r="V116" s="45">
        <v>1.6044133333333326</v>
      </c>
      <c r="W116" s="44">
        <v>1.711743333333333</v>
      </c>
      <c r="X116" s="45">
        <v>2.97999999999999E-3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4.682649999999998</v>
      </c>
      <c r="AE116" s="54"/>
    </row>
    <row r="117" spans="2:31" x14ac:dyDescent="0.45">
      <c r="B117" s="4" t="s">
        <v>61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0.95896166666666693</v>
      </c>
      <c r="M117" s="44">
        <v>0.96442999999999901</v>
      </c>
      <c r="N117" s="45">
        <v>0.22319833333333333</v>
      </c>
      <c r="O117" s="44">
        <v>0</v>
      </c>
      <c r="P117" s="45">
        <v>0</v>
      </c>
      <c r="Q117" s="44">
        <v>0</v>
      </c>
      <c r="R117" s="45">
        <v>0</v>
      </c>
      <c r="S117" s="44">
        <v>0</v>
      </c>
      <c r="T117" s="45">
        <v>0.21295833333333328</v>
      </c>
      <c r="U117" s="44">
        <v>2.0191416666666671</v>
      </c>
      <c r="V117" s="45">
        <v>4.8158666666666665</v>
      </c>
      <c r="W117" s="44">
        <v>6.5794216666666658</v>
      </c>
      <c r="X117" s="45">
        <v>1.775136666666667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17.549115</v>
      </c>
      <c r="AE117" s="54"/>
    </row>
    <row r="118" spans="2:31" x14ac:dyDescent="0.45">
      <c r="B118" s="4" t="s">
        <v>62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8.5499999999999965E-2</v>
      </c>
      <c r="P118" s="45">
        <v>3.2905000000000015</v>
      </c>
      <c r="Q118" s="44">
        <v>4.5764999999999985</v>
      </c>
      <c r="R118" s="45">
        <v>6.7969999999999988</v>
      </c>
      <c r="S118" s="44">
        <v>61.585499999999989</v>
      </c>
      <c r="T118" s="45">
        <v>96.573166666666694</v>
      </c>
      <c r="U118" s="44">
        <v>47.813833333333328</v>
      </c>
      <c r="V118" s="45">
        <v>113.91116666666663</v>
      </c>
      <c r="W118" s="44">
        <v>93.895166666666668</v>
      </c>
      <c r="X118" s="45">
        <v>31.954933333333333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460.48326666666662</v>
      </c>
      <c r="AE118" s="54"/>
    </row>
    <row r="119" spans="2:31" x14ac:dyDescent="0.45">
      <c r="B119" s="4" t="s">
        <v>63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3.168333333333337</v>
      </c>
      <c r="Q119" s="44">
        <v>2.8590000000000027</v>
      </c>
      <c r="R119" s="45">
        <v>1.9891666666666672</v>
      </c>
      <c r="S119" s="44">
        <v>0</v>
      </c>
      <c r="T119" s="45">
        <v>45.825333333333333</v>
      </c>
      <c r="U119" s="44">
        <v>78.542666666666662</v>
      </c>
      <c r="V119" s="45">
        <v>85.635000000000034</v>
      </c>
      <c r="W119" s="44">
        <v>63.522499999999994</v>
      </c>
      <c r="X119" s="45">
        <v>19.908933333333334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301.45093333333335</v>
      </c>
      <c r="AE119" s="54"/>
    </row>
    <row r="120" spans="2:31" x14ac:dyDescent="0.45">
      <c r="B120" s="4" t="s">
        <v>64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11.426333333333329</v>
      </c>
      <c r="Q120" s="44">
        <v>19.266166666666678</v>
      </c>
      <c r="R120" s="45">
        <v>30.165333333333344</v>
      </c>
      <c r="S120" s="44">
        <v>0</v>
      </c>
      <c r="T120" s="45">
        <v>5.1675000000000049</v>
      </c>
      <c r="U120" s="44">
        <v>2.1111666666666689</v>
      </c>
      <c r="V120" s="45">
        <v>29.848666666666656</v>
      </c>
      <c r="W120" s="44">
        <v>35.400833333333352</v>
      </c>
      <c r="X120" s="45">
        <v>16.051033333333333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149.43703333333335</v>
      </c>
      <c r="AE120" s="54"/>
    </row>
    <row r="121" spans="2:31" x14ac:dyDescent="0.45">
      <c r="B121" s="4" t="s">
        <v>65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0.60800000000000032</v>
      </c>
      <c r="M121" s="44">
        <v>2.6589999999999985</v>
      </c>
      <c r="N121" s="45">
        <v>1.3251666666666668</v>
      </c>
      <c r="O121" s="44">
        <v>2.5014999999999996</v>
      </c>
      <c r="P121" s="45">
        <v>3.3743333333333347</v>
      </c>
      <c r="Q121" s="44">
        <v>4.5988333333333324</v>
      </c>
      <c r="R121" s="45">
        <v>0.67166666666666675</v>
      </c>
      <c r="S121" s="44">
        <v>0</v>
      </c>
      <c r="T121" s="45">
        <v>0</v>
      </c>
      <c r="U121" s="44">
        <v>0.12166666666666665</v>
      </c>
      <c r="V121" s="45">
        <v>2.0768333333333331</v>
      </c>
      <c r="W121" s="44">
        <v>3.0661666666666654</v>
      </c>
      <c r="X121" s="45">
        <v>1.8709999999999996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22.87416666666666</v>
      </c>
      <c r="AE121" s="54"/>
    </row>
    <row r="122" spans="2:31" x14ac:dyDescent="0.45">
      <c r="B122" s="12" t="s">
        <v>7</v>
      </c>
      <c r="C122" s="12"/>
      <c r="D122" s="12"/>
      <c r="E122" s="13">
        <f>SUM(E68:E121)</f>
        <v>0</v>
      </c>
      <c r="F122" s="13">
        <f t="shared" ref="F122:AB122" si="5">SUM(F68:F121)</f>
        <v>0</v>
      </c>
      <c r="G122" s="13">
        <f t="shared" si="5"/>
        <v>0</v>
      </c>
      <c r="H122" s="13">
        <f t="shared" si="5"/>
        <v>0</v>
      </c>
      <c r="I122" s="13">
        <f t="shared" si="5"/>
        <v>0</v>
      </c>
      <c r="J122" s="13">
        <f t="shared" si="5"/>
        <v>0</v>
      </c>
      <c r="K122" s="13">
        <f t="shared" si="5"/>
        <v>0</v>
      </c>
      <c r="L122" s="13">
        <f t="shared" si="5"/>
        <v>112.99483333333333</v>
      </c>
      <c r="M122" s="13">
        <f t="shared" si="5"/>
        <v>510.80349999999999</v>
      </c>
      <c r="N122" s="13">
        <f t="shared" si="5"/>
        <v>514.73146666666662</v>
      </c>
      <c r="O122" s="13">
        <f t="shared" si="5"/>
        <v>487.92133333333345</v>
      </c>
      <c r="P122" s="13">
        <f t="shared" si="5"/>
        <v>513.82849999999996</v>
      </c>
      <c r="Q122" s="13">
        <f t="shared" si="5"/>
        <v>572.87166666666667</v>
      </c>
      <c r="R122" s="13">
        <f t="shared" si="5"/>
        <v>589.57916666666677</v>
      </c>
      <c r="S122" s="13">
        <f t="shared" si="5"/>
        <v>593.22016666666661</v>
      </c>
      <c r="T122" s="13">
        <f t="shared" si="5"/>
        <v>756.68629166666665</v>
      </c>
      <c r="U122" s="13">
        <f t="shared" si="5"/>
        <v>821.72777499999995</v>
      </c>
      <c r="V122" s="13">
        <f t="shared" si="5"/>
        <v>1012.0402800000001</v>
      </c>
      <c r="W122" s="13">
        <f t="shared" si="5"/>
        <v>1149.8108733333336</v>
      </c>
      <c r="X122" s="13">
        <f t="shared" si="5"/>
        <v>496.46401666666645</v>
      </c>
      <c r="Y122" s="13">
        <f t="shared" si="5"/>
        <v>0</v>
      </c>
      <c r="Z122" s="13">
        <f t="shared" si="5"/>
        <v>0</v>
      </c>
      <c r="AA122" s="13">
        <f t="shared" si="5"/>
        <v>0</v>
      </c>
      <c r="AB122" s="13">
        <f t="shared" si="5"/>
        <v>0</v>
      </c>
      <c r="AC122" s="109">
        <f>SUM(AC68:AE121)</f>
        <v>8132.6798700000018</v>
      </c>
      <c r="AD122" s="109"/>
      <c r="AE122" s="109"/>
    </row>
    <row r="125" spans="2:31" x14ac:dyDescent="0.45">
      <c r="B125" s="8">
        <f>'Resumen-Mensual'!$G$26</f>
        <v>46025</v>
      </c>
    </row>
    <row r="126" spans="2:31" x14ac:dyDescent="0.45">
      <c r="B126" s="8"/>
    </row>
    <row r="127" spans="2:31" x14ac:dyDescent="0.45">
      <c r="B127" s="9" t="s">
        <v>313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91" t="s">
        <v>7</v>
      </c>
      <c r="AD127" s="91"/>
      <c r="AE127" s="91"/>
    </row>
    <row r="128" spans="2:31" x14ac:dyDescent="0.45">
      <c r="B128" s="14" t="s">
        <v>11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0.29599999999999993</v>
      </c>
      <c r="N128" s="45">
        <v>2.3603333333333341</v>
      </c>
      <c r="O128" s="44">
        <v>6.3988333333333305</v>
      </c>
      <c r="P128" s="45">
        <v>9.7538333333333345</v>
      </c>
      <c r="Q128" s="44">
        <v>19.637333333333338</v>
      </c>
      <c r="R128" s="45">
        <v>19.145333333333337</v>
      </c>
      <c r="S128" s="44">
        <v>14.298666666666671</v>
      </c>
      <c r="T128" s="45">
        <v>27.698000000000018</v>
      </c>
      <c r="U128" s="44">
        <v>33.805666666666674</v>
      </c>
      <c r="V128" s="45">
        <v>17.785333333333337</v>
      </c>
      <c r="W128" s="44">
        <v>37.537166666666657</v>
      </c>
      <c r="X128" s="45">
        <v>29.200000000000006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217.91650000000004</v>
      </c>
      <c r="AE128" s="56"/>
    </row>
    <row r="129" spans="2:31" x14ac:dyDescent="0.45">
      <c r="B129" s="14" t="s">
        <v>12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16.000666666666667</v>
      </c>
      <c r="N129" s="45">
        <v>9.9365000000000059</v>
      </c>
      <c r="O129" s="44">
        <v>4.1039999999999992</v>
      </c>
      <c r="P129" s="45">
        <v>6.5668333333333235</v>
      </c>
      <c r="Q129" s="44">
        <v>8.4436666666666618</v>
      </c>
      <c r="R129" s="45">
        <v>15.997666666666655</v>
      </c>
      <c r="S129" s="44">
        <v>18.675999999999998</v>
      </c>
      <c r="T129" s="45">
        <v>33.54499999999998</v>
      </c>
      <c r="U129" s="44">
        <v>5.5420000000000043</v>
      </c>
      <c r="V129" s="45">
        <v>61.773500000000055</v>
      </c>
      <c r="W129" s="44">
        <v>31.56866666666669</v>
      </c>
      <c r="X129" s="45">
        <v>18.026666666666667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230.18116666666674</v>
      </c>
      <c r="AE129" s="54"/>
    </row>
    <row r="130" spans="2:31" x14ac:dyDescent="0.45">
      <c r="B130" s="14" t="s">
        <v>13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3.4806666666666657</v>
      </c>
      <c r="N130" s="45">
        <v>2.4650000000000021</v>
      </c>
      <c r="O130" s="44">
        <v>3.3799999999999972</v>
      </c>
      <c r="P130" s="45">
        <v>13.460000000000008</v>
      </c>
      <c r="Q130" s="44">
        <v>39.719999999999992</v>
      </c>
      <c r="R130" s="45">
        <v>67.860000000000042</v>
      </c>
      <c r="S130" s="44">
        <v>47.889999999999993</v>
      </c>
      <c r="T130" s="45">
        <v>54.399999999999991</v>
      </c>
      <c r="U130" s="44">
        <v>54.040000000000006</v>
      </c>
      <c r="V130" s="45">
        <v>54.269999999999996</v>
      </c>
      <c r="W130" s="44">
        <v>53.72</v>
      </c>
      <c r="X130" s="45">
        <v>52.513499999999986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447.1991666666666</v>
      </c>
      <c r="AE130" s="54"/>
    </row>
    <row r="131" spans="2:31" x14ac:dyDescent="0.45">
      <c r="B131" s="14" t="s">
        <v>14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4.8300000000000036</v>
      </c>
      <c r="N131" s="45">
        <v>2.2099999999999982</v>
      </c>
      <c r="O131" s="44">
        <v>9.3000000000000043</v>
      </c>
      <c r="P131" s="45">
        <v>16.063666666666666</v>
      </c>
      <c r="Q131" s="44">
        <v>19.853666666666665</v>
      </c>
      <c r="R131" s="45">
        <v>24.978833333333348</v>
      </c>
      <c r="S131" s="44">
        <v>43.865833333333299</v>
      </c>
      <c r="T131" s="45">
        <v>64.229333333333315</v>
      </c>
      <c r="U131" s="44">
        <v>80.267499999999984</v>
      </c>
      <c r="V131" s="45">
        <v>72.519499999999965</v>
      </c>
      <c r="W131" s="44">
        <v>99.29433333333337</v>
      </c>
      <c r="X131" s="45">
        <v>66.912166666666693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504.32483333333329</v>
      </c>
      <c r="AE131" s="54"/>
    </row>
    <row r="132" spans="2:31" x14ac:dyDescent="0.45">
      <c r="B132" s="14" t="s">
        <v>15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11.960999999999995</v>
      </c>
      <c r="N132" s="45">
        <v>2.9656666666666665</v>
      </c>
      <c r="O132" s="44">
        <v>2.2051666666666661</v>
      </c>
      <c r="P132" s="45">
        <v>12.860833333333328</v>
      </c>
      <c r="Q132" s="44">
        <v>30.976000000000003</v>
      </c>
      <c r="R132" s="45">
        <v>59.979833333333346</v>
      </c>
      <c r="S132" s="44">
        <v>47.259000000000015</v>
      </c>
      <c r="T132" s="45">
        <v>63.384166666666673</v>
      </c>
      <c r="U132" s="44">
        <v>70.97699999999999</v>
      </c>
      <c r="V132" s="45">
        <v>70.527833333333348</v>
      </c>
      <c r="W132" s="44">
        <v>31.927666666666671</v>
      </c>
      <c r="X132" s="45">
        <v>27.681666666666668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432.70583333333332</v>
      </c>
      <c r="AE132" s="54"/>
    </row>
    <row r="133" spans="2:31" x14ac:dyDescent="0.45">
      <c r="B133" s="14" t="s">
        <v>16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6"/>
        <v>0</v>
      </c>
      <c r="AE133" s="54"/>
    </row>
    <row r="134" spans="2:31" x14ac:dyDescent="0.45">
      <c r="B134" s="14" t="s">
        <v>17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0.18733333333333327</v>
      </c>
      <c r="N134" s="45">
        <v>0</v>
      </c>
      <c r="O134" s="44">
        <v>0</v>
      </c>
      <c r="P134" s="45">
        <v>0</v>
      </c>
      <c r="Q134" s="44">
        <v>0.45883333333333309</v>
      </c>
      <c r="R134" s="45">
        <v>3.3069999999999999</v>
      </c>
      <c r="S134" s="44">
        <v>4.650833333333332</v>
      </c>
      <c r="T134" s="45">
        <v>1.8915000000000002</v>
      </c>
      <c r="U134" s="44">
        <v>0</v>
      </c>
      <c r="V134" s="45">
        <v>0</v>
      </c>
      <c r="W134" s="44">
        <v>0</v>
      </c>
      <c r="X134" s="45">
        <v>22.278666666666659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32.774166666666659</v>
      </c>
      <c r="AE134" s="54"/>
    </row>
    <row r="135" spans="2:31" x14ac:dyDescent="0.45">
      <c r="B135" s="14" t="s">
        <v>18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0.73433333333333339</v>
      </c>
      <c r="N135" s="45">
        <v>0.94499999999999995</v>
      </c>
      <c r="O135" s="44">
        <v>1.154666666666667</v>
      </c>
      <c r="P135" s="45">
        <v>2.7456666666666654</v>
      </c>
      <c r="Q135" s="44">
        <v>2.4879999999999991</v>
      </c>
      <c r="R135" s="45">
        <v>2.5623333333333327</v>
      </c>
      <c r="S135" s="44">
        <v>0</v>
      </c>
      <c r="T135" s="45">
        <v>0</v>
      </c>
      <c r="U135" s="44">
        <v>0</v>
      </c>
      <c r="V135" s="45">
        <v>0</v>
      </c>
      <c r="W135" s="44">
        <v>0</v>
      </c>
      <c r="X135" s="45">
        <v>0.5956666666666649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11.225666666666664</v>
      </c>
      <c r="AE135" s="54"/>
    </row>
    <row r="136" spans="2:31" x14ac:dyDescent="0.45">
      <c r="B136" s="14" t="s">
        <v>19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1.0503333333333327</v>
      </c>
      <c r="N136" s="45">
        <v>0.90950000000000009</v>
      </c>
      <c r="O136" s="44">
        <v>8.569999999999995</v>
      </c>
      <c r="P136" s="45">
        <v>19.869999999999987</v>
      </c>
      <c r="Q136" s="44">
        <v>28.791499999999999</v>
      </c>
      <c r="R136" s="45">
        <v>31.742666666666661</v>
      </c>
      <c r="S136" s="44">
        <v>23.408666666666665</v>
      </c>
      <c r="T136" s="45">
        <v>12.844000000000012</v>
      </c>
      <c r="U136" s="44">
        <v>1.2168333333333332</v>
      </c>
      <c r="V136" s="45">
        <v>0</v>
      </c>
      <c r="W136" s="44">
        <v>17.915499999999998</v>
      </c>
      <c r="X136" s="45">
        <v>31.350666666666672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177.66966666666667</v>
      </c>
      <c r="AE136" s="54"/>
    </row>
    <row r="137" spans="2:31" x14ac:dyDescent="0.45">
      <c r="B137" s="14" t="s">
        <v>20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5.4166666666666682E-2</v>
      </c>
      <c r="N137" s="45">
        <v>0</v>
      </c>
      <c r="O137" s="44">
        <v>0</v>
      </c>
      <c r="P137" s="45">
        <v>0.32566666666666666</v>
      </c>
      <c r="Q137" s="44">
        <v>2.0761666666666674</v>
      </c>
      <c r="R137" s="45">
        <v>6.3168333333333333</v>
      </c>
      <c r="S137" s="44">
        <v>0</v>
      </c>
      <c r="T137" s="45">
        <v>0</v>
      </c>
      <c r="U137" s="44">
        <v>0</v>
      </c>
      <c r="V137" s="45">
        <v>0</v>
      </c>
      <c r="W137" s="44">
        <v>0.94433333333333414</v>
      </c>
      <c r="X137" s="45">
        <v>16.202500000000001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25.919666666666672</v>
      </c>
      <c r="AE137" s="54"/>
    </row>
    <row r="138" spans="2:31" x14ac:dyDescent="0.45">
      <c r="B138" s="14" t="s">
        <v>21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1.7999999999999999E-2</v>
      </c>
      <c r="N138" s="45">
        <v>7.7999999999999986E-2</v>
      </c>
      <c r="O138" s="44">
        <v>0.33933333333333338</v>
      </c>
      <c r="P138" s="45">
        <v>0.73466666666666702</v>
      </c>
      <c r="Q138" s="44">
        <v>0.161</v>
      </c>
      <c r="R138" s="45">
        <v>0</v>
      </c>
      <c r="S138" s="44">
        <v>0</v>
      </c>
      <c r="T138" s="45">
        <v>0</v>
      </c>
      <c r="U138" s="44">
        <v>96.881666666666689</v>
      </c>
      <c r="V138" s="45">
        <v>162.12316666666661</v>
      </c>
      <c r="W138" s="44">
        <v>143.21683333333331</v>
      </c>
      <c r="X138" s="45">
        <v>42.348333333333336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445.90099999999995</v>
      </c>
      <c r="AE138" s="54"/>
    </row>
    <row r="139" spans="2:31" x14ac:dyDescent="0.45">
      <c r="B139" s="14" t="s">
        <v>22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45">
      <c r="B140" s="14" t="s">
        <v>23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3.0666666666666693E-2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1.6568333333333334</v>
      </c>
      <c r="V140" s="45">
        <v>17.504666666666665</v>
      </c>
      <c r="W140" s="44">
        <v>19.703499999999995</v>
      </c>
      <c r="X140" s="45">
        <v>7.083499999999999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45.979166666666657</v>
      </c>
      <c r="AE140" s="54"/>
    </row>
    <row r="141" spans="2:31" x14ac:dyDescent="0.45">
      <c r="B141" s="14" t="s">
        <v>24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0.59800000000000042</v>
      </c>
      <c r="N141" s="45">
        <v>0.6545000000000003</v>
      </c>
      <c r="O141" s="44">
        <v>1.0300000000000007</v>
      </c>
      <c r="P141" s="45">
        <v>1.7900000000000023</v>
      </c>
      <c r="Q141" s="44">
        <v>2.8700000000000023</v>
      </c>
      <c r="R141" s="45">
        <v>3.930000000000005</v>
      </c>
      <c r="S141" s="44">
        <v>5.0618333333333343</v>
      </c>
      <c r="T141" s="45">
        <v>4.1475000000000009</v>
      </c>
      <c r="U141" s="44">
        <v>1.371166666666666</v>
      </c>
      <c r="V141" s="45">
        <v>8.6166666666666641E-2</v>
      </c>
      <c r="W141" s="44">
        <v>0</v>
      </c>
      <c r="X141" s="45">
        <v>2.3543333333333338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23.893500000000014</v>
      </c>
      <c r="AE141" s="54"/>
    </row>
    <row r="142" spans="2:31" x14ac:dyDescent="0.45">
      <c r="B142" s="14" t="s">
        <v>25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1.065666666666667</v>
      </c>
      <c r="N142" s="45">
        <v>1.3854999999999997</v>
      </c>
      <c r="O142" s="44">
        <v>1.989999999999998</v>
      </c>
      <c r="P142" s="45">
        <v>3.3300000000000036</v>
      </c>
      <c r="Q142" s="44">
        <v>5.8799999999999963</v>
      </c>
      <c r="R142" s="45">
        <v>8.9196666666666662</v>
      </c>
      <c r="S142" s="44">
        <v>12.570833333333336</v>
      </c>
      <c r="T142" s="45">
        <v>14.377333333333333</v>
      </c>
      <c r="U142" s="44">
        <v>7.8640000000000025</v>
      </c>
      <c r="V142" s="45">
        <v>22.607666666666667</v>
      </c>
      <c r="W142" s="44">
        <v>1.5354999999999999</v>
      </c>
      <c r="X142" s="45">
        <v>2.4009999999999985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83.927166666666665</v>
      </c>
      <c r="AE142" s="54"/>
    </row>
    <row r="143" spans="2:31" x14ac:dyDescent="0.45">
      <c r="B143" s="14" t="s">
        <v>26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1.1499999999999999</v>
      </c>
      <c r="N143" s="45">
        <v>2.0400000000000018</v>
      </c>
      <c r="O143" s="44">
        <v>2.6999999999999988</v>
      </c>
      <c r="P143" s="45">
        <v>3</v>
      </c>
      <c r="Q143" s="44">
        <v>3.1999999999999971</v>
      </c>
      <c r="R143" s="45">
        <v>3.6999999999999962</v>
      </c>
      <c r="S143" s="44">
        <v>3.9000000000000039</v>
      </c>
      <c r="T143" s="45">
        <v>3.9000000000000039</v>
      </c>
      <c r="U143" s="44">
        <v>5.6000000000000032</v>
      </c>
      <c r="V143" s="45">
        <v>4.1320000000000006</v>
      </c>
      <c r="W143" s="44">
        <v>3.1666666666666704E-2</v>
      </c>
      <c r="X143" s="45">
        <v>0.91633333333333433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34.270000000000003</v>
      </c>
      <c r="AE143" s="54"/>
    </row>
    <row r="144" spans="2:31" x14ac:dyDescent="0.45">
      <c r="B144" s="14" t="s">
        <v>27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0.67816666666666692</v>
      </c>
      <c r="Q144" s="44">
        <v>2.6644999999999976</v>
      </c>
      <c r="R144" s="45">
        <v>5.3723333333333319</v>
      </c>
      <c r="S144" s="44">
        <v>8.9106666666666676</v>
      </c>
      <c r="T144" s="45">
        <v>15.328666666666667</v>
      </c>
      <c r="U144" s="44">
        <v>14.762500000000001</v>
      </c>
      <c r="V144" s="45">
        <v>22.485666666666663</v>
      </c>
      <c r="W144" s="44">
        <v>13.35266666666667</v>
      </c>
      <c r="X144" s="45">
        <v>14.981166666666667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98.536333333333332</v>
      </c>
      <c r="AE144" s="54"/>
    </row>
    <row r="145" spans="2:31" x14ac:dyDescent="0.45">
      <c r="B145" s="4" t="s">
        <v>28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0.82033333333333347</v>
      </c>
      <c r="N145" s="45">
        <v>0.48450000000000021</v>
      </c>
      <c r="O145" s="44">
        <v>0.66299999999999948</v>
      </c>
      <c r="P145" s="45">
        <v>0.55999999999999972</v>
      </c>
      <c r="Q145" s="44">
        <v>0.55516666666666692</v>
      </c>
      <c r="R145" s="45">
        <v>1.061166666666667</v>
      </c>
      <c r="S145" s="44">
        <v>2.2181666666666664</v>
      </c>
      <c r="T145" s="45">
        <v>3.1621666666666663</v>
      </c>
      <c r="U145" s="44">
        <v>4.5979999999999999</v>
      </c>
      <c r="V145" s="45">
        <v>3.1581666666666677</v>
      </c>
      <c r="W145" s="44">
        <v>3.5618333333333321</v>
      </c>
      <c r="X145" s="45">
        <v>2.9121666666666663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23.754666666666665</v>
      </c>
      <c r="AE145" s="54"/>
    </row>
    <row r="146" spans="2:31" x14ac:dyDescent="0.45">
      <c r="B146" s="4" t="s">
        <v>29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0.24999999999999997</v>
      </c>
      <c r="N146" s="45">
        <v>1.0968333333333333</v>
      </c>
      <c r="O146" s="44">
        <v>0</v>
      </c>
      <c r="P146" s="45">
        <v>0</v>
      </c>
      <c r="Q146" s="44">
        <v>0</v>
      </c>
      <c r="R146" s="45">
        <v>0</v>
      </c>
      <c r="S146" s="44">
        <v>0</v>
      </c>
      <c r="T146" s="45">
        <v>0</v>
      </c>
      <c r="U146" s="44">
        <v>0.14800000000000005</v>
      </c>
      <c r="V146" s="45">
        <v>0.18583333333333327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1.6806666666666668</v>
      </c>
      <c r="AE146" s="54"/>
    </row>
    <row r="147" spans="2:31" x14ac:dyDescent="0.45">
      <c r="B147" s="4" t="s">
        <v>30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1.4999999999999996E-2</v>
      </c>
      <c r="V147" s="45">
        <v>0.36649999999999994</v>
      </c>
      <c r="W147" s="44">
        <v>0.33633333333333332</v>
      </c>
      <c r="X147" s="45">
        <v>9.1666666666666719E-3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0.72699999999999998</v>
      </c>
      <c r="AE147" s="54"/>
    </row>
    <row r="148" spans="2:31" x14ac:dyDescent="0.45">
      <c r="B148" s="4" t="s">
        <v>31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6.1333333333333379E-2</v>
      </c>
      <c r="N148" s="45">
        <v>0.31200000000000022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0.19649999999999998</v>
      </c>
      <c r="V148" s="45">
        <v>1.7571666666666668</v>
      </c>
      <c r="W148" s="44">
        <v>1.0811666666666668</v>
      </c>
      <c r="X148" s="45">
        <v>2.5786666666666678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5.986833333333335</v>
      </c>
      <c r="AE148" s="54"/>
    </row>
    <row r="149" spans="2:31" x14ac:dyDescent="0.45">
      <c r="B149" s="4" t="s">
        <v>32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1.6666666666666673E-2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0.19433333333333336</v>
      </c>
      <c r="V149" s="45">
        <v>0.66633333333333333</v>
      </c>
      <c r="W149" s="44">
        <v>3.9500000000000042E-2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0.91683333333333339</v>
      </c>
      <c r="AE149" s="54"/>
    </row>
    <row r="150" spans="2:31" x14ac:dyDescent="0.45">
      <c r="B150" s="4" t="s">
        <v>33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1.1400000000000001</v>
      </c>
      <c r="N150" s="45">
        <v>1.7054999999999996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0.49683333333333324</v>
      </c>
      <c r="V150" s="45">
        <v>1.5139999999999996</v>
      </c>
      <c r="W150" s="44">
        <v>0.39516666666666644</v>
      </c>
      <c r="X150" s="45">
        <v>0.47366666666666646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5.7251666666666647</v>
      </c>
      <c r="AE150" s="54"/>
    </row>
    <row r="151" spans="2:31" x14ac:dyDescent="0.45">
      <c r="B151" s="4" t="s">
        <v>34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1.9779999999999989</v>
      </c>
      <c r="N151" s="45">
        <v>1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0.10166666666666666</v>
      </c>
      <c r="V151" s="45">
        <v>0.55383333333333318</v>
      </c>
      <c r="W151" s="44">
        <v>0</v>
      </c>
      <c r="X151" s="45">
        <v>0.35700000000000015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3.990499999999999</v>
      </c>
      <c r="AE151" s="54"/>
    </row>
    <row r="152" spans="2:31" x14ac:dyDescent="0.45">
      <c r="B152" s="4" t="s">
        <v>35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8.0500000000000007</v>
      </c>
      <c r="N152" s="45">
        <v>4.4000000000000004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0.39999999999999997</v>
      </c>
      <c r="V152" s="45">
        <v>6.1691666666666682</v>
      </c>
      <c r="W152" s="44">
        <v>6.2821666666666749</v>
      </c>
      <c r="X152" s="45">
        <v>4.1776666666666653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29.479000000000013</v>
      </c>
      <c r="AE152" s="54"/>
    </row>
    <row r="153" spans="2:31" x14ac:dyDescent="0.45">
      <c r="B153" s="4" t="s">
        <v>36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7.2273333333333358</v>
      </c>
      <c r="N153" s="45">
        <v>5.076833333333334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1.2163333333333333</v>
      </c>
      <c r="V153" s="45">
        <v>11.763333333333328</v>
      </c>
      <c r="W153" s="44">
        <v>16.733333333333334</v>
      </c>
      <c r="X153" s="45">
        <v>10.670333333333334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52.6875</v>
      </c>
      <c r="AE153" s="54"/>
    </row>
    <row r="154" spans="2:31" x14ac:dyDescent="0.45">
      <c r="B154" s="4" t="s">
        <v>37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7.887500000000002</v>
      </c>
      <c r="N154" s="45">
        <v>2.8386666666666671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0.18033333333333335</v>
      </c>
      <c r="V154" s="45">
        <v>1.4388333333333334</v>
      </c>
      <c r="W154" s="44">
        <v>5.4666666666666683E-2</v>
      </c>
      <c r="X154" s="45">
        <v>3.7704999999999997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16.170500000000001</v>
      </c>
      <c r="AE154" s="54"/>
    </row>
    <row r="155" spans="2:31" x14ac:dyDescent="0.45">
      <c r="B155" s="4" t="s">
        <v>38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12.19083333333333</v>
      </c>
      <c r="N155" s="45">
        <v>6.0131666666666721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0.39866666666666667</v>
      </c>
      <c r="V155" s="45">
        <v>4.6343333333333341</v>
      </c>
      <c r="W155" s="44">
        <v>4.7496666666666663</v>
      </c>
      <c r="X155" s="45">
        <v>6.1096666666666675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34.096333333333334</v>
      </c>
      <c r="AE155" s="54"/>
    </row>
    <row r="156" spans="2:31" x14ac:dyDescent="0.45">
      <c r="B156" s="4" t="s">
        <v>39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108.07700000000001</v>
      </c>
      <c r="N156" s="45">
        <v>55.324833333333324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15.988333333333333</v>
      </c>
      <c r="V156" s="45">
        <v>92.031666666666695</v>
      </c>
      <c r="W156" s="44">
        <v>91.94300000000014</v>
      </c>
      <c r="X156" s="45">
        <v>65.842500000000001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429.20733333333351</v>
      </c>
      <c r="AE156" s="54"/>
    </row>
    <row r="157" spans="2:31" x14ac:dyDescent="0.45">
      <c r="B157" s="4" t="s">
        <v>40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4.9066666666666663</v>
      </c>
      <c r="N157" s="45">
        <v>4.0799999999999965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0.36666666666666659</v>
      </c>
      <c r="V157" s="45">
        <v>4.400000000000003</v>
      </c>
      <c r="W157" s="44">
        <v>4.5999999999999979</v>
      </c>
      <c r="X157" s="45">
        <v>4.0299999999999976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22.383333333333329</v>
      </c>
      <c r="AE157" s="54"/>
    </row>
    <row r="158" spans="2:31" x14ac:dyDescent="0.45">
      <c r="B158" s="4" t="s">
        <v>41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47.477166666666633</v>
      </c>
      <c r="N158" s="45">
        <v>44.451166666666659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7.2638333333333343</v>
      </c>
      <c r="V158" s="45">
        <v>41.915166666666657</v>
      </c>
      <c r="W158" s="44">
        <v>43.188166666666675</v>
      </c>
      <c r="X158" s="45">
        <v>32.259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216.55449999999996</v>
      </c>
      <c r="AE158" s="54"/>
    </row>
    <row r="159" spans="2:31" x14ac:dyDescent="0.45">
      <c r="B159" s="4" t="s">
        <v>42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0.79449999999999954</v>
      </c>
      <c r="N159" s="45">
        <v>0.4298333333333329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0.52683333333333326</v>
      </c>
      <c r="V159" s="45">
        <v>3.6324999999999994</v>
      </c>
      <c r="W159" s="44">
        <v>3.0548333333333328</v>
      </c>
      <c r="X159" s="45">
        <v>4.3938333333333333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12.832333333333331</v>
      </c>
      <c r="AE159" s="54"/>
    </row>
    <row r="160" spans="2:31" x14ac:dyDescent="0.45">
      <c r="B160" s="4" t="s">
        <v>43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45">
      <c r="B161" s="4" t="s">
        <v>44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0.3676666666666667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0.3676666666666667</v>
      </c>
      <c r="AE161" s="54"/>
    </row>
    <row r="162" spans="2:31" x14ac:dyDescent="0.45">
      <c r="B162" s="4" t="s">
        <v>45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7.9128333333333307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7.9128333333333307</v>
      </c>
      <c r="AE162" s="54"/>
    </row>
    <row r="163" spans="2:31" x14ac:dyDescent="0.45">
      <c r="B163" s="4" t="s">
        <v>46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4.2568333333333328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4.2568333333333328</v>
      </c>
      <c r="AE163" s="54"/>
    </row>
    <row r="164" spans="2:31" x14ac:dyDescent="0.45">
      <c r="B164" s="4" t="s">
        <v>47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1.6023333333333349</v>
      </c>
      <c r="N164" s="45">
        <v>0.9519999999999994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0.217</v>
      </c>
      <c r="V164" s="45">
        <v>0.70250000000000024</v>
      </c>
      <c r="W164" s="44">
        <v>0.33966666666666684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3.8135000000000017</v>
      </c>
      <c r="AE164" s="54"/>
    </row>
    <row r="165" spans="2:31" x14ac:dyDescent="0.45">
      <c r="B165" s="4" t="s">
        <v>48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3.1090000000000031</v>
      </c>
      <c r="N165" s="45">
        <v>1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5.5166666666666676E-2</v>
      </c>
      <c r="V165" s="45">
        <v>0.17100000000000007</v>
      </c>
      <c r="W165" s="44">
        <v>1.6500000000000004E-2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4.3516666666666701</v>
      </c>
      <c r="AE165" s="54"/>
    </row>
    <row r="166" spans="2:31" x14ac:dyDescent="0.45">
      <c r="B166" s="4" t="s">
        <v>49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2.8366666666666656</v>
      </c>
      <c r="N166" s="45">
        <v>0.96000000000000085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0.21633333333333335</v>
      </c>
      <c r="V166" s="45">
        <v>2.098666666666666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6.1116666666666664</v>
      </c>
      <c r="AE166" s="54"/>
    </row>
    <row r="167" spans="2:31" x14ac:dyDescent="0.45">
      <c r="B167" s="4" t="s">
        <v>50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5.6888333333333332</v>
      </c>
      <c r="N167" s="45">
        <v>2.1200000000000019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0.51450000000000007</v>
      </c>
      <c r="V167" s="45">
        <v>2.0336666666666665</v>
      </c>
      <c r="W167" s="44">
        <v>6.3333333333333311E-2</v>
      </c>
      <c r="X167" s="45">
        <v>4.0963333333333329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14.516666666666669</v>
      </c>
      <c r="AE167" s="54"/>
    </row>
    <row r="168" spans="2:31" x14ac:dyDescent="0.45">
      <c r="B168" s="4" t="s">
        <v>51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12.022166666666667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12.022166666666667</v>
      </c>
      <c r="AE168" s="54"/>
    </row>
    <row r="169" spans="2:31" x14ac:dyDescent="0.45">
      <c r="B169" s="4" t="s">
        <v>52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7.4085000000000027</v>
      </c>
      <c r="N169" s="45">
        <v>9.7750000000000004</v>
      </c>
      <c r="O169" s="44">
        <v>11.600000000000012</v>
      </c>
      <c r="P169" s="45">
        <v>10.412666666666667</v>
      </c>
      <c r="Q169" s="44">
        <v>6.8570000000000011</v>
      </c>
      <c r="R169" s="45">
        <v>0</v>
      </c>
      <c r="S169" s="44">
        <v>18.372166666666672</v>
      </c>
      <c r="T169" s="45">
        <v>42.363333333333337</v>
      </c>
      <c r="U169" s="44">
        <v>58.72266666666669</v>
      </c>
      <c r="V169" s="45">
        <v>57.863166666666658</v>
      </c>
      <c r="W169" s="44">
        <v>64.956166666666661</v>
      </c>
      <c r="X169" s="45">
        <v>29.509499999999999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317.84016666666673</v>
      </c>
      <c r="AE169" s="54"/>
    </row>
    <row r="170" spans="2:31" x14ac:dyDescent="0.45">
      <c r="B170" s="4" t="s">
        <v>53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36.456666666666656</v>
      </c>
      <c r="N170" s="45">
        <v>36.2455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2.1226666666666669</v>
      </c>
      <c r="V170" s="45">
        <v>11.179499999999997</v>
      </c>
      <c r="W170" s="44">
        <v>14.85883333333333</v>
      </c>
      <c r="X170" s="45">
        <v>11.068166666666668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111.93133333333331</v>
      </c>
      <c r="AE170" s="54"/>
    </row>
    <row r="171" spans="2:31" x14ac:dyDescent="0.45">
      <c r="B171" s="4" t="s">
        <v>54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18.860000000000003</v>
      </c>
      <c r="N171" s="45">
        <v>9.8159999999999936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0.42349999999999999</v>
      </c>
      <c r="V171" s="45">
        <v>9.6753333333333309</v>
      </c>
      <c r="W171" s="44">
        <v>9.9251666666666658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48.699999999999989</v>
      </c>
      <c r="AE171" s="54"/>
    </row>
    <row r="172" spans="2:31" x14ac:dyDescent="0.45">
      <c r="B172" s="4" t="s">
        <v>55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0</v>
      </c>
      <c r="O172" s="44">
        <v>1.1468333333333329</v>
      </c>
      <c r="P172" s="45">
        <v>7.20583333333333</v>
      </c>
      <c r="Q172" s="44">
        <v>16.398333333333333</v>
      </c>
      <c r="R172" s="45">
        <v>28.660833333333336</v>
      </c>
      <c r="S172" s="44">
        <v>41.719666666666676</v>
      </c>
      <c r="T172" s="45">
        <v>58.423333333333339</v>
      </c>
      <c r="U172" s="44">
        <v>61.805666666666674</v>
      </c>
      <c r="V172" s="45">
        <v>57.617500000000014</v>
      </c>
      <c r="W172" s="44">
        <v>79.95</v>
      </c>
      <c r="X172" s="45">
        <v>57.029166666666676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409.95716666666675</v>
      </c>
      <c r="AE172" s="54"/>
    </row>
    <row r="173" spans="2:31" x14ac:dyDescent="0.45">
      <c r="B173" s="4" t="s">
        <v>56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45">
      <c r="B174" s="4" t="s">
        <v>58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0.24349999999999997</v>
      </c>
      <c r="N174" s="45">
        <v>5.1500000000000004E-2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3.8478333333333326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4.1428333333333329</v>
      </c>
      <c r="AE174" s="54"/>
    </row>
    <row r="175" spans="2:31" x14ac:dyDescent="0.45">
      <c r="B175" s="4" t="s">
        <v>59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0.30766499999999986</v>
      </c>
      <c r="N175" s="45">
        <v>0.41709499999999994</v>
      </c>
      <c r="O175" s="44">
        <v>0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0.4107266666666668</v>
      </c>
      <c r="V175" s="45">
        <v>0.90516166666666631</v>
      </c>
      <c r="W175" s="44">
        <v>0.10795666666666673</v>
      </c>
      <c r="X175" s="45">
        <v>3.4849999999999972E-3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2.1520899999999998</v>
      </c>
      <c r="AE175" s="54"/>
    </row>
    <row r="176" spans="2:31" x14ac:dyDescent="0.45">
      <c r="B176" s="4" t="s">
        <v>60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8.2566666666666656E-3</v>
      </c>
      <c r="N176" s="45">
        <v>3.1370000000000009E-2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0.53109333333333342</v>
      </c>
      <c r="V176" s="45">
        <v>1.32795</v>
      </c>
      <c r="W176" s="44">
        <v>0.30889666666666649</v>
      </c>
      <c r="X176" s="45">
        <v>4.4359999999999906E-2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2.2519266666666664</v>
      </c>
      <c r="AE176" s="54"/>
    </row>
    <row r="177" spans="2:31" x14ac:dyDescent="0.45">
      <c r="B177" s="4" t="s">
        <v>61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0.11391166666666662</v>
      </c>
      <c r="N177" s="45">
        <v>0.19403499999999996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1.0591800000000002</v>
      </c>
      <c r="V177" s="45">
        <v>4.3262249999999991</v>
      </c>
      <c r="W177" s="44">
        <v>2.9809500000000013</v>
      </c>
      <c r="X177" s="45">
        <v>1.8712416666666671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10.545543333333335</v>
      </c>
      <c r="AE177" s="54"/>
    </row>
    <row r="178" spans="2:31" x14ac:dyDescent="0.45">
      <c r="B178" s="4" t="s">
        <v>62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16.333333333333332</v>
      </c>
      <c r="N178" s="45">
        <v>7.4469999999999992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20.664999999999999</v>
      </c>
      <c r="V178" s="45">
        <v>106.58416666666669</v>
      </c>
      <c r="W178" s="44">
        <v>107.56983333333334</v>
      </c>
      <c r="X178" s="45">
        <v>48.953616666666669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307.55295000000001</v>
      </c>
      <c r="AE178" s="54"/>
    </row>
    <row r="179" spans="2:31" x14ac:dyDescent="0.45">
      <c r="B179" s="4" t="s">
        <v>63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1.0831666666666664</v>
      </c>
      <c r="O179" s="44">
        <v>8.8878333333333366</v>
      </c>
      <c r="P179" s="45">
        <v>8.9300000000000033</v>
      </c>
      <c r="Q179" s="44">
        <v>15.003000000000004</v>
      </c>
      <c r="R179" s="45">
        <v>13.197166666666664</v>
      </c>
      <c r="S179" s="44">
        <v>44.367166666666691</v>
      </c>
      <c r="T179" s="45">
        <v>116.51450000000003</v>
      </c>
      <c r="U179" s="44">
        <v>107.53083333333332</v>
      </c>
      <c r="V179" s="45">
        <v>27.974833333333322</v>
      </c>
      <c r="W179" s="44">
        <v>28.063166666666675</v>
      </c>
      <c r="X179" s="45">
        <v>8.4807999999999968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380.03246666666672</v>
      </c>
      <c r="AE179" s="54"/>
    </row>
    <row r="180" spans="2:31" x14ac:dyDescent="0.45">
      <c r="B180" s="4" t="s">
        <v>64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0.5538333333333334</v>
      </c>
      <c r="O180" s="44">
        <v>23.55066666666665</v>
      </c>
      <c r="P180" s="45">
        <v>34.789999999999978</v>
      </c>
      <c r="Q180" s="44">
        <v>51.814333333333344</v>
      </c>
      <c r="R180" s="45">
        <v>54.326166666666659</v>
      </c>
      <c r="S180" s="44">
        <v>52.85799999999999</v>
      </c>
      <c r="T180" s="45">
        <v>51.447000000000003</v>
      </c>
      <c r="U180" s="44">
        <v>45.36816666666666</v>
      </c>
      <c r="V180" s="45">
        <v>41.464333333333322</v>
      </c>
      <c r="W180" s="44">
        <v>32.077416666666672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7"/>
        <v>388.24991666666665</v>
      </c>
      <c r="AE180" s="54"/>
    </row>
    <row r="181" spans="2:31" x14ac:dyDescent="0.45">
      <c r="B181" s="4" t="s">
        <v>65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0.97366666666666768</v>
      </c>
      <c r="N181" s="45">
        <v>1.0285000000000006</v>
      </c>
      <c r="O181" s="44">
        <v>1.4899999999999989</v>
      </c>
      <c r="P181" s="45">
        <v>2.42</v>
      </c>
      <c r="Q181" s="44">
        <v>3.4000000000000035</v>
      </c>
      <c r="R181" s="45">
        <v>4.1200000000000028</v>
      </c>
      <c r="S181" s="44">
        <v>4.2181666666666668</v>
      </c>
      <c r="T181" s="45">
        <v>2.836666666666666</v>
      </c>
      <c r="U181" s="44">
        <v>5.3833333333333323E-2</v>
      </c>
      <c r="V181" s="45">
        <v>1.4999999999999976E-3</v>
      </c>
      <c r="W181" s="44">
        <v>0</v>
      </c>
      <c r="X181" s="45">
        <v>6.8833333333333344E-2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7"/>
        <v>20.611166666666676</v>
      </c>
      <c r="AE181" s="54"/>
    </row>
    <row r="182" spans="2:31" x14ac:dyDescent="0.45">
      <c r="B182" s="12" t="s">
        <v>7</v>
      </c>
      <c r="C182" s="12"/>
      <c r="D182" s="12"/>
      <c r="E182" s="13">
        <f>SUM(E128:E181)</f>
        <v>0</v>
      </c>
      <c r="F182" s="13">
        <f t="shared" ref="F182" si="8">SUM(F128:F181)</f>
        <v>0</v>
      </c>
      <c r="G182" s="13">
        <f t="shared" ref="G182" si="9">SUM(G128:G181)</f>
        <v>0</v>
      </c>
      <c r="H182" s="13">
        <f t="shared" ref="H182" si="10">SUM(H128:H181)</f>
        <v>0</v>
      </c>
      <c r="I182" s="13">
        <f t="shared" ref="I182" si="11">SUM(I128:I181)</f>
        <v>0</v>
      </c>
      <c r="J182" s="13">
        <f t="shared" ref="J182" si="12">SUM(J128:J181)</f>
        <v>0</v>
      </c>
      <c r="K182" s="13">
        <f t="shared" ref="K182" si="13">SUM(K128:K181)</f>
        <v>0</v>
      </c>
      <c r="L182" s="13">
        <f t="shared" ref="L182" si="14">SUM(L128:L181)</f>
        <v>0</v>
      </c>
      <c r="M182" s="13">
        <f t="shared" ref="M182" si="15">SUM(M128:M181)</f>
        <v>360.81933333333319</v>
      </c>
      <c r="N182" s="13">
        <f t="shared" ref="N182" si="16">SUM(N128:N181)</f>
        <v>224.85500000000005</v>
      </c>
      <c r="O182" s="13">
        <f t="shared" ref="O182" si="17">SUM(O128:O181)</f>
        <v>88.510333333333321</v>
      </c>
      <c r="P182" s="13">
        <f t="shared" ref="P182" si="18">SUM(P128:P181)</f>
        <v>155.49783333333329</v>
      </c>
      <c r="Q182" s="13">
        <f t="shared" ref="Q182" si="19">SUM(Q128:Q181)</f>
        <v>261.24849999999998</v>
      </c>
      <c r="R182" s="13">
        <f t="shared" ref="R182" si="20">SUM(R128:R181)</f>
        <v>355.17783333333335</v>
      </c>
      <c r="S182" s="13">
        <f t="shared" ref="S182" si="21">SUM(S128:S181)</f>
        <v>394.24566666666664</v>
      </c>
      <c r="T182" s="13">
        <f t="shared" ref="T182" si="22">SUM(T128:T181)</f>
        <v>570.49250000000006</v>
      </c>
      <c r="U182" s="13">
        <f t="shared" ref="U182" si="23">SUM(U128:U181)</f>
        <v>705.77283333333344</v>
      </c>
      <c r="V182" s="13">
        <f t="shared" ref="V182" si="24">SUM(V128:V181)</f>
        <v>1003.9278366666667</v>
      </c>
      <c r="W182" s="13">
        <f t="shared" ref="W182" si="25">SUM(W128:W181)</f>
        <v>967.98555333333377</v>
      </c>
      <c r="X182" s="13">
        <f t="shared" ref="X182" si="26">SUM(X128:X181)</f>
        <v>637.40367000000015</v>
      </c>
      <c r="Y182" s="13">
        <f t="shared" ref="Y182" si="27">SUM(Y128:Y181)</f>
        <v>0</v>
      </c>
      <c r="Z182" s="13">
        <f t="shared" ref="Z182" si="28">SUM(Z128:Z181)</f>
        <v>0</v>
      </c>
      <c r="AA182" s="13">
        <f t="shared" ref="AA182" si="29">SUM(AA128:AA181)</f>
        <v>0</v>
      </c>
      <c r="AB182" s="13">
        <f t="shared" ref="AB182" si="30">SUM(AB128:AB181)</f>
        <v>0</v>
      </c>
      <c r="AC182" s="109">
        <f>SUM(AC128:AE181)</f>
        <v>5725.9368933333335</v>
      </c>
      <c r="AD182" s="109"/>
      <c r="AE182" s="109"/>
    </row>
    <row r="183" spans="2:31" x14ac:dyDescent="0.45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45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45">
      <c r="B185" s="8">
        <f>'Resumen-Mensual'!$H$26</f>
        <v>46026</v>
      </c>
    </row>
    <row r="186" spans="2:31" x14ac:dyDescent="0.45">
      <c r="B186" s="8"/>
    </row>
    <row r="187" spans="2:31" x14ac:dyDescent="0.45">
      <c r="B187" s="9" t="s">
        <v>313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91" t="s">
        <v>7</v>
      </c>
      <c r="AD187" s="91"/>
      <c r="AE187" s="91"/>
    </row>
    <row r="188" spans="2:31" x14ac:dyDescent="0.45">
      <c r="B188" s="14" t="s">
        <v>11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</v>
      </c>
      <c r="N188" s="45">
        <v>3.0875000000000004</v>
      </c>
      <c r="O188" s="44">
        <v>2.8928333333333329</v>
      </c>
      <c r="P188" s="45">
        <v>0.79499999999999982</v>
      </c>
      <c r="Q188" s="44">
        <v>23.307666666666659</v>
      </c>
      <c r="R188" s="45">
        <v>24.620000000000005</v>
      </c>
      <c r="S188" s="44">
        <v>34.30599999999999</v>
      </c>
      <c r="T188" s="45">
        <v>33.525333333333329</v>
      </c>
      <c r="U188" s="44">
        <v>22.702333333333328</v>
      </c>
      <c r="V188" s="45">
        <v>34.770166666666668</v>
      </c>
      <c r="W188" s="44">
        <v>39.029333333333334</v>
      </c>
      <c r="X188" s="45">
        <v>26.474166666666672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245.51033333333331</v>
      </c>
      <c r="AE188" s="56"/>
    </row>
    <row r="189" spans="2:31" x14ac:dyDescent="0.45">
      <c r="B189" s="14" t="s">
        <v>12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0.3254999999999999</v>
      </c>
      <c r="N189" s="45">
        <v>4.236833333333335</v>
      </c>
      <c r="O189" s="44">
        <v>4.2103333333333337</v>
      </c>
      <c r="P189" s="45">
        <v>10.07716666666666</v>
      </c>
      <c r="Q189" s="44">
        <v>24.38766666666665</v>
      </c>
      <c r="R189" s="45">
        <v>25.12533333333333</v>
      </c>
      <c r="S189" s="44">
        <v>26.651666666666689</v>
      </c>
      <c r="T189" s="45">
        <v>40.417166666666652</v>
      </c>
      <c r="U189" s="44">
        <v>51.06083333333337</v>
      </c>
      <c r="V189" s="45">
        <v>54.910666666666657</v>
      </c>
      <c r="W189" s="44">
        <v>49.780499999999989</v>
      </c>
      <c r="X189" s="45">
        <v>8.0993333333333357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299.28300000000002</v>
      </c>
      <c r="AE189" s="54"/>
    </row>
    <row r="190" spans="2:31" x14ac:dyDescent="0.45">
      <c r="B190" s="14" t="s">
        <v>13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1.0566666666666671</v>
      </c>
      <c r="N190" s="45">
        <v>2.650000000000003</v>
      </c>
      <c r="O190" s="44">
        <v>4.5</v>
      </c>
      <c r="P190" s="45">
        <v>19.16</v>
      </c>
      <c r="Q190" s="44">
        <v>47.619999999999926</v>
      </c>
      <c r="R190" s="45">
        <v>21.510000000000005</v>
      </c>
      <c r="S190" s="44">
        <v>30.67</v>
      </c>
      <c r="T190" s="45">
        <v>32.569999999999993</v>
      </c>
      <c r="U190" s="44">
        <v>33.409999999999997</v>
      </c>
      <c r="V190" s="45">
        <v>34.120000000000005</v>
      </c>
      <c r="W190" s="44">
        <v>34.159999999999997</v>
      </c>
      <c r="X190" s="45">
        <v>6.9599999999999937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268.3866666666666</v>
      </c>
      <c r="AE190" s="54"/>
    </row>
    <row r="191" spans="2:31" x14ac:dyDescent="0.45">
      <c r="B191" s="14" t="s">
        <v>14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1</v>
      </c>
      <c r="N191" s="45">
        <v>1.9000000000000019</v>
      </c>
      <c r="O191" s="44">
        <v>4.5</v>
      </c>
      <c r="P191" s="45">
        <v>8.2706666666666688</v>
      </c>
      <c r="Q191" s="44">
        <v>22.315166666666666</v>
      </c>
      <c r="R191" s="45">
        <v>4.6011666666666668</v>
      </c>
      <c r="S191" s="44">
        <v>31.532499999999988</v>
      </c>
      <c r="T191" s="45">
        <v>75.326499999999996</v>
      </c>
      <c r="U191" s="44">
        <v>82.370666666666736</v>
      </c>
      <c r="V191" s="45">
        <v>69.716833333333312</v>
      </c>
      <c r="W191" s="44">
        <v>92.173999999999964</v>
      </c>
      <c r="X191" s="45">
        <v>67.610666666666717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461.31816666666668</v>
      </c>
      <c r="AE191" s="54"/>
    </row>
    <row r="192" spans="2:31" x14ac:dyDescent="0.45">
      <c r="B192" s="14" t="s">
        <v>15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3.847666666666667</v>
      </c>
      <c r="N192" s="45">
        <v>3.5286666666666657</v>
      </c>
      <c r="O192" s="44">
        <v>6.0634999999999986</v>
      </c>
      <c r="P192" s="45">
        <v>20.507666666666662</v>
      </c>
      <c r="Q192" s="44">
        <v>31.745333333333335</v>
      </c>
      <c r="R192" s="45">
        <v>14.937499999999996</v>
      </c>
      <c r="S192" s="44">
        <v>50.932833333333335</v>
      </c>
      <c r="T192" s="45">
        <v>83.309499999999986</v>
      </c>
      <c r="U192" s="44">
        <v>87.02566666666668</v>
      </c>
      <c r="V192" s="45">
        <v>83.306500000000042</v>
      </c>
      <c r="W192" s="44">
        <v>49.239000000000019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434.44383333333337</v>
      </c>
      <c r="AE192" s="54"/>
    </row>
    <row r="193" spans="2:31" x14ac:dyDescent="0.45">
      <c r="B193" s="14" t="s">
        <v>16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31"/>
        <v>0</v>
      </c>
      <c r="AE193" s="54"/>
    </row>
    <row r="194" spans="2:31" x14ac:dyDescent="0.45">
      <c r="B194" s="14" t="s">
        <v>17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0.56083333333333329</v>
      </c>
      <c r="N194" s="45">
        <v>0.89683333333333326</v>
      </c>
      <c r="O194" s="44">
        <v>1.4104999999999996</v>
      </c>
      <c r="P194" s="45">
        <v>2.4833333333333325</v>
      </c>
      <c r="Q194" s="44">
        <v>0.53333333333333344</v>
      </c>
      <c r="R194" s="45">
        <v>2.3575000000000004</v>
      </c>
      <c r="S194" s="44">
        <v>1.746</v>
      </c>
      <c r="T194" s="45">
        <v>0</v>
      </c>
      <c r="U194" s="44">
        <v>0</v>
      </c>
      <c r="V194" s="45">
        <v>0</v>
      </c>
      <c r="W194" s="44">
        <v>0</v>
      </c>
      <c r="X194" s="45">
        <v>11.661999999999999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21.650333333333332</v>
      </c>
      <c r="AE194" s="54"/>
    </row>
    <row r="195" spans="2:31" x14ac:dyDescent="0.45">
      <c r="B195" s="14" t="s">
        <v>18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0.13116666666666668</v>
      </c>
      <c r="N195" s="45">
        <v>0.78199999999999981</v>
      </c>
      <c r="O195" s="44">
        <v>1.1686666666666665</v>
      </c>
      <c r="P195" s="45">
        <v>3.7708333333333335</v>
      </c>
      <c r="Q195" s="44">
        <v>6.3750000000000009</v>
      </c>
      <c r="R195" s="45">
        <v>6.3044999999999991</v>
      </c>
      <c r="S195" s="44">
        <v>3.5548333333333333</v>
      </c>
      <c r="T195" s="45">
        <v>0</v>
      </c>
      <c r="U195" s="44">
        <v>0</v>
      </c>
      <c r="V195" s="45">
        <v>0</v>
      </c>
      <c r="W195" s="44">
        <v>0</v>
      </c>
      <c r="X195" s="45">
        <v>4.3333333333333002E-3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22.091333333333338</v>
      </c>
      <c r="AE195" s="54"/>
    </row>
    <row r="196" spans="2:31" x14ac:dyDescent="0.45">
      <c r="B196" s="14" t="s">
        <v>19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0.28666666666666651</v>
      </c>
      <c r="N196" s="45">
        <v>0.55999999999999972</v>
      </c>
      <c r="O196" s="44">
        <v>6.3600000000000092</v>
      </c>
      <c r="P196" s="45">
        <v>14.360000000000012</v>
      </c>
      <c r="Q196" s="44">
        <v>28.235500000000005</v>
      </c>
      <c r="R196" s="45">
        <v>33.668666666666674</v>
      </c>
      <c r="S196" s="44">
        <v>24.349833333333322</v>
      </c>
      <c r="T196" s="45">
        <v>6.6338333333333335</v>
      </c>
      <c r="U196" s="44">
        <v>0.29416666666666674</v>
      </c>
      <c r="V196" s="45">
        <v>0</v>
      </c>
      <c r="W196" s="44">
        <v>7.9868333333333323</v>
      </c>
      <c r="X196" s="45">
        <v>15.006333333333327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137.74183333333335</v>
      </c>
      <c r="AE196" s="54"/>
    </row>
    <row r="197" spans="2:31" x14ac:dyDescent="0.45">
      <c r="B197" s="14" t="s">
        <v>20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0.17600000000000005</v>
      </c>
      <c r="N197" s="45">
        <v>1.1666666666666659E-3</v>
      </c>
      <c r="O197" s="44">
        <v>0</v>
      </c>
      <c r="P197" s="45">
        <v>0.17833333333333329</v>
      </c>
      <c r="Q197" s="44">
        <v>0.40666666666666679</v>
      </c>
      <c r="R197" s="45">
        <v>0.30366666666666664</v>
      </c>
      <c r="S197" s="44">
        <v>2.2666666666666666</v>
      </c>
      <c r="T197" s="45">
        <v>0</v>
      </c>
      <c r="U197" s="44">
        <v>0</v>
      </c>
      <c r="V197" s="45">
        <v>0</v>
      </c>
      <c r="W197" s="44">
        <v>0</v>
      </c>
      <c r="X197" s="45">
        <v>0.45133333333333298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3.7838333333333329</v>
      </c>
      <c r="AE197" s="54"/>
    </row>
    <row r="198" spans="2:31" x14ac:dyDescent="0.45">
      <c r="B198" s="14" t="s">
        <v>21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0.34600000000000003</v>
      </c>
      <c r="N198" s="45">
        <v>0.44316666666666671</v>
      </c>
      <c r="O198" s="44">
        <v>6.0666666666666681E-2</v>
      </c>
      <c r="P198" s="45">
        <v>0.64900000000000013</v>
      </c>
      <c r="Q198" s="44">
        <v>0.3716666666666667</v>
      </c>
      <c r="R198" s="45">
        <v>0</v>
      </c>
      <c r="S198" s="44">
        <v>0</v>
      </c>
      <c r="T198" s="45">
        <v>0</v>
      </c>
      <c r="U198" s="44">
        <v>5.9093333333333318</v>
      </c>
      <c r="V198" s="45">
        <v>32.189333333333337</v>
      </c>
      <c r="W198" s="44">
        <v>55.516333333333314</v>
      </c>
      <c r="X198" s="45">
        <v>51.478000000000002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146.96349999999998</v>
      </c>
      <c r="AE198" s="54"/>
    </row>
    <row r="199" spans="2:31" x14ac:dyDescent="0.45">
      <c r="B199" s="14" t="s">
        <v>22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45">
      <c r="B200" s="14" t="s">
        <v>23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0.14883333333333332</v>
      </c>
      <c r="N200" s="45">
        <v>0.52</v>
      </c>
      <c r="O200" s="44">
        <v>1.325333333333333</v>
      </c>
      <c r="P200" s="45">
        <v>0</v>
      </c>
      <c r="Q200" s="44">
        <v>0</v>
      </c>
      <c r="R200" s="45">
        <v>0.70600000000000018</v>
      </c>
      <c r="S200" s="44">
        <v>2.4936666666666683</v>
      </c>
      <c r="T200" s="45">
        <v>2.8848333333333329</v>
      </c>
      <c r="U200" s="44">
        <v>7.9240000000000022</v>
      </c>
      <c r="V200" s="45">
        <v>12.193999999999997</v>
      </c>
      <c r="W200" s="44">
        <v>1.2629999999999997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29.459666666666664</v>
      </c>
      <c r="AE200" s="54"/>
    </row>
    <row r="201" spans="2:31" x14ac:dyDescent="0.45">
      <c r="B201" s="14" t="s">
        <v>24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0.3051666666666667</v>
      </c>
      <c r="N201" s="45">
        <v>1.3401666666666661</v>
      </c>
      <c r="O201" s="44">
        <v>1.6500000000000015</v>
      </c>
      <c r="P201" s="45">
        <v>2.0999999999999974</v>
      </c>
      <c r="Q201" s="44">
        <v>2.6800000000000042</v>
      </c>
      <c r="R201" s="45">
        <v>3.2599999999999985</v>
      </c>
      <c r="S201" s="44">
        <v>4.0616666666666665</v>
      </c>
      <c r="T201" s="45">
        <v>2.4591666666666665</v>
      </c>
      <c r="U201" s="44">
        <v>0.43883333333333319</v>
      </c>
      <c r="V201" s="45">
        <v>3.0833333333333327E-2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18.325833333333335</v>
      </c>
      <c r="AE201" s="54"/>
    </row>
    <row r="202" spans="2:31" x14ac:dyDescent="0.45">
      <c r="B202" s="14" t="s">
        <v>25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0.42766666666666675</v>
      </c>
      <c r="N202" s="45">
        <v>1.3628333333333333</v>
      </c>
      <c r="O202" s="44">
        <v>2.457833333333332</v>
      </c>
      <c r="P202" s="45">
        <v>3.5</v>
      </c>
      <c r="Q202" s="44">
        <v>4.1100000000000065</v>
      </c>
      <c r="R202" s="45">
        <v>5.5196666666666676</v>
      </c>
      <c r="S202" s="44">
        <v>7.8979999999999988</v>
      </c>
      <c r="T202" s="45">
        <v>9.2328333333333319</v>
      </c>
      <c r="U202" s="44">
        <v>6.8223333333333338</v>
      </c>
      <c r="V202" s="45">
        <v>9.5300000000000029</v>
      </c>
      <c r="W202" s="44">
        <v>0</v>
      </c>
      <c r="X202" s="45">
        <v>3.1483333333333334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54.00950000000001</v>
      </c>
      <c r="AE202" s="54"/>
    </row>
    <row r="203" spans="2:31" x14ac:dyDescent="0.45">
      <c r="B203" s="14" t="s">
        <v>26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1.0666666666666669</v>
      </c>
      <c r="N203" s="45">
        <v>3.9000000000000039</v>
      </c>
      <c r="O203" s="44">
        <v>3.8000000000000038</v>
      </c>
      <c r="P203" s="45">
        <v>5</v>
      </c>
      <c r="Q203" s="44">
        <v>4.400000000000003</v>
      </c>
      <c r="R203" s="45">
        <v>4</v>
      </c>
      <c r="S203" s="44">
        <v>3.9000000000000039</v>
      </c>
      <c r="T203" s="45">
        <v>3.8000000000000038</v>
      </c>
      <c r="U203" s="44">
        <v>3.241333333333337</v>
      </c>
      <c r="V203" s="45">
        <v>2.9743333333333322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36.082333333333359</v>
      </c>
      <c r="AE203" s="54"/>
    </row>
    <row r="204" spans="2:31" x14ac:dyDescent="0.45">
      <c r="B204" s="14" t="s">
        <v>27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0.23433333333333364</v>
      </c>
      <c r="P204" s="45">
        <v>1.7421666666666655</v>
      </c>
      <c r="Q204" s="44">
        <v>3.5678333333333305</v>
      </c>
      <c r="R204" s="45">
        <v>4.2158333333333369</v>
      </c>
      <c r="S204" s="44">
        <v>5.5468333333333337</v>
      </c>
      <c r="T204" s="45">
        <v>7.2543333333333351</v>
      </c>
      <c r="U204" s="44">
        <v>6.5633333333333344</v>
      </c>
      <c r="V204" s="45">
        <v>7.4784999999999977</v>
      </c>
      <c r="W204" s="44">
        <v>0.14833333333333334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36.7515</v>
      </c>
      <c r="AE204" s="54"/>
    </row>
    <row r="205" spans="2:31" x14ac:dyDescent="0.45">
      <c r="B205" s="4" t="s">
        <v>28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0.46116666666666661</v>
      </c>
      <c r="N205" s="45">
        <v>0.77150000000000007</v>
      </c>
      <c r="O205" s="44">
        <v>0.91333333333333266</v>
      </c>
      <c r="P205" s="45">
        <v>1.229833333333332</v>
      </c>
      <c r="Q205" s="44">
        <v>0.85183333333333355</v>
      </c>
      <c r="R205" s="45">
        <v>0.97433333333333194</v>
      </c>
      <c r="S205" s="44">
        <v>1.8975000000000011</v>
      </c>
      <c r="T205" s="45">
        <v>2.9383333333333348</v>
      </c>
      <c r="U205" s="44">
        <v>3.0491666666666659</v>
      </c>
      <c r="V205" s="45">
        <v>0.44483333333333319</v>
      </c>
      <c r="W205" s="44">
        <v>1.1726666666666665</v>
      </c>
      <c r="X205" s="45">
        <v>0.99666666666666659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15.701166666666666</v>
      </c>
      <c r="AE205" s="54"/>
    </row>
    <row r="206" spans="2:31" x14ac:dyDescent="0.45">
      <c r="B206" s="4" t="s">
        <v>29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1.8166666666666671E-2</v>
      </c>
      <c r="N206" s="45">
        <v>0.31599999999999989</v>
      </c>
      <c r="O206" s="44">
        <v>0.88449999999999962</v>
      </c>
      <c r="P206" s="45">
        <v>1.3421666666666661</v>
      </c>
      <c r="Q206" s="44">
        <v>1.437833333333334</v>
      </c>
      <c r="R206" s="45">
        <v>1.0618333333333334</v>
      </c>
      <c r="S206" s="44">
        <v>0.64749999999999963</v>
      </c>
      <c r="T206" s="45">
        <v>0.48716666666666658</v>
      </c>
      <c r="U206" s="44">
        <v>0.53033333333333321</v>
      </c>
      <c r="V206" s="45">
        <v>8.1666666666666745E-3</v>
      </c>
      <c r="W206" s="44">
        <v>5.5666666666666705E-2</v>
      </c>
      <c r="X206" s="45">
        <v>0.23016666666666699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7.0194999999999999</v>
      </c>
      <c r="AE206" s="54"/>
    </row>
    <row r="207" spans="2:31" x14ac:dyDescent="0.45">
      <c r="B207" s="4" t="s">
        <v>30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0.10383333333333347</v>
      </c>
      <c r="O207" s="44">
        <v>0.33683333333333326</v>
      </c>
      <c r="P207" s="45">
        <v>0.45966666666666722</v>
      </c>
      <c r="Q207" s="44">
        <v>0.3823333333333333</v>
      </c>
      <c r="R207" s="45">
        <v>0.19916666666666655</v>
      </c>
      <c r="S207" s="44">
        <v>2.6833333333333355E-2</v>
      </c>
      <c r="T207" s="45">
        <v>0</v>
      </c>
      <c r="U207" s="44">
        <v>2.6666666666666683E-3</v>
      </c>
      <c r="V207" s="45">
        <v>7.1333333333333318E-2</v>
      </c>
      <c r="W207" s="44">
        <v>0.11066666666666666</v>
      </c>
      <c r="X207" s="45">
        <v>5.6333333333333326E-2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1.7496666666666669</v>
      </c>
      <c r="AE207" s="54"/>
    </row>
    <row r="208" spans="2:31" x14ac:dyDescent="0.45">
      <c r="B208" s="4" t="s">
        <v>31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2.3499999999999972E-2</v>
      </c>
      <c r="N208" s="45">
        <v>0.68783333333333352</v>
      </c>
      <c r="O208" s="44">
        <v>1.2836666666666681</v>
      </c>
      <c r="P208" s="45">
        <v>1.7468333333333332</v>
      </c>
      <c r="Q208" s="44">
        <v>1.8031666666666664</v>
      </c>
      <c r="R208" s="45">
        <v>1.2563333333333335</v>
      </c>
      <c r="S208" s="44">
        <v>0.77200000000000024</v>
      </c>
      <c r="T208" s="45">
        <v>0.6156666666666667</v>
      </c>
      <c r="U208" s="44">
        <v>0.35749999999999993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8.5465000000000018</v>
      </c>
      <c r="AE208" s="54"/>
    </row>
    <row r="209" spans="2:31" x14ac:dyDescent="0.45">
      <c r="B209" s="4" t="s">
        <v>32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6.666666666666668E-2</v>
      </c>
      <c r="N209" s="45">
        <v>0.23466666666666686</v>
      </c>
      <c r="O209" s="44">
        <v>0.35516666666666646</v>
      </c>
      <c r="P209" s="45">
        <v>0.54849999999999999</v>
      </c>
      <c r="Q209" s="44">
        <v>0.70983333333333432</v>
      </c>
      <c r="R209" s="45">
        <v>0.73099999999999987</v>
      </c>
      <c r="S209" s="44">
        <v>0.81166666666666687</v>
      </c>
      <c r="T209" s="45">
        <v>0.77166666666666706</v>
      </c>
      <c r="U209" s="44">
        <v>0.46716666666666662</v>
      </c>
      <c r="V209" s="45">
        <v>5.6833333333333354E-2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4.7531666666666688</v>
      </c>
      <c r="AE209" s="54"/>
    </row>
    <row r="210" spans="2:31" x14ac:dyDescent="0.45">
      <c r="B210" s="4" t="s">
        <v>33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0.52333333333333332</v>
      </c>
      <c r="N210" s="45">
        <v>1.7399999999999998</v>
      </c>
      <c r="O210" s="44">
        <v>3.2685000000000008</v>
      </c>
      <c r="P210" s="45">
        <v>4.7866666666666662</v>
      </c>
      <c r="Q210" s="44">
        <v>6.0100000000000016</v>
      </c>
      <c r="R210" s="45">
        <v>6.5336666666666696</v>
      </c>
      <c r="S210" s="44">
        <v>7.7253333333333352</v>
      </c>
      <c r="T210" s="45">
        <v>8.2321666666666662</v>
      </c>
      <c r="U210" s="44">
        <v>8.6365000000000016</v>
      </c>
      <c r="V210" s="45">
        <v>8.7219999999999995</v>
      </c>
      <c r="W210" s="44">
        <v>7.4270000000000023</v>
      </c>
      <c r="X210" s="45">
        <v>4.4996666666666645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68.104833333333346</v>
      </c>
      <c r="AE210" s="54"/>
    </row>
    <row r="211" spans="2:31" x14ac:dyDescent="0.45">
      <c r="B211" s="4" t="s">
        <v>34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0.18933333333333338</v>
      </c>
      <c r="N211" s="45">
        <v>0.11066666666666662</v>
      </c>
      <c r="O211" s="44">
        <v>0</v>
      </c>
      <c r="P211" s="45">
        <v>3.3333333333333338E-4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0.32516666666666666</v>
      </c>
      <c r="X211" s="45">
        <v>0.12333333333333316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1"/>
        <v>0.74883333333333313</v>
      </c>
      <c r="AE211" s="54"/>
    </row>
    <row r="212" spans="2:31" x14ac:dyDescent="0.45">
      <c r="B212" s="4" t="s">
        <v>35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1.6999999999999995</v>
      </c>
      <c r="N212" s="45">
        <v>2.2000000000000015</v>
      </c>
      <c r="O212" s="44">
        <v>1.2000000000000015</v>
      </c>
      <c r="P212" s="45">
        <v>1.74</v>
      </c>
      <c r="Q212" s="44">
        <v>3.6369999999999996</v>
      </c>
      <c r="R212" s="45">
        <v>0</v>
      </c>
      <c r="S212" s="44">
        <v>0.6014999999999997</v>
      </c>
      <c r="T212" s="45">
        <v>0</v>
      </c>
      <c r="U212" s="44">
        <v>0</v>
      </c>
      <c r="V212" s="45">
        <v>2.9059999999999993</v>
      </c>
      <c r="W212" s="44">
        <v>3.5204999999999997</v>
      </c>
      <c r="X212" s="45">
        <v>3.7640000000000002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21.269000000000002</v>
      </c>
      <c r="AE212" s="54"/>
    </row>
    <row r="213" spans="2:31" x14ac:dyDescent="0.45">
      <c r="B213" s="4" t="s">
        <v>36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1.1376666666666666</v>
      </c>
      <c r="N213" s="45">
        <v>2.3058333333333327</v>
      </c>
      <c r="O213" s="44">
        <v>2.0196666666666667</v>
      </c>
      <c r="P213" s="45">
        <v>1.2524999999999993</v>
      </c>
      <c r="Q213" s="44">
        <v>1.2376666666666665</v>
      </c>
      <c r="R213" s="45">
        <v>0.65649999999999986</v>
      </c>
      <c r="S213" s="44">
        <v>1.5404999999999995</v>
      </c>
      <c r="T213" s="45">
        <v>1.5365000000000011</v>
      </c>
      <c r="U213" s="44">
        <v>10.045333333333337</v>
      </c>
      <c r="V213" s="45">
        <v>15.817666666666666</v>
      </c>
      <c r="W213" s="44">
        <v>7.4000000000001148E-2</v>
      </c>
      <c r="X213" s="45">
        <v>0.73283333333333311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38.356666666666669</v>
      </c>
      <c r="AE213" s="54"/>
    </row>
    <row r="214" spans="2:31" x14ac:dyDescent="0.45">
      <c r="B214" s="4" t="s">
        <v>37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0.98250000000000004</v>
      </c>
      <c r="N214" s="45">
        <v>0.48550000000000004</v>
      </c>
      <c r="O214" s="44">
        <v>3.0333333333333327E-2</v>
      </c>
      <c r="P214" s="45">
        <v>0.1796666666666667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4.8613333333333335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1"/>
        <v>6.5393333333333334</v>
      </c>
      <c r="AE214" s="54"/>
    </row>
    <row r="215" spans="2:31" x14ac:dyDescent="0.45">
      <c r="B215" s="4" t="s">
        <v>38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2.3485</v>
      </c>
      <c r="N215" s="45">
        <v>2.6623333333333337</v>
      </c>
      <c r="O215" s="44">
        <v>0.22433333333333344</v>
      </c>
      <c r="P215" s="45">
        <v>0.3763333333333333</v>
      </c>
      <c r="Q215" s="44">
        <v>0.30199999999999999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1.7993333333333339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1"/>
        <v>7.7128333333333341</v>
      </c>
      <c r="AE215" s="54"/>
    </row>
    <row r="216" spans="2:31" x14ac:dyDescent="0.45">
      <c r="B216" s="4" t="s">
        <v>39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3.3100000000000014</v>
      </c>
      <c r="N216" s="45">
        <v>68.889999999999958</v>
      </c>
      <c r="O216" s="44">
        <v>0.93999999999999928</v>
      </c>
      <c r="P216" s="45">
        <v>0.45783333333333331</v>
      </c>
      <c r="Q216" s="44">
        <v>0.2545</v>
      </c>
      <c r="R216" s="45">
        <v>2.5505000000000004</v>
      </c>
      <c r="S216" s="44">
        <v>10.643333333333329</v>
      </c>
      <c r="T216" s="45">
        <v>21.272833333333335</v>
      </c>
      <c r="U216" s="44">
        <v>26.08850000000001</v>
      </c>
      <c r="V216" s="45">
        <v>30.611666666666668</v>
      </c>
      <c r="W216" s="44">
        <v>27.722666666666665</v>
      </c>
      <c r="X216" s="45">
        <v>19.004999999999999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1"/>
        <v>211.74683333333331</v>
      </c>
      <c r="AE216" s="54"/>
    </row>
    <row r="217" spans="2:31" x14ac:dyDescent="0.45">
      <c r="B217" s="4" t="s">
        <v>40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0.39999999999999986</v>
      </c>
      <c r="N217" s="45">
        <v>1.2999999999999985</v>
      </c>
      <c r="O217" s="44">
        <v>0.60000000000000075</v>
      </c>
      <c r="P217" s="45">
        <v>1.9000000000000019</v>
      </c>
      <c r="Q217" s="44">
        <v>2.2999999999999989</v>
      </c>
      <c r="R217" s="45">
        <v>3.4000000000000035</v>
      </c>
      <c r="S217" s="44">
        <v>4.9000000000000012</v>
      </c>
      <c r="T217" s="45">
        <v>7.6999999999999922</v>
      </c>
      <c r="U217" s="44">
        <v>9</v>
      </c>
      <c r="V217" s="45">
        <v>9.3000000000000043</v>
      </c>
      <c r="W217" s="44">
        <v>7.6999999999999922</v>
      </c>
      <c r="X217" s="45">
        <v>7.2749999999999941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55.774999999999977</v>
      </c>
      <c r="AE217" s="54"/>
    </row>
    <row r="218" spans="2:31" x14ac:dyDescent="0.45">
      <c r="B218" s="4" t="s">
        <v>41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1.2966666666666666</v>
      </c>
      <c r="N218" s="45">
        <v>0.99000000000000055</v>
      </c>
      <c r="O218" s="44">
        <v>0</v>
      </c>
      <c r="P218" s="45">
        <v>0.08</v>
      </c>
      <c r="Q218" s="44">
        <v>0</v>
      </c>
      <c r="R218" s="45">
        <v>7.4999999999999954E-3</v>
      </c>
      <c r="S218" s="44">
        <v>0</v>
      </c>
      <c r="T218" s="45">
        <v>2.3888333333333347</v>
      </c>
      <c r="U218" s="44">
        <v>11.101000000000003</v>
      </c>
      <c r="V218" s="45">
        <v>5.9939999999999998</v>
      </c>
      <c r="W218" s="44">
        <v>9.9908333333333363</v>
      </c>
      <c r="X218" s="45">
        <v>9.8546666666666702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1"/>
        <v>41.703500000000005</v>
      </c>
      <c r="AE218" s="54"/>
    </row>
    <row r="219" spans="2:31" x14ac:dyDescent="0.45">
      <c r="B219" s="4" t="s">
        <v>42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0.20333333333333328</v>
      </c>
      <c r="N219" s="45">
        <v>0.44999999999999951</v>
      </c>
      <c r="O219" s="44">
        <v>0.46000000000000063</v>
      </c>
      <c r="P219" s="45">
        <v>0.29599999999999999</v>
      </c>
      <c r="Q219" s="44">
        <v>0.23383333333333325</v>
      </c>
      <c r="R219" s="45">
        <v>6.5333333333333327E-2</v>
      </c>
      <c r="S219" s="44">
        <v>0.50466666666666671</v>
      </c>
      <c r="T219" s="45">
        <v>1.5251666666666661</v>
      </c>
      <c r="U219" s="44">
        <v>5.0456666666666701</v>
      </c>
      <c r="V219" s="45">
        <v>6.6848333333333354</v>
      </c>
      <c r="W219" s="44">
        <v>7.4086666666666661</v>
      </c>
      <c r="X219" s="45">
        <v>4.5978333333333321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1"/>
        <v>27.475333333333339</v>
      </c>
      <c r="AE219" s="54"/>
    </row>
    <row r="220" spans="2:31" x14ac:dyDescent="0.45">
      <c r="B220" s="4" t="s">
        <v>43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45">
      <c r="B221" s="4" t="s">
        <v>44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1.608166666666667</v>
      </c>
      <c r="N221" s="45">
        <v>5.1833333333333328E-2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1.6600000000000004</v>
      </c>
      <c r="AE221" s="54"/>
    </row>
    <row r="222" spans="2:31" x14ac:dyDescent="0.45">
      <c r="B222" s="4" t="s">
        <v>45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1.1670000000000003</v>
      </c>
      <c r="N222" s="45">
        <v>4.0666666666666663E-2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1"/>
        <v>1.2076666666666669</v>
      </c>
      <c r="AE222" s="54"/>
    </row>
    <row r="223" spans="2:31" x14ac:dyDescent="0.45">
      <c r="B223" s="4" t="s">
        <v>46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0.52250000000000008</v>
      </c>
      <c r="N223" s="45">
        <v>2.7833333333333338E-2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1"/>
        <v>0.55033333333333345</v>
      </c>
      <c r="AE223" s="54"/>
    </row>
    <row r="224" spans="2:31" x14ac:dyDescent="0.45">
      <c r="B224" s="4" t="s">
        <v>47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0.38900000000000018</v>
      </c>
      <c r="N224" s="45">
        <v>0.88116666666666676</v>
      </c>
      <c r="O224" s="44">
        <v>0.78999999999999937</v>
      </c>
      <c r="P224" s="45">
        <v>0.43683333333333341</v>
      </c>
      <c r="Q224" s="44">
        <v>0.76733333333333353</v>
      </c>
      <c r="R224" s="45">
        <v>0</v>
      </c>
      <c r="S224" s="44">
        <v>7.6666666666666633E-2</v>
      </c>
      <c r="T224" s="45">
        <v>0</v>
      </c>
      <c r="U224" s="44">
        <v>0</v>
      </c>
      <c r="V224" s="45">
        <v>0.34533333333333383</v>
      </c>
      <c r="W224" s="44">
        <v>0</v>
      </c>
      <c r="X224" s="45">
        <v>5.4999999999999867E-3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1"/>
        <v>3.6918333333333342</v>
      </c>
      <c r="AE224" s="54"/>
    </row>
    <row r="225" spans="2:31" x14ac:dyDescent="0.45">
      <c r="B225" s="4" t="s">
        <v>48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0.37733333333333324</v>
      </c>
      <c r="N225" s="45">
        <v>1.2501666666666671</v>
      </c>
      <c r="O225" s="44">
        <v>2.161500000000002</v>
      </c>
      <c r="P225" s="45">
        <v>1.091666666666667</v>
      </c>
      <c r="Q225" s="44">
        <v>0.32716666666666672</v>
      </c>
      <c r="R225" s="45">
        <v>1.7666666666666674E-2</v>
      </c>
      <c r="S225" s="44">
        <v>0</v>
      </c>
      <c r="T225" s="45">
        <v>0</v>
      </c>
      <c r="U225" s="44">
        <v>0</v>
      </c>
      <c r="V225" s="45">
        <v>0</v>
      </c>
      <c r="W225" s="44">
        <v>1.6418333333333346</v>
      </c>
      <c r="X225" s="45">
        <v>1.2808333333333326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1"/>
        <v>8.1481666666666701</v>
      </c>
      <c r="AE225" s="54"/>
    </row>
    <row r="226" spans="2:31" x14ac:dyDescent="0.45">
      <c r="B226" s="4" t="s">
        <v>49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0.6</v>
      </c>
      <c r="N226" s="45">
        <v>1</v>
      </c>
      <c r="O226" s="44">
        <v>1.2000000000000015</v>
      </c>
      <c r="P226" s="45">
        <v>1.9543333333333339</v>
      </c>
      <c r="Q226" s="44">
        <v>3.1341666666666668</v>
      </c>
      <c r="R226" s="45">
        <v>1.1189999999999998</v>
      </c>
      <c r="S226" s="44">
        <v>0.52833333333333332</v>
      </c>
      <c r="T226" s="45">
        <v>0</v>
      </c>
      <c r="U226" s="44">
        <v>0</v>
      </c>
      <c r="V226" s="45">
        <v>1.483333333333346E-2</v>
      </c>
      <c r="W226" s="44">
        <v>2.3988333333333332</v>
      </c>
      <c r="X226" s="45">
        <v>2.1584999999999992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14.108000000000004</v>
      </c>
      <c r="AE226" s="54"/>
    </row>
    <row r="227" spans="2:31" x14ac:dyDescent="0.45">
      <c r="B227" s="4" t="s">
        <v>50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0.89933333333333343</v>
      </c>
      <c r="N227" s="45">
        <v>1.5116666666666667</v>
      </c>
      <c r="O227" s="44">
        <v>1.0725</v>
      </c>
      <c r="P227" s="45">
        <v>0.21616666666666665</v>
      </c>
      <c r="Q227" s="44">
        <v>1.7166666666666663E-2</v>
      </c>
      <c r="R227" s="45">
        <v>0</v>
      </c>
      <c r="S227" s="44">
        <v>4.6666666666666705E-3</v>
      </c>
      <c r="T227" s="45">
        <v>0</v>
      </c>
      <c r="U227" s="44">
        <v>0</v>
      </c>
      <c r="V227" s="45">
        <v>0</v>
      </c>
      <c r="W227" s="44">
        <v>0.68016666666666581</v>
      </c>
      <c r="X227" s="45">
        <v>0.95816666666666517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1"/>
        <v>5.3598333333333317</v>
      </c>
      <c r="AE227" s="54"/>
    </row>
    <row r="228" spans="2:31" x14ac:dyDescent="0.45">
      <c r="B228" s="4" t="s">
        <v>51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0.12216666666666667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0.12216666666666667</v>
      </c>
      <c r="AE228" s="54"/>
    </row>
    <row r="229" spans="2:31" x14ac:dyDescent="0.45">
      <c r="B229" s="4" t="s">
        <v>52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2.4333333333333331</v>
      </c>
      <c r="N229" s="45">
        <v>10.100000000000012</v>
      </c>
      <c r="O229" s="44">
        <v>14.200000000000014</v>
      </c>
      <c r="P229" s="45">
        <v>19.938333333333333</v>
      </c>
      <c r="Q229" s="44">
        <v>12.381166666666667</v>
      </c>
      <c r="R229" s="45">
        <v>0</v>
      </c>
      <c r="S229" s="44">
        <v>2.593999999999999</v>
      </c>
      <c r="T229" s="45">
        <v>40.160499999999992</v>
      </c>
      <c r="U229" s="44">
        <v>50.004499999999993</v>
      </c>
      <c r="V229" s="45">
        <v>50.3675</v>
      </c>
      <c r="W229" s="44">
        <v>45.537999999999997</v>
      </c>
      <c r="X229" s="45">
        <v>14.451333333333331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262.1686666666667</v>
      </c>
      <c r="AE229" s="54"/>
    </row>
    <row r="230" spans="2:31" x14ac:dyDescent="0.45">
      <c r="B230" s="4" t="s">
        <v>53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15.913333333333334</v>
      </c>
      <c r="N230" s="45">
        <v>45.5</v>
      </c>
      <c r="O230" s="44">
        <v>41.980000000000011</v>
      </c>
      <c r="P230" s="45">
        <v>37.091500000000018</v>
      </c>
      <c r="Q230" s="44">
        <v>31.5745</v>
      </c>
      <c r="R230" s="45">
        <v>25.414166666666645</v>
      </c>
      <c r="S230" s="44">
        <v>18.928833333333323</v>
      </c>
      <c r="T230" s="45">
        <v>5.5773333333333328</v>
      </c>
      <c r="U230" s="44">
        <v>6.0143333333333313</v>
      </c>
      <c r="V230" s="45">
        <v>8.7296666666666667</v>
      </c>
      <c r="W230" s="44">
        <v>15.278166666666658</v>
      </c>
      <c r="X230" s="45">
        <v>10.973500000000001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1"/>
        <v>262.97533333333331</v>
      </c>
      <c r="AE230" s="54"/>
    </row>
    <row r="231" spans="2:31" x14ac:dyDescent="0.45">
      <c r="B231" s="4" t="s">
        <v>54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2.37</v>
      </c>
      <c r="N231" s="45">
        <v>3.3100000000000018</v>
      </c>
      <c r="O231" s="44">
        <v>1.5</v>
      </c>
      <c r="P231" s="45">
        <v>0.28749999999999998</v>
      </c>
      <c r="Q231" s="44">
        <v>0.6591666666666669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2.5388333333333342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10.665500000000003</v>
      </c>
      <c r="AE231" s="54"/>
    </row>
    <row r="232" spans="2:31" x14ac:dyDescent="0.45">
      <c r="B232" s="4" t="s">
        <v>55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1.7043333333333333</v>
      </c>
      <c r="Q232" s="44">
        <v>7.1176666666666648</v>
      </c>
      <c r="R232" s="45">
        <v>27.145333333333333</v>
      </c>
      <c r="S232" s="44">
        <v>40.783000000000001</v>
      </c>
      <c r="T232" s="45">
        <v>51.829999999999991</v>
      </c>
      <c r="U232" s="44">
        <v>62.609500000000018</v>
      </c>
      <c r="V232" s="45">
        <v>64.300499999999971</v>
      </c>
      <c r="W232" s="44">
        <v>70.064333333333323</v>
      </c>
      <c r="X232" s="45">
        <v>51.880333333333319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377.435</v>
      </c>
      <c r="AE232" s="54"/>
    </row>
    <row r="233" spans="2:31" x14ac:dyDescent="0.45">
      <c r="B233" s="4" t="s">
        <v>56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45">
      <c r="B234" s="4" t="s">
        <v>58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3.0000000000000009E-3</v>
      </c>
      <c r="O234" s="44">
        <v>0.10716666666666666</v>
      </c>
      <c r="P234" s="45">
        <v>0.11933333333333332</v>
      </c>
      <c r="Q234" s="44">
        <v>0.27716666666666673</v>
      </c>
      <c r="R234" s="45">
        <v>0</v>
      </c>
      <c r="S234" s="44">
        <v>0</v>
      </c>
      <c r="T234" s="45">
        <v>0</v>
      </c>
      <c r="U234" s="44">
        <v>0</v>
      </c>
      <c r="V234" s="45">
        <v>5.7033333333333331</v>
      </c>
      <c r="W234" s="44">
        <v>11.087999999999997</v>
      </c>
      <c r="X234" s="45">
        <v>16.322000000000003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33.620000000000005</v>
      </c>
      <c r="AE234" s="54"/>
    </row>
    <row r="235" spans="2:31" x14ac:dyDescent="0.45">
      <c r="B235" s="4" t="s">
        <v>59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0.17308000000000001</v>
      </c>
      <c r="N235" s="45">
        <v>0.91522166666666682</v>
      </c>
      <c r="O235" s="44">
        <v>0.81396666666666639</v>
      </c>
      <c r="P235" s="45">
        <v>1.5356966666666665</v>
      </c>
      <c r="Q235" s="44">
        <v>2.763281666666666</v>
      </c>
      <c r="R235" s="45">
        <v>4.6252716666666664</v>
      </c>
      <c r="S235" s="44">
        <v>4.9642049999999971</v>
      </c>
      <c r="T235" s="45">
        <v>6.2522333333333329</v>
      </c>
      <c r="U235" s="44">
        <v>5.1801933333333343</v>
      </c>
      <c r="V235" s="45">
        <v>4.7338949999999995</v>
      </c>
      <c r="W235" s="44">
        <v>3.3763466666666613</v>
      </c>
      <c r="X235" s="45">
        <v>1.8809999999999991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37.214391666666657</v>
      </c>
      <c r="AE235" s="54"/>
    </row>
    <row r="236" spans="2:31" x14ac:dyDescent="0.45">
      <c r="B236" s="4" t="s">
        <v>60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2.6346666666666668E-2</v>
      </c>
      <c r="N236" s="45">
        <v>0.16447999999999993</v>
      </c>
      <c r="O236" s="44">
        <v>0.12110666666666667</v>
      </c>
      <c r="P236" s="45">
        <v>1.196713333333334</v>
      </c>
      <c r="Q236" s="44">
        <v>2.7166233333333336</v>
      </c>
      <c r="R236" s="45">
        <v>4.9721633333333326</v>
      </c>
      <c r="S236" s="44">
        <v>5.7664299999999997</v>
      </c>
      <c r="T236" s="45">
        <v>6.0860666666666665</v>
      </c>
      <c r="U236" s="44">
        <v>5.6582266666666694</v>
      </c>
      <c r="V236" s="45">
        <v>4.0561700000000043</v>
      </c>
      <c r="W236" s="44">
        <v>2.6766133333333313</v>
      </c>
      <c r="X236" s="45">
        <v>1.550999999999999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34.991940000000007</v>
      </c>
      <c r="AE236" s="54"/>
    </row>
    <row r="237" spans="2:31" x14ac:dyDescent="0.45">
      <c r="B237" s="4" t="s">
        <v>61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0.11524</v>
      </c>
      <c r="N237" s="45">
        <v>0.56265499999999991</v>
      </c>
      <c r="O237" s="44">
        <v>0.55001166666666668</v>
      </c>
      <c r="P237" s="45">
        <v>2.6272566666666668</v>
      </c>
      <c r="Q237" s="44">
        <v>5.6732616666666669</v>
      </c>
      <c r="R237" s="45">
        <v>8.2847316666666657</v>
      </c>
      <c r="S237" s="44">
        <v>9.5848650000000024</v>
      </c>
      <c r="T237" s="45">
        <v>11.165033333333332</v>
      </c>
      <c r="U237" s="44">
        <v>10.840913333333337</v>
      </c>
      <c r="V237" s="45">
        <v>9.724435000000005</v>
      </c>
      <c r="W237" s="44">
        <v>7.4117066666666593</v>
      </c>
      <c r="X237" s="45">
        <v>4.6229999999999949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71.163109999999989</v>
      </c>
      <c r="AE237" s="54"/>
    </row>
    <row r="238" spans="2:31" x14ac:dyDescent="0.45">
      <c r="B238" s="4" t="s">
        <v>62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16.399833333333337</v>
      </c>
      <c r="N238" s="45">
        <v>40.99816666666667</v>
      </c>
      <c r="O238" s="44">
        <v>38.803666666666665</v>
      </c>
      <c r="P238" s="45">
        <v>16.131833333333336</v>
      </c>
      <c r="Q238" s="44">
        <v>15.211500000000001</v>
      </c>
      <c r="R238" s="45">
        <v>20.741166666666672</v>
      </c>
      <c r="S238" s="44">
        <v>39.731500000000004</v>
      </c>
      <c r="T238" s="45">
        <v>70.608333333333334</v>
      </c>
      <c r="U238" s="44">
        <v>98.183666666666653</v>
      </c>
      <c r="V238" s="45">
        <v>108.74700000000004</v>
      </c>
      <c r="W238" s="44">
        <v>91.888833333333295</v>
      </c>
      <c r="X238" s="45">
        <v>48.021499999999989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605.46699999999998</v>
      </c>
      <c r="AE238" s="54"/>
    </row>
    <row r="239" spans="2:31" x14ac:dyDescent="0.45">
      <c r="B239" s="4" t="s">
        <v>63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10.386000000000001</v>
      </c>
      <c r="O239" s="44">
        <v>13.313166666666669</v>
      </c>
      <c r="P239" s="45">
        <v>5.6658333333333379</v>
      </c>
      <c r="Q239" s="44">
        <v>3.4231666666666669</v>
      </c>
      <c r="R239" s="45">
        <v>11.036666666666669</v>
      </c>
      <c r="S239" s="44">
        <v>15.569499999999998</v>
      </c>
      <c r="T239" s="45">
        <v>33.079833333333312</v>
      </c>
      <c r="U239" s="44">
        <v>72.502333333333311</v>
      </c>
      <c r="V239" s="45">
        <v>64.557166666666689</v>
      </c>
      <c r="W239" s="44">
        <v>117.70933333333336</v>
      </c>
      <c r="X239" s="45">
        <v>47.487750000000005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2"/>
        <v>394.73075000000006</v>
      </c>
      <c r="AE239" s="54"/>
    </row>
    <row r="240" spans="2:31" x14ac:dyDescent="0.45">
      <c r="B240" s="4" t="s">
        <v>64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0.47666666666666629</v>
      </c>
      <c r="P240" s="45">
        <v>11.363000000000005</v>
      </c>
      <c r="Q240" s="44">
        <v>24.593333333333344</v>
      </c>
      <c r="R240" s="45">
        <v>56.129000000000012</v>
      </c>
      <c r="S240" s="44">
        <v>88.228000000000009</v>
      </c>
      <c r="T240" s="45">
        <v>52.155000000000008</v>
      </c>
      <c r="U240" s="44">
        <v>91.165999999999997</v>
      </c>
      <c r="V240" s="45">
        <v>120.20766666666667</v>
      </c>
      <c r="W240" s="44">
        <v>114.62099999999997</v>
      </c>
      <c r="X240" s="45">
        <v>40.589083333333328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2"/>
        <v>599.52874999999995</v>
      </c>
      <c r="AE240" s="54"/>
    </row>
    <row r="241" spans="2:31" x14ac:dyDescent="0.45">
      <c r="B241" s="4" t="s">
        <v>65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0.47</v>
      </c>
      <c r="N241" s="45">
        <v>2.0400000000000027</v>
      </c>
      <c r="O241" s="44">
        <v>2.8300000000000023</v>
      </c>
      <c r="P241" s="45">
        <v>3.4799999999999969</v>
      </c>
      <c r="Q241" s="44">
        <v>4.0900000000000025</v>
      </c>
      <c r="R241" s="45">
        <v>4.349999999999997</v>
      </c>
      <c r="S241" s="44">
        <v>4.3799999999999972</v>
      </c>
      <c r="T241" s="45">
        <v>3.5900000000000021</v>
      </c>
      <c r="U241" s="44">
        <v>1.400833333333334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2"/>
        <v>26.630833333333339</v>
      </c>
      <c r="AE241" s="54"/>
    </row>
    <row r="242" spans="2:31" x14ac:dyDescent="0.45">
      <c r="B242" s="12" t="s">
        <v>7</v>
      </c>
      <c r="C242" s="12"/>
      <c r="D242" s="12"/>
      <c r="E242" s="13">
        <f>SUM(E188:E241)</f>
        <v>0</v>
      </c>
      <c r="F242" s="13">
        <f t="shared" ref="F242" si="33">SUM(F188:F241)</f>
        <v>0</v>
      </c>
      <c r="G242" s="13">
        <f t="shared" ref="G242" si="34">SUM(G188:G241)</f>
        <v>0</v>
      </c>
      <c r="H242" s="13">
        <f t="shared" ref="H242" si="35">SUM(H188:H241)</f>
        <v>0</v>
      </c>
      <c r="I242" s="13">
        <f t="shared" ref="I242" si="36">SUM(I188:I241)</f>
        <v>0</v>
      </c>
      <c r="J242" s="13">
        <f t="shared" ref="J242" si="37">SUM(J188:J241)</f>
        <v>0</v>
      </c>
      <c r="K242" s="13">
        <f t="shared" ref="K242" si="38">SUM(K188:K241)</f>
        <v>0</v>
      </c>
      <c r="L242" s="13">
        <f t="shared" ref="L242" si="39">SUM(L188:L241)</f>
        <v>0</v>
      </c>
      <c r="M242" s="13">
        <f t="shared" ref="M242" si="40">SUM(M188:M241)</f>
        <v>65.926333333333346</v>
      </c>
      <c r="N242" s="13">
        <f t="shared" ref="N242" si="41">SUM(N188:N241)</f>
        <v>227.20018999999996</v>
      </c>
      <c r="O242" s="13">
        <f t="shared" ref="O242" si="42">SUM(O188:O241)</f>
        <v>173.07008500000003</v>
      </c>
      <c r="P242" s="13">
        <f t="shared" ref="P242" si="43">SUM(P188:P241)</f>
        <v>213.83083333333329</v>
      </c>
      <c r="Q242" s="13">
        <f t="shared" ref="Q242" si="44">SUM(Q188:Q241)</f>
        <v>333.9425</v>
      </c>
      <c r="R242" s="13">
        <f t="shared" ref="R242" si="45">SUM(R188:R241)</f>
        <v>332.40116666666671</v>
      </c>
      <c r="S242" s="13">
        <f t="shared" ref="S242" si="46">SUM(S188:S241)</f>
        <v>491.12133333333327</v>
      </c>
      <c r="T242" s="13">
        <f t="shared" ref="T242" si="47">SUM(T188:T241)</f>
        <v>625.38616666666655</v>
      </c>
      <c r="U242" s="13">
        <f t="shared" ref="U242" si="48">SUM(U188:U241)</f>
        <v>785.64716666666686</v>
      </c>
      <c r="V242" s="13">
        <f t="shared" ref="V242" si="49">SUM(V188:V241)</f>
        <v>863.32600000000014</v>
      </c>
      <c r="W242" s="13">
        <f t="shared" ref="W242" si="50">SUM(W188:W241)</f>
        <v>881.71716666666657</v>
      </c>
      <c r="X242" s="13">
        <f t="shared" ref="X242" si="51">SUM(X188:X241)</f>
        <v>490.87416666666672</v>
      </c>
      <c r="Y242" s="13">
        <f t="shared" ref="Y242" si="52">SUM(Y188:Y241)</f>
        <v>0</v>
      </c>
      <c r="Z242" s="13">
        <f t="shared" ref="Z242" si="53">SUM(Z188:Z241)</f>
        <v>0</v>
      </c>
      <c r="AA242" s="13">
        <f t="shared" ref="AA242" si="54">SUM(AA188:AA241)</f>
        <v>0</v>
      </c>
      <c r="AB242" s="13">
        <f t="shared" ref="AB242" si="55">SUM(AB188:AB241)</f>
        <v>0</v>
      </c>
      <c r="AC242" s="109">
        <f>SUM(AC188:AE241)</f>
        <v>5484.443108333332</v>
      </c>
      <c r="AD242" s="109"/>
      <c r="AE242" s="109"/>
    </row>
    <row r="243" spans="2:31" x14ac:dyDescent="0.45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45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45">
      <c r="B245" s="8">
        <f>'Resumen-Mensual'!$I$26</f>
        <v>46027</v>
      </c>
    </row>
    <row r="246" spans="2:31" x14ac:dyDescent="0.45">
      <c r="B246" s="8"/>
    </row>
    <row r="247" spans="2:31" x14ac:dyDescent="0.45">
      <c r="B247" s="9" t="s">
        <v>313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91" t="s">
        <v>7</v>
      </c>
      <c r="AD247" s="91"/>
      <c r="AE247" s="91"/>
    </row>
    <row r="248" spans="2:31" x14ac:dyDescent="0.45">
      <c r="B248" s="14" t="s">
        <v>11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12.963166666666666</v>
      </c>
      <c r="O248" s="44">
        <v>0.98750000000000016</v>
      </c>
      <c r="P248" s="45">
        <v>3.3333333333332622E-4</v>
      </c>
      <c r="Q248" s="44">
        <v>5.6608333333333345</v>
      </c>
      <c r="R248" s="45">
        <v>6.5418333333333356</v>
      </c>
      <c r="S248" s="44">
        <v>29.060333333333347</v>
      </c>
      <c r="T248" s="45">
        <v>31.195666666666675</v>
      </c>
      <c r="U248" s="44">
        <v>41.057500000000005</v>
      </c>
      <c r="V248" s="45">
        <v>44.210833333333333</v>
      </c>
      <c r="W248" s="44">
        <v>55.439166666666658</v>
      </c>
      <c r="X248" s="45">
        <v>18.910166666666665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246.02733333333336</v>
      </c>
      <c r="AE248" s="56"/>
    </row>
    <row r="249" spans="2:31" x14ac:dyDescent="0.45">
      <c r="B249" s="14" t="s">
        <v>12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4.2830000000000013</v>
      </c>
      <c r="O249" s="44">
        <v>6.8503333333333352</v>
      </c>
      <c r="P249" s="45">
        <v>1.2380000000000002</v>
      </c>
      <c r="Q249" s="44">
        <v>8.0381666666666725</v>
      </c>
      <c r="R249" s="45">
        <v>1.522833333333333</v>
      </c>
      <c r="S249" s="44">
        <v>10.809666666666669</v>
      </c>
      <c r="T249" s="45">
        <v>18.642333333333337</v>
      </c>
      <c r="U249" s="44">
        <v>27.799000000000024</v>
      </c>
      <c r="V249" s="45">
        <v>30.831666666666653</v>
      </c>
      <c r="W249" s="44">
        <v>31.13333333333334</v>
      </c>
      <c r="X249" s="45">
        <v>8.9834999999999994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150.13183333333336</v>
      </c>
      <c r="AE249" s="54"/>
    </row>
    <row r="250" spans="2:31" x14ac:dyDescent="0.45">
      <c r="B250" s="14" t="s">
        <v>13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1.9474999999999982</v>
      </c>
      <c r="O250" s="44">
        <v>4.8799999999999972</v>
      </c>
      <c r="P250" s="45">
        <v>16.570166666666655</v>
      </c>
      <c r="Q250" s="44">
        <v>48.219999999999956</v>
      </c>
      <c r="R250" s="45">
        <v>12.64</v>
      </c>
      <c r="S250" s="44">
        <v>35.74</v>
      </c>
      <c r="T250" s="45">
        <v>38.79</v>
      </c>
      <c r="U250" s="44">
        <v>38.539999999999992</v>
      </c>
      <c r="V250" s="45">
        <v>39.53</v>
      </c>
      <c r="W250" s="44">
        <v>40.720000000000006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277.57766666666663</v>
      </c>
      <c r="AE250" s="54"/>
    </row>
    <row r="251" spans="2:31" x14ac:dyDescent="0.45">
      <c r="B251" s="14" t="s">
        <v>14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0.99016666666666753</v>
      </c>
      <c r="O251" s="44">
        <v>3.2511666666666645</v>
      </c>
      <c r="P251" s="45">
        <v>5.0804999999999971</v>
      </c>
      <c r="Q251" s="44">
        <v>11.62633333333333</v>
      </c>
      <c r="R251" s="45">
        <v>3.3616666666666664</v>
      </c>
      <c r="S251" s="44">
        <v>3.2406666666666704</v>
      </c>
      <c r="T251" s="45">
        <v>30.128666666666664</v>
      </c>
      <c r="U251" s="44">
        <v>39.973333333333322</v>
      </c>
      <c r="V251" s="45">
        <v>38.719000000000023</v>
      </c>
      <c r="W251" s="44">
        <v>48.096833333333301</v>
      </c>
      <c r="X251" s="45">
        <v>17.246500000000001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201.7148333333333</v>
      </c>
      <c r="AE251" s="54"/>
    </row>
    <row r="252" spans="2:31" x14ac:dyDescent="0.45">
      <c r="B252" s="14" t="s">
        <v>15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4.057833333333333</v>
      </c>
      <c r="O252" s="44">
        <v>9.5324999999999971</v>
      </c>
      <c r="P252" s="45">
        <v>8.366833333333334</v>
      </c>
      <c r="Q252" s="44">
        <v>0</v>
      </c>
      <c r="R252" s="45">
        <v>9.372833333333336</v>
      </c>
      <c r="S252" s="44">
        <v>18.79416666666668</v>
      </c>
      <c r="T252" s="45">
        <v>47.575000000000003</v>
      </c>
      <c r="U252" s="44">
        <v>48.740666666666655</v>
      </c>
      <c r="V252" s="45">
        <v>48.346499999999992</v>
      </c>
      <c r="W252" s="44">
        <v>92.336500000000015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287.12283333333335</v>
      </c>
      <c r="AE252" s="54"/>
    </row>
    <row r="253" spans="2:31" x14ac:dyDescent="0.45">
      <c r="B253" s="14" t="s">
        <v>16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56"/>
        <v>0</v>
      </c>
      <c r="AE253" s="54"/>
    </row>
    <row r="254" spans="2:31" x14ac:dyDescent="0.45">
      <c r="B254" s="14" t="s">
        <v>17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0</v>
      </c>
      <c r="P254" s="45">
        <v>5.5000000000000014E-3</v>
      </c>
      <c r="Q254" s="44">
        <v>7.2499999999999995E-2</v>
      </c>
      <c r="R254" s="45">
        <v>8.533333333333333E-2</v>
      </c>
      <c r="S254" s="44">
        <v>1.4038333333333335</v>
      </c>
      <c r="T254" s="45">
        <v>3.173666666666668</v>
      </c>
      <c r="U254" s="44">
        <v>11.411833333333337</v>
      </c>
      <c r="V254" s="45">
        <v>17.713000000000001</v>
      </c>
      <c r="W254" s="44">
        <v>24.393000000000004</v>
      </c>
      <c r="X254" s="45">
        <v>22.412666666666663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80.671333333333337</v>
      </c>
      <c r="AE254" s="54"/>
    </row>
    <row r="255" spans="2:31" x14ac:dyDescent="0.45">
      <c r="B255" s="14" t="s">
        <v>18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3.6348333333333325</v>
      </c>
      <c r="O255" s="44">
        <v>3.6706666666666665</v>
      </c>
      <c r="P255" s="45">
        <v>3.8238333333333334</v>
      </c>
      <c r="Q255" s="44">
        <v>4.1501666666666663</v>
      </c>
      <c r="R255" s="45">
        <v>3.0595000000000008</v>
      </c>
      <c r="S255" s="44">
        <v>4.552833333333334</v>
      </c>
      <c r="T255" s="45">
        <v>2.7304999999999988</v>
      </c>
      <c r="U255" s="44">
        <v>10.438833333333337</v>
      </c>
      <c r="V255" s="45">
        <v>7.6008333333333278</v>
      </c>
      <c r="W255" s="44">
        <v>8.8204999999999991</v>
      </c>
      <c r="X255" s="45">
        <v>8.6868333333333325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61.16933333333332</v>
      </c>
      <c r="AE255" s="54"/>
    </row>
    <row r="256" spans="2:31" x14ac:dyDescent="0.45">
      <c r="B256" s="14" t="s">
        <v>19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3.068499999999998</v>
      </c>
      <c r="O256" s="44">
        <v>4.5238333333333323</v>
      </c>
      <c r="P256" s="45">
        <v>10.310999999999998</v>
      </c>
      <c r="Q256" s="44">
        <v>22.454000000000001</v>
      </c>
      <c r="R256" s="45">
        <v>24.704166666666644</v>
      </c>
      <c r="S256" s="44">
        <v>30.895166666666714</v>
      </c>
      <c r="T256" s="45">
        <v>29.379500000000025</v>
      </c>
      <c r="U256" s="44">
        <v>32.140666666666647</v>
      </c>
      <c r="V256" s="45">
        <v>30.518333333333299</v>
      </c>
      <c r="W256" s="44">
        <v>30.877666666666666</v>
      </c>
      <c r="X256" s="45">
        <v>21.046833333333339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239.91966666666661</v>
      </c>
      <c r="AE256" s="54"/>
    </row>
    <row r="257" spans="2:31" x14ac:dyDescent="0.45">
      <c r="B257" s="14" t="s">
        <v>20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5.9999999999999993E-3</v>
      </c>
      <c r="O257" s="44">
        <v>0.22166666666666673</v>
      </c>
      <c r="P257" s="45">
        <v>0.18166666666666659</v>
      </c>
      <c r="Q257" s="44">
        <v>1.2230000000000001</v>
      </c>
      <c r="R257" s="45">
        <v>1.7463333333333326</v>
      </c>
      <c r="S257" s="44">
        <v>3.9286666666666656</v>
      </c>
      <c r="T257" s="45">
        <v>4.8308333333333362</v>
      </c>
      <c r="U257" s="44">
        <v>8.8226666666666631</v>
      </c>
      <c r="V257" s="45">
        <v>9.0766666666666715</v>
      </c>
      <c r="W257" s="44">
        <v>3.619500000000003</v>
      </c>
      <c r="X257" s="45">
        <v>10.655333333333335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44.312333333333342</v>
      </c>
      <c r="AE257" s="54"/>
    </row>
    <row r="258" spans="2:31" x14ac:dyDescent="0.45">
      <c r="B258" s="14" t="s">
        <v>21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7.746333333333328</v>
      </c>
      <c r="O258" s="44">
        <v>6.0394999999999976</v>
      </c>
      <c r="P258" s="45">
        <v>4.3610000000000015</v>
      </c>
      <c r="Q258" s="44">
        <v>4.2034999999999991</v>
      </c>
      <c r="R258" s="45">
        <v>0.49166666666666653</v>
      </c>
      <c r="S258" s="44">
        <v>4.0676666666666641</v>
      </c>
      <c r="T258" s="45">
        <v>29.125</v>
      </c>
      <c r="U258" s="44">
        <v>116.61150000000001</v>
      </c>
      <c r="V258" s="45">
        <v>159.62983333333338</v>
      </c>
      <c r="W258" s="44">
        <v>166.61116666666663</v>
      </c>
      <c r="X258" s="45">
        <v>68.240666666666655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567.12783333333334</v>
      </c>
      <c r="AE258" s="54"/>
    </row>
    <row r="259" spans="2:31" x14ac:dyDescent="0.45">
      <c r="B259" s="14" t="s">
        <v>22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45">
      <c r="B260" s="14" t="s">
        <v>23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0</v>
      </c>
      <c r="AE260" s="54"/>
    </row>
    <row r="261" spans="2:31" x14ac:dyDescent="0.45">
      <c r="B261" s="14" t="s">
        <v>24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0.93099999999999894</v>
      </c>
      <c r="O261" s="44">
        <v>1.2900000000000005</v>
      </c>
      <c r="P261" s="45">
        <v>1.4496666666666667</v>
      </c>
      <c r="Q261" s="44">
        <v>2.6781666666666664</v>
      </c>
      <c r="R261" s="45">
        <v>3.5748333333333333</v>
      </c>
      <c r="S261" s="44">
        <v>5.2794999999999987</v>
      </c>
      <c r="T261" s="45">
        <v>5.4516666666666662</v>
      </c>
      <c r="U261" s="44">
        <v>3.2628333333333339</v>
      </c>
      <c r="V261" s="45">
        <v>2.1263333333333332</v>
      </c>
      <c r="W261" s="44">
        <v>2.0539999999999994</v>
      </c>
      <c r="X261" s="45">
        <v>1.512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29.609999999999996</v>
      </c>
      <c r="AE261" s="54"/>
    </row>
    <row r="262" spans="2:31" x14ac:dyDescent="0.45">
      <c r="B262" s="14" t="s">
        <v>25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1.3585000000000014</v>
      </c>
      <c r="O262" s="44">
        <v>1.9099999999999975</v>
      </c>
      <c r="P262" s="45">
        <v>1.8546666666666658</v>
      </c>
      <c r="Q262" s="44">
        <v>3.9568333333333343</v>
      </c>
      <c r="R262" s="45">
        <v>6.4496666666666682</v>
      </c>
      <c r="S262" s="44">
        <v>10.323500000000001</v>
      </c>
      <c r="T262" s="45">
        <v>15.296833333333332</v>
      </c>
      <c r="U262" s="44">
        <v>18.7315</v>
      </c>
      <c r="V262" s="45">
        <v>22.214833333333335</v>
      </c>
      <c r="W262" s="44">
        <v>18.009333333333341</v>
      </c>
      <c r="X262" s="45">
        <v>6.2841666666666667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106.38983333333334</v>
      </c>
      <c r="AE262" s="54"/>
    </row>
    <row r="263" spans="2:31" x14ac:dyDescent="0.45">
      <c r="B263" s="14" t="s">
        <v>26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1.1400000000000012</v>
      </c>
      <c r="O263" s="44">
        <v>0.34533333333333338</v>
      </c>
      <c r="P263" s="45">
        <v>0</v>
      </c>
      <c r="Q263" s="44">
        <v>1.7599999999999989</v>
      </c>
      <c r="R263" s="45">
        <v>3.8000000000000038</v>
      </c>
      <c r="S263" s="44">
        <v>3.8000000000000038</v>
      </c>
      <c r="T263" s="45">
        <v>4.800000000000006</v>
      </c>
      <c r="U263" s="44">
        <v>6.3999999999999941</v>
      </c>
      <c r="V263" s="45">
        <v>5.0181666666666693</v>
      </c>
      <c r="W263" s="44">
        <v>0.94933333333333392</v>
      </c>
      <c r="X263" s="45">
        <v>2.1674999999999995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30.180333333333348</v>
      </c>
      <c r="AE263" s="54"/>
    </row>
    <row r="264" spans="2:31" x14ac:dyDescent="0.45">
      <c r="B264" s="14" t="s">
        <v>27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0.6161666666666662</v>
      </c>
      <c r="P264" s="45">
        <v>1.6333333333333333</v>
      </c>
      <c r="Q264" s="44">
        <v>3.4399999999999982</v>
      </c>
      <c r="R264" s="45">
        <v>5.9399999999999986</v>
      </c>
      <c r="S264" s="44">
        <v>8.1044999999999998</v>
      </c>
      <c r="T264" s="45">
        <v>11.8705</v>
      </c>
      <c r="U264" s="44">
        <v>22.723666666666677</v>
      </c>
      <c r="V264" s="45">
        <v>35.105333333333313</v>
      </c>
      <c r="W264" s="44">
        <v>26.880166666666664</v>
      </c>
      <c r="X264" s="45">
        <v>14.798333333333334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131.11199999999999</v>
      </c>
      <c r="AE264" s="54"/>
    </row>
    <row r="265" spans="2:31" x14ac:dyDescent="0.45">
      <c r="B265" s="4" t="s">
        <v>28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0.23883333333333329</v>
      </c>
      <c r="O265" s="44">
        <v>0.58050000000000002</v>
      </c>
      <c r="P265" s="45">
        <v>0.90883333333333238</v>
      </c>
      <c r="Q265" s="44">
        <v>1.8333333333333335</v>
      </c>
      <c r="R265" s="45">
        <v>2.1019999999999994</v>
      </c>
      <c r="S265" s="44">
        <v>2.6589999999999989</v>
      </c>
      <c r="T265" s="45">
        <v>3.9480000000000004</v>
      </c>
      <c r="U265" s="44">
        <v>5.2665000000000015</v>
      </c>
      <c r="V265" s="45">
        <v>3.315166666666665</v>
      </c>
      <c r="W265" s="44">
        <v>0.70249999999999957</v>
      </c>
      <c r="X265" s="45">
        <v>1.6500000000000004E-2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21.571166666666667</v>
      </c>
      <c r="AE265" s="54"/>
    </row>
    <row r="266" spans="2:31" x14ac:dyDescent="0.45">
      <c r="B266" s="4" t="s">
        <v>29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0.24450000000000002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0.24450000000000002</v>
      </c>
      <c r="AE266" s="54"/>
    </row>
    <row r="267" spans="2:31" x14ac:dyDescent="0.45">
      <c r="B267" s="4" t="s">
        <v>30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0</v>
      </c>
      <c r="AE267" s="54"/>
    </row>
    <row r="268" spans="2:31" x14ac:dyDescent="0.45">
      <c r="B268" s="4" t="s">
        <v>31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2.3166666666666679E-2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2.3166666666666679E-2</v>
      </c>
      <c r="AE268" s="54"/>
    </row>
    <row r="269" spans="2:31" x14ac:dyDescent="0.45">
      <c r="B269" s="4" t="s">
        <v>32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0.13250000000000001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0.13250000000000001</v>
      </c>
      <c r="AE269" s="54"/>
    </row>
    <row r="270" spans="2:31" x14ac:dyDescent="0.45">
      <c r="B270" s="4" t="s">
        <v>33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0.16500000000000004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0.16500000000000004</v>
      </c>
      <c r="AE270" s="54"/>
    </row>
    <row r="271" spans="2:31" x14ac:dyDescent="0.45">
      <c r="B271" s="4" t="s">
        <v>34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1.6166666666666673E-2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6"/>
        <v>1.6166666666666673E-2</v>
      </c>
      <c r="AE271" s="54"/>
    </row>
    <row r="272" spans="2:31" x14ac:dyDescent="0.45">
      <c r="B272" s="4" t="s">
        <v>35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16.879999999999995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16.879999999999995</v>
      </c>
      <c r="AE272" s="54"/>
    </row>
    <row r="273" spans="2:31" x14ac:dyDescent="0.45">
      <c r="B273" s="4" t="s">
        <v>36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0.31766666666666665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0.31766666666666665</v>
      </c>
      <c r="AE273" s="54"/>
    </row>
    <row r="274" spans="2:31" x14ac:dyDescent="0.45">
      <c r="B274" s="4" t="s">
        <v>37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0</v>
      </c>
      <c r="AE274" s="54"/>
    </row>
    <row r="275" spans="2:31" x14ac:dyDescent="0.45">
      <c r="B275" s="4" t="s">
        <v>38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0</v>
      </c>
      <c r="AE275" s="54"/>
    </row>
    <row r="276" spans="2:31" x14ac:dyDescent="0.45">
      <c r="B276" s="4" t="s">
        <v>39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18.336000000000002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18.336000000000002</v>
      </c>
      <c r="AE276" s="54"/>
    </row>
    <row r="277" spans="2:31" x14ac:dyDescent="0.45">
      <c r="B277" s="4" t="s">
        <v>40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0.24000000000000007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0.24000000000000007</v>
      </c>
      <c r="AE277" s="54"/>
    </row>
    <row r="278" spans="2:31" x14ac:dyDescent="0.45">
      <c r="B278" s="4" t="s">
        <v>41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0</v>
      </c>
      <c r="AE278" s="54"/>
    </row>
    <row r="279" spans="2:31" x14ac:dyDescent="0.45">
      <c r="B279" s="4" t="s">
        <v>42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0.11233333333333333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0.11233333333333333</v>
      </c>
      <c r="AE279" s="54"/>
    </row>
    <row r="280" spans="2:31" x14ac:dyDescent="0.45">
      <c r="B280" s="4" t="s">
        <v>43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0</v>
      </c>
      <c r="AE280" s="54"/>
    </row>
    <row r="281" spans="2:31" x14ac:dyDescent="0.45">
      <c r="B281" s="4" t="s">
        <v>44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0</v>
      </c>
      <c r="AE281" s="54"/>
    </row>
    <row r="282" spans="2:31" x14ac:dyDescent="0.45">
      <c r="B282" s="4" t="s">
        <v>45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0</v>
      </c>
      <c r="AE282" s="54"/>
    </row>
    <row r="283" spans="2:31" x14ac:dyDescent="0.45">
      <c r="B283" s="4" t="s">
        <v>46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0</v>
      </c>
      <c r="AE283" s="54"/>
    </row>
    <row r="284" spans="2:31" x14ac:dyDescent="0.45">
      <c r="B284" s="4" t="s">
        <v>47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0.21066666666666661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0.21066666666666661</v>
      </c>
      <c r="AE284" s="54"/>
    </row>
    <row r="285" spans="2:31" x14ac:dyDescent="0.45">
      <c r="B285" s="4" t="s">
        <v>48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0.81600000000000017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0.81600000000000017</v>
      </c>
      <c r="AE285" s="54"/>
    </row>
    <row r="286" spans="2:31" x14ac:dyDescent="0.45">
      <c r="B286" s="4" t="s">
        <v>49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0.6399999999999999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0.6399999999999999</v>
      </c>
      <c r="AE286" s="54"/>
    </row>
    <row r="287" spans="2:31" x14ac:dyDescent="0.45">
      <c r="B287" s="4" t="s">
        <v>50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0.73333333333333317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0.73333333333333317</v>
      </c>
      <c r="AE287" s="54"/>
    </row>
    <row r="288" spans="2:31" x14ac:dyDescent="0.45">
      <c r="B288" s="4" t="s">
        <v>51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0</v>
      </c>
      <c r="AE288" s="54"/>
    </row>
    <row r="289" spans="2:31" x14ac:dyDescent="0.45">
      <c r="B289" s="4" t="s">
        <v>52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10.165000000000001</v>
      </c>
      <c r="O289" s="44">
        <v>16</v>
      </c>
      <c r="P289" s="45">
        <v>13.329000000000002</v>
      </c>
      <c r="Q289" s="44">
        <v>13.178666666666668</v>
      </c>
      <c r="R289" s="45">
        <v>0</v>
      </c>
      <c r="S289" s="44">
        <v>0</v>
      </c>
      <c r="T289" s="45">
        <v>3.574333333333338</v>
      </c>
      <c r="U289" s="44">
        <v>11.529166666666667</v>
      </c>
      <c r="V289" s="45">
        <v>12.471333333333325</v>
      </c>
      <c r="W289" s="44">
        <v>5.8244999999999987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86.071999999999989</v>
      </c>
      <c r="AE289" s="54"/>
    </row>
    <row r="290" spans="2:31" x14ac:dyDescent="0.45">
      <c r="B290" s="4" t="s">
        <v>53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12.068166666666665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12.068166666666665</v>
      </c>
      <c r="AE290" s="54"/>
    </row>
    <row r="291" spans="2:31" x14ac:dyDescent="0.45">
      <c r="B291" s="4" t="s">
        <v>54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0.13599999999999998</v>
      </c>
      <c r="O291" s="44">
        <v>0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0.13599999999999998</v>
      </c>
      <c r="AE291" s="54"/>
    </row>
    <row r="292" spans="2:31" x14ac:dyDescent="0.45">
      <c r="B292" s="4" t="s">
        <v>55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5.5000000000000005E-3</v>
      </c>
      <c r="O292" s="44">
        <v>0</v>
      </c>
      <c r="P292" s="45">
        <v>0.41483333333333344</v>
      </c>
      <c r="Q292" s="44">
        <v>3.8710000000000004</v>
      </c>
      <c r="R292" s="45">
        <v>2.924666666666667</v>
      </c>
      <c r="S292" s="44">
        <v>2.2004999999999995</v>
      </c>
      <c r="T292" s="45">
        <v>5.3645000000000032</v>
      </c>
      <c r="U292" s="44">
        <v>26.803166666666662</v>
      </c>
      <c r="V292" s="45">
        <v>34.599499999999992</v>
      </c>
      <c r="W292" s="44">
        <v>57.446000000000005</v>
      </c>
      <c r="X292" s="45">
        <v>34.163666666666671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167.79333333333332</v>
      </c>
      <c r="AE292" s="54"/>
    </row>
    <row r="293" spans="2:31" x14ac:dyDescent="0.45">
      <c r="B293" s="4" t="s">
        <v>56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45">
      <c r="B294" s="4" t="s">
        <v>58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0.11633333333333332</v>
      </c>
      <c r="O294" s="44">
        <v>0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0.11633333333333332</v>
      </c>
      <c r="AE294" s="54"/>
    </row>
    <row r="295" spans="2:31" x14ac:dyDescent="0.45">
      <c r="B295" s="4" t="s">
        <v>59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0.14176166666666665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0.14176166666666665</v>
      </c>
      <c r="AE295" s="54"/>
    </row>
    <row r="296" spans="2:31" x14ac:dyDescent="0.45">
      <c r="B296" s="4" t="s">
        <v>60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2.7369999999999998E-2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2.7369999999999998E-2</v>
      </c>
      <c r="AE296" s="54"/>
    </row>
    <row r="297" spans="2:31" x14ac:dyDescent="0.45">
      <c r="B297" s="4" t="s">
        <v>61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8.4034999999999985E-2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8.4034999999999985E-2</v>
      </c>
      <c r="AE297" s="54"/>
    </row>
    <row r="298" spans="2:31" x14ac:dyDescent="0.45">
      <c r="B298" s="4" t="s">
        <v>62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13.381833333333333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13.381833333333333</v>
      </c>
      <c r="AE298" s="54"/>
    </row>
    <row r="299" spans="2:31" x14ac:dyDescent="0.45">
      <c r="B299" s="4" t="s">
        <v>63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77.574499999999986</v>
      </c>
      <c r="O299" s="44">
        <v>79.498166666666691</v>
      </c>
      <c r="P299" s="45">
        <v>18.514999999999993</v>
      </c>
      <c r="Q299" s="44">
        <v>13.1365</v>
      </c>
      <c r="R299" s="45">
        <v>16.044666666666668</v>
      </c>
      <c r="S299" s="44">
        <v>25.226666666666652</v>
      </c>
      <c r="T299" s="45">
        <v>48.676333333333332</v>
      </c>
      <c r="U299" s="44">
        <v>23.309833333333341</v>
      </c>
      <c r="V299" s="45">
        <v>25.018999999999991</v>
      </c>
      <c r="W299" s="44">
        <v>91.544666666666686</v>
      </c>
      <c r="X299" s="45">
        <v>24.96683333333333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7"/>
        <v>443.5121666666667</v>
      </c>
      <c r="AE299" s="54"/>
    </row>
    <row r="300" spans="2:31" x14ac:dyDescent="0.45">
      <c r="B300" s="4" t="s">
        <v>64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1.3906666666666661</v>
      </c>
      <c r="P300" s="45">
        <v>18.393666666666668</v>
      </c>
      <c r="Q300" s="44">
        <v>43.442833333333347</v>
      </c>
      <c r="R300" s="45">
        <v>82.842666666666659</v>
      </c>
      <c r="S300" s="44">
        <v>41.490000000000009</v>
      </c>
      <c r="T300" s="45">
        <v>0</v>
      </c>
      <c r="U300" s="44">
        <v>1.6924999999999988</v>
      </c>
      <c r="V300" s="45">
        <v>21.129666666666662</v>
      </c>
      <c r="W300" s="44">
        <v>51.973333333333322</v>
      </c>
      <c r="X300" s="45">
        <v>1.0228333333333335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7"/>
        <v>263.37816666666663</v>
      </c>
      <c r="AE300" s="54"/>
    </row>
    <row r="301" spans="2:31" x14ac:dyDescent="0.45">
      <c r="B301" s="4" t="s">
        <v>65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7"/>
        <v>0</v>
      </c>
      <c r="AE301" s="54"/>
    </row>
    <row r="302" spans="2:31" x14ac:dyDescent="0.45">
      <c r="B302" s="12" t="s">
        <v>7</v>
      </c>
      <c r="C302" s="12"/>
      <c r="D302" s="12"/>
      <c r="E302" s="13">
        <f>SUM(E248:E301)</f>
        <v>0</v>
      </c>
      <c r="F302" s="13">
        <f t="shared" ref="F302" si="58">SUM(F248:F301)</f>
        <v>0</v>
      </c>
      <c r="G302" s="13">
        <f t="shared" ref="G302" si="59">SUM(G248:G301)</f>
        <v>0</v>
      </c>
      <c r="H302" s="13">
        <f t="shared" ref="H302" si="60">SUM(H248:H301)</f>
        <v>0</v>
      </c>
      <c r="I302" s="13">
        <f t="shared" ref="I302" si="61">SUM(I248:I301)</f>
        <v>0</v>
      </c>
      <c r="J302" s="13">
        <f t="shared" ref="J302" si="62">SUM(J248:J301)</f>
        <v>0</v>
      </c>
      <c r="K302" s="13">
        <f t="shared" ref="K302" si="63">SUM(K248:K301)</f>
        <v>0</v>
      </c>
      <c r="L302" s="13">
        <f t="shared" ref="L302" si="64">SUM(L248:L301)</f>
        <v>0</v>
      </c>
      <c r="M302" s="13">
        <f t="shared" ref="M302" si="65">SUM(M248:M301)</f>
        <v>0</v>
      </c>
      <c r="N302" s="13">
        <f t="shared" ref="N302" si="66">SUM(N248:N301)</f>
        <v>194.93349999999998</v>
      </c>
      <c r="O302" s="13">
        <f t="shared" ref="O302" si="67">SUM(O248:O301)</f>
        <v>141.58800000000002</v>
      </c>
      <c r="P302" s="13">
        <f t="shared" ref="P302" si="68">SUM(P248:P301)</f>
        <v>106.43783333333332</v>
      </c>
      <c r="Q302" s="13">
        <f t="shared" ref="Q302" si="69">SUM(Q248:Q301)</f>
        <v>192.94583333333333</v>
      </c>
      <c r="R302" s="13">
        <f t="shared" ref="R302" si="70">SUM(R248:R301)</f>
        <v>187.20466666666664</v>
      </c>
      <c r="S302" s="13">
        <f t="shared" ref="S302" si="71">SUM(S248:S301)</f>
        <v>241.57666666666677</v>
      </c>
      <c r="T302" s="13">
        <f t="shared" ref="T302" si="72">SUM(T248:T301)</f>
        <v>334.5533333333334</v>
      </c>
      <c r="U302" s="13">
        <f t="shared" ref="U302" si="73">SUM(U248:U301)</f>
        <v>495.25516666666658</v>
      </c>
      <c r="V302" s="13">
        <f t="shared" ref="V302" si="74">SUM(V248:V301)</f>
        <v>587.17599999999993</v>
      </c>
      <c r="W302" s="13">
        <f t="shared" ref="W302" si="75">SUM(W248:W301)</f>
        <v>757.43149999999991</v>
      </c>
      <c r="X302" s="13">
        <f t="shared" ref="X302" si="76">SUM(X248:X301)</f>
        <v>261.11433333333332</v>
      </c>
      <c r="Y302" s="13">
        <f t="shared" ref="Y302" si="77">SUM(Y248:Y301)</f>
        <v>0</v>
      </c>
      <c r="Z302" s="13">
        <f t="shared" ref="Z302" si="78">SUM(Z248:Z301)</f>
        <v>0</v>
      </c>
      <c r="AA302" s="13">
        <f t="shared" ref="AA302" si="79">SUM(AA248:AA301)</f>
        <v>0</v>
      </c>
      <c r="AB302" s="13">
        <f t="shared" ref="AB302" si="80">SUM(AB248:AB301)</f>
        <v>0</v>
      </c>
      <c r="AC302" s="93">
        <f>SUM(AC248:AE301)</f>
        <v>3500.2168333333329</v>
      </c>
      <c r="AD302" s="93"/>
      <c r="AE302" s="93"/>
    </row>
    <row r="305" spans="2:31" x14ac:dyDescent="0.45">
      <c r="B305" s="8">
        <f>'Resumen-Mensual'!$J$26</f>
        <v>46028</v>
      </c>
    </row>
    <row r="306" spans="2:31" x14ac:dyDescent="0.45">
      <c r="B306" s="8"/>
    </row>
    <row r="307" spans="2:31" x14ac:dyDescent="0.45">
      <c r="B307" s="9" t="s">
        <v>313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91" t="s">
        <v>7</v>
      </c>
      <c r="AD307" s="91"/>
      <c r="AE307" s="91"/>
    </row>
    <row r="308" spans="2:31" x14ac:dyDescent="0.45">
      <c r="B308" s="14" t="s">
        <v>11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10.952999999999999</v>
      </c>
      <c r="N308" s="45">
        <v>26.9375</v>
      </c>
      <c r="O308" s="44">
        <v>7.0364999999999993</v>
      </c>
      <c r="P308" s="45">
        <v>3.6211666666666664</v>
      </c>
      <c r="Q308" s="44">
        <v>15.019499999999997</v>
      </c>
      <c r="R308" s="45">
        <v>44.558000000000007</v>
      </c>
      <c r="S308" s="44">
        <v>48.700333333333319</v>
      </c>
      <c r="T308" s="45">
        <v>42.652333333333331</v>
      </c>
      <c r="U308" s="44">
        <v>46.20033333333334</v>
      </c>
      <c r="V308" s="45">
        <v>47.755499999999998</v>
      </c>
      <c r="W308" s="44">
        <v>57.670500000000011</v>
      </c>
      <c r="X308" s="45">
        <v>26.557499999999994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377.66216666666668</v>
      </c>
      <c r="AE308" s="56"/>
    </row>
    <row r="309" spans="2:31" x14ac:dyDescent="0.45">
      <c r="B309" s="14" t="s">
        <v>12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5.1153333333333313</v>
      </c>
      <c r="N309" s="45">
        <v>5.9775</v>
      </c>
      <c r="O309" s="44">
        <v>4.7799999999999976</v>
      </c>
      <c r="P309" s="45">
        <v>9.169666666666668</v>
      </c>
      <c r="Q309" s="44">
        <v>17.121333333333336</v>
      </c>
      <c r="R309" s="45">
        <v>17.581166666666675</v>
      </c>
      <c r="S309" s="44">
        <v>13.327333333333332</v>
      </c>
      <c r="T309" s="45">
        <v>17.516499999999994</v>
      </c>
      <c r="U309" s="44">
        <v>32.795999999999999</v>
      </c>
      <c r="V309" s="45">
        <v>9.4594999999999878</v>
      </c>
      <c r="W309" s="44">
        <v>25.362666666666659</v>
      </c>
      <c r="X309" s="45">
        <v>3.3529999999999975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161.55999999999997</v>
      </c>
      <c r="AE309" s="54"/>
    </row>
    <row r="310" spans="2:31" x14ac:dyDescent="0.45">
      <c r="B310" s="14" t="s">
        <v>13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1.2228333333333337</v>
      </c>
      <c r="N310" s="45">
        <v>1.9000000000000019</v>
      </c>
      <c r="O310" s="44">
        <v>2.9799999999999978</v>
      </c>
      <c r="P310" s="45">
        <v>10.429999999999996</v>
      </c>
      <c r="Q310" s="44">
        <v>28.740000000000006</v>
      </c>
      <c r="R310" s="45">
        <v>55.159999999999961</v>
      </c>
      <c r="S310" s="44">
        <v>40.85</v>
      </c>
      <c r="T310" s="45">
        <v>47.36</v>
      </c>
      <c r="U310" s="44">
        <v>48.850000000000009</v>
      </c>
      <c r="V310" s="45">
        <v>49.58</v>
      </c>
      <c r="W310" s="44">
        <v>36.080000000000005</v>
      </c>
      <c r="X310" s="45">
        <v>10.760000000000005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333.91283333333325</v>
      </c>
      <c r="AE310" s="54"/>
    </row>
    <row r="311" spans="2:31" x14ac:dyDescent="0.45">
      <c r="B311" s="14" t="s">
        <v>14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1.2083333333333333</v>
      </c>
      <c r="N311" s="45">
        <v>1.799999999999998</v>
      </c>
      <c r="O311" s="44">
        <v>1.5698333333333345</v>
      </c>
      <c r="P311" s="45">
        <v>4.9278333333333366</v>
      </c>
      <c r="Q311" s="44">
        <v>27.5</v>
      </c>
      <c r="R311" s="45">
        <v>70.913500000000013</v>
      </c>
      <c r="S311" s="44">
        <v>25.071833333333323</v>
      </c>
      <c r="T311" s="45">
        <v>41.047166666666676</v>
      </c>
      <c r="U311" s="44">
        <v>60.91</v>
      </c>
      <c r="V311" s="45">
        <v>69.565333333333328</v>
      </c>
      <c r="W311" s="44">
        <v>85.354000000000028</v>
      </c>
      <c r="X311" s="45">
        <v>45.545833333333341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435.4136666666667</v>
      </c>
      <c r="AE311" s="54"/>
    </row>
    <row r="312" spans="2:31" x14ac:dyDescent="0.45">
      <c r="B312" s="14" t="s">
        <v>15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4.0233333333333343</v>
      </c>
      <c r="N312" s="45">
        <v>2.7043333333333326</v>
      </c>
      <c r="O312" s="44">
        <v>3.2196666666666678</v>
      </c>
      <c r="P312" s="45">
        <v>12.457500000000005</v>
      </c>
      <c r="Q312" s="44">
        <v>29.298333333333339</v>
      </c>
      <c r="R312" s="45">
        <v>37.303499999999993</v>
      </c>
      <c r="S312" s="44">
        <v>24.968166666666658</v>
      </c>
      <c r="T312" s="45">
        <v>45.303000000000004</v>
      </c>
      <c r="U312" s="44">
        <v>69.510000000000019</v>
      </c>
      <c r="V312" s="45">
        <v>76.910333333333355</v>
      </c>
      <c r="W312" s="44">
        <v>14.858500000000001</v>
      </c>
      <c r="X312" s="45">
        <v>14.983666666666672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335.54033333333336</v>
      </c>
      <c r="AE312" s="54"/>
    </row>
    <row r="313" spans="2:31" x14ac:dyDescent="0.45">
      <c r="B313" s="14" t="s">
        <v>16</v>
      </c>
      <c r="C313" s="14"/>
      <c r="D313" s="1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81"/>
        <v>0</v>
      </c>
      <c r="AE313" s="54"/>
    </row>
    <row r="314" spans="2:31" x14ac:dyDescent="0.45">
      <c r="B314" s="14" t="s">
        <v>17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0</v>
      </c>
      <c r="O314" s="44">
        <v>0</v>
      </c>
      <c r="P314" s="45">
        <v>0.6183333333333334</v>
      </c>
      <c r="Q314" s="44">
        <v>0.39533333333333337</v>
      </c>
      <c r="R314" s="45">
        <v>0.84066666666666701</v>
      </c>
      <c r="S314" s="44">
        <v>2.9770000000000008</v>
      </c>
      <c r="T314" s="45">
        <v>9.149999999999997E-2</v>
      </c>
      <c r="U314" s="44">
        <v>0</v>
      </c>
      <c r="V314" s="45">
        <v>0</v>
      </c>
      <c r="W314" s="44">
        <v>1.4316666666666658</v>
      </c>
      <c r="X314" s="45">
        <v>28.717499999999994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35.071999999999996</v>
      </c>
      <c r="AE314" s="54"/>
    </row>
    <row r="315" spans="2:31" x14ac:dyDescent="0.45">
      <c r="B315" s="14" t="s">
        <v>18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0</v>
      </c>
      <c r="O315" s="44">
        <v>0.88349999999999984</v>
      </c>
      <c r="P315" s="45">
        <v>0.51300000000000012</v>
      </c>
      <c r="Q315" s="44">
        <v>0</v>
      </c>
      <c r="R315" s="45">
        <v>0.82166666666666666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4.9026666666666694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7.1208333333333362</v>
      </c>
      <c r="AE315" s="54"/>
    </row>
    <row r="316" spans="2:31" x14ac:dyDescent="0.45">
      <c r="B316" s="14" t="s">
        <v>19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3.7989999999999999</v>
      </c>
      <c r="N316" s="45">
        <v>8.5889999999999933</v>
      </c>
      <c r="O316" s="44">
        <v>20.809666666666672</v>
      </c>
      <c r="P316" s="45">
        <v>30.471666666666657</v>
      </c>
      <c r="Q316" s="44">
        <v>33.173166666666667</v>
      </c>
      <c r="R316" s="45">
        <v>29.937333333333324</v>
      </c>
      <c r="S316" s="44">
        <v>17.456000000000007</v>
      </c>
      <c r="T316" s="45">
        <v>0.77800000000000014</v>
      </c>
      <c r="U316" s="44">
        <v>0</v>
      </c>
      <c r="V316" s="45">
        <v>0.43866666666666726</v>
      </c>
      <c r="W316" s="44">
        <v>14.390166666666664</v>
      </c>
      <c r="X316" s="45">
        <v>19.818833333333327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179.66149999999996</v>
      </c>
      <c r="AE316" s="54"/>
    </row>
    <row r="317" spans="2:31" x14ac:dyDescent="0.45">
      <c r="B317" s="14" t="s">
        <v>20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9.9231666666666687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9.9231666666666687</v>
      </c>
      <c r="AE317" s="54"/>
    </row>
    <row r="318" spans="2:31" x14ac:dyDescent="0.45">
      <c r="B318" s="14" t="s">
        <v>21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9.5951666666666675</v>
      </c>
      <c r="X318" s="45">
        <v>21.087000000000003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30.682166666666671</v>
      </c>
      <c r="AE318" s="54"/>
    </row>
    <row r="319" spans="2:31" x14ac:dyDescent="0.45">
      <c r="B319" s="14" t="s">
        <v>22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45">
      <c r="B320" s="14" t="s">
        <v>23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1.3908333333333334</v>
      </c>
      <c r="N320" s="45">
        <v>3.3451666666666666</v>
      </c>
      <c r="O320" s="44">
        <v>2.4786666666666668</v>
      </c>
      <c r="P320" s="45">
        <v>0</v>
      </c>
      <c r="Q320" s="44">
        <v>0</v>
      </c>
      <c r="R320" s="45">
        <v>1.194</v>
      </c>
      <c r="S320" s="44">
        <v>0</v>
      </c>
      <c r="T320" s="45">
        <v>0</v>
      </c>
      <c r="U320" s="44">
        <v>0</v>
      </c>
      <c r="V320" s="45">
        <v>20.658333333333342</v>
      </c>
      <c r="W320" s="44">
        <v>3.4416666666666651</v>
      </c>
      <c r="X320" s="45">
        <v>3.3041666666666671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35.812833333333337</v>
      </c>
      <c r="AE320" s="54"/>
    </row>
    <row r="321" spans="2:31" x14ac:dyDescent="0.45">
      <c r="B321" s="14" t="s">
        <v>24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1.3264999999999996</v>
      </c>
      <c r="N321" s="45">
        <v>2.4818333333333333</v>
      </c>
      <c r="O321" s="44">
        <v>2.9089999999999998</v>
      </c>
      <c r="P321" s="45">
        <v>3.6093333333333346</v>
      </c>
      <c r="Q321" s="44">
        <v>4.0130000000000008</v>
      </c>
      <c r="R321" s="45">
        <v>0.29300000000000004</v>
      </c>
      <c r="S321" s="44">
        <v>1.4333333333333325E-2</v>
      </c>
      <c r="T321" s="45">
        <v>1.6729999999999998</v>
      </c>
      <c r="U321" s="44">
        <v>12.112499999999995</v>
      </c>
      <c r="V321" s="45">
        <v>12.427166666666666</v>
      </c>
      <c r="W321" s="44">
        <v>5.5905000000000005</v>
      </c>
      <c r="X321" s="45">
        <v>0.43166666666666714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46.881833333333326</v>
      </c>
      <c r="AE321" s="54"/>
    </row>
    <row r="322" spans="2:31" x14ac:dyDescent="0.45">
      <c r="B322" s="14" t="s">
        <v>25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0.85550000000000048</v>
      </c>
      <c r="N322" s="45">
        <v>2.6399999999999979</v>
      </c>
      <c r="O322" s="44">
        <v>4.3600000000000074</v>
      </c>
      <c r="P322" s="45">
        <v>7.790000000000008</v>
      </c>
      <c r="Q322" s="44">
        <v>12.799999999999988</v>
      </c>
      <c r="R322" s="45">
        <v>15.141833333333327</v>
      </c>
      <c r="S322" s="44">
        <v>17.274499999999996</v>
      </c>
      <c r="T322" s="45">
        <v>18.268166666666669</v>
      </c>
      <c r="U322" s="44">
        <v>10.912666666666674</v>
      </c>
      <c r="V322" s="45">
        <v>26.710666666666665</v>
      </c>
      <c r="W322" s="44">
        <v>32.407333333333334</v>
      </c>
      <c r="X322" s="45">
        <v>20.683666666666667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169.84433333333334</v>
      </c>
      <c r="AE322" s="54"/>
    </row>
    <row r="323" spans="2:31" x14ac:dyDescent="0.45">
      <c r="B323" s="14" t="s">
        <v>26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1.0633333333333339</v>
      </c>
      <c r="N323" s="45">
        <v>0.60933333333333339</v>
      </c>
      <c r="O323" s="44">
        <v>1.8476666666666666</v>
      </c>
      <c r="P323" s="45">
        <v>2.6709999999999994</v>
      </c>
      <c r="Q323" s="44">
        <v>5.0316666666666654</v>
      </c>
      <c r="R323" s="45">
        <v>2.6349999999999998</v>
      </c>
      <c r="S323" s="44">
        <v>0</v>
      </c>
      <c r="T323" s="45">
        <v>0</v>
      </c>
      <c r="U323" s="44">
        <v>0</v>
      </c>
      <c r="V323" s="45">
        <v>0</v>
      </c>
      <c r="W323" s="44">
        <v>4.8586666666666689</v>
      </c>
      <c r="X323" s="45">
        <v>13.182333333333338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31.899000000000008</v>
      </c>
      <c r="AE323" s="54"/>
    </row>
    <row r="324" spans="2:31" x14ac:dyDescent="0.45">
      <c r="B324" s="14" t="s">
        <v>27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0.23966666666666681</v>
      </c>
      <c r="P324" s="45">
        <v>2.5791666666666662</v>
      </c>
      <c r="Q324" s="44">
        <v>8.8780000000000037</v>
      </c>
      <c r="R324" s="45">
        <v>11.290333333333328</v>
      </c>
      <c r="S324" s="44">
        <v>20.355333333333324</v>
      </c>
      <c r="T324" s="45">
        <v>22.663833333333333</v>
      </c>
      <c r="U324" s="44">
        <v>22.083166666666667</v>
      </c>
      <c r="V324" s="45">
        <v>30.509666666666657</v>
      </c>
      <c r="W324" s="44">
        <v>41.292833333333313</v>
      </c>
      <c r="X324" s="45">
        <v>33.296166666666636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193.1881666666666</v>
      </c>
      <c r="AE324" s="54"/>
    </row>
    <row r="325" spans="2:31" x14ac:dyDescent="0.45">
      <c r="B325" s="4" t="s">
        <v>28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0.20783333333333323</v>
      </c>
      <c r="N325" s="45">
        <v>0.72999999999999932</v>
      </c>
      <c r="O325" s="44">
        <v>1.5300000000000009</v>
      </c>
      <c r="P325" s="45">
        <v>2.8981666666666683</v>
      </c>
      <c r="Q325" s="44">
        <v>2.2054999999999998</v>
      </c>
      <c r="R325" s="45">
        <v>0.11949999999999997</v>
      </c>
      <c r="S325" s="44">
        <v>0.48633333333333367</v>
      </c>
      <c r="T325" s="45">
        <v>0.72316666666666629</v>
      </c>
      <c r="U325" s="44">
        <v>0</v>
      </c>
      <c r="V325" s="45">
        <v>1.9021666666666668</v>
      </c>
      <c r="W325" s="44">
        <v>1.7251666666666687</v>
      </c>
      <c r="X325" s="45">
        <v>7.6166666666666702E-2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12.604000000000003</v>
      </c>
      <c r="AE325" s="54"/>
    </row>
    <row r="326" spans="2:31" x14ac:dyDescent="0.45">
      <c r="B326" s="4" t="s">
        <v>29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0.58350000000000002</v>
      </c>
      <c r="N326" s="45">
        <v>1.5978333333333339</v>
      </c>
      <c r="O326" s="44">
        <v>2.2529999999999992</v>
      </c>
      <c r="P326" s="45">
        <v>2.5698333333333339</v>
      </c>
      <c r="Q326" s="44">
        <v>1.6994999999999993</v>
      </c>
      <c r="R326" s="45">
        <v>0.8</v>
      </c>
      <c r="S326" s="44">
        <v>0.15583333333333332</v>
      </c>
      <c r="T326" s="45">
        <v>0</v>
      </c>
      <c r="U326" s="44">
        <v>0.65999999999999948</v>
      </c>
      <c r="V326" s="45">
        <v>0.36066666666666675</v>
      </c>
      <c r="W326" s="44">
        <v>2.7000000000000045E-2</v>
      </c>
      <c r="X326" s="45">
        <v>2.7494999999999998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13.456666666666665</v>
      </c>
      <c r="AE326" s="54"/>
    </row>
    <row r="327" spans="2:31" x14ac:dyDescent="0.45">
      <c r="B327" s="4" t="s">
        <v>30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3.3333333333333316E-4</v>
      </c>
      <c r="N327" s="45">
        <v>9.3166666666666675E-2</v>
      </c>
      <c r="O327" s="44">
        <v>0.31933333333333336</v>
      </c>
      <c r="P327" s="45">
        <v>0.5176666666666665</v>
      </c>
      <c r="Q327" s="44">
        <v>0.38233333333333347</v>
      </c>
      <c r="R327" s="45">
        <v>5.3833333333333358E-2</v>
      </c>
      <c r="S327" s="44">
        <v>5.6666666666666714E-3</v>
      </c>
      <c r="T327" s="45">
        <v>2.399999999999999E-2</v>
      </c>
      <c r="U327" s="44">
        <v>1.1666666666666639E-3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1.3975000000000002</v>
      </c>
      <c r="AE327" s="54"/>
    </row>
    <row r="328" spans="2:31" x14ac:dyDescent="0.45">
      <c r="B328" s="4" t="s">
        <v>31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1.8688333333333336</v>
      </c>
      <c r="P328" s="45">
        <v>2.8993333333333333</v>
      </c>
      <c r="Q328" s="44">
        <v>2.662666666666667</v>
      </c>
      <c r="R328" s="45">
        <v>0.90200000000000036</v>
      </c>
      <c r="S328" s="44">
        <v>0.43699999999999994</v>
      </c>
      <c r="T328" s="45">
        <v>1.3234999999999999</v>
      </c>
      <c r="U328" s="44">
        <v>0.30333333333333373</v>
      </c>
      <c r="V328" s="45">
        <v>1.3096666666666665</v>
      </c>
      <c r="W328" s="44">
        <v>4.0038333333333345</v>
      </c>
      <c r="X328" s="45">
        <v>1.6133333333333333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17.323500000000003</v>
      </c>
      <c r="AE328" s="54"/>
    </row>
    <row r="329" spans="2:31" x14ac:dyDescent="0.45">
      <c r="B329" s="4" t="s">
        <v>32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0.15950000000000003</v>
      </c>
      <c r="N329" s="45">
        <v>0.31000000000000016</v>
      </c>
      <c r="O329" s="44">
        <v>0.37</v>
      </c>
      <c r="P329" s="45">
        <v>0.57000000000000017</v>
      </c>
      <c r="Q329" s="44">
        <v>0.9699999999999992</v>
      </c>
      <c r="R329" s="45">
        <v>2.3199999999999963</v>
      </c>
      <c r="S329" s="44">
        <v>4.569999999999995</v>
      </c>
      <c r="T329" s="45">
        <v>6.7799999999999896</v>
      </c>
      <c r="U329" s="44">
        <v>10.399999999999988</v>
      </c>
      <c r="V329" s="45">
        <v>14.28999999999999</v>
      </c>
      <c r="W329" s="44">
        <v>5.0405000000000024</v>
      </c>
      <c r="X329" s="45">
        <v>2.5666666666666654E-2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45.805666666666625</v>
      </c>
      <c r="AE329" s="54"/>
    </row>
    <row r="330" spans="2:31" x14ac:dyDescent="0.45">
      <c r="B330" s="4" t="s">
        <v>33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0.49783333333333352</v>
      </c>
      <c r="N330" s="45">
        <v>0</v>
      </c>
      <c r="O330" s="44">
        <v>0</v>
      </c>
      <c r="P330" s="45">
        <v>0.16666666666666655</v>
      </c>
      <c r="Q330" s="44">
        <v>1.4751666666666658</v>
      </c>
      <c r="R330" s="45">
        <v>2.4314999999999998</v>
      </c>
      <c r="S330" s="44">
        <v>3.4566666666666679</v>
      </c>
      <c r="T330" s="45">
        <v>2.1083333333333334</v>
      </c>
      <c r="U330" s="44">
        <v>3.1123333333333338</v>
      </c>
      <c r="V330" s="45">
        <v>4.0736666666666679</v>
      </c>
      <c r="W330" s="44">
        <v>4.9766666666666639</v>
      </c>
      <c r="X330" s="45">
        <v>4.1970000000000027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26.495833333333334</v>
      </c>
      <c r="AE330" s="54"/>
    </row>
    <row r="331" spans="2:31" x14ac:dyDescent="0.45">
      <c r="B331" s="4" t="s">
        <v>34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0.75949999999999995</v>
      </c>
      <c r="N331" s="45">
        <v>1.6615000000000002</v>
      </c>
      <c r="O331" s="44">
        <v>2.5143333333333335</v>
      </c>
      <c r="P331" s="45">
        <v>2.0201666666666669</v>
      </c>
      <c r="Q331" s="44">
        <v>2.8249999999999975</v>
      </c>
      <c r="R331" s="45">
        <v>2.3603333333333318</v>
      </c>
      <c r="S331" s="44">
        <v>1.9838333333333333</v>
      </c>
      <c r="T331" s="45">
        <v>1.7474999999999998</v>
      </c>
      <c r="U331" s="44">
        <v>1.7813333333333345</v>
      </c>
      <c r="V331" s="45">
        <v>2.6636666666666686</v>
      </c>
      <c r="W331" s="44">
        <v>4.2389999999999999</v>
      </c>
      <c r="X331" s="45">
        <v>5.3066666666666675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81"/>
        <v>29.862833333333334</v>
      </c>
      <c r="AE331" s="54"/>
    </row>
    <row r="332" spans="2:31" x14ac:dyDescent="0.45">
      <c r="B332" s="4" t="s">
        <v>35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4.256166666666668</v>
      </c>
      <c r="N332" s="45">
        <v>10.021166666666666</v>
      </c>
      <c r="O332" s="44">
        <v>8.2199999999999971</v>
      </c>
      <c r="P332" s="45">
        <v>6.8088333333333315</v>
      </c>
      <c r="Q332" s="44">
        <v>6.2878333333333289</v>
      </c>
      <c r="R332" s="45">
        <v>5.800000000000006</v>
      </c>
      <c r="S332" s="44">
        <v>4.7031666666666654</v>
      </c>
      <c r="T332" s="45">
        <v>4.1984999999999992</v>
      </c>
      <c r="U332" s="44">
        <v>5.0781666666666698</v>
      </c>
      <c r="V332" s="45">
        <v>8.3000000000000078</v>
      </c>
      <c r="W332" s="44">
        <v>13.977000000000015</v>
      </c>
      <c r="X332" s="45">
        <v>16.290833333333332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93.941666666666691</v>
      </c>
      <c r="AE332" s="54"/>
    </row>
    <row r="333" spans="2:31" x14ac:dyDescent="0.45">
      <c r="B333" s="4" t="s">
        <v>36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1.3251666666666673</v>
      </c>
      <c r="N333" s="45">
        <v>4.7725</v>
      </c>
      <c r="O333" s="44">
        <v>10.40366666666667</v>
      </c>
      <c r="P333" s="45">
        <v>13.250166666666667</v>
      </c>
      <c r="Q333" s="44">
        <v>11.876833333333332</v>
      </c>
      <c r="R333" s="45">
        <v>9.5031666666666652</v>
      </c>
      <c r="S333" s="44">
        <v>8.1778333333333357</v>
      </c>
      <c r="T333" s="45">
        <v>5.5301666666666671</v>
      </c>
      <c r="U333" s="44">
        <v>9.7726666666666677</v>
      </c>
      <c r="V333" s="45">
        <v>14.076166666666669</v>
      </c>
      <c r="W333" s="44">
        <v>21.630333333333336</v>
      </c>
      <c r="X333" s="45">
        <v>21.331666666666663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131.65033333333332</v>
      </c>
      <c r="AE333" s="54"/>
    </row>
    <row r="334" spans="2:31" x14ac:dyDescent="0.45">
      <c r="B334" s="4" t="s">
        <v>37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2.4984999999999999</v>
      </c>
      <c r="N334" s="45">
        <v>8.3333333333333332E-3</v>
      </c>
      <c r="O334" s="44">
        <v>0</v>
      </c>
      <c r="P334" s="45">
        <v>9.5333333333333339E-2</v>
      </c>
      <c r="Q334" s="44">
        <v>4.1930000000000005</v>
      </c>
      <c r="R334" s="45">
        <v>5.8936666666666664</v>
      </c>
      <c r="S334" s="44">
        <v>3.1066666666666678</v>
      </c>
      <c r="T334" s="45">
        <v>5.5973333333333306</v>
      </c>
      <c r="U334" s="44">
        <v>9.7091666666666665</v>
      </c>
      <c r="V334" s="45">
        <v>11.774999999999999</v>
      </c>
      <c r="W334" s="44">
        <v>14.912499999999996</v>
      </c>
      <c r="X334" s="45">
        <v>10.830999999999996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68.620499999999993</v>
      </c>
      <c r="AE334" s="54"/>
    </row>
    <row r="335" spans="2:31" x14ac:dyDescent="0.45">
      <c r="B335" s="4" t="s">
        <v>38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4.1513333333333327</v>
      </c>
      <c r="N335" s="45">
        <v>0.12766666666666676</v>
      </c>
      <c r="O335" s="44">
        <v>0.1748333333333334</v>
      </c>
      <c r="P335" s="45">
        <v>3.6503333333333319</v>
      </c>
      <c r="Q335" s="44">
        <v>8.704833333333335</v>
      </c>
      <c r="R335" s="45">
        <v>8.9843333333333302</v>
      </c>
      <c r="S335" s="44">
        <v>4.5361666666666682</v>
      </c>
      <c r="T335" s="45">
        <v>7.0526666666666662</v>
      </c>
      <c r="U335" s="44">
        <v>10.909166666666668</v>
      </c>
      <c r="V335" s="45">
        <v>13.189</v>
      </c>
      <c r="W335" s="44">
        <v>18.251000000000001</v>
      </c>
      <c r="X335" s="45">
        <v>13.614666666666661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93.345999999999989</v>
      </c>
      <c r="AE335" s="54"/>
    </row>
    <row r="336" spans="2:31" x14ac:dyDescent="0.45">
      <c r="B336" s="4" t="s">
        <v>39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2.8128333333333342</v>
      </c>
      <c r="N336" s="45">
        <v>7.2543333333333315</v>
      </c>
      <c r="O336" s="44">
        <v>11.356166666666663</v>
      </c>
      <c r="P336" s="45">
        <v>15.005833333333335</v>
      </c>
      <c r="Q336" s="44">
        <v>16.577000000000005</v>
      </c>
      <c r="R336" s="45">
        <v>13.63450000000001</v>
      </c>
      <c r="S336" s="44">
        <v>12.272</v>
      </c>
      <c r="T336" s="45">
        <v>12.049500000000002</v>
      </c>
      <c r="U336" s="44">
        <v>12.7895</v>
      </c>
      <c r="V336" s="45">
        <v>15.782000000000007</v>
      </c>
      <c r="W336" s="44">
        <v>21.982500000000002</v>
      </c>
      <c r="X336" s="45">
        <v>23.909833333333335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165.42600000000004</v>
      </c>
      <c r="AE336" s="54"/>
    </row>
    <row r="337" spans="2:31" x14ac:dyDescent="0.45">
      <c r="B337" s="4" t="s">
        <v>40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5.123333333333334</v>
      </c>
      <c r="N337" s="45">
        <v>9.3999999999999897</v>
      </c>
      <c r="O337" s="44">
        <v>7.6999999999999922</v>
      </c>
      <c r="P337" s="45">
        <v>6.3999999999999941</v>
      </c>
      <c r="Q337" s="44">
        <v>5.699999999999994</v>
      </c>
      <c r="R337" s="45">
        <v>4.9000000000000012</v>
      </c>
      <c r="S337" s="44">
        <v>4.1999999999999948</v>
      </c>
      <c r="T337" s="45">
        <v>4.5</v>
      </c>
      <c r="U337" s="44">
        <v>4.9000000000000012</v>
      </c>
      <c r="V337" s="45">
        <v>5</v>
      </c>
      <c r="W337" s="44">
        <v>6.3999999999999941</v>
      </c>
      <c r="X337" s="45">
        <v>7.1399999999999952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81"/>
        <v>71.363333333333287</v>
      </c>
      <c r="AE337" s="54"/>
    </row>
    <row r="338" spans="2:31" x14ac:dyDescent="0.45">
      <c r="B338" s="4" t="s">
        <v>41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1.3219999999999996</v>
      </c>
      <c r="N338" s="45">
        <v>1.5949999999999995</v>
      </c>
      <c r="O338" s="44">
        <v>5.2866666666666662</v>
      </c>
      <c r="P338" s="45">
        <v>9.1448333333333309</v>
      </c>
      <c r="Q338" s="44">
        <v>11.261666666666665</v>
      </c>
      <c r="R338" s="45">
        <v>10.380833333333339</v>
      </c>
      <c r="S338" s="44">
        <v>9.4938333333333347</v>
      </c>
      <c r="T338" s="45">
        <v>8.7068333333333339</v>
      </c>
      <c r="U338" s="44">
        <v>8.5433333333333383</v>
      </c>
      <c r="V338" s="45">
        <v>10.148333333333333</v>
      </c>
      <c r="W338" s="44">
        <v>14.110499999999996</v>
      </c>
      <c r="X338" s="45">
        <v>15.710833333333339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105.7046666666667</v>
      </c>
      <c r="AE338" s="54"/>
    </row>
    <row r="339" spans="2:31" x14ac:dyDescent="0.45">
      <c r="B339" s="4" t="s">
        <v>42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0.68566666666666642</v>
      </c>
      <c r="N339" s="45">
        <v>1.6056666666666666</v>
      </c>
      <c r="O339" s="44">
        <v>2.0639999999999992</v>
      </c>
      <c r="P339" s="45">
        <v>1.8931666666666671</v>
      </c>
      <c r="Q339" s="44">
        <v>1.7010000000000005</v>
      </c>
      <c r="R339" s="45">
        <v>1.3614999999999988</v>
      </c>
      <c r="S339" s="44">
        <v>1.1291666666666667</v>
      </c>
      <c r="T339" s="45">
        <v>0.97683333333333289</v>
      </c>
      <c r="U339" s="44">
        <v>1.0233333333333343</v>
      </c>
      <c r="V339" s="45">
        <v>1.585</v>
      </c>
      <c r="W339" s="44">
        <v>2.3163333333333331</v>
      </c>
      <c r="X339" s="45">
        <v>3.2686666666666664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81"/>
        <v>19.610333333333337</v>
      </c>
      <c r="AE339" s="54"/>
    </row>
    <row r="340" spans="2:31" x14ac:dyDescent="0.45">
      <c r="B340" s="4" t="s">
        <v>43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0</v>
      </c>
      <c r="AE340" s="54"/>
    </row>
    <row r="341" spans="2:31" x14ac:dyDescent="0.45">
      <c r="B341" s="4" t="s">
        <v>44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0</v>
      </c>
      <c r="AE341" s="54"/>
    </row>
    <row r="342" spans="2:31" x14ac:dyDescent="0.45">
      <c r="B342" s="4" t="s">
        <v>45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0</v>
      </c>
      <c r="AE342" s="54"/>
    </row>
    <row r="343" spans="2:31" x14ac:dyDescent="0.45">
      <c r="B343" s="4" t="s">
        <v>46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0</v>
      </c>
      <c r="AE343" s="54"/>
    </row>
    <row r="344" spans="2:31" x14ac:dyDescent="0.45">
      <c r="B344" s="4" t="s">
        <v>47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1.5353333333333334</v>
      </c>
      <c r="N344" s="45">
        <v>2.5086666666666662</v>
      </c>
      <c r="O344" s="44">
        <v>2.0235000000000003</v>
      </c>
      <c r="P344" s="45">
        <v>1.2690000000000015</v>
      </c>
      <c r="Q344" s="44">
        <v>1.1899999999999988</v>
      </c>
      <c r="R344" s="45">
        <v>0.99000000000000055</v>
      </c>
      <c r="S344" s="44">
        <v>0.78999999999999937</v>
      </c>
      <c r="T344" s="45">
        <v>0.48999999999999938</v>
      </c>
      <c r="U344" s="44">
        <v>0.68999999999999984</v>
      </c>
      <c r="V344" s="45">
        <v>0.89000000000000046</v>
      </c>
      <c r="W344" s="44">
        <v>1.3348333333333331</v>
      </c>
      <c r="X344" s="45">
        <v>2.2509999999999999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81"/>
        <v>15.962333333333332</v>
      </c>
      <c r="AE344" s="54"/>
    </row>
    <row r="345" spans="2:31" x14ac:dyDescent="0.45">
      <c r="B345" s="4" t="s">
        <v>48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3.8251666666666662</v>
      </c>
      <c r="N345" s="45">
        <v>7.6800000000000015</v>
      </c>
      <c r="O345" s="44">
        <v>7.9474999999999989</v>
      </c>
      <c r="P345" s="45">
        <v>5.0749999999999984</v>
      </c>
      <c r="Q345" s="44">
        <v>5.4811666666666659</v>
      </c>
      <c r="R345" s="45">
        <v>3.9438333333333362</v>
      </c>
      <c r="S345" s="44">
        <v>3.3161666666666654</v>
      </c>
      <c r="T345" s="45">
        <v>2.3091666666666666</v>
      </c>
      <c r="U345" s="44">
        <v>3.3858333333333328</v>
      </c>
      <c r="V345" s="45">
        <v>4.304166666666668</v>
      </c>
      <c r="W345" s="44">
        <v>5.3295000000000003</v>
      </c>
      <c r="X345" s="45">
        <v>5.9156666666666666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58.51316666666667</v>
      </c>
      <c r="AE345" s="54"/>
    </row>
    <row r="346" spans="2:31" x14ac:dyDescent="0.45">
      <c r="B346" s="4" t="s">
        <v>49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2.5519999999999996</v>
      </c>
      <c r="N346" s="45">
        <v>5.0998333333333354</v>
      </c>
      <c r="O346" s="44">
        <v>4.9283333333333355</v>
      </c>
      <c r="P346" s="45">
        <v>3.970999999999997</v>
      </c>
      <c r="Q346" s="44">
        <v>2.3423333333333338</v>
      </c>
      <c r="R346" s="45">
        <v>1.799999999999998</v>
      </c>
      <c r="S346" s="44">
        <v>1.5999999999999985</v>
      </c>
      <c r="T346" s="45">
        <v>1.1000000000000008</v>
      </c>
      <c r="U346" s="44">
        <v>1.7000000000000017</v>
      </c>
      <c r="V346" s="45">
        <v>2.1366666666666663</v>
      </c>
      <c r="W346" s="44">
        <v>4.131666666666665</v>
      </c>
      <c r="X346" s="45">
        <v>4.8983333333333325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81"/>
        <v>36.260166666666663</v>
      </c>
      <c r="AE346" s="54"/>
    </row>
    <row r="347" spans="2:31" x14ac:dyDescent="0.45">
      <c r="B347" s="4" t="s">
        <v>50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0.6961666666666666</v>
      </c>
      <c r="N347" s="45">
        <v>2.0451666666666664</v>
      </c>
      <c r="O347" s="44">
        <v>0.73016666666666663</v>
      </c>
      <c r="P347" s="45">
        <v>0.89416666666666678</v>
      </c>
      <c r="Q347" s="44">
        <v>0.92399999999999993</v>
      </c>
      <c r="R347" s="45">
        <v>1.5710000000000004</v>
      </c>
      <c r="S347" s="44">
        <v>1.8758333333333335</v>
      </c>
      <c r="T347" s="45">
        <v>1.5581666666666665</v>
      </c>
      <c r="U347" s="44">
        <v>1.9296666666666675</v>
      </c>
      <c r="V347" s="45">
        <v>2.3621666666666665</v>
      </c>
      <c r="W347" s="44">
        <v>2.7523333333333335</v>
      </c>
      <c r="X347" s="45">
        <v>2.7023333333333337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81"/>
        <v>20.041166666666669</v>
      </c>
      <c r="AE347" s="54"/>
    </row>
    <row r="348" spans="2:31" x14ac:dyDescent="0.45">
      <c r="B348" s="4" t="s">
        <v>51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0</v>
      </c>
      <c r="AE348" s="54"/>
    </row>
    <row r="349" spans="2:31" x14ac:dyDescent="0.45">
      <c r="B349" s="4" t="s">
        <v>52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4.2049999999999974</v>
      </c>
      <c r="N349" s="45">
        <v>12.100000000000014</v>
      </c>
      <c r="O349" s="44">
        <v>13.299999999999988</v>
      </c>
      <c r="P349" s="45">
        <v>13.700000000000012</v>
      </c>
      <c r="Q349" s="44">
        <v>25.599999999999977</v>
      </c>
      <c r="R349" s="45">
        <v>28.200666666666663</v>
      </c>
      <c r="S349" s="44">
        <v>6.697000000000001</v>
      </c>
      <c r="T349" s="45">
        <v>28.129333333333339</v>
      </c>
      <c r="U349" s="44">
        <v>50.246500000000012</v>
      </c>
      <c r="V349" s="45">
        <v>53.643333333333302</v>
      </c>
      <c r="W349" s="44">
        <v>65.290000000000006</v>
      </c>
      <c r="X349" s="45">
        <v>15.53866666666667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316.65049999999997</v>
      </c>
      <c r="AE349" s="54"/>
    </row>
    <row r="350" spans="2:31" x14ac:dyDescent="0.45">
      <c r="B350" s="4" t="s">
        <v>53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22.417833333333338</v>
      </c>
      <c r="N350" s="45">
        <v>43.712499999999999</v>
      </c>
      <c r="O350" s="44">
        <v>41.535500000000006</v>
      </c>
      <c r="P350" s="45">
        <v>36.760500000000022</v>
      </c>
      <c r="Q350" s="44">
        <v>32.619999999999948</v>
      </c>
      <c r="R350" s="45">
        <v>30.019999999999985</v>
      </c>
      <c r="S350" s="44">
        <v>28.660000000000029</v>
      </c>
      <c r="T350" s="45">
        <v>27.880000000000042</v>
      </c>
      <c r="U350" s="44">
        <v>27.170000000000019</v>
      </c>
      <c r="V350" s="45">
        <v>27.809999999999963</v>
      </c>
      <c r="W350" s="44">
        <v>29.740000000000006</v>
      </c>
      <c r="X350" s="45">
        <v>22.498000000000012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370.82433333333336</v>
      </c>
      <c r="AE350" s="54"/>
    </row>
    <row r="351" spans="2:31" x14ac:dyDescent="0.45">
      <c r="B351" s="4" t="s">
        <v>54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3.39</v>
      </c>
      <c r="N351" s="45">
        <v>8.159166666666664</v>
      </c>
      <c r="O351" s="44">
        <v>13.19716666666667</v>
      </c>
      <c r="P351" s="45">
        <v>14.86600000000001</v>
      </c>
      <c r="Q351" s="44">
        <v>15.409999999999993</v>
      </c>
      <c r="R351" s="45">
        <v>12.509999999999993</v>
      </c>
      <c r="S351" s="44">
        <v>10.61000000000001</v>
      </c>
      <c r="T351" s="45">
        <v>10.039999999999999</v>
      </c>
      <c r="U351" s="44">
        <v>13.470000000000018</v>
      </c>
      <c r="V351" s="45">
        <v>20.820000000000007</v>
      </c>
      <c r="W351" s="44">
        <v>29.752833333333331</v>
      </c>
      <c r="X351" s="45">
        <v>28.589833333333335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180.81500000000003</v>
      </c>
      <c r="AE351" s="54"/>
    </row>
    <row r="352" spans="2:31" x14ac:dyDescent="0.45">
      <c r="B352" s="4" t="s">
        <v>55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8.0705000000000044</v>
      </c>
      <c r="Q352" s="44">
        <v>24.341833333333341</v>
      </c>
      <c r="R352" s="45">
        <v>24.967166666666685</v>
      </c>
      <c r="S352" s="44">
        <v>14.035</v>
      </c>
      <c r="T352" s="45">
        <v>34.180999999999997</v>
      </c>
      <c r="U352" s="44">
        <v>52.407166666666662</v>
      </c>
      <c r="V352" s="45">
        <v>66.098166666666685</v>
      </c>
      <c r="W352" s="44">
        <v>79.25633333333333</v>
      </c>
      <c r="X352" s="45">
        <v>61.338999999999984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364.69616666666673</v>
      </c>
      <c r="AE352" s="54"/>
    </row>
    <row r="353" spans="2:31" x14ac:dyDescent="0.45">
      <c r="B353" s="4" t="s">
        <v>56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3.4069999999999996</v>
      </c>
      <c r="N353" s="45">
        <v>5.1196666666666655</v>
      </c>
      <c r="O353" s="44">
        <v>3.6555000000000004</v>
      </c>
      <c r="P353" s="45">
        <v>0</v>
      </c>
      <c r="Q353" s="44">
        <v>1.6380000000000006</v>
      </c>
      <c r="R353" s="45">
        <v>6.8390000000000013</v>
      </c>
      <c r="S353" s="44">
        <v>7.1659999999999986</v>
      </c>
      <c r="T353" s="45">
        <v>7.7384999999999975</v>
      </c>
      <c r="U353" s="44">
        <v>12.030500000000002</v>
      </c>
      <c r="V353" s="45">
        <v>20.156333333333336</v>
      </c>
      <c r="W353" s="44">
        <v>29.197666666666667</v>
      </c>
      <c r="X353" s="45">
        <v>24.005999999999997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120.95416666666667</v>
      </c>
      <c r="AE353" s="54"/>
    </row>
    <row r="354" spans="2:31" x14ac:dyDescent="0.45">
      <c r="B354" s="4" t="s">
        <v>58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1.6666666666666663E-4</v>
      </c>
      <c r="Q354" s="44">
        <v>1.3333333333333331E-3</v>
      </c>
      <c r="R354" s="45">
        <v>0</v>
      </c>
      <c r="S354" s="44">
        <v>3.3333333333333332E-4</v>
      </c>
      <c r="T354" s="45">
        <v>1.0000000000000002E-3</v>
      </c>
      <c r="U354" s="44">
        <v>5.7666666666666665E-2</v>
      </c>
      <c r="V354" s="45">
        <v>0.2205</v>
      </c>
      <c r="W354" s="44">
        <v>0.22983333333333331</v>
      </c>
      <c r="X354" s="45">
        <v>1.1026666666666667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1.6135000000000002</v>
      </c>
      <c r="AE354" s="54"/>
    </row>
    <row r="355" spans="2:31" x14ac:dyDescent="0.45">
      <c r="B355" s="4" t="s">
        <v>59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0.105625</v>
      </c>
      <c r="N355" s="45">
        <v>0.12146166666666679</v>
      </c>
      <c r="O355" s="44">
        <v>0.10001500000000001</v>
      </c>
      <c r="P355" s="45">
        <v>0.157225</v>
      </c>
      <c r="Q355" s="44">
        <v>0.383608333333333</v>
      </c>
      <c r="R355" s="45">
        <v>0.79050000000000009</v>
      </c>
      <c r="S355" s="44">
        <v>0.12691166666666664</v>
      </c>
      <c r="T355" s="45">
        <v>9.864999999999997E-3</v>
      </c>
      <c r="U355" s="44">
        <v>1.2481433333333334</v>
      </c>
      <c r="V355" s="45">
        <v>9.6066666666666453E-3</v>
      </c>
      <c r="W355" s="44">
        <v>3.0716666666666726E-3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3.0560333333333332</v>
      </c>
      <c r="AE355" s="54"/>
    </row>
    <row r="356" spans="2:31" x14ac:dyDescent="0.45">
      <c r="B356" s="4" t="s">
        <v>60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8.9166666666666734E-3</v>
      </c>
      <c r="N356" s="45">
        <v>0</v>
      </c>
      <c r="O356" s="44">
        <v>0</v>
      </c>
      <c r="P356" s="45">
        <v>2.9999999999999991E-5</v>
      </c>
      <c r="Q356" s="44">
        <v>1.3166666666666669E-3</v>
      </c>
      <c r="R356" s="45">
        <v>0.16985333333333333</v>
      </c>
      <c r="S356" s="44">
        <v>5.3473333333333338E-2</v>
      </c>
      <c r="T356" s="45">
        <v>7.3556666666666659E-2</v>
      </c>
      <c r="U356" s="44">
        <v>1.5839266666666667</v>
      </c>
      <c r="V356" s="45">
        <v>0.41619666666666649</v>
      </c>
      <c r="W356" s="44">
        <v>0.68141999999999991</v>
      </c>
      <c r="X356" s="45">
        <v>0.5729099999999997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3.5615999999999999</v>
      </c>
      <c r="AE356" s="54"/>
    </row>
    <row r="357" spans="2:31" x14ac:dyDescent="0.45">
      <c r="B357" s="4" t="s">
        <v>61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3.6125000000000004E-2</v>
      </c>
      <c r="N357" s="45">
        <v>4.3333333333333418E-4</v>
      </c>
      <c r="O357" s="44">
        <v>0</v>
      </c>
      <c r="P357" s="45">
        <v>6.6500000000000012E-4</v>
      </c>
      <c r="Q357" s="44">
        <v>3.8393333333333363E-2</v>
      </c>
      <c r="R357" s="45">
        <v>0.32840666666666674</v>
      </c>
      <c r="S357" s="44">
        <v>6.932333333333332E-2</v>
      </c>
      <c r="T357" s="45">
        <v>1.0713633333333332</v>
      </c>
      <c r="U357" s="44">
        <v>4.9469050000000037</v>
      </c>
      <c r="V357" s="45">
        <v>1.8196916666666669</v>
      </c>
      <c r="W357" s="44">
        <v>1.7556316666666674</v>
      </c>
      <c r="X357" s="45">
        <v>0.35898166666666664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10.425920000000005</v>
      </c>
      <c r="AE357" s="54"/>
    </row>
    <row r="358" spans="2:31" x14ac:dyDescent="0.45">
      <c r="B358" s="4" t="s">
        <v>62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38.527833333333334</v>
      </c>
      <c r="N358" s="45">
        <v>71.756333333333316</v>
      </c>
      <c r="O358" s="44">
        <v>61.465499999999992</v>
      </c>
      <c r="P358" s="45">
        <v>75.626500000000007</v>
      </c>
      <c r="Q358" s="44">
        <v>50.812833333333352</v>
      </c>
      <c r="R358" s="45">
        <v>58.539833333333341</v>
      </c>
      <c r="S358" s="44">
        <v>62.586666666666673</v>
      </c>
      <c r="T358" s="45">
        <v>99.673666666666705</v>
      </c>
      <c r="U358" s="44">
        <v>53.937833333333366</v>
      </c>
      <c r="V358" s="45">
        <v>103.21216666666666</v>
      </c>
      <c r="W358" s="44">
        <v>104.21966666666663</v>
      </c>
      <c r="X358" s="45">
        <v>44.358333333333348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824.7171666666668</v>
      </c>
      <c r="AE358" s="54"/>
    </row>
    <row r="359" spans="2:31" x14ac:dyDescent="0.45">
      <c r="B359" s="4" t="s">
        <v>63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113.12483333333334</v>
      </c>
      <c r="N359" s="45">
        <v>214.63583333333338</v>
      </c>
      <c r="O359" s="44">
        <v>198.22083333333339</v>
      </c>
      <c r="P359" s="45">
        <v>88.651166666666668</v>
      </c>
      <c r="Q359" s="44">
        <v>48.603999999999992</v>
      </c>
      <c r="R359" s="45">
        <v>25.549833333333353</v>
      </c>
      <c r="S359" s="44">
        <v>27.537333333333333</v>
      </c>
      <c r="T359" s="45">
        <v>16.209333333333337</v>
      </c>
      <c r="U359" s="44">
        <v>27.708166666666685</v>
      </c>
      <c r="V359" s="45">
        <v>93.721166666666676</v>
      </c>
      <c r="W359" s="44">
        <v>108.45050000000001</v>
      </c>
      <c r="X359" s="45">
        <v>48.059533333333334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82"/>
        <v>1010.4725333333336</v>
      </c>
      <c r="AE359" s="54"/>
    </row>
    <row r="360" spans="2:31" x14ac:dyDescent="0.45">
      <c r="B360" s="4" t="s">
        <v>64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2.6924999999999981</v>
      </c>
      <c r="O360" s="44">
        <v>33.883499999999998</v>
      </c>
      <c r="P360" s="45">
        <v>31.988666666666663</v>
      </c>
      <c r="Q360" s="44">
        <v>39.19166666666667</v>
      </c>
      <c r="R360" s="45">
        <v>74.630666666666642</v>
      </c>
      <c r="S360" s="44">
        <v>106.61300000000001</v>
      </c>
      <c r="T360" s="45">
        <v>49.439499999999995</v>
      </c>
      <c r="U360" s="44">
        <v>25.725333333333328</v>
      </c>
      <c r="V360" s="45">
        <v>116.27100000000002</v>
      </c>
      <c r="W360" s="44">
        <v>114.32466666666664</v>
      </c>
      <c r="X360" s="45">
        <v>14.565150000000001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82"/>
        <v>609.32564999999988</v>
      </c>
      <c r="AE360" s="54"/>
    </row>
    <row r="361" spans="2:31" x14ac:dyDescent="0.45">
      <c r="B361" s="4" t="s">
        <v>65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1.3243333333333334</v>
      </c>
      <c r="N361" s="45">
        <v>2.4699999999999993</v>
      </c>
      <c r="O361" s="44">
        <v>3.1100000000000043</v>
      </c>
      <c r="P361" s="45">
        <v>2.9436666666666658</v>
      </c>
      <c r="Q361" s="44">
        <v>4.6050000000000004</v>
      </c>
      <c r="R361" s="45">
        <v>1.3585000000000003</v>
      </c>
      <c r="S361" s="44">
        <v>0</v>
      </c>
      <c r="T361" s="45">
        <v>0</v>
      </c>
      <c r="U361" s="44">
        <v>0</v>
      </c>
      <c r="V361" s="45">
        <v>0</v>
      </c>
      <c r="W361" s="44">
        <v>1.6071666666666657</v>
      </c>
      <c r="X361" s="45">
        <v>9.2968333333333337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82"/>
        <v>26.715499999999999</v>
      </c>
      <c r="AE361" s="54"/>
    </row>
    <row r="362" spans="2:31" x14ac:dyDescent="0.45">
      <c r="B362" s="12" t="s">
        <v>7</v>
      </c>
      <c r="C362" s="12"/>
      <c r="D362" s="12"/>
      <c r="E362" s="13">
        <f>SUM(E308:E361)</f>
        <v>0</v>
      </c>
      <c r="F362" s="13">
        <f t="shared" ref="F362" si="83">SUM(F308:F361)</f>
        <v>0</v>
      </c>
      <c r="G362" s="13">
        <f t="shared" ref="G362" si="84">SUM(G308:G361)</f>
        <v>0</v>
      </c>
      <c r="H362" s="13">
        <f t="shared" ref="H362" si="85">SUM(H308:H361)</f>
        <v>0</v>
      </c>
      <c r="I362" s="13">
        <f t="shared" ref="I362" si="86">SUM(I308:I361)</f>
        <v>0</v>
      </c>
      <c r="J362" s="13">
        <f t="shared" ref="J362" si="87">SUM(J308:J361)</f>
        <v>0</v>
      </c>
      <c r="K362" s="13">
        <f t="shared" ref="K362" si="88">SUM(K308:K361)</f>
        <v>0</v>
      </c>
      <c r="L362" s="13">
        <f t="shared" ref="L362" si="89">SUM(L308:L361)</f>
        <v>0</v>
      </c>
      <c r="M362" s="13">
        <f t="shared" ref="M362" si="90">SUM(M308:M361)</f>
        <v>250.49766666666667</v>
      </c>
      <c r="N362" s="13">
        <f t="shared" ref="N362" si="91">SUM(N308:N361)</f>
        <v>474.26339500000006</v>
      </c>
      <c r="O362" s="13">
        <f t="shared" ref="O362" si="92">SUM(O308:O361)</f>
        <v>491.27251500000011</v>
      </c>
      <c r="P362" s="13">
        <f t="shared" ref="P362" si="93">SUM(P308:P361)</f>
        <v>440.7232533333335</v>
      </c>
      <c r="Q362" s="13">
        <f t="shared" ref="Q362" si="94">SUM(Q308:Q361)</f>
        <v>513.67815166666639</v>
      </c>
      <c r="R362" s="13">
        <f t="shared" ref="R362" si="95">SUM(R308:R361)</f>
        <v>629.3244266666668</v>
      </c>
      <c r="S362" s="13">
        <f t="shared" ref="S362" si="96">SUM(S308:S361)</f>
        <v>541.44604166666682</v>
      </c>
      <c r="T362" s="13">
        <f t="shared" ref="T362" si="97">SUM(T308:T361)</f>
        <v>578.5762850000001</v>
      </c>
      <c r="U362" s="13">
        <f t="shared" ref="U362" si="98">SUM(U308:U361)</f>
        <v>660.59580833333348</v>
      </c>
      <c r="V362" s="13">
        <f t="shared" ref="V362" si="99">SUM(V308:V361)</f>
        <v>962.36166166666658</v>
      </c>
      <c r="W362" s="13">
        <f t="shared" ref="W362" si="100">SUM(W308:W361)</f>
        <v>1043.9831233333334</v>
      </c>
      <c r="X362" s="13">
        <f t="shared" ref="X362" si="101">SUM(X308:X361)</f>
        <v>668.66624166666656</v>
      </c>
      <c r="Y362" s="13">
        <f t="shared" ref="Y362" si="102">SUM(Y308:Y361)</f>
        <v>0</v>
      </c>
      <c r="Z362" s="13">
        <f t="shared" ref="Z362" si="103">SUM(Z308:Z361)</f>
        <v>0</v>
      </c>
      <c r="AA362" s="13">
        <f t="shared" ref="AA362" si="104">SUM(AA308:AA361)</f>
        <v>0</v>
      </c>
      <c r="AB362" s="13">
        <f t="shared" ref="AB362" si="105">SUM(AB308:AB361)</f>
        <v>0</v>
      </c>
      <c r="AC362" s="93">
        <f>SUM(AC308:AE361)</f>
        <v>7255.3885699999983</v>
      </c>
      <c r="AD362" s="93"/>
      <c r="AE362" s="93"/>
    </row>
    <row r="363" spans="2:31" x14ac:dyDescent="0.45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45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45">
      <c r="B365" s="8">
        <f>'Resumen-Mensual'!$K$26</f>
        <v>46029</v>
      </c>
    </row>
    <row r="366" spans="2:31" x14ac:dyDescent="0.45">
      <c r="B366" s="8"/>
    </row>
    <row r="367" spans="2:31" x14ac:dyDescent="0.45">
      <c r="B367" s="9" t="s">
        <v>313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91" t="s">
        <v>7</v>
      </c>
      <c r="AD367" s="91"/>
      <c r="AE367" s="91"/>
    </row>
    <row r="368" spans="2:31" x14ac:dyDescent="0.45">
      <c r="B368" s="14" t="s">
        <v>11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16.665833333333332</v>
      </c>
      <c r="N368" s="45">
        <v>25.515333333333331</v>
      </c>
      <c r="O368" s="44">
        <v>5.3830000000000036</v>
      </c>
      <c r="P368" s="45">
        <v>0</v>
      </c>
      <c r="Q368" s="44">
        <v>13.722666666666671</v>
      </c>
      <c r="R368" s="45">
        <v>20.540666666666667</v>
      </c>
      <c r="S368" s="44">
        <v>28.1995</v>
      </c>
      <c r="T368" s="45">
        <v>45.776166666666668</v>
      </c>
      <c r="U368" s="44">
        <v>48.885166666666684</v>
      </c>
      <c r="V368" s="45">
        <v>49.293833333333332</v>
      </c>
      <c r="W368" s="44">
        <v>49.706499999999998</v>
      </c>
      <c r="X368" s="45">
        <v>18.234166666666667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321.92283333333336</v>
      </c>
      <c r="AE368" s="56"/>
    </row>
    <row r="369" spans="2:31" x14ac:dyDescent="0.45">
      <c r="B369" s="14" t="s">
        <v>12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2.2501666666666669</v>
      </c>
      <c r="O369" s="44">
        <v>0.84833333333333327</v>
      </c>
      <c r="P369" s="45">
        <v>2.0164999999999993</v>
      </c>
      <c r="Q369" s="44">
        <v>12.790333333333331</v>
      </c>
      <c r="R369" s="45">
        <v>7.0636666666666672</v>
      </c>
      <c r="S369" s="44">
        <v>1.7681666666666636</v>
      </c>
      <c r="T369" s="45">
        <v>17.1755</v>
      </c>
      <c r="U369" s="44">
        <v>30.140000000000004</v>
      </c>
      <c r="V369" s="45">
        <v>22.250833333333343</v>
      </c>
      <c r="W369" s="44">
        <v>43.199999999999974</v>
      </c>
      <c r="X369" s="45">
        <v>12.434833333333334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151.9383333333333</v>
      </c>
      <c r="AE369" s="54"/>
    </row>
    <row r="370" spans="2:31" x14ac:dyDescent="0.45">
      <c r="B370" s="14" t="s">
        <v>13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1.0291666666666663</v>
      </c>
      <c r="N370" s="45">
        <v>2</v>
      </c>
      <c r="O370" s="44">
        <v>2.8100000000000014</v>
      </c>
      <c r="P370" s="45">
        <v>10.350000000000012</v>
      </c>
      <c r="Q370" s="44">
        <v>31.759999999999994</v>
      </c>
      <c r="R370" s="45">
        <v>12.579999999999998</v>
      </c>
      <c r="S370" s="44">
        <v>29.090000000000003</v>
      </c>
      <c r="T370" s="45">
        <v>33.290000000000006</v>
      </c>
      <c r="U370" s="44">
        <v>33.940000000000005</v>
      </c>
      <c r="V370" s="45">
        <v>34.450000000000003</v>
      </c>
      <c r="W370" s="44">
        <v>29.629999999999995</v>
      </c>
      <c r="X370" s="45">
        <v>5.4199999999999875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226.34916666666666</v>
      </c>
      <c r="AE370" s="54"/>
    </row>
    <row r="371" spans="2:31" x14ac:dyDescent="0.45">
      <c r="B371" s="14" t="s">
        <v>14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0.58333333333333315</v>
      </c>
      <c r="N371" s="45">
        <v>0</v>
      </c>
      <c r="O371" s="44">
        <v>1.7000000000000017</v>
      </c>
      <c r="P371" s="45">
        <v>9.8999999999999879</v>
      </c>
      <c r="Q371" s="44">
        <v>28.342833333333317</v>
      </c>
      <c r="R371" s="45">
        <v>32.226166666666664</v>
      </c>
      <c r="S371" s="44">
        <v>21.086166666666667</v>
      </c>
      <c r="T371" s="45">
        <v>32.552666666666681</v>
      </c>
      <c r="U371" s="44">
        <v>44.062166666666663</v>
      </c>
      <c r="V371" s="45">
        <v>50.931333333333349</v>
      </c>
      <c r="W371" s="44">
        <v>56.033333333333339</v>
      </c>
      <c r="X371" s="45">
        <v>31.194000000000003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308.61200000000002</v>
      </c>
      <c r="AE371" s="54"/>
    </row>
    <row r="372" spans="2:31" x14ac:dyDescent="0.45">
      <c r="B372" s="14" t="s">
        <v>15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0.72916666666666641</v>
      </c>
      <c r="N372" s="45">
        <v>1.7958333333333334</v>
      </c>
      <c r="O372" s="44">
        <v>2.0411666666666672</v>
      </c>
      <c r="P372" s="45">
        <v>12.102833333333333</v>
      </c>
      <c r="Q372" s="44">
        <v>20.2605</v>
      </c>
      <c r="R372" s="45">
        <v>14.115166666666669</v>
      </c>
      <c r="S372" s="44">
        <v>27.569166666666671</v>
      </c>
      <c r="T372" s="45">
        <v>40.073000000000008</v>
      </c>
      <c r="U372" s="44">
        <v>51.845500000000001</v>
      </c>
      <c r="V372" s="45">
        <v>57.742833333333351</v>
      </c>
      <c r="W372" s="44">
        <v>25.837833333333336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254.11300000000006</v>
      </c>
      <c r="AE372" s="54"/>
    </row>
    <row r="373" spans="2:31" x14ac:dyDescent="0.45">
      <c r="B373" s="14" t="s">
        <v>16</v>
      </c>
      <c r="C373" s="14"/>
      <c r="D373" s="1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06"/>
        <v>0</v>
      </c>
      <c r="AE373" s="54"/>
    </row>
    <row r="374" spans="2:31" x14ac:dyDescent="0.45">
      <c r="B374" s="14" t="s">
        <v>17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3.9000000000000028E-2</v>
      </c>
      <c r="V374" s="45">
        <v>0.49699999999999983</v>
      </c>
      <c r="W374" s="44">
        <v>2.3218333333333327</v>
      </c>
      <c r="X374" s="45">
        <v>5.6586666666666678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8.5165000000000006</v>
      </c>
      <c r="AE374" s="54"/>
    </row>
    <row r="375" spans="2:31" x14ac:dyDescent="0.45">
      <c r="B375" s="14" t="s">
        <v>18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0.66649999999999998</v>
      </c>
      <c r="N375" s="45">
        <v>0.51300000000000001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1.4166666666666631E-2</v>
      </c>
      <c r="U375" s="44">
        <v>0.60633333333333339</v>
      </c>
      <c r="V375" s="45">
        <v>5.5986666666666647</v>
      </c>
      <c r="W375" s="44">
        <v>5.6796666666666651</v>
      </c>
      <c r="X375" s="45">
        <v>4.4541666666666675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17.532499999999999</v>
      </c>
      <c r="AE375" s="54"/>
    </row>
    <row r="376" spans="2:31" x14ac:dyDescent="0.45">
      <c r="B376" s="14" t="s">
        <v>19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0.15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1.0484999999999998</v>
      </c>
      <c r="T376" s="45">
        <v>7.841166666666668</v>
      </c>
      <c r="U376" s="44">
        <v>12.402999999999999</v>
      </c>
      <c r="V376" s="45">
        <v>15.212166666666668</v>
      </c>
      <c r="W376" s="44">
        <v>13.980166666666667</v>
      </c>
      <c r="X376" s="45">
        <v>16.765333333333334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67.400333333333336</v>
      </c>
      <c r="AE376" s="54"/>
    </row>
    <row r="377" spans="2:31" x14ac:dyDescent="0.45">
      <c r="B377" s="14" t="s">
        <v>20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0.66916666666666691</v>
      </c>
      <c r="N377" s="45">
        <v>0.4220000000000001</v>
      </c>
      <c r="O377" s="44">
        <v>0</v>
      </c>
      <c r="P377" s="45">
        <v>0</v>
      </c>
      <c r="Q377" s="44">
        <v>0</v>
      </c>
      <c r="R377" s="45">
        <v>0</v>
      </c>
      <c r="S377" s="44">
        <v>4.5833333333333288E-2</v>
      </c>
      <c r="T377" s="45">
        <v>2.7828333333333313</v>
      </c>
      <c r="U377" s="44">
        <v>2.5623333333333331</v>
      </c>
      <c r="V377" s="45">
        <v>3.1516666666666682</v>
      </c>
      <c r="W377" s="44">
        <v>0</v>
      </c>
      <c r="X377" s="45">
        <v>7.7829999999999995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17.416833333333329</v>
      </c>
      <c r="AE377" s="54"/>
    </row>
    <row r="378" spans="2:31" x14ac:dyDescent="0.45">
      <c r="B378" s="14" t="s">
        <v>21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10.494166666666672</v>
      </c>
      <c r="N378" s="45">
        <v>0.19816666666666674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3.1165000000000007</v>
      </c>
      <c r="U378" s="44">
        <v>32.980833333333344</v>
      </c>
      <c r="V378" s="45">
        <v>133.16449999999998</v>
      </c>
      <c r="W378" s="44">
        <v>149.39533333333335</v>
      </c>
      <c r="X378" s="45">
        <v>68.990333333333339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398.33983333333339</v>
      </c>
      <c r="AE378" s="54"/>
    </row>
    <row r="379" spans="2:31" x14ac:dyDescent="0.45">
      <c r="B379" s="14" t="s">
        <v>22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45">
      <c r="B380" s="14" t="s">
        <v>23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0.58666666666666667</v>
      </c>
      <c r="N380" s="45">
        <v>1.2495000000000001</v>
      </c>
      <c r="O380" s="44">
        <v>0.99899999999999989</v>
      </c>
      <c r="P380" s="45">
        <v>0</v>
      </c>
      <c r="Q380" s="44">
        <v>0</v>
      </c>
      <c r="R380" s="45">
        <v>2.92</v>
      </c>
      <c r="S380" s="44">
        <v>0</v>
      </c>
      <c r="T380" s="45">
        <v>0</v>
      </c>
      <c r="U380" s="44">
        <v>0</v>
      </c>
      <c r="V380" s="45">
        <v>4.4029999999999996</v>
      </c>
      <c r="W380" s="44">
        <v>18.887166666666662</v>
      </c>
      <c r="X380" s="45">
        <v>8.9351666666666674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37.980499999999992</v>
      </c>
      <c r="AE380" s="54"/>
    </row>
    <row r="381" spans="2:31" x14ac:dyDescent="0.45">
      <c r="B381" s="14" t="s">
        <v>24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0.66249999999999987</v>
      </c>
      <c r="N381" s="45">
        <v>1.508666666666665</v>
      </c>
      <c r="O381" s="44">
        <v>2.0569999999999995</v>
      </c>
      <c r="P381" s="45">
        <v>1.7171666666666661</v>
      </c>
      <c r="Q381" s="44">
        <v>0.24750000000000003</v>
      </c>
      <c r="R381" s="45">
        <v>0</v>
      </c>
      <c r="S381" s="44">
        <v>0</v>
      </c>
      <c r="T381" s="45">
        <v>1.1833333333333333E-2</v>
      </c>
      <c r="U381" s="44">
        <v>2.265333333333333</v>
      </c>
      <c r="V381" s="45">
        <v>2.6981666666666673</v>
      </c>
      <c r="W381" s="44">
        <v>3.0278333333333318</v>
      </c>
      <c r="X381" s="45">
        <v>1.8716666666666668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16.067666666666664</v>
      </c>
      <c r="AE381" s="54"/>
    </row>
    <row r="382" spans="2:31" x14ac:dyDescent="0.45">
      <c r="B382" s="14" t="s">
        <v>25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0.84583333333333355</v>
      </c>
      <c r="N382" s="45">
        <v>3.2299999999999973</v>
      </c>
      <c r="O382" s="44">
        <v>3.2274999999999991</v>
      </c>
      <c r="P382" s="45">
        <v>2.936833333333333</v>
      </c>
      <c r="Q382" s="44">
        <v>1.5719999999999996</v>
      </c>
      <c r="R382" s="45">
        <v>2.5163333333333338</v>
      </c>
      <c r="S382" s="44">
        <v>0.77683333333333338</v>
      </c>
      <c r="T382" s="45">
        <v>5.2590000000000012</v>
      </c>
      <c r="U382" s="44">
        <v>8.9106666666666676</v>
      </c>
      <c r="V382" s="45">
        <v>8.3988333333333323</v>
      </c>
      <c r="W382" s="44">
        <v>15.496333333333332</v>
      </c>
      <c r="X382" s="45">
        <v>2.4996666666666671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55.669833333333337</v>
      </c>
      <c r="AE382" s="54"/>
    </row>
    <row r="383" spans="2:31" x14ac:dyDescent="0.45">
      <c r="B383" s="14" t="s">
        <v>26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2.233333333333333E-2</v>
      </c>
      <c r="O383" s="44">
        <v>0.41683333333333328</v>
      </c>
      <c r="P383" s="45">
        <v>2.2000000000000015</v>
      </c>
      <c r="Q383" s="44">
        <v>1.1368333333333331</v>
      </c>
      <c r="R383" s="45">
        <v>3.0676666666666677</v>
      </c>
      <c r="S383" s="44">
        <v>2.8163333333333327</v>
      </c>
      <c r="T383" s="45">
        <v>3.3254999999999977</v>
      </c>
      <c r="U383" s="44">
        <v>6.177666666666668</v>
      </c>
      <c r="V383" s="45">
        <v>8.1631666666666707</v>
      </c>
      <c r="W383" s="44">
        <v>8.4321666666666673</v>
      </c>
      <c r="X383" s="45">
        <v>5.2404999999999999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40.999000000000002</v>
      </c>
      <c r="AE383" s="54"/>
    </row>
    <row r="384" spans="2:31" x14ac:dyDescent="0.45">
      <c r="B384" s="14" t="s">
        <v>27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9.8333333333333328E-3</v>
      </c>
      <c r="O384" s="44">
        <v>0.81700000000000028</v>
      </c>
      <c r="P384" s="45">
        <v>4.7995000000000001</v>
      </c>
      <c r="Q384" s="44">
        <v>8.5313333333333343</v>
      </c>
      <c r="R384" s="45">
        <v>10.792333333333341</v>
      </c>
      <c r="S384" s="44">
        <v>22.244000000000007</v>
      </c>
      <c r="T384" s="45">
        <v>32.248500000000007</v>
      </c>
      <c r="U384" s="44">
        <v>41.008500000000012</v>
      </c>
      <c r="V384" s="45">
        <v>47.595000000000006</v>
      </c>
      <c r="W384" s="44">
        <v>69.062333333333356</v>
      </c>
      <c r="X384" s="45">
        <v>36.752500000000012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273.8608333333334</v>
      </c>
      <c r="AE384" s="54"/>
    </row>
    <row r="385" spans="2:31" x14ac:dyDescent="0.45">
      <c r="B385" s="4" t="s">
        <v>28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0.16950000000000004</v>
      </c>
      <c r="N385" s="45">
        <v>0.34849999999999987</v>
      </c>
      <c r="O385" s="44">
        <v>0.79883333333333328</v>
      </c>
      <c r="P385" s="45">
        <v>1.3956666666666671</v>
      </c>
      <c r="Q385" s="44">
        <v>1.4566666666666663</v>
      </c>
      <c r="R385" s="45">
        <v>2.0256666666666674</v>
      </c>
      <c r="S385" s="44">
        <v>3.7636666666666665</v>
      </c>
      <c r="T385" s="45">
        <v>4.5328333333333326</v>
      </c>
      <c r="U385" s="44">
        <v>6.2018333333333322</v>
      </c>
      <c r="V385" s="45">
        <v>7.1410000000000018</v>
      </c>
      <c r="W385" s="44">
        <v>8.6221666666666668</v>
      </c>
      <c r="X385" s="45">
        <v>3.9481666666666659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40.404499999999999</v>
      </c>
      <c r="AE385" s="54"/>
    </row>
    <row r="386" spans="2:31" x14ac:dyDescent="0.45">
      <c r="B386" s="4" t="s">
        <v>29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0.11916666666666667</v>
      </c>
      <c r="N386" s="45">
        <v>0.3795</v>
      </c>
      <c r="O386" s="44">
        <v>0.58649999999999991</v>
      </c>
      <c r="P386" s="45">
        <v>0.95066666666666666</v>
      </c>
      <c r="Q386" s="44">
        <v>1.0998333333333337</v>
      </c>
      <c r="R386" s="45">
        <v>0.51249999999999984</v>
      </c>
      <c r="S386" s="44">
        <v>0</v>
      </c>
      <c r="T386" s="45">
        <v>0</v>
      </c>
      <c r="U386" s="44">
        <v>0</v>
      </c>
      <c r="V386" s="45">
        <v>0.33866666666666662</v>
      </c>
      <c r="W386" s="44">
        <v>1.9949999999999994</v>
      </c>
      <c r="X386" s="45">
        <v>1.3910000000000002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7.3728333333333325</v>
      </c>
      <c r="AE386" s="54"/>
    </row>
    <row r="387" spans="2:31" x14ac:dyDescent="0.45">
      <c r="B387" s="4" t="s">
        <v>30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4.1499999999999995E-2</v>
      </c>
      <c r="P387" s="45">
        <v>5.8000000000000024E-2</v>
      </c>
      <c r="Q387" s="44">
        <v>4.283333333333332E-2</v>
      </c>
      <c r="R387" s="45">
        <v>1.9833333333333335E-2</v>
      </c>
      <c r="S387" s="44">
        <v>0</v>
      </c>
      <c r="T387" s="45">
        <v>0</v>
      </c>
      <c r="U387" s="44">
        <v>0</v>
      </c>
      <c r="V387" s="45">
        <v>3.4833333333333341E-2</v>
      </c>
      <c r="W387" s="44">
        <v>0.17616666666666664</v>
      </c>
      <c r="X387" s="45">
        <v>8.5833333333333331E-2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0.45899999999999996</v>
      </c>
      <c r="AE387" s="54"/>
    </row>
    <row r="388" spans="2:31" x14ac:dyDescent="0.45">
      <c r="B388" s="4" t="s">
        <v>31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9.133333333333328E-2</v>
      </c>
      <c r="N388" s="45">
        <v>0.52200000000000013</v>
      </c>
      <c r="O388" s="44">
        <v>0.89349999999999952</v>
      </c>
      <c r="P388" s="45">
        <v>1.0870000000000002</v>
      </c>
      <c r="Q388" s="44">
        <v>0.53866666666666674</v>
      </c>
      <c r="R388" s="45">
        <v>0</v>
      </c>
      <c r="S388" s="44">
        <v>0</v>
      </c>
      <c r="T388" s="45">
        <v>0</v>
      </c>
      <c r="U388" s="44">
        <v>0</v>
      </c>
      <c r="V388" s="45">
        <v>0.35483333333333339</v>
      </c>
      <c r="W388" s="44">
        <v>1.7296666666666669</v>
      </c>
      <c r="X388" s="45">
        <v>1.0166666666666666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6.2336666666666671</v>
      </c>
      <c r="AE388" s="54"/>
    </row>
    <row r="389" spans="2:31" x14ac:dyDescent="0.45">
      <c r="B389" s="4" t="s">
        <v>32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0.28183333333333327</v>
      </c>
      <c r="N389" s="45">
        <v>0.5136666666666666</v>
      </c>
      <c r="O389" s="44">
        <v>0.55000000000000038</v>
      </c>
      <c r="P389" s="45">
        <v>0.60999999999999965</v>
      </c>
      <c r="Q389" s="44">
        <v>0.75</v>
      </c>
      <c r="R389" s="45">
        <v>0.6</v>
      </c>
      <c r="S389" s="44">
        <v>0</v>
      </c>
      <c r="T389" s="45">
        <v>0</v>
      </c>
      <c r="U389" s="44">
        <v>0</v>
      </c>
      <c r="V389" s="45">
        <v>0.7653333333333332</v>
      </c>
      <c r="W389" s="44">
        <v>3.8126666666666655</v>
      </c>
      <c r="X389" s="45">
        <v>1.9663333333333333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9.849833333333331</v>
      </c>
      <c r="AE389" s="54"/>
    </row>
    <row r="390" spans="2:31" x14ac:dyDescent="0.45">
      <c r="B390" s="4" t="s">
        <v>33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0.59883333333333333</v>
      </c>
      <c r="N390" s="45">
        <v>1.9584999999999999</v>
      </c>
      <c r="O390" s="44">
        <v>4.0366666666666671</v>
      </c>
      <c r="P390" s="45">
        <v>3.7633333333333341</v>
      </c>
      <c r="Q390" s="44">
        <v>2.7623333333333324</v>
      </c>
      <c r="R390" s="45">
        <v>0.85583333333333356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13.9755</v>
      </c>
      <c r="AE390" s="54"/>
    </row>
    <row r="391" spans="2:31" x14ac:dyDescent="0.45">
      <c r="B391" s="4" t="s">
        <v>34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9.1666666666666199E-3</v>
      </c>
      <c r="O391" s="44">
        <v>0.1236666666666664</v>
      </c>
      <c r="P391" s="45">
        <v>2.584000000000001</v>
      </c>
      <c r="Q391" s="44">
        <v>6.4539999999999962</v>
      </c>
      <c r="R391" s="45">
        <v>4.0998333333333337</v>
      </c>
      <c r="S391" s="44">
        <v>0</v>
      </c>
      <c r="T391" s="45">
        <v>0</v>
      </c>
      <c r="U391" s="44">
        <v>0</v>
      </c>
      <c r="V391" s="45">
        <v>1.0826666666666671</v>
      </c>
      <c r="W391" s="44">
        <v>5.5299999999999949</v>
      </c>
      <c r="X391" s="45">
        <v>4.2968333333333302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6"/>
        <v>24.180166666666658</v>
      </c>
      <c r="AE391" s="54"/>
    </row>
    <row r="392" spans="2:31" x14ac:dyDescent="0.45">
      <c r="B392" s="4" t="s">
        <v>35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2.6508333333333334</v>
      </c>
      <c r="N392" s="45">
        <v>40.542666666666676</v>
      </c>
      <c r="O392" s="44">
        <v>18.749833333333338</v>
      </c>
      <c r="P392" s="45">
        <v>8.0736666666666679</v>
      </c>
      <c r="Q392" s="44">
        <v>12.025666666666668</v>
      </c>
      <c r="R392" s="45">
        <v>6.239333333333331</v>
      </c>
      <c r="S392" s="44">
        <v>0</v>
      </c>
      <c r="T392" s="45">
        <v>0</v>
      </c>
      <c r="U392" s="44">
        <v>0</v>
      </c>
      <c r="V392" s="45">
        <v>2.4</v>
      </c>
      <c r="W392" s="44">
        <v>14.100000000000014</v>
      </c>
      <c r="X392" s="45">
        <v>12.189666666666666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6"/>
        <v>116.97166666666669</v>
      </c>
      <c r="AE392" s="54"/>
    </row>
    <row r="393" spans="2:31" x14ac:dyDescent="0.45">
      <c r="B393" s="4" t="s">
        <v>36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4.8951666666666656</v>
      </c>
      <c r="N393" s="45">
        <v>58.866999999999997</v>
      </c>
      <c r="O393" s="44">
        <v>40.037833333333325</v>
      </c>
      <c r="P393" s="45">
        <v>18.204666666666665</v>
      </c>
      <c r="Q393" s="44">
        <v>32.564000000000007</v>
      </c>
      <c r="R393" s="45">
        <v>18.305499999999999</v>
      </c>
      <c r="S393" s="44">
        <v>0</v>
      </c>
      <c r="T393" s="45">
        <v>0</v>
      </c>
      <c r="U393" s="44">
        <v>0</v>
      </c>
      <c r="V393" s="45">
        <v>4.0878333333333332</v>
      </c>
      <c r="W393" s="44">
        <v>19.787833333333328</v>
      </c>
      <c r="X393" s="45">
        <v>10.238333333333335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6"/>
        <v>206.98816666666667</v>
      </c>
      <c r="AE393" s="54"/>
    </row>
    <row r="394" spans="2:31" x14ac:dyDescent="0.45">
      <c r="B394" s="4" t="s">
        <v>37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6.9686666666666657</v>
      </c>
      <c r="N394" s="45">
        <v>19.118333333333339</v>
      </c>
      <c r="O394" s="44">
        <v>5.5553333333333352</v>
      </c>
      <c r="P394" s="45">
        <v>4.7131666666666687</v>
      </c>
      <c r="Q394" s="44">
        <v>3.9198333333333322</v>
      </c>
      <c r="R394" s="45">
        <v>3.8895</v>
      </c>
      <c r="S394" s="44">
        <v>0</v>
      </c>
      <c r="T394" s="45">
        <v>0</v>
      </c>
      <c r="U394" s="44">
        <v>0</v>
      </c>
      <c r="V394" s="45">
        <v>0.8656666666666667</v>
      </c>
      <c r="W394" s="44">
        <v>1.6316666666666668</v>
      </c>
      <c r="X394" s="45">
        <v>0.42933333333333346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6"/>
        <v>47.091500000000003</v>
      </c>
      <c r="AE394" s="54"/>
    </row>
    <row r="395" spans="2:31" x14ac:dyDescent="0.45">
      <c r="B395" s="4" t="s">
        <v>38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8.2401666666666706</v>
      </c>
      <c r="N395" s="45">
        <v>22.75566666666667</v>
      </c>
      <c r="O395" s="44">
        <v>1.1186666666666671</v>
      </c>
      <c r="P395" s="45">
        <v>1.2280000000000004</v>
      </c>
      <c r="Q395" s="44">
        <v>7.4433333333333307</v>
      </c>
      <c r="R395" s="45">
        <v>5.9908333333333355</v>
      </c>
      <c r="S395" s="44">
        <v>0</v>
      </c>
      <c r="T395" s="45">
        <v>0</v>
      </c>
      <c r="U395" s="44">
        <v>0</v>
      </c>
      <c r="V395" s="45">
        <v>1.7893333333333332</v>
      </c>
      <c r="W395" s="44">
        <v>5.578833333333332</v>
      </c>
      <c r="X395" s="45">
        <v>0.75250000000000072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6"/>
        <v>54.897333333333336</v>
      </c>
      <c r="AE395" s="54"/>
    </row>
    <row r="396" spans="2:31" x14ac:dyDescent="0.45">
      <c r="B396" s="4" t="s">
        <v>39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31.581833333333332</v>
      </c>
      <c r="N396" s="45">
        <v>16.510666666666669</v>
      </c>
      <c r="O396" s="44">
        <v>102.91833333333331</v>
      </c>
      <c r="P396" s="45">
        <v>94.03483333333331</v>
      </c>
      <c r="Q396" s="44">
        <v>82.309666666666672</v>
      </c>
      <c r="R396" s="45">
        <v>38.335500000000003</v>
      </c>
      <c r="S396" s="44">
        <v>0</v>
      </c>
      <c r="T396" s="45">
        <v>0</v>
      </c>
      <c r="U396" s="44">
        <v>0</v>
      </c>
      <c r="V396" s="45">
        <v>6.1176666666666666</v>
      </c>
      <c r="W396" s="44">
        <v>25.14266666666667</v>
      </c>
      <c r="X396" s="45">
        <v>18.62916666666667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6"/>
        <v>415.58033333333333</v>
      </c>
      <c r="AE396" s="54"/>
    </row>
    <row r="397" spans="2:31" x14ac:dyDescent="0.45">
      <c r="B397" s="4" t="s">
        <v>40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1.2399999999999984</v>
      </c>
      <c r="P397" s="45">
        <v>15.799999999999983</v>
      </c>
      <c r="Q397" s="44">
        <v>13.299999999999988</v>
      </c>
      <c r="R397" s="45">
        <v>6.6600000000000028</v>
      </c>
      <c r="S397" s="44">
        <v>0</v>
      </c>
      <c r="T397" s="45">
        <v>0</v>
      </c>
      <c r="U397" s="44">
        <v>0</v>
      </c>
      <c r="V397" s="45">
        <v>1.493333333333333</v>
      </c>
      <c r="W397" s="44">
        <v>7.1000000000000068</v>
      </c>
      <c r="X397" s="45">
        <v>5.9450000000000029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6"/>
        <v>51.538333333333313</v>
      </c>
      <c r="AE397" s="54"/>
    </row>
    <row r="398" spans="2:31" x14ac:dyDescent="0.45">
      <c r="B398" s="4" t="s">
        <v>41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15.672499999999998</v>
      </c>
      <c r="N398" s="45">
        <v>31.205000000000009</v>
      </c>
      <c r="O398" s="44">
        <v>23.435666666666666</v>
      </c>
      <c r="P398" s="45">
        <v>3.9461666666666675</v>
      </c>
      <c r="Q398" s="44">
        <v>7.7919999999999998</v>
      </c>
      <c r="R398" s="45">
        <v>8.0573333333333306</v>
      </c>
      <c r="S398" s="44">
        <v>0</v>
      </c>
      <c r="T398" s="45">
        <v>0</v>
      </c>
      <c r="U398" s="44">
        <v>0</v>
      </c>
      <c r="V398" s="45">
        <v>3.5778333333333334</v>
      </c>
      <c r="W398" s="44">
        <v>15.364833333333335</v>
      </c>
      <c r="X398" s="45">
        <v>11.377166666666673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6"/>
        <v>120.42850000000001</v>
      </c>
      <c r="AE398" s="54"/>
    </row>
    <row r="399" spans="2:31" x14ac:dyDescent="0.45">
      <c r="B399" s="4" t="s">
        <v>42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1.2666666666666692E-2</v>
      </c>
      <c r="N399" s="45">
        <v>3.6210000000000004</v>
      </c>
      <c r="O399" s="44">
        <v>4.254833333333333</v>
      </c>
      <c r="P399" s="45">
        <v>2.7539999999999991</v>
      </c>
      <c r="Q399" s="44">
        <v>3.6718333333333333</v>
      </c>
      <c r="R399" s="45">
        <v>2.731666666666666</v>
      </c>
      <c r="S399" s="44">
        <v>0</v>
      </c>
      <c r="T399" s="45">
        <v>0</v>
      </c>
      <c r="U399" s="44">
        <v>0</v>
      </c>
      <c r="V399" s="45">
        <v>0.7186666666666669</v>
      </c>
      <c r="W399" s="44">
        <v>4.1153333333333357</v>
      </c>
      <c r="X399" s="45">
        <v>2.8171666666666675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6"/>
        <v>24.697166666666671</v>
      </c>
      <c r="AE399" s="54"/>
    </row>
    <row r="400" spans="2:31" x14ac:dyDescent="0.45">
      <c r="B400" s="4" t="s">
        <v>43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</v>
      </c>
      <c r="AE400" s="54"/>
    </row>
    <row r="401" spans="2:31" x14ac:dyDescent="0.45">
      <c r="B401" s="4" t="s">
        <v>44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6"/>
        <v>0</v>
      </c>
      <c r="AE401" s="54"/>
    </row>
    <row r="402" spans="2:31" x14ac:dyDescent="0.45">
      <c r="B402" s="4" t="s">
        <v>45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6"/>
        <v>0</v>
      </c>
      <c r="AE402" s="54"/>
    </row>
    <row r="403" spans="2:31" x14ac:dyDescent="0.45">
      <c r="B403" s="4" t="s">
        <v>46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6"/>
        <v>0</v>
      </c>
      <c r="AE403" s="54"/>
    </row>
    <row r="404" spans="2:31" x14ac:dyDescent="0.45">
      <c r="B404" s="4" t="s">
        <v>47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0</v>
      </c>
      <c r="AE404" s="54"/>
    </row>
    <row r="405" spans="2:31" x14ac:dyDescent="0.45">
      <c r="B405" s="4" t="s">
        <v>48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0</v>
      </c>
      <c r="AE405" s="54"/>
    </row>
    <row r="406" spans="2:31" x14ac:dyDescent="0.45">
      <c r="B406" s="4" t="s">
        <v>49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0</v>
      </c>
      <c r="R406" s="45">
        <v>0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0</v>
      </c>
      <c r="AE406" s="54"/>
    </row>
    <row r="407" spans="2:31" x14ac:dyDescent="0.45">
      <c r="B407" s="4" t="s">
        <v>50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1.0886666666666671</v>
      </c>
      <c r="N407" s="45">
        <v>8.3333333333328601E-4</v>
      </c>
      <c r="O407" s="44">
        <v>1.9328333333333332</v>
      </c>
      <c r="P407" s="45">
        <v>6.4781666666666657</v>
      </c>
      <c r="Q407" s="44">
        <v>7.871666666666667</v>
      </c>
      <c r="R407" s="45">
        <v>5.371666666666667</v>
      </c>
      <c r="S407" s="44">
        <v>0</v>
      </c>
      <c r="T407" s="45">
        <v>0</v>
      </c>
      <c r="U407" s="44">
        <v>0</v>
      </c>
      <c r="V407" s="45">
        <v>1.5338333333333334</v>
      </c>
      <c r="W407" s="44">
        <v>7.8603333333333323</v>
      </c>
      <c r="X407" s="45">
        <v>6.2961666666666689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6"/>
        <v>38.43416666666667</v>
      </c>
      <c r="AE407" s="54"/>
    </row>
    <row r="408" spans="2:31" x14ac:dyDescent="0.45">
      <c r="B408" s="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6"/>
        <v>0</v>
      </c>
      <c r="AE408" s="54"/>
    </row>
    <row r="409" spans="2:31" x14ac:dyDescent="0.45">
      <c r="B409" s="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2.5833333333333335</v>
      </c>
      <c r="N409" s="45">
        <v>9.3000000000000043</v>
      </c>
      <c r="O409" s="44">
        <v>11.92483333333333</v>
      </c>
      <c r="P409" s="45">
        <v>16.351833333333328</v>
      </c>
      <c r="Q409" s="44">
        <v>18.858666666666672</v>
      </c>
      <c r="R409" s="45">
        <v>10.386166666666666</v>
      </c>
      <c r="S409" s="44">
        <v>0</v>
      </c>
      <c r="T409" s="45">
        <v>6.3791666666666629</v>
      </c>
      <c r="U409" s="44">
        <v>20.361666666666661</v>
      </c>
      <c r="V409" s="45">
        <v>27.999166666666667</v>
      </c>
      <c r="W409" s="44">
        <v>28.448166666666676</v>
      </c>
      <c r="X409" s="45">
        <v>4.8546666666666685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157.44766666666666</v>
      </c>
      <c r="AE409" s="54"/>
    </row>
    <row r="410" spans="2:31" x14ac:dyDescent="0.45">
      <c r="B410" s="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6.7923333333333344</v>
      </c>
      <c r="N410" s="45">
        <v>19.512999999999998</v>
      </c>
      <c r="O410" s="44">
        <v>27.840666666666667</v>
      </c>
      <c r="P410" s="45">
        <v>25.274666666666629</v>
      </c>
      <c r="Q410" s="44">
        <v>26.355833333333326</v>
      </c>
      <c r="R410" s="45">
        <v>17.035666666666668</v>
      </c>
      <c r="S410" s="44">
        <v>0</v>
      </c>
      <c r="T410" s="45">
        <v>0</v>
      </c>
      <c r="U410" s="44">
        <v>0</v>
      </c>
      <c r="V410" s="45">
        <v>7.4159999999999995</v>
      </c>
      <c r="W410" s="44">
        <v>29.740000000000006</v>
      </c>
      <c r="X410" s="45">
        <v>15.339666666666668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175.30783333333329</v>
      </c>
      <c r="AE410" s="54"/>
    </row>
    <row r="411" spans="2:31" x14ac:dyDescent="0.45">
      <c r="B411" s="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5.0419999999999998</v>
      </c>
      <c r="N411" s="45">
        <v>25.693833333333338</v>
      </c>
      <c r="O411" s="44">
        <v>20.729166666666661</v>
      </c>
      <c r="P411" s="45">
        <v>9.1071666666666786</v>
      </c>
      <c r="Q411" s="44">
        <v>24.640166666666666</v>
      </c>
      <c r="R411" s="45">
        <v>16.39116666666666</v>
      </c>
      <c r="S411" s="44">
        <v>0</v>
      </c>
      <c r="T411" s="45">
        <v>0</v>
      </c>
      <c r="U411" s="44">
        <v>0</v>
      </c>
      <c r="V411" s="45">
        <v>5.5573333333333323</v>
      </c>
      <c r="W411" s="44">
        <v>24.841333333333338</v>
      </c>
      <c r="X411" s="45">
        <v>10.377333333333334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6"/>
        <v>142.37950000000001</v>
      </c>
      <c r="AE411" s="54"/>
    </row>
    <row r="412" spans="2:31" x14ac:dyDescent="0.45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0</v>
      </c>
      <c r="S412" s="44">
        <v>0</v>
      </c>
      <c r="T412" s="45">
        <v>0</v>
      </c>
      <c r="U412" s="44">
        <v>0</v>
      </c>
      <c r="V412" s="45">
        <v>0</v>
      </c>
      <c r="W412" s="44">
        <v>59.301833333333335</v>
      </c>
      <c r="X412" s="45">
        <v>38.391666666666666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97.6935</v>
      </c>
      <c r="AE412" s="54"/>
    </row>
    <row r="413" spans="2:31" x14ac:dyDescent="0.45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45">
      <c r="B414" s="4" t="s">
        <v>58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1.4924999999999997</v>
      </c>
      <c r="N414" s="45">
        <v>0.88416666666666743</v>
      </c>
      <c r="O414" s="44">
        <v>9.3499999999999875E-2</v>
      </c>
      <c r="P414" s="45">
        <v>0.78833333333333333</v>
      </c>
      <c r="Q414" s="44">
        <v>11.181000000000001</v>
      </c>
      <c r="R414" s="45">
        <v>8.2725000000000009</v>
      </c>
      <c r="S414" s="44">
        <v>0</v>
      </c>
      <c r="T414" s="45">
        <v>0</v>
      </c>
      <c r="U414" s="44">
        <v>0</v>
      </c>
      <c r="V414" s="45">
        <v>0.26</v>
      </c>
      <c r="W414" s="44">
        <v>1.5823333333333338</v>
      </c>
      <c r="X414" s="45">
        <v>1.3011666666666668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6"/>
        <v>25.855500000000006</v>
      </c>
      <c r="AE414" s="54"/>
    </row>
    <row r="415" spans="2:31" x14ac:dyDescent="0.45">
      <c r="B415" s="4" t="s">
        <v>59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0.25801666666666673</v>
      </c>
      <c r="N415" s="45">
        <v>0.98047999999999935</v>
      </c>
      <c r="O415" s="44">
        <v>2.0826899999999999</v>
      </c>
      <c r="P415" s="45">
        <v>1.1458400000000004</v>
      </c>
      <c r="Q415" s="44">
        <v>0.93433500000000047</v>
      </c>
      <c r="R415" s="45">
        <v>0.83852666666666686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6"/>
        <v>6.2398883333333339</v>
      </c>
      <c r="AE415" s="54"/>
    </row>
    <row r="416" spans="2:31" x14ac:dyDescent="0.45">
      <c r="B416" s="4" t="s">
        <v>60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5.7933333333333316E-2</v>
      </c>
      <c r="N416" s="45">
        <v>0.37007999999999969</v>
      </c>
      <c r="O416" s="44">
        <v>0.88774000000000008</v>
      </c>
      <c r="P416" s="45">
        <v>1.1716900000000003</v>
      </c>
      <c r="Q416" s="44">
        <v>1.9859666666666673</v>
      </c>
      <c r="R416" s="45">
        <v>1.1782266666666668</v>
      </c>
      <c r="S416" s="44">
        <v>0</v>
      </c>
      <c r="T416" s="45">
        <v>1.824833333333334</v>
      </c>
      <c r="U416" s="44">
        <v>2.0735966666666661</v>
      </c>
      <c r="V416" s="45">
        <v>0.60815666666666701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10.158223333333334</v>
      </c>
      <c r="AE416" s="54"/>
    </row>
    <row r="417" spans="2:31" x14ac:dyDescent="0.45">
      <c r="B417" s="4" t="s">
        <v>61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8.9883333333333371E-2</v>
      </c>
      <c r="N417" s="45">
        <v>0.5374399999999997</v>
      </c>
      <c r="O417" s="44">
        <v>1.9185700000000001</v>
      </c>
      <c r="P417" s="45">
        <v>3.4994383333333343</v>
      </c>
      <c r="Q417" s="44">
        <v>6.3344833333333375</v>
      </c>
      <c r="R417" s="45">
        <v>4.3093900000000014</v>
      </c>
      <c r="S417" s="44">
        <v>0</v>
      </c>
      <c r="T417" s="45">
        <v>5.4774166666666657</v>
      </c>
      <c r="U417" s="44">
        <v>5.7659483333333297</v>
      </c>
      <c r="V417" s="45">
        <v>3.9400283333333319</v>
      </c>
      <c r="W417" s="44">
        <v>0.46781000000000006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32.340408333333329</v>
      </c>
      <c r="AE417" s="54"/>
    </row>
    <row r="418" spans="2:31" x14ac:dyDescent="0.45">
      <c r="B418" s="4" t="s">
        <v>62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44.663000000000004</v>
      </c>
      <c r="N418" s="45">
        <v>85.907833333333372</v>
      </c>
      <c r="O418" s="44">
        <v>93.670500000000004</v>
      </c>
      <c r="P418" s="45">
        <v>63.383833333333357</v>
      </c>
      <c r="Q418" s="44">
        <v>37.137333333333331</v>
      </c>
      <c r="R418" s="45">
        <v>26.620333333333338</v>
      </c>
      <c r="S418" s="44">
        <v>0</v>
      </c>
      <c r="T418" s="45">
        <v>131.77866666666665</v>
      </c>
      <c r="U418" s="44">
        <v>96.500833333333318</v>
      </c>
      <c r="V418" s="45">
        <v>121.70250000000001</v>
      </c>
      <c r="W418" s="44">
        <v>119.20133333333334</v>
      </c>
      <c r="X418" s="45">
        <v>36.873583333333322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857.43975</v>
      </c>
      <c r="AE418" s="54"/>
    </row>
    <row r="419" spans="2:31" x14ac:dyDescent="0.45">
      <c r="B419" s="4" t="s">
        <v>63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41.350166666666674</v>
      </c>
      <c r="N419" s="45">
        <v>106.01700000000005</v>
      </c>
      <c r="O419" s="44">
        <v>127.06383333333335</v>
      </c>
      <c r="P419" s="45">
        <v>108.96849999999999</v>
      </c>
      <c r="Q419" s="44">
        <v>50.872000000000007</v>
      </c>
      <c r="R419" s="45">
        <v>16.510333333333335</v>
      </c>
      <c r="S419" s="44">
        <v>38.378000000000014</v>
      </c>
      <c r="T419" s="45">
        <v>87.729499999999987</v>
      </c>
      <c r="U419" s="44">
        <v>42.338500000000025</v>
      </c>
      <c r="V419" s="45">
        <v>31.272500000000001</v>
      </c>
      <c r="W419" s="44">
        <v>62.399066666666684</v>
      </c>
      <c r="X419" s="45">
        <v>8.5841000000000012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7"/>
        <v>721.48350000000028</v>
      </c>
      <c r="AE419" s="54"/>
    </row>
    <row r="420" spans="2:31" x14ac:dyDescent="0.45">
      <c r="B420" s="4" t="s">
        <v>64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40.50116666666667</v>
      </c>
      <c r="N420" s="45">
        <v>18.53766666666667</v>
      </c>
      <c r="O420" s="44">
        <v>2.0953333333333335</v>
      </c>
      <c r="P420" s="45">
        <v>23.119666666666664</v>
      </c>
      <c r="Q420" s="44">
        <v>39.011666666666663</v>
      </c>
      <c r="R420" s="45">
        <v>71.365666666666669</v>
      </c>
      <c r="S420" s="44">
        <v>116.79266666666668</v>
      </c>
      <c r="T420" s="45">
        <v>123.14483333333331</v>
      </c>
      <c r="U420" s="44">
        <v>45.993166666666674</v>
      </c>
      <c r="V420" s="45">
        <v>29.538000000000004</v>
      </c>
      <c r="W420" s="44">
        <v>68.3446</v>
      </c>
      <c r="X420" s="45">
        <v>2.0951666666666671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7"/>
        <v>580.53959999999995</v>
      </c>
      <c r="AE420" s="54"/>
    </row>
    <row r="421" spans="2:31" x14ac:dyDescent="0.45">
      <c r="B421" s="4" t="s">
        <v>65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0.82099999999999995</v>
      </c>
      <c r="N421" s="45">
        <v>2.0799999999999987</v>
      </c>
      <c r="O421" s="44">
        <v>2.3676666666666666</v>
      </c>
      <c r="P421" s="45">
        <v>2.1334999999999997</v>
      </c>
      <c r="Q421" s="44">
        <v>0.50716666666666688</v>
      </c>
      <c r="R421" s="45">
        <v>0.54049999999999998</v>
      </c>
      <c r="S421" s="44">
        <v>0.50666666666666671</v>
      </c>
      <c r="T421" s="45">
        <v>2.6088333333333318</v>
      </c>
      <c r="U421" s="44">
        <v>3.5325000000000011</v>
      </c>
      <c r="V421" s="45">
        <v>3.1789999999999994</v>
      </c>
      <c r="W421" s="44">
        <v>3.8691666666666662</v>
      </c>
      <c r="X421" s="45">
        <v>1.6383333333333334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7"/>
        <v>23.784333333333326</v>
      </c>
      <c r="AE421" s="54"/>
    </row>
    <row r="422" spans="2:31" x14ac:dyDescent="0.45">
      <c r="B422" s="12" t="s">
        <v>7</v>
      </c>
      <c r="C422" s="12"/>
      <c r="D422" s="12"/>
      <c r="E422" s="13">
        <f>SUM(E368:E421)</f>
        <v>0</v>
      </c>
      <c r="F422" s="13">
        <f t="shared" ref="F422" si="108">SUM(F368:F421)</f>
        <v>0</v>
      </c>
      <c r="G422" s="13">
        <f t="shared" ref="G422" si="109">SUM(G368:G421)</f>
        <v>0</v>
      </c>
      <c r="H422" s="13">
        <f t="shared" ref="H422" si="110">SUM(H368:H421)</f>
        <v>0</v>
      </c>
      <c r="I422" s="13">
        <f t="shared" ref="I422" si="111">SUM(I368:I421)</f>
        <v>0</v>
      </c>
      <c r="J422" s="13">
        <f t="shared" ref="J422" si="112">SUM(J368:J421)</f>
        <v>0</v>
      </c>
      <c r="K422" s="13">
        <f t="shared" ref="K422" si="113">SUM(K368:K421)</f>
        <v>0</v>
      </c>
      <c r="L422" s="13">
        <f t="shared" ref="L422" si="114">SUM(L368:L421)</f>
        <v>0</v>
      </c>
      <c r="M422" s="13">
        <f t="shared" ref="M422" si="115">SUM(M368:M421)</f>
        <v>249.10483333333335</v>
      </c>
      <c r="N422" s="13">
        <f t="shared" ref="N422" si="116">SUM(N368:N421)</f>
        <v>504.88883333333337</v>
      </c>
      <c r="O422" s="13">
        <f t="shared" ref="O422" si="117">SUM(O368:O421)</f>
        <v>517.24833333333333</v>
      </c>
      <c r="P422" s="13">
        <f t="shared" ref="P422" si="118">SUM(P368:P421)</f>
        <v>466.64863500000001</v>
      </c>
      <c r="Q422" s="13">
        <f t="shared" ref="Q422" si="119">SUM(Q368:Q421)</f>
        <v>520.18495166666673</v>
      </c>
      <c r="R422" s="13">
        <f t="shared" ref="R422" si="120">SUM(R368:R421)</f>
        <v>382.96547666666669</v>
      </c>
      <c r="S422" s="13">
        <f t="shared" ref="S422" si="121">SUM(S368:S421)</f>
        <v>294.08550000000002</v>
      </c>
      <c r="T422" s="13">
        <f t="shared" ref="T422" si="122">SUM(T368:T421)</f>
        <v>586.94291666666675</v>
      </c>
      <c r="U422" s="13">
        <f t="shared" ref="U422" si="123">SUM(U368:U421)</f>
        <v>538.59454500000004</v>
      </c>
      <c r="V422" s="13">
        <f t="shared" ref="V422" si="124">SUM(V368:V421)</f>
        <v>707.32518499999992</v>
      </c>
      <c r="W422" s="13">
        <f t="shared" ref="W422" si="125">SUM(W368:W421)</f>
        <v>1011.4333099999998</v>
      </c>
      <c r="X422" s="13">
        <f t="shared" ref="X422" si="126">SUM(X368:X421)</f>
        <v>427.06901666666664</v>
      </c>
      <c r="Y422" s="13">
        <f t="shared" ref="Y422" si="127">SUM(Y368:Y421)</f>
        <v>0</v>
      </c>
      <c r="Z422" s="13">
        <f t="shared" ref="Z422" si="128">SUM(Z368:Z421)</f>
        <v>0</v>
      </c>
      <c r="AA422" s="13">
        <f t="shared" ref="AA422" si="129">SUM(AA368:AA421)</f>
        <v>0</v>
      </c>
      <c r="AB422" s="13">
        <f t="shared" ref="AB422" si="130">SUM(AB368:AB421)</f>
        <v>0</v>
      </c>
      <c r="AC422" s="109">
        <f>SUM(AC368:AE421)</f>
        <v>6206.4915366666664</v>
      </c>
      <c r="AD422" s="109"/>
      <c r="AE422" s="109"/>
    </row>
    <row r="423" spans="2:31" x14ac:dyDescent="0.45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45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45">
      <c r="B425" s="8">
        <f>'Resumen-Mensual'!$L$26</f>
        <v>46030</v>
      </c>
    </row>
    <row r="426" spans="2:31" x14ac:dyDescent="0.45">
      <c r="B426" s="8"/>
    </row>
    <row r="427" spans="2:31" x14ac:dyDescent="0.45">
      <c r="B427" s="9" t="s">
        <v>313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1" t="s">
        <v>7</v>
      </c>
      <c r="AD427" s="91"/>
      <c r="AE427" s="91"/>
    </row>
    <row r="428" spans="2:31" x14ac:dyDescent="0.45">
      <c r="B428" s="14" t="s">
        <v>11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12.136166666666668</v>
      </c>
      <c r="N428" s="45">
        <v>23.2575</v>
      </c>
      <c r="O428" s="44">
        <v>3.4616666666666664</v>
      </c>
      <c r="P428" s="45">
        <v>1.2241666666666673</v>
      </c>
      <c r="Q428" s="44">
        <v>12.639333333333333</v>
      </c>
      <c r="R428" s="45">
        <v>24.791</v>
      </c>
      <c r="S428" s="44">
        <v>45.14266666666667</v>
      </c>
      <c r="T428" s="45">
        <v>45.636333333333326</v>
      </c>
      <c r="U428" s="44">
        <v>47.799666666666674</v>
      </c>
      <c r="V428" s="45">
        <v>38.976666666666681</v>
      </c>
      <c r="W428" s="44">
        <v>32.75383333333334</v>
      </c>
      <c r="X428" s="45">
        <v>22.532999999999998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310.35200000000003</v>
      </c>
      <c r="AE428" s="56"/>
    </row>
    <row r="429" spans="2:31" x14ac:dyDescent="0.45">
      <c r="B429" s="14" t="s">
        <v>12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13.526333333333328</v>
      </c>
      <c r="N429" s="45">
        <v>11.612166666666667</v>
      </c>
      <c r="O429" s="44">
        <v>6.0099999999999945</v>
      </c>
      <c r="P429" s="45">
        <v>7.0260000000000007</v>
      </c>
      <c r="Q429" s="44">
        <v>0</v>
      </c>
      <c r="R429" s="45">
        <v>0</v>
      </c>
      <c r="S429" s="44">
        <v>0</v>
      </c>
      <c r="T429" s="45">
        <v>0.92216666666666502</v>
      </c>
      <c r="U429" s="44">
        <v>5.7966666666666642</v>
      </c>
      <c r="V429" s="45">
        <v>7.0981666666666738</v>
      </c>
      <c r="W429" s="44">
        <v>49.004666666666658</v>
      </c>
      <c r="X429" s="45">
        <v>13.382166666666668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114.37833333333332</v>
      </c>
      <c r="AE429" s="54"/>
    </row>
    <row r="430" spans="2:31" x14ac:dyDescent="0.45">
      <c r="B430" s="14" t="s">
        <v>13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2.1066666666666651</v>
      </c>
      <c r="N430" s="45">
        <v>2.400000000000003</v>
      </c>
      <c r="O430" s="44">
        <v>2.8000000000000016</v>
      </c>
      <c r="P430" s="45">
        <v>9.8600000000000101</v>
      </c>
      <c r="Q430" s="44">
        <v>31.680000000000017</v>
      </c>
      <c r="R430" s="45">
        <v>60.760000000000097</v>
      </c>
      <c r="S430" s="44">
        <v>55.699999999999996</v>
      </c>
      <c r="T430" s="45">
        <v>59.4</v>
      </c>
      <c r="U430" s="44">
        <v>59.889999999999993</v>
      </c>
      <c r="V430" s="45">
        <v>43.44</v>
      </c>
      <c r="W430" s="44">
        <v>31.699999999999996</v>
      </c>
      <c r="X430" s="45">
        <v>18.629999999999995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378.36666666666679</v>
      </c>
      <c r="AE430" s="54"/>
    </row>
    <row r="431" spans="2:31" x14ac:dyDescent="0.45">
      <c r="B431" s="14" t="s">
        <v>14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2.1866666666666665</v>
      </c>
      <c r="N431" s="45">
        <v>1.3641666666666667</v>
      </c>
      <c r="O431" s="44">
        <v>2.4838333333333336</v>
      </c>
      <c r="P431" s="45">
        <v>7.6701666666666677</v>
      </c>
      <c r="Q431" s="44">
        <v>30.311166666666665</v>
      </c>
      <c r="R431" s="45">
        <v>42.396333333333367</v>
      </c>
      <c r="S431" s="44">
        <v>33.297999999999995</v>
      </c>
      <c r="T431" s="45">
        <v>48.393666666666732</v>
      </c>
      <c r="U431" s="44">
        <v>56.396166666666609</v>
      </c>
      <c r="V431" s="45">
        <v>60.417333333333275</v>
      </c>
      <c r="W431" s="44">
        <v>81.158999999999978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366.07649999999995</v>
      </c>
      <c r="AE431" s="54"/>
    </row>
    <row r="432" spans="2:31" x14ac:dyDescent="0.45">
      <c r="B432" s="14" t="s">
        <v>15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10.469000000000001</v>
      </c>
      <c r="N432" s="45">
        <v>4.2958333333333352</v>
      </c>
      <c r="O432" s="44">
        <v>3.2441666666666644</v>
      </c>
      <c r="P432" s="45">
        <v>6.7349999999999977</v>
      </c>
      <c r="Q432" s="44">
        <v>15.126000000000001</v>
      </c>
      <c r="R432" s="45">
        <v>25.060333333333332</v>
      </c>
      <c r="S432" s="44">
        <v>29.552833333333339</v>
      </c>
      <c r="T432" s="45">
        <v>55.428166666666677</v>
      </c>
      <c r="U432" s="44">
        <v>63.514166666666675</v>
      </c>
      <c r="V432" s="45">
        <v>69.925499999999985</v>
      </c>
      <c r="W432" s="44">
        <v>17.317333333333341</v>
      </c>
      <c r="X432" s="45">
        <v>1.4495000000000016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302.11783333333335</v>
      </c>
      <c r="AE432" s="54"/>
    </row>
    <row r="433" spans="2:31" x14ac:dyDescent="0.45">
      <c r="B433" s="14" t="s">
        <v>16</v>
      </c>
      <c r="C433" s="14"/>
      <c r="D433" s="1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0</v>
      </c>
      <c r="AE433" s="54"/>
    </row>
    <row r="434" spans="2:31" x14ac:dyDescent="0.45">
      <c r="B434" s="14" t="s">
        <v>17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12.046833333333341</v>
      </c>
      <c r="N434" s="45">
        <v>11.949499999999999</v>
      </c>
      <c r="O434" s="44">
        <v>7.3418333333333283</v>
      </c>
      <c r="P434" s="45">
        <v>5.9376666666666669</v>
      </c>
      <c r="Q434" s="44">
        <v>10.145500000000002</v>
      </c>
      <c r="R434" s="45">
        <v>17.326000000000011</v>
      </c>
      <c r="S434" s="44">
        <v>27.371333333333311</v>
      </c>
      <c r="T434" s="45">
        <v>27.408833333333348</v>
      </c>
      <c r="U434" s="44">
        <v>12.884666666666668</v>
      </c>
      <c r="V434" s="45">
        <v>0</v>
      </c>
      <c r="W434" s="44">
        <v>0.78683333333333327</v>
      </c>
      <c r="X434" s="45">
        <v>34.289999999999992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167.489</v>
      </c>
      <c r="AE434" s="54"/>
    </row>
    <row r="435" spans="2:31" x14ac:dyDescent="0.45">
      <c r="B435" s="14" t="s">
        <v>18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3.8919999999999999</v>
      </c>
      <c r="N435" s="45">
        <v>6.5771666666666686</v>
      </c>
      <c r="O435" s="44">
        <v>6.2493333333333343</v>
      </c>
      <c r="P435" s="45">
        <v>3.1905000000000006</v>
      </c>
      <c r="Q435" s="44">
        <v>3.6244999999999998</v>
      </c>
      <c r="R435" s="45">
        <v>0</v>
      </c>
      <c r="S435" s="44">
        <v>1.1883333333333332</v>
      </c>
      <c r="T435" s="45">
        <v>0</v>
      </c>
      <c r="U435" s="44">
        <v>0</v>
      </c>
      <c r="V435" s="45">
        <v>0</v>
      </c>
      <c r="W435" s="44">
        <v>0</v>
      </c>
      <c r="X435" s="45">
        <v>9.2954999999999988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34.017333333333333</v>
      </c>
      <c r="AE435" s="54"/>
    </row>
    <row r="436" spans="2:31" x14ac:dyDescent="0.45">
      <c r="B436" s="14" t="s">
        <v>19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9.6759999999999966</v>
      </c>
      <c r="N436" s="45">
        <v>11.940333333333321</v>
      </c>
      <c r="O436" s="44">
        <v>20.282666666666671</v>
      </c>
      <c r="P436" s="45">
        <v>24.62316666666667</v>
      </c>
      <c r="Q436" s="44">
        <v>18.206</v>
      </c>
      <c r="R436" s="45">
        <v>8.6301666666666641</v>
      </c>
      <c r="S436" s="44">
        <v>4.7249999999999996</v>
      </c>
      <c r="T436" s="45">
        <v>0</v>
      </c>
      <c r="U436" s="44">
        <v>0</v>
      </c>
      <c r="V436" s="45">
        <v>0</v>
      </c>
      <c r="W436" s="44">
        <v>8.2418333333333269</v>
      </c>
      <c r="X436" s="45">
        <v>21.62833333333333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127.95349999999999</v>
      </c>
      <c r="AE436" s="54"/>
    </row>
    <row r="437" spans="2:31" x14ac:dyDescent="0.45">
      <c r="B437" s="14" t="s">
        <v>20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3.8021666666666665</v>
      </c>
      <c r="N437" s="45">
        <v>5.8680000000000003</v>
      </c>
      <c r="O437" s="44">
        <v>1.9071666666666671</v>
      </c>
      <c r="P437" s="45">
        <v>2.0093333333333345</v>
      </c>
      <c r="Q437" s="44">
        <v>5.8863333333333339</v>
      </c>
      <c r="R437" s="45">
        <v>0.18450000000000019</v>
      </c>
      <c r="S437" s="44">
        <v>2.8079999999999989</v>
      </c>
      <c r="T437" s="45">
        <v>0</v>
      </c>
      <c r="U437" s="44">
        <v>0</v>
      </c>
      <c r="V437" s="45">
        <v>0</v>
      </c>
      <c r="W437" s="44">
        <v>3.0596666666666663</v>
      </c>
      <c r="X437" s="45">
        <v>8.6289999999999996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34.154166666666669</v>
      </c>
      <c r="AE437" s="54"/>
    </row>
    <row r="438" spans="2:31" x14ac:dyDescent="0.45">
      <c r="B438" s="14" t="s">
        <v>21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78.157333333333312</v>
      </c>
      <c r="N438" s="45">
        <v>84.75</v>
      </c>
      <c r="O438" s="44">
        <v>60.278000000000006</v>
      </c>
      <c r="P438" s="45">
        <v>49.175499999999992</v>
      </c>
      <c r="Q438" s="44">
        <v>48.039833333333355</v>
      </c>
      <c r="R438" s="45">
        <v>58.239666666666686</v>
      </c>
      <c r="S438" s="44">
        <v>122.06283333333337</v>
      </c>
      <c r="T438" s="45">
        <v>93.40949999999998</v>
      </c>
      <c r="U438" s="44">
        <v>90.333333333333314</v>
      </c>
      <c r="V438" s="45">
        <v>151.47416666666669</v>
      </c>
      <c r="W438" s="44">
        <v>78.443000000000026</v>
      </c>
      <c r="X438" s="45">
        <v>14.283000000000005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928.64616666666677</v>
      </c>
      <c r="AE438" s="54"/>
    </row>
    <row r="439" spans="2:31" x14ac:dyDescent="0.45">
      <c r="B439" s="14" t="s">
        <v>22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45">
      <c r="B440" s="14" t="s">
        <v>23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1.2438333333333333</v>
      </c>
      <c r="N440" s="45">
        <v>0.50116666666666665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3.1038333333333328</v>
      </c>
      <c r="X440" s="45">
        <v>0.85849999999999815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5.7073333333333318</v>
      </c>
      <c r="AE440" s="54"/>
    </row>
    <row r="441" spans="2:31" x14ac:dyDescent="0.45">
      <c r="B441" s="14" t="s">
        <v>24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0.73316666666666663</v>
      </c>
      <c r="N441" s="45">
        <v>0.81933333333333358</v>
      </c>
      <c r="O441" s="44">
        <v>1.3866666666666667</v>
      </c>
      <c r="P441" s="45">
        <v>2.7166666666666679E-2</v>
      </c>
      <c r="Q441" s="44">
        <v>4.4833333333333412E-2</v>
      </c>
      <c r="R441" s="45">
        <v>0.40249999999999997</v>
      </c>
      <c r="S441" s="44">
        <v>0.11133333333333342</v>
      </c>
      <c r="T441" s="45">
        <v>3.2580000000000022</v>
      </c>
      <c r="U441" s="44">
        <v>9.3119999999999994</v>
      </c>
      <c r="V441" s="45">
        <v>12.618499999999999</v>
      </c>
      <c r="W441" s="44">
        <v>10.062666666666667</v>
      </c>
      <c r="X441" s="45">
        <v>2.1826666666666674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40.958833333333338</v>
      </c>
      <c r="AE441" s="54"/>
    </row>
    <row r="442" spans="2:31" x14ac:dyDescent="0.45">
      <c r="B442" s="14" t="s">
        <v>25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0.95999999999999952</v>
      </c>
      <c r="N442" s="45">
        <v>1.8599999999999997</v>
      </c>
      <c r="O442" s="44">
        <v>1.7301666666666662</v>
      </c>
      <c r="P442" s="45">
        <v>2.7025000000000001</v>
      </c>
      <c r="Q442" s="44">
        <v>8.9898333333333298</v>
      </c>
      <c r="R442" s="45">
        <v>9.3035000000000032</v>
      </c>
      <c r="S442" s="44">
        <v>30.831999999999997</v>
      </c>
      <c r="T442" s="45">
        <v>44.015500000000003</v>
      </c>
      <c r="U442" s="44">
        <v>30.429166666666671</v>
      </c>
      <c r="V442" s="45">
        <v>30.628833333333322</v>
      </c>
      <c r="W442" s="44">
        <v>4.8106666666666671</v>
      </c>
      <c r="X442" s="45">
        <v>7.1000000000000091E-2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166.33316666666664</v>
      </c>
      <c r="AE442" s="54"/>
    </row>
    <row r="443" spans="2:31" x14ac:dyDescent="0.45">
      <c r="B443" s="14" t="s">
        <v>26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1.0666666666666671</v>
      </c>
      <c r="N443" s="45">
        <v>2.2000000000000015</v>
      </c>
      <c r="O443" s="44">
        <v>2.5743333333333331</v>
      </c>
      <c r="P443" s="45">
        <v>4.4175000000000004</v>
      </c>
      <c r="Q443" s="44">
        <v>6.4920000000000018</v>
      </c>
      <c r="R443" s="45">
        <v>9.7706666666666688</v>
      </c>
      <c r="S443" s="44">
        <v>7.1941666666666659</v>
      </c>
      <c r="T443" s="45">
        <v>4.2131666666666669</v>
      </c>
      <c r="U443" s="44">
        <v>12.966333333333331</v>
      </c>
      <c r="V443" s="45">
        <v>3.6763333333333339</v>
      </c>
      <c r="W443" s="44">
        <v>2.4631666666666661</v>
      </c>
      <c r="X443" s="45">
        <v>2.334833333333334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59.369166666666672</v>
      </c>
      <c r="AE443" s="54"/>
    </row>
    <row r="444" spans="2:31" x14ac:dyDescent="0.45">
      <c r="B444" s="14" t="s">
        <v>27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0.31233333333333335</v>
      </c>
      <c r="O444" s="44">
        <v>2.4108333333333336</v>
      </c>
      <c r="P444" s="45">
        <v>14.392833333333332</v>
      </c>
      <c r="Q444" s="44">
        <v>18.716333333333335</v>
      </c>
      <c r="R444" s="45">
        <v>17.396166666666666</v>
      </c>
      <c r="S444" s="44">
        <v>27.817166666666665</v>
      </c>
      <c r="T444" s="45">
        <v>34.460500000000003</v>
      </c>
      <c r="U444" s="44">
        <v>41.319833333333328</v>
      </c>
      <c r="V444" s="45">
        <v>43.123000000000012</v>
      </c>
      <c r="W444" s="44">
        <v>38.380499999999991</v>
      </c>
      <c r="X444" s="45">
        <v>30.573499999999999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268.90300000000002</v>
      </c>
      <c r="AE444" s="54"/>
    </row>
    <row r="445" spans="2:31" x14ac:dyDescent="0.45">
      <c r="B445" s="4" t="s">
        <v>28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8.6666666666666614E-2</v>
      </c>
      <c r="N445" s="45">
        <v>0.95283333333333298</v>
      </c>
      <c r="O445" s="44">
        <v>2.0188333333333328</v>
      </c>
      <c r="P445" s="45">
        <v>2.9756666666666645</v>
      </c>
      <c r="Q445" s="44">
        <v>4.9248333333333338</v>
      </c>
      <c r="R445" s="45">
        <v>6.2048333333333341</v>
      </c>
      <c r="S445" s="44">
        <v>8.1065000000000005</v>
      </c>
      <c r="T445" s="45">
        <v>7.9425000000000008</v>
      </c>
      <c r="U445" s="44">
        <v>11.073333333333332</v>
      </c>
      <c r="V445" s="45">
        <v>8.9628333333333341</v>
      </c>
      <c r="W445" s="44">
        <v>1.2790000000000001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54.527833333333334</v>
      </c>
      <c r="AE445" s="54"/>
    </row>
    <row r="446" spans="2:31" x14ac:dyDescent="0.45">
      <c r="B446" s="4" t="s">
        <v>29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0.39999999999999986</v>
      </c>
      <c r="N446" s="45">
        <v>0.15616666666666668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0.55616666666666648</v>
      </c>
      <c r="AE446" s="54"/>
    </row>
    <row r="447" spans="2:31" x14ac:dyDescent="0.45">
      <c r="B447" s="4" t="s">
        <v>30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0</v>
      </c>
      <c r="AE447" s="54"/>
    </row>
    <row r="448" spans="2:31" x14ac:dyDescent="0.45">
      <c r="B448" s="4" t="s">
        <v>31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0.18149999999999983</v>
      </c>
      <c r="N448" s="45">
        <v>0.107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0.28849999999999981</v>
      </c>
      <c r="AE448" s="54"/>
    </row>
    <row r="449" spans="2:31" x14ac:dyDescent="0.45">
      <c r="B449" s="4" t="s">
        <v>32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0.73333333333333384</v>
      </c>
      <c r="N449" s="45">
        <v>0.18150000000000002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0.91483333333333383</v>
      </c>
      <c r="AE449" s="54"/>
    </row>
    <row r="450" spans="2:31" x14ac:dyDescent="0.45">
      <c r="B450" s="4" t="s">
        <v>33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0.29683333333333345</v>
      </c>
      <c r="N450" s="45">
        <v>9.9833333333333343E-2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0.97566666666666679</v>
      </c>
      <c r="X450" s="45">
        <v>2.6219999999999994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3.9943333333333331</v>
      </c>
      <c r="AE450" s="54"/>
    </row>
    <row r="451" spans="2:31" x14ac:dyDescent="0.45">
      <c r="B451" s="4" t="s">
        <v>34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2.891</v>
      </c>
      <c r="N451" s="45">
        <v>0.56866666666666688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0.37400000000000005</v>
      </c>
      <c r="X451" s="45">
        <v>3.9466666666666699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31"/>
        <v>7.7803333333333367</v>
      </c>
      <c r="AE451" s="54"/>
    </row>
    <row r="452" spans="2:31" x14ac:dyDescent="0.45">
      <c r="B452" s="4" t="s">
        <v>35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4.5711666666666675</v>
      </c>
      <c r="N452" s="45">
        <v>2.6495000000000002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0.2456666666666667</v>
      </c>
      <c r="X452" s="45">
        <v>4.0625000000000018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31"/>
        <v>11.528833333333337</v>
      </c>
      <c r="AE452" s="54"/>
    </row>
    <row r="453" spans="2:31" x14ac:dyDescent="0.45">
      <c r="B453" s="4" t="s">
        <v>36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6.7393333333333354</v>
      </c>
      <c r="N453" s="45">
        <v>1.3106666666666662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3.9100000000000006</v>
      </c>
      <c r="X453" s="45">
        <v>6.0761666666666674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31"/>
        <v>18.036166666666666</v>
      </c>
      <c r="AE453" s="54"/>
    </row>
    <row r="454" spans="2:31" x14ac:dyDescent="0.45">
      <c r="B454" s="4" t="s">
        <v>37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0.92050000000000032</v>
      </c>
      <c r="N454" s="45">
        <v>0.42849999999999988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0.62850000000000006</v>
      </c>
      <c r="X454" s="45">
        <v>5.1669999999999998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31"/>
        <v>7.1444999999999999</v>
      </c>
      <c r="AE454" s="54"/>
    </row>
    <row r="455" spans="2:31" x14ac:dyDescent="0.45">
      <c r="B455" s="4" t="s">
        <v>38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4.7676666666666678</v>
      </c>
      <c r="N455" s="45">
        <v>0.57733333333333337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1.4765000000000006</v>
      </c>
      <c r="X455" s="45">
        <v>10.477333333333331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31"/>
        <v>17.298833333333334</v>
      </c>
      <c r="AE455" s="54"/>
    </row>
    <row r="456" spans="2:31" x14ac:dyDescent="0.45">
      <c r="B456" s="4" t="s">
        <v>39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12.046666666666663</v>
      </c>
      <c r="N456" s="45">
        <v>1.5599999999999998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22.960333333333335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31"/>
        <v>36.567</v>
      </c>
      <c r="AE456" s="54"/>
    </row>
    <row r="457" spans="2:31" x14ac:dyDescent="0.45">
      <c r="B457" s="4" t="s">
        <v>40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9.6666666666666661</v>
      </c>
      <c r="N457" s="45">
        <v>2.3466666666666662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2.660000000000001</v>
      </c>
      <c r="X457" s="45">
        <v>8.9416666666666664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31"/>
        <v>23.614999999999998</v>
      </c>
      <c r="AE457" s="54"/>
    </row>
    <row r="458" spans="2:31" x14ac:dyDescent="0.45">
      <c r="B458" s="4" t="s">
        <v>41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6.528833333333333</v>
      </c>
      <c r="N458" s="45">
        <v>2.0296666666666665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10.967000000000002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31"/>
        <v>19.525500000000001</v>
      </c>
      <c r="AE458" s="54"/>
    </row>
    <row r="459" spans="2:31" x14ac:dyDescent="0.45">
      <c r="B459" s="4" t="s">
        <v>42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1.6500000000000004E-2</v>
      </c>
      <c r="N459" s="45">
        <v>1.4999999999999976E-3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0.98216666666666652</v>
      </c>
      <c r="X459" s="45">
        <v>2.2371666666666674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3.2373333333333338</v>
      </c>
      <c r="AE459" s="54"/>
    </row>
    <row r="460" spans="2:31" x14ac:dyDescent="0.45">
      <c r="B460" s="4" t="s">
        <v>43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0</v>
      </c>
      <c r="AE460" s="54"/>
    </row>
    <row r="461" spans="2:31" x14ac:dyDescent="0.45">
      <c r="B461" s="4" t="s">
        <v>44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31"/>
        <v>0</v>
      </c>
      <c r="AE461" s="54"/>
    </row>
    <row r="462" spans="2:31" x14ac:dyDescent="0.45">
      <c r="B462" s="4" t="s">
        <v>45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31"/>
        <v>0</v>
      </c>
      <c r="AE462" s="54"/>
    </row>
    <row r="463" spans="2:31" x14ac:dyDescent="0.45">
      <c r="B463" s="4" t="s">
        <v>46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31"/>
        <v>0</v>
      </c>
      <c r="AE463" s="54"/>
    </row>
    <row r="464" spans="2:31" x14ac:dyDescent="0.45">
      <c r="B464" s="4" t="s">
        <v>47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5.7999999999999934E-2</v>
      </c>
      <c r="N464" s="45">
        <v>1.6999999999999994E-2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2.6833333333333296E-2</v>
      </c>
      <c r="X464" s="45">
        <v>0.37416666666666648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0.4759999999999997</v>
      </c>
      <c r="AE464" s="54"/>
    </row>
    <row r="465" spans="2:31" x14ac:dyDescent="0.45">
      <c r="B465" s="4" t="s">
        <v>48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1.5956666666666666</v>
      </c>
      <c r="N465" s="45">
        <v>1.1978333333333333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0.79033333333333311</v>
      </c>
      <c r="X465" s="45">
        <v>4.0453333333333328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7.6291666666666655</v>
      </c>
      <c r="AE465" s="54"/>
    </row>
    <row r="466" spans="2:31" x14ac:dyDescent="0.45">
      <c r="B466" s="4" t="s">
        <v>49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4.8333333333333367E-2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1.3431666666666662</v>
      </c>
      <c r="X466" s="45">
        <v>3.8725000000000009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5.2640000000000002</v>
      </c>
      <c r="AE466" s="54"/>
    </row>
    <row r="467" spans="2:31" x14ac:dyDescent="0.45">
      <c r="B467" s="4" t="s">
        <v>50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2.8333333333333617E-3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31"/>
        <v>2.8333333333333617E-3</v>
      </c>
      <c r="AE467" s="54"/>
    </row>
    <row r="468" spans="2:31" x14ac:dyDescent="0.45">
      <c r="B468" s="4" t="s">
        <v>51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31"/>
        <v>0</v>
      </c>
      <c r="AE468" s="54"/>
    </row>
    <row r="469" spans="2:31" x14ac:dyDescent="0.45">
      <c r="B469" s="4" t="s">
        <v>52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4.9333333333333336</v>
      </c>
      <c r="N469" s="45">
        <v>8.8999999999999897</v>
      </c>
      <c r="O469" s="44">
        <v>10.899999999999988</v>
      </c>
      <c r="P469" s="45">
        <v>11.339333333333332</v>
      </c>
      <c r="Q469" s="44">
        <v>19.391500000000001</v>
      </c>
      <c r="R469" s="45">
        <v>13.163166666666664</v>
      </c>
      <c r="S469" s="44">
        <v>0</v>
      </c>
      <c r="T469" s="45">
        <v>13.109000000000007</v>
      </c>
      <c r="U469" s="44">
        <v>22.074499999999997</v>
      </c>
      <c r="V469" s="45">
        <v>23.910166666666665</v>
      </c>
      <c r="W469" s="44">
        <v>7.4490000000000016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135.16999999999999</v>
      </c>
      <c r="AE469" s="54"/>
    </row>
    <row r="470" spans="2:31" x14ac:dyDescent="0.45">
      <c r="B470" s="4" t="s">
        <v>53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11.737666666666673</v>
      </c>
      <c r="N470" s="45">
        <v>4.4811666666666667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6.4355000000000002</v>
      </c>
      <c r="X470" s="45">
        <v>17.378000000000004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31"/>
        <v>40.032333333333341</v>
      </c>
      <c r="AE470" s="54"/>
    </row>
    <row r="471" spans="2:31" x14ac:dyDescent="0.45">
      <c r="B471" s="4" t="s">
        <v>54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2.9910000000000019</v>
      </c>
      <c r="N471" s="45">
        <v>0.1646666666666666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2.3216666666666663</v>
      </c>
      <c r="X471" s="45">
        <v>10.900833333333331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31"/>
        <v>16.378166666666665</v>
      </c>
      <c r="AE471" s="54"/>
    </row>
    <row r="472" spans="2:31" x14ac:dyDescent="0.45">
      <c r="B472" s="4" t="s">
        <v>55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0.22400000000000012</v>
      </c>
      <c r="N472" s="45">
        <v>2.1164999999999998</v>
      </c>
      <c r="O472" s="44">
        <v>6.3426666666666671</v>
      </c>
      <c r="P472" s="45">
        <v>17.251833333333341</v>
      </c>
      <c r="Q472" s="44">
        <v>27.72783333333334</v>
      </c>
      <c r="R472" s="45">
        <v>71.391833333333324</v>
      </c>
      <c r="S472" s="44">
        <v>70.814000000000021</v>
      </c>
      <c r="T472" s="45">
        <v>58.365000000000002</v>
      </c>
      <c r="U472" s="44">
        <v>60.405833333333334</v>
      </c>
      <c r="V472" s="45">
        <v>65.076333333333324</v>
      </c>
      <c r="W472" s="44">
        <v>75.164999999999978</v>
      </c>
      <c r="X472" s="45">
        <v>44.558833333333347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499.4396666666666</v>
      </c>
      <c r="AE472" s="54"/>
    </row>
    <row r="473" spans="2:31" x14ac:dyDescent="0.45">
      <c r="B473" s="4" t="s">
        <v>56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45">
      <c r="B474" s="4" t="s">
        <v>58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2.0905000000000005</v>
      </c>
      <c r="N474" s="45">
        <v>2.0774999999999992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7.0523333333333316</v>
      </c>
      <c r="X474" s="45">
        <v>23.393333333333327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31"/>
        <v>34.61366666666666</v>
      </c>
      <c r="AE474" s="54"/>
    </row>
    <row r="475" spans="2:31" x14ac:dyDescent="0.45">
      <c r="B475" s="4" t="s">
        <v>59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0.27225833333333321</v>
      </c>
      <c r="N475" s="45">
        <v>9.5509999999999998E-2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0.3545166666666667</v>
      </c>
      <c r="X475" s="45">
        <v>1.3752983333333326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2.0975833333333327</v>
      </c>
      <c r="AE475" s="54"/>
    </row>
    <row r="476" spans="2:31" x14ac:dyDescent="0.45">
      <c r="B476" s="4" t="s">
        <v>60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7.8883333333333361E-2</v>
      </c>
      <c r="N476" s="45">
        <v>1.8126666666666666E-2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0.2591</v>
      </c>
      <c r="X476" s="45">
        <v>1.02139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1.3774999999999999</v>
      </c>
      <c r="AE476" s="54"/>
    </row>
    <row r="477" spans="2:31" x14ac:dyDescent="0.45">
      <c r="B477" s="4" t="s">
        <v>61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0.20969166666666667</v>
      </c>
      <c r="N477" s="45">
        <v>7.1863333333333335E-2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0.80705000000000016</v>
      </c>
      <c r="X477" s="45">
        <v>2.6156450000000002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3.7042500000000005</v>
      </c>
      <c r="AE477" s="54"/>
    </row>
    <row r="478" spans="2:31" x14ac:dyDescent="0.45">
      <c r="B478" s="4" t="s">
        <v>62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3.4825000000000026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25.816133333333322</v>
      </c>
      <c r="X478" s="45">
        <v>43.412899999999993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72.711533333333321</v>
      </c>
      <c r="AE478" s="54"/>
    </row>
    <row r="479" spans="2:31" x14ac:dyDescent="0.45">
      <c r="B479" s="4" t="s">
        <v>63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12.537333333333329</v>
      </c>
      <c r="N479" s="45">
        <v>4.8931666666666667</v>
      </c>
      <c r="O479" s="44">
        <v>0</v>
      </c>
      <c r="P479" s="45">
        <v>0</v>
      </c>
      <c r="Q479" s="44">
        <v>0</v>
      </c>
      <c r="R479" s="45">
        <v>3.7721666666666653</v>
      </c>
      <c r="S479" s="44">
        <v>19.819000000000003</v>
      </c>
      <c r="T479" s="45">
        <v>2.5909999999999958</v>
      </c>
      <c r="U479" s="44">
        <v>48.400333333333293</v>
      </c>
      <c r="V479" s="45">
        <v>34.4465</v>
      </c>
      <c r="W479" s="44">
        <v>12.016999999999998</v>
      </c>
      <c r="X479" s="45">
        <v>22.994733333333333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161.47123333333329</v>
      </c>
      <c r="AE479" s="54"/>
    </row>
    <row r="480" spans="2:31" x14ac:dyDescent="0.45">
      <c r="B480" s="4" t="s">
        <v>64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1.3844999999999994</v>
      </c>
      <c r="Q480" s="44">
        <v>14.653500000000005</v>
      </c>
      <c r="R480" s="45">
        <v>58.944666666666649</v>
      </c>
      <c r="S480" s="44">
        <v>64.49766666666666</v>
      </c>
      <c r="T480" s="45">
        <v>0</v>
      </c>
      <c r="U480" s="44">
        <v>0</v>
      </c>
      <c r="V480" s="45">
        <v>24.015000000000018</v>
      </c>
      <c r="W480" s="44">
        <v>60.646999999999998</v>
      </c>
      <c r="X480" s="45">
        <v>35.225733333333331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32"/>
        <v>259.36806666666666</v>
      </c>
      <c r="AE480" s="54"/>
    </row>
    <row r="481" spans="2:31" x14ac:dyDescent="0.45">
      <c r="B481" s="4" t="s">
        <v>65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1.2800000000000009</v>
      </c>
      <c r="N481" s="45">
        <v>1.6700000000000013</v>
      </c>
      <c r="O481" s="44">
        <v>1.4448333333333336</v>
      </c>
      <c r="P481" s="45">
        <v>9.6500000000000113E-2</v>
      </c>
      <c r="Q481" s="44">
        <v>1.6670000000000005</v>
      </c>
      <c r="R481" s="45">
        <v>4.3606666666666651</v>
      </c>
      <c r="S481" s="44">
        <v>4.4783333333333308</v>
      </c>
      <c r="T481" s="45">
        <v>5.8468333333333318</v>
      </c>
      <c r="U481" s="44">
        <v>12.031333333333331</v>
      </c>
      <c r="V481" s="45">
        <v>21.007333333333332</v>
      </c>
      <c r="W481" s="44">
        <v>6.1258333333333335</v>
      </c>
      <c r="X481" s="45">
        <v>4.6669999999999998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32"/>
        <v>64.675666666666658</v>
      </c>
      <c r="AE481" s="54"/>
    </row>
    <row r="482" spans="2:31" x14ac:dyDescent="0.45">
      <c r="B482" s="12" t="s">
        <v>7</v>
      </c>
      <c r="C482" s="12"/>
      <c r="D482" s="12"/>
      <c r="E482" s="13">
        <f>SUM(E428:E481)</f>
        <v>0</v>
      </c>
      <c r="F482" s="13">
        <f t="shared" ref="F482" si="133">SUM(F428:F481)</f>
        <v>0</v>
      </c>
      <c r="G482" s="13">
        <f t="shared" ref="G482" si="134">SUM(G428:G481)</f>
        <v>0</v>
      </c>
      <c r="H482" s="13">
        <f t="shared" ref="H482" si="135">SUM(H428:H481)</f>
        <v>0</v>
      </c>
      <c r="I482" s="13">
        <f t="shared" ref="I482" si="136">SUM(I428:I481)</f>
        <v>0</v>
      </c>
      <c r="J482" s="13">
        <f t="shared" ref="J482" si="137">SUM(J428:J481)</f>
        <v>0</v>
      </c>
      <c r="K482" s="13">
        <f t="shared" ref="K482" si="138">SUM(K428:K481)</f>
        <v>0</v>
      </c>
      <c r="L482" s="13">
        <f t="shared" ref="L482" si="139">SUM(L428:L481)</f>
        <v>0</v>
      </c>
      <c r="M482" s="13">
        <f t="shared" ref="M482" si="140">SUM(M428:M481)</f>
        <v>243.39149999999995</v>
      </c>
      <c r="N482" s="13">
        <f t="shared" ref="N482" si="141">SUM(N428:N481)</f>
        <v>208.38066666666663</v>
      </c>
      <c r="O482" s="13">
        <f t="shared" ref="O482" si="142">SUM(O428:O481)</f>
        <v>142.86699999999996</v>
      </c>
      <c r="P482" s="13">
        <f t="shared" ref="P482" si="143">SUM(P428:P481)</f>
        <v>172.03933333333336</v>
      </c>
      <c r="Q482" s="13">
        <f t="shared" ref="Q482" si="144">SUM(Q428:Q481)</f>
        <v>278.26633333333336</v>
      </c>
      <c r="R482" s="13">
        <f t="shared" ref="R482" si="145">SUM(R428:R481)</f>
        <v>432.09816666666688</v>
      </c>
      <c r="S482" s="13">
        <f t="shared" ref="S482" si="146">SUM(S428:S481)</f>
        <v>555.51916666666671</v>
      </c>
      <c r="T482" s="13">
        <f t="shared" ref="T482" si="147">SUM(T428:T481)</f>
        <v>504.40016666666679</v>
      </c>
      <c r="U482" s="13">
        <f t="shared" ref="U482" si="148">SUM(U428:U481)</f>
        <v>584.62733333333324</v>
      </c>
      <c r="V482" s="13">
        <f t="shared" ref="V482" si="149">SUM(V428:V481)</f>
        <v>638.79666666666662</v>
      </c>
      <c r="W482" s="13">
        <f t="shared" ref="W482" si="150">SUM(W428:W481)</f>
        <v>580.42896666666672</v>
      </c>
      <c r="X482" s="13">
        <f t="shared" ref="X482" si="151">SUM(X428:X481)</f>
        <v>473.43453333333315</v>
      </c>
      <c r="Y482" s="13">
        <f t="shared" ref="Y482" si="152">SUM(Y428:Y481)</f>
        <v>0</v>
      </c>
      <c r="Z482" s="13">
        <f t="shared" ref="Z482" si="153">SUM(Z428:Z481)</f>
        <v>0</v>
      </c>
      <c r="AA482" s="13">
        <f t="shared" ref="AA482" si="154">SUM(AA428:AA481)</f>
        <v>0</v>
      </c>
      <c r="AB482" s="13">
        <f t="shared" ref="AB482" si="155">SUM(AB428:AB481)</f>
        <v>0</v>
      </c>
      <c r="AC482" s="109">
        <f>SUM(AD428:AD481)</f>
        <v>4814.2498333333351</v>
      </c>
      <c r="AD482" s="109"/>
      <c r="AE482" s="109"/>
    </row>
    <row r="485" spans="2:31" x14ac:dyDescent="0.45">
      <c r="B485" s="8">
        <f>'Resumen-Mensual'!$M$26</f>
        <v>46031</v>
      </c>
    </row>
    <row r="486" spans="2:31" x14ac:dyDescent="0.45">
      <c r="B486" s="8"/>
    </row>
    <row r="487" spans="2:31" x14ac:dyDescent="0.45">
      <c r="B487" s="9" t="s">
        <v>313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91" t="s">
        <v>7</v>
      </c>
      <c r="AD487" s="91"/>
      <c r="AE487" s="91"/>
    </row>
    <row r="488" spans="2:31" x14ac:dyDescent="0.45">
      <c r="B488" s="14" t="s">
        <v>11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6.3506666666666671</v>
      </c>
      <c r="N488" s="45">
        <v>33.379166666666663</v>
      </c>
      <c r="O488" s="44">
        <v>4.4823333333333304</v>
      </c>
      <c r="P488" s="45">
        <v>2.6999999999999988</v>
      </c>
      <c r="Q488" s="44">
        <v>20.312833333333334</v>
      </c>
      <c r="R488" s="45">
        <v>33.044666666666672</v>
      </c>
      <c r="S488" s="44">
        <v>43.493166666666667</v>
      </c>
      <c r="T488" s="45">
        <v>40.876666666666665</v>
      </c>
      <c r="U488" s="44">
        <v>42.963333333333345</v>
      </c>
      <c r="V488" s="45">
        <v>78.262999999999963</v>
      </c>
      <c r="W488" s="44">
        <v>49.449666666666687</v>
      </c>
      <c r="X488" s="45">
        <v>27.084166666666661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382.39966666666663</v>
      </c>
      <c r="AE488" s="56"/>
    </row>
    <row r="489" spans="2:31" x14ac:dyDescent="0.45">
      <c r="B489" s="14" t="s">
        <v>12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0.82083333333333364</v>
      </c>
      <c r="N489" s="45">
        <v>4.6678333333333351</v>
      </c>
      <c r="O489" s="44">
        <v>4.7200000000000015</v>
      </c>
      <c r="P489" s="45">
        <v>11.206833333333332</v>
      </c>
      <c r="Q489" s="44">
        <v>18.548666666666673</v>
      </c>
      <c r="R489" s="45">
        <v>30.403166666666685</v>
      </c>
      <c r="S489" s="44">
        <v>13.138499999999983</v>
      </c>
      <c r="T489" s="45">
        <v>19.477333333333323</v>
      </c>
      <c r="U489" s="44">
        <v>30.068666666666633</v>
      </c>
      <c r="V489" s="45">
        <v>25.386333333333322</v>
      </c>
      <c r="W489" s="44">
        <v>13.127666666666661</v>
      </c>
      <c r="X489" s="45">
        <v>4.3666666666666271E-2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171.60949999999994</v>
      </c>
      <c r="AE489" s="54"/>
    </row>
    <row r="490" spans="2:31" x14ac:dyDescent="0.45">
      <c r="B490" s="14" t="s">
        <v>13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0.52049999999999996</v>
      </c>
      <c r="N490" s="45">
        <v>2.2699999999999991</v>
      </c>
      <c r="O490" s="44">
        <v>2.79</v>
      </c>
      <c r="P490" s="45">
        <v>9.0899999999999928</v>
      </c>
      <c r="Q490" s="44">
        <v>28.140000000000033</v>
      </c>
      <c r="R490" s="45">
        <v>54.619999999999926</v>
      </c>
      <c r="S490" s="44">
        <v>31.769999999999996</v>
      </c>
      <c r="T490" s="45">
        <v>38.03</v>
      </c>
      <c r="U490" s="44">
        <v>39.980000000000004</v>
      </c>
      <c r="V490" s="45">
        <v>41.3</v>
      </c>
      <c r="W490" s="44">
        <v>39.979999999999997</v>
      </c>
      <c r="X490" s="45">
        <v>3.9899999999999949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292.48050000000001</v>
      </c>
      <c r="AE490" s="54"/>
    </row>
    <row r="491" spans="2:31" x14ac:dyDescent="0.45">
      <c r="B491" s="14" t="s">
        <v>14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0.36</v>
      </c>
      <c r="N491" s="45">
        <v>0.39999999999999963</v>
      </c>
      <c r="O491" s="44">
        <v>0.79999999999999927</v>
      </c>
      <c r="P491" s="45">
        <v>6.9183333333333348</v>
      </c>
      <c r="Q491" s="44">
        <v>23.886166666666671</v>
      </c>
      <c r="R491" s="45">
        <v>6.6698333333333322</v>
      </c>
      <c r="S491" s="44">
        <v>23.446333333333346</v>
      </c>
      <c r="T491" s="45">
        <v>35.45533333333335</v>
      </c>
      <c r="U491" s="44">
        <v>56.900000000000063</v>
      </c>
      <c r="V491" s="45">
        <v>60.980833333333294</v>
      </c>
      <c r="W491" s="44">
        <v>76.880499999999941</v>
      </c>
      <c r="X491" s="45">
        <v>53.739833333333308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346.43716666666666</v>
      </c>
      <c r="AE491" s="54"/>
    </row>
    <row r="492" spans="2:31" x14ac:dyDescent="0.45">
      <c r="B492" s="14" t="s">
        <v>15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0.71050000000000002</v>
      </c>
      <c r="N492" s="45">
        <v>2.3018333333333332</v>
      </c>
      <c r="O492" s="44">
        <v>2.5896666666666674</v>
      </c>
      <c r="P492" s="45">
        <v>11.460000000000003</v>
      </c>
      <c r="Q492" s="44">
        <v>35.549999999999983</v>
      </c>
      <c r="R492" s="45">
        <v>54.218333333333327</v>
      </c>
      <c r="S492" s="44">
        <v>22.913666666666661</v>
      </c>
      <c r="T492" s="45">
        <v>37.412499999999994</v>
      </c>
      <c r="U492" s="44">
        <v>58.182000000000016</v>
      </c>
      <c r="V492" s="45">
        <v>65.975333333333325</v>
      </c>
      <c r="W492" s="44">
        <v>12.34983333333332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303.66366666666664</v>
      </c>
      <c r="AE492" s="54"/>
    </row>
    <row r="493" spans="2:31" x14ac:dyDescent="0.45">
      <c r="B493" s="14" t="s">
        <v>16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0</v>
      </c>
      <c r="AE493" s="54"/>
    </row>
    <row r="494" spans="2:31" x14ac:dyDescent="0.45">
      <c r="B494" s="14" t="s">
        <v>17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0.19233333333333327</v>
      </c>
      <c r="N494" s="45">
        <v>4.9164999999999992</v>
      </c>
      <c r="O494" s="44">
        <v>3.796666666666666</v>
      </c>
      <c r="P494" s="45">
        <v>6.5908333333333333</v>
      </c>
      <c r="Q494" s="44">
        <v>3.2518333333333329</v>
      </c>
      <c r="R494" s="45">
        <v>3.1520000000000019</v>
      </c>
      <c r="S494" s="44">
        <v>2.1206666666666663</v>
      </c>
      <c r="T494" s="45">
        <v>5.5333333333333332E-2</v>
      </c>
      <c r="U494" s="44">
        <v>0.67583333333333351</v>
      </c>
      <c r="V494" s="45">
        <v>7.3999999999999996E-2</v>
      </c>
      <c r="W494" s="44">
        <v>0</v>
      </c>
      <c r="X494" s="45">
        <v>3.2898333333333314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28.115833333333331</v>
      </c>
      <c r="AE494" s="54"/>
    </row>
    <row r="495" spans="2:31" x14ac:dyDescent="0.45">
      <c r="B495" s="14" t="s">
        <v>18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0.67033333333333334</v>
      </c>
      <c r="N495" s="45">
        <v>7.1506666666666669</v>
      </c>
      <c r="O495" s="44">
        <v>7.0750000000000002</v>
      </c>
      <c r="P495" s="45">
        <v>8.786500000000002</v>
      </c>
      <c r="Q495" s="44">
        <v>5.9103333333333321</v>
      </c>
      <c r="R495" s="45">
        <v>5.2943333333333351</v>
      </c>
      <c r="S495" s="44">
        <v>4.9731666666666694</v>
      </c>
      <c r="T495" s="45">
        <v>0.20916666666666683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40.069500000000012</v>
      </c>
      <c r="AE495" s="54"/>
    </row>
    <row r="496" spans="2:31" x14ac:dyDescent="0.45">
      <c r="B496" s="14" t="s">
        <v>19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2.2875000000000005</v>
      </c>
      <c r="N496" s="45">
        <v>24.950000000000028</v>
      </c>
      <c r="O496" s="44">
        <v>32.817833333333333</v>
      </c>
      <c r="P496" s="45">
        <v>31.375500000000009</v>
      </c>
      <c r="Q496" s="44">
        <v>26.597166666666666</v>
      </c>
      <c r="R496" s="45">
        <v>24.36</v>
      </c>
      <c r="S496" s="44">
        <v>20.994500000000009</v>
      </c>
      <c r="T496" s="45">
        <v>17.898000000000003</v>
      </c>
      <c r="U496" s="44">
        <v>6.1975000000000025</v>
      </c>
      <c r="V496" s="45">
        <v>7.1745000000000081</v>
      </c>
      <c r="W496" s="44">
        <v>2.8176666666666659</v>
      </c>
      <c r="X496" s="45">
        <v>6.6805000000000048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204.15066666666669</v>
      </c>
      <c r="AE496" s="54"/>
    </row>
    <row r="497" spans="2:31" x14ac:dyDescent="0.45">
      <c r="B497" s="14" t="s">
        <v>20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0.75216666666666676</v>
      </c>
      <c r="N497" s="45">
        <v>5.6871666666666671</v>
      </c>
      <c r="O497" s="44">
        <v>7.1139999999999999</v>
      </c>
      <c r="P497" s="45">
        <v>10.264166666666663</v>
      </c>
      <c r="Q497" s="44">
        <v>9.3916666666666639</v>
      </c>
      <c r="R497" s="45">
        <v>6.6484999999999985</v>
      </c>
      <c r="S497" s="44">
        <v>1.9826666666666661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41.840333333333326</v>
      </c>
      <c r="AE497" s="54"/>
    </row>
    <row r="498" spans="2:31" x14ac:dyDescent="0.45">
      <c r="B498" s="14" t="s">
        <v>21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4.0680000000000005</v>
      </c>
      <c r="N498" s="45">
        <v>58.130000000000081</v>
      </c>
      <c r="O498" s="44">
        <v>47.699999999999967</v>
      </c>
      <c r="P498" s="45">
        <v>12.869666666666664</v>
      </c>
      <c r="Q498" s="44">
        <v>11.273166666666667</v>
      </c>
      <c r="R498" s="45">
        <v>3.9821666666666666</v>
      </c>
      <c r="S498" s="44">
        <v>2.0683333333333334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140.09133333333338</v>
      </c>
      <c r="AE498" s="54"/>
    </row>
    <row r="499" spans="2:31" x14ac:dyDescent="0.45">
      <c r="B499" s="14" t="s">
        <v>22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45">
      <c r="B500" s="14" t="s">
        <v>23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0.65049999999999986</v>
      </c>
      <c r="N500" s="45">
        <v>2.4295</v>
      </c>
      <c r="O500" s="44">
        <v>5.8333333333333423E-3</v>
      </c>
      <c r="P500" s="45">
        <v>0</v>
      </c>
      <c r="Q500" s="44">
        <v>0</v>
      </c>
      <c r="R500" s="45">
        <v>2.8333333333333321E-2</v>
      </c>
      <c r="S500" s="44">
        <v>1.2536666666666663</v>
      </c>
      <c r="T500" s="45">
        <v>0.39583333333333337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4.7636666666666665</v>
      </c>
      <c r="AE500" s="54"/>
    </row>
    <row r="501" spans="2:31" x14ac:dyDescent="0.45">
      <c r="B501" s="14" t="s">
        <v>24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0.84749999999999992</v>
      </c>
      <c r="N501" s="45">
        <v>2.9388333333333323</v>
      </c>
      <c r="O501" s="44">
        <v>2.1853333333333333</v>
      </c>
      <c r="P501" s="45">
        <v>0.64049999999999996</v>
      </c>
      <c r="Q501" s="44">
        <v>1.595</v>
      </c>
      <c r="R501" s="45">
        <v>5.3166666666666668E-2</v>
      </c>
      <c r="S501" s="44">
        <v>0</v>
      </c>
      <c r="T501" s="45">
        <v>0</v>
      </c>
      <c r="U501" s="44">
        <v>0</v>
      </c>
      <c r="V501" s="45">
        <v>7.4333333333333418E-2</v>
      </c>
      <c r="W501" s="44">
        <v>8.1333333333333327E-2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8.4159999999999986</v>
      </c>
      <c r="AE501" s="54"/>
    </row>
    <row r="502" spans="2:31" x14ac:dyDescent="0.45">
      <c r="B502" s="14" t="s">
        <v>25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0.27600000000000002</v>
      </c>
      <c r="N502" s="45">
        <v>1.9099999999999975</v>
      </c>
      <c r="O502" s="44">
        <v>1.8101666666666671</v>
      </c>
      <c r="P502" s="45">
        <v>0.59249999999999992</v>
      </c>
      <c r="Q502" s="44">
        <v>1.220499999999999</v>
      </c>
      <c r="R502" s="45">
        <v>1.1248333333333338</v>
      </c>
      <c r="S502" s="44">
        <v>0</v>
      </c>
      <c r="T502" s="45">
        <v>0</v>
      </c>
      <c r="U502" s="44">
        <v>0</v>
      </c>
      <c r="V502" s="45">
        <v>1.0011666666666659</v>
      </c>
      <c r="W502" s="44">
        <v>0.4496666666666666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8.3848333333333311</v>
      </c>
      <c r="AE502" s="54"/>
    </row>
    <row r="503" spans="2:31" x14ac:dyDescent="0.45">
      <c r="B503" s="14" t="s">
        <v>26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0.27000000000000007</v>
      </c>
      <c r="N503" s="45">
        <v>1.2000000000000015</v>
      </c>
      <c r="O503" s="44">
        <v>1.4000000000000008</v>
      </c>
      <c r="P503" s="45">
        <v>0.21783333333333338</v>
      </c>
      <c r="Q503" s="44">
        <v>0.36983333333333335</v>
      </c>
      <c r="R503" s="45">
        <v>1.1476666666666666</v>
      </c>
      <c r="S503" s="44">
        <v>8.7999999999999995E-2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4.693333333333336</v>
      </c>
      <c r="AE503" s="54"/>
    </row>
    <row r="504" spans="2:31" x14ac:dyDescent="0.45">
      <c r="B504" s="14" t="s">
        <v>27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0</v>
      </c>
      <c r="AE504" s="54"/>
    </row>
    <row r="505" spans="2:31" x14ac:dyDescent="0.45">
      <c r="B505" s="4" t="s">
        <v>28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0.12033333333333335</v>
      </c>
      <c r="N505" s="45">
        <v>0.29749999999999999</v>
      </c>
      <c r="O505" s="44">
        <v>0.34033333333333338</v>
      </c>
      <c r="P505" s="45">
        <v>1.0313333333333334</v>
      </c>
      <c r="Q505" s="44">
        <v>0.99266666666666648</v>
      </c>
      <c r="R505" s="45">
        <v>0.10783333333333336</v>
      </c>
      <c r="S505" s="44">
        <v>1.218</v>
      </c>
      <c r="T505" s="45">
        <v>2.4168333333333338</v>
      </c>
      <c r="U505" s="44">
        <v>0.90883333333333338</v>
      </c>
      <c r="V505" s="45">
        <v>2.7166666666666651E-2</v>
      </c>
      <c r="W505" s="44">
        <v>4.1333333333333402E-2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7.5021666666666675</v>
      </c>
      <c r="AE505" s="54"/>
    </row>
    <row r="506" spans="2:31" x14ac:dyDescent="0.45">
      <c r="B506" s="4" t="s">
        <v>29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1.6166666666666669E-2</v>
      </c>
      <c r="N506" s="45">
        <v>0.32316666666666666</v>
      </c>
      <c r="O506" s="44">
        <v>0.72150000000000003</v>
      </c>
      <c r="P506" s="45">
        <v>1.0600000000000009</v>
      </c>
      <c r="Q506" s="44">
        <v>1.1499999999999995</v>
      </c>
      <c r="R506" s="45">
        <v>1.0200000000000014</v>
      </c>
      <c r="S506" s="44">
        <v>0.79999999999999927</v>
      </c>
      <c r="T506" s="45">
        <v>0.55999999999999972</v>
      </c>
      <c r="U506" s="44">
        <v>0.44000000000000039</v>
      </c>
      <c r="V506" s="45">
        <v>0.4699999999999997</v>
      </c>
      <c r="W506" s="44">
        <v>3.8000000000000006E-2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6.5988333333333342</v>
      </c>
      <c r="AE506" s="54"/>
    </row>
    <row r="507" spans="2:31" x14ac:dyDescent="0.45">
      <c r="B507" s="4" t="s">
        <v>30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7.4999999999999989E-3</v>
      </c>
      <c r="N507" s="45">
        <v>5.8666666666666659E-2</v>
      </c>
      <c r="O507" s="44">
        <v>3.7833333333333323E-2</v>
      </c>
      <c r="P507" s="45">
        <v>5.6499999999999988E-2</v>
      </c>
      <c r="Q507" s="44">
        <v>3.3833333333333347E-2</v>
      </c>
      <c r="R507" s="45">
        <v>7.4999999999999989E-3</v>
      </c>
      <c r="S507" s="44">
        <v>8.3333333333333332E-3</v>
      </c>
      <c r="T507" s="45">
        <v>1.6833333333333336E-2</v>
      </c>
      <c r="U507" s="44">
        <v>4.1666666666666657E-3</v>
      </c>
      <c r="V507" s="45">
        <v>4.4999999999999997E-3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0.23566666666666669</v>
      </c>
      <c r="AE507" s="54"/>
    </row>
    <row r="508" spans="2:31" x14ac:dyDescent="0.45">
      <c r="B508" s="4" t="s">
        <v>31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0.70516666666666672</v>
      </c>
      <c r="O508" s="44">
        <v>1.3821666666666661</v>
      </c>
      <c r="P508" s="45">
        <v>1.4478333333333333</v>
      </c>
      <c r="Q508" s="44">
        <v>0.60900000000000021</v>
      </c>
      <c r="R508" s="45">
        <v>1.2500000000000001E-2</v>
      </c>
      <c r="S508" s="44">
        <v>0.27583333333333343</v>
      </c>
      <c r="T508" s="45">
        <v>0.24166666666666675</v>
      </c>
      <c r="U508" s="44">
        <v>0.21533333333333329</v>
      </c>
      <c r="V508" s="45">
        <v>3.2999999999999995E-2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4.9225000000000012</v>
      </c>
      <c r="AE508" s="54"/>
    </row>
    <row r="509" spans="2:31" x14ac:dyDescent="0.45">
      <c r="B509" s="4" t="s">
        <v>32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0.18800000000000003</v>
      </c>
      <c r="N509" s="45">
        <v>0.57566666666666666</v>
      </c>
      <c r="O509" s="44">
        <v>7.9333333333333325E-2</v>
      </c>
      <c r="P509" s="45">
        <v>0.29416666666666669</v>
      </c>
      <c r="Q509" s="44">
        <v>0.25349999999999995</v>
      </c>
      <c r="R509" s="45">
        <v>1.6333333333333335E-2</v>
      </c>
      <c r="S509" s="44">
        <v>3.4666666666666665E-2</v>
      </c>
      <c r="T509" s="45">
        <v>0.36583333333333351</v>
      </c>
      <c r="U509" s="44">
        <v>0.33150000000000002</v>
      </c>
      <c r="V509" s="45">
        <v>0.22699999999999998</v>
      </c>
      <c r="W509" s="44">
        <v>0.11716666666666667</v>
      </c>
      <c r="X509" s="45">
        <v>0.27566666666666662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2.7588333333333335</v>
      </c>
      <c r="AE509" s="54"/>
    </row>
    <row r="510" spans="2:31" x14ac:dyDescent="0.45">
      <c r="B510" s="4" t="s">
        <v>33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0.36883333333333324</v>
      </c>
      <c r="N510" s="45">
        <v>0.3126666666666667</v>
      </c>
      <c r="O510" s="44">
        <v>6.7666666666666667E-2</v>
      </c>
      <c r="P510" s="45">
        <v>1.24</v>
      </c>
      <c r="Q510" s="44">
        <v>1.369500000000001</v>
      </c>
      <c r="R510" s="45">
        <v>2.233166666666667</v>
      </c>
      <c r="S510" s="44">
        <v>4.6848333333333319</v>
      </c>
      <c r="T510" s="45">
        <v>3.3045000000000004</v>
      </c>
      <c r="U510" s="44">
        <v>1.5345000000000009</v>
      </c>
      <c r="V510" s="45">
        <v>0.13766666666666666</v>
      </c>
      <c r="W510" s="44">
        <v>0.53016666666666667</v>
      </c>
      <c r="X510" s="45">
        <v>1.6693333333333331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17.452833333333334</v>
      </c>
      <c r="AE510" s="54"/>
    </row>
    <row r="511" spans="2:31" x14ac:dyDescent="0.45">
      <c r="B511" s="4" t="s">
        <v>34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0.37516666666666676</v>
      </c>
      <c r="N511" s="45">
        <v>0.22966666666666657</v>
      </c>
      <c r="O511" s="44">
        <v>0</v>
      </c>
      <c r="P511" s="45">
        <v>0</v>
      </c>
      <c r="Q511" s="44">
        <v>3.0333333333333368E-2</v>
      </c>
      <c r="R511" s="45">
        <v>0</v>
      </c>
      <c r="S511" s="44">
        <v>0</v>
      </c>
      <c r="T511" s="45">
        <v>2.0833333333333304E-2</v>
      </c>
      <c r="U511" s="44">
        <v>0</v>
      </c>
      <c r="V511" s="45">
        <v>0</v>
      </c>
      <c r="W511" s="44">
        <v>3.4348333333333341</v>
      </c>
      <c r="X511" s="45">
        <v>4.2459999999999996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8.3368333333333347</v>
      </c>
      <c r="AE511" s="54"/>
    </row>
    <row r="512" spans="2:31" x14ac:dyDescent="0.45">
      <c r="B512" s="4" t="s">
        <v>35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19.942</v>
      </c>
      <c r="O512" s="44">
        <v>8.2221666666666682</v>
      </c>
      <c r="P512" s="45">
        <v>0</v>
      </c>
      <c r="Q512" s="44">
        <v>2.0833333333333332E-2</v>
      </c>
      <c r="R512" s="45">
        <v>0</v>
      </c>
      <c r="S512" s="44">
        <v>0</v>
      </c>
      <c r="T512" s="45">
        <v>0</v>
      </c>
      <c r="U512" s="44">
        <v>0</v>
      </c>
      <c r="V512" s="45">
        <v>6.6596666666666664</v>
      </c>
      <c r="W512" s="44">
        <v>3.449666666666666</v>
      </c>
      <c r="X512" s="45">
        <v>3.0580000000000003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6"/>
        <v>41.352333333333334</v>
      </c>
      <c r="AE512" s="54"/>
    </row>
    <row r="513" spans="2:31" x14ac:dyDescent="0.45">
      <c r="B513" s="4" t="s">
        <v>36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30.926166666666671</v>
      </c>
      <c r="O513" s="44">
        <v>44.244333333333316</v>
      </c>
      <c r="P513" s="45">
        <v>44.651166666666683</v>
      </c>
      <c r="Q513" s="44">
        <v>46.904499999999992</v>
      </c>
      <c r="R513" s="45">
        <v>29.617666666666665</v>
      </c>
      <c r="S513" s="44">
        <v>6.7661666666666678</v>
      </c>
      <c r="T513" s="45">
        <v>7.4273333333333342</v>
      </c>
      <c r="U513" s="44">
        <v>12.907666666666668</v>
      </c>
      <c r="V513" s="45">
        <v>41.922666666666679</v>
      </c>
      <c r="W513" s="44">
        <v>48.255333333333319</v>
      </c>
      <c r="X513" s="45">
        <v>0.41983333333333411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6"/>
        <v>314.04283333333336</v>
      </c>
      <c r="AE513" s="54"/>
    </row>
    <row r="514" spans="2:31" x14ac:dyDescent="0.45">
      <c r="B514" s="4" t="s">
        <v>37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2.7556666666666669</v>
      </c>
      <c r="N514" s="45">
        <v>8.8285000000000018</v>
      </c>
      <c r="O514" s="44">
        <v>5.2653333333333254</v>
      </c>
      <c r="P514" s="45">
        <v>5.1265000000000009</v>
      </c>
      <c r="Q514" s="44">
        <v>4.6669999999999998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3.082833333333332</v>
      </c>
      <c r="X514" s="45">
        <v>3.6700000000000008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6"/>
        <v>33.395833333333329</v>
      </c>
      <c r="AE514" s="54"/>
    </row>
    <row r="515" spans="2:31" x14ac:dyDescent="0.45">
      <c r="B515" s="4" t="s">
        <v>38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3.3513333333333333</v>
      </c>
      <c r="N515" s="45">
        <v>14.179499999999996</v>
      </c>
      <c r="O515" s="44">
        <v>11.893500000000007</v>
      </c>
      <c r="P515" s="45">
        <v>13.174000000000001</v>
      </c>
      <c r="Q515" s="44">
        <v>8.0771666666666651</v>
      </c>
      <c r="R515" s="45">
        <v>0</v>
      </c>
      <c r="S515" s="44">
        <v>0</v>
      </c>
      <c r="T515" s="45">
        <v>0</v>
      </c>
      <c r="U515" s="44">
        <v>0</v>
      </c>
      <c r="V515" s="45">
        <v>0.58583333333333165</v>
      </c>
      <c r="W515" s="44">
        <v>8.7333333333333325</v>
      </c>
      <c r="X515" s="45">
        <v>8.5566666666666649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6"/>
        <v>68.551333333333332</v>
      </c>
      <c r="AE515" s="54"/>
    </row>
    <row r="516" spans="2:31" x14ac:dyDescent="0.45">
      <c r="B516" s="4" t="s">
        <v>39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2.0533333333333332</v>
      </c>
      <c r="N516" s="45">
        <v>49.813333333333347</v>
      </c>
      <c r="O516" s="44">
        <v>88.418333333333351</v>
      </c>
      <c r="P516" s="45">
        <v>73.731166666666667</v>
      </c>
      <c r="Q516" s="44">
        <v>78.783666666666662</v>
      </c>
      <c r="R516" s="45">
        <v>93.499999999999986</v>
      </c>
      <c r="S516" s="44">
        <v>64.697333333333333</v>
      </c>
      <c r="T516" s="45">
        <v>52.597499999999982</v>
      </c>
      <c r="U516" s="44">
        <v>42.338666666666661</v>
      </c>
      <c r="V516" s="45">
        <v>5.1828333333333383</v>
      </c>
      <c r="W516" s="44">
        <v>44.243499999999976</v>
      </c>
      <c r="X516" s="45">
        <v>23.735333333333326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6"/>
        <v>619.09499999999991</v>
      </c>
      <c r="AE516" s="54"/>
    </row>
    <row r="517" spans="2:31" x14ac:dyDescent="0.45">
      <c r="B517" s="4" t="s">
        <v>40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2.4450000000000003</v>
      </c>
      <c r="N517" s="45">
        <v>15.200000000000015</v>
      </c>
      <c r="O517" s="44">
        <v>14.299999999999986</v>
      </c>
      <c r="P517" s="45">
        <v>13.700000000000012</v>
      </c>
      <c r="Q517" s="44">
        <v>13.700000000000012</v>
      </c>
      <c r="R517" s="45">
        <v>14</v>
      </c>
      <c r="S517" s="44">
        <v>13.5</v>
      </c>
      <c r="T517" s="45">
        <v>12.70000000000001</v>
      </c>
      <c r="U517" s="44">
        <v>12.5</v>
      </c>
      <c r="V517" s="45">
        <v>12</v>
      </c>
      <c r="W517" s="44">
        <v>12.399999999999986</v>
      </c>
      <c r="X517" s="45">
        <v>8.3299999999999947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144.77500000000001</v>
      </c>
      <c r="AE517" s="54"/>
    </row>
    <row r="518" spans="2:31" x14ac:dyDescent="0.45">
      <c r="B518" s="4" t="s">
        <v>41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1.8340000000000003</v>
      </c>
      <c r="N518" s="45">
        <v>27.03533333333333</v>
      </c>
      <c r="O518" s="44">
        <v>26.72000000000001</v>
      </c>
      <c r="P518" s="45">
        <v>24.567666666666664</v>
      </c>
      <c r="Q518" s="44">
        <v>21.701333333333341</v>
      </c>
      <c r="R518" s="45">
        <v>15.07683333333333</v>
      </c>
      <c r="S518" s="44">
        <v>0.23233333333333378</v>
      </c>
      <c r="T518" s="45">
        <v>1.5794999999999992</v>
      </c>
      <c r="U518" s="44">
        <v>18.524500000000003</v>
      </c>
      <c r="V518" s="45">
        <v>15.81466666666666</v>
      </c>
      <c r="W518" s="44">
        <v>14.227000000000002</v>
      </c>
      <c r="X518" s="45">
        <v>10.323000000000002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6"/>
        <v>177.63616666666667</v>
      </c>
      <c r="AE518" s="54"/>
    </row>
    <row r="519" spans="2:31" x14ac:dyDescent="0.45">
      <c r="B519" s="4" t="s">
        <v>42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9.6666666666666377E-3</v>
      </c>
      <c r="N519" s="45">
        <v>0.68700000000000006</v>
      </c>
      <c r="O519" s="44">
        <v>5.0333333333333535E-2</v>
      </c>
      <c r="P519" s="45">
        <v>2.3380000000000005</v>
      </c>
      <c r="Q519" s="44">
        <v>3.531666666666665</v>
      </c>
      <c r="R519" s="45">
        <v>1.714499999999999</v>
      </c>
      <c r="S519" s="44">
        <v>1.2999999999999987</v>
      </c>
      <c r="T519" s="45">
        <v>1.5296666666666663</v>
      </c>
      <c r="U519" s="44">
        <v>3.2451666666666679</v>
      </c>
      <c r="V519" s="45">
        <v>4.1289999999999996</v>
      </c>
      <c r="W519" s="44">
        <v>7.3045000000000018</v>
      </c>
      <c r="X519" s="45">
        <v>1.5851666666666659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6"/>
        <v>27.424666666666663</v>
      </c>
      <c r="AE519" s="54"/>
    </row>
    <row r="520" spans="2:31" x14ac:dyDescent="0.45">
      <c r="B520" s="4" t="s">
        <v>43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0</v>
      </c>
      <c r="AE520" s="54"/>
    </row>
    <row r="521" spans="2:31" x14ac:dyDescent="0.45">
      <c r="B521" s="4" t="s">
        <v>44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6"/>
        <v>0</v>
      </c>
      <c r="AE521" s="54"/>
    </row>
    <row r="522" spans="2:31" x14ac:dyDescent="0.45">
      <c r="B522" s="4" t="s">
        <v>45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6"/>
        <v>0</v>
      </c>
      <c r="AE522" s="54"/>
    </row>
    <row r="523" spans="2:31" x14ac:dyDescent="0.45">
      <c r="B523" s="4" t="s">
        <v>46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6"/>
        <v>0</v>
      </c>
      <c r="AE523" s="54"/>
    </row>
    <row r="524" spans="2:31" x14ac:dyDescent="0.45">
      <c r="B524" s="4" t="s">
        <v>47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7.8333333333333137E-3</v>
      </c>
      <c r="N524" s="45">
        <v>5.5805000000000016</v>
      </c>
      <c r="O524" s="44">
        <v>6.3149999999999942</v>
      </c>
      <c r="P524" s="45">
        <v>6.198000000000004</v>
      </c>
      <c r="Q524" s="44">
        <v>3.2299999999999991</v>
      </c>
      <c r="R524" s="45">
        <v>0.18133333333333332</v>
      </c>
      <c r="S524" s="44">
        <v>0</v>
      </c>
      <c r="T524" s="45">
        <v>0</v>
      </c>
      <c r="U524" s="44">
        <v>0</v>
      </c>
      <c r="V524" s="45">
        <v>2.6136666666666661</v>
      </c>
      <c r="W524" s="44">
        <v>2.2266666666666657</v>
      </c>
      <c r="X524" s="45">
        <v>0.3551666666666668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26.708166666666667</v>
      </c>
      <c r="AE524" s="54"/>
    </row>
    <row r="525" spans="2:31" x14ac:dyDescent="0.45">
      <c r="B525" s="4" t="s">
        <v>48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4.7833333333333408E-2</v>
      </c>
      <c r="O525" s="44">
        <v>1.3085000000000009</v>
      </c>
      <c r="P525" s="45">
        <v>6.4500000000000016E-2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0</v>
      </c>
      <c r="W525" s="44">
        <v>7.4283333333333319</v>
      </c>
      <c r="X525" s="45">
        <v>7.5424999999999978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16.391666666666662</v>
      </c>
      <c r="AE525" s="54"/>
    </row>
    <row r="526" spans="2:31" x14ac:dyDescent="0.45">
      <c r="B526" s="4" t="s">
        <v>49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0.22199999999999989</v>
      </c>
      <c r="N526" s="45">
        <v>1.1841666666666668</v>
      </c>
      <c r="O526" s="44">
        <v>0</v>
      </c>
      <c r="P526" s="45">
        <v>2.0098333333333338</v>
      </c>
      <c r="Q526" s="44">
        <v>2.1461666666666663</v>
      </c>
      <c r="R526" s="45">
        <v>1.4921666666666669</v>
      </c>
      <c r="S526" s="44">
        <v>0</v>
      </c>
      <c r="T526" s="45">
        <v>0</v>
      </c>
      <c r="U526" s="44">
        <v>0</v>
      </c>
      <c r="V526" s="45">
        <v>0</v>
      </c>
      <c r="W526" s="44">
        <v>3.4503333333333326</v>
      </c>
      <c r="X526" s="45">
        <v>4.4168333333333329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14.921499999999998</v>
      </c>
      <c r="AE526" s="54"/>
    </row>
    <row r="527" spans="2:31" x14ac:dyDescent="0.45">
      <c r="B527" s="4" t="s">
        <v>50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1.3686666666666667</v>
      </c>
      <c r="N527" s="45">
        <v>0.58000000000000018</v>
      </c>
      <c r="O527" s="44">
        <v>2.4333333333333349E-2</v>
      </c>
      <c r="P527" s="45">
        <v>1.2036666666666669</v>
      </c>
      <c r="Q527" s="44">
        <v>1.8593333333333339</v>
      </c>
      <c r="R527" s="45">
        <v>1.9018333333333348</v>
      </c>
      <c r="S527" s="44">
        <v>0</v>
      </c>
      <c r="T527" s="45">
        <v>0</v>
      </c>
      <c r="U527" s="44">
        <v>0</v>
      </c>
      <c r="V527" s="45">
        <v>0</v>
      </c>
      <c r="W527" s="44">
        <v>1.2691666666666672</v>
      </c>
      <c r="X527" s="45">
        <v>4.2483333333333331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12.455333333333337</v>
      </c>
      <c r="AE527" s="54"/>
    </row>
    <row r="528" spans="2:31" x14ac:dyDescent="0.45">
      <c r="B528" s="4" t="s">
        <v>51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6"/>
        <v>0</v>
      </c>
      <c r="AE528" s="54"/>
    </row>
    <row r="529" spans="2:31" x14ac:dyDescent="0.45">
      <c r="B529" s="4" t="s">
        <v>52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1.1400000000000001</v>
      </c>
      <c r="N529" s="45">
        <v>11</v>
      </c>
      <c r="O529" s="44">
        <v>14.100000000000014</v>
      </c>
      <c r="P529" s="45">
        <v>15.674833333333336</v>
      </c>
      <c r="Q529" s="44">
        <v>16.06666666666667</v>
      </c>
      <c r="R529" s="45">
        <v>0</v>
      </c>
      <c r="S529" s="44">
        <v>0.3836666666666671</v>
      </c>
      <c r="T529" s="45">
        <v>10.980500000000001</v>
      </c>
      <c r="U529" s="44">
        <v>29.770166666666675</v>
      </c>
      <c r="V529" s="45">
        <v>36.455666666666666</v>
      </c>
      <c r="W529" s="44">
        <v>35.29399999999999</v>
      </c>
      <c r="X529" s="45">
        <v>8.2769999999999992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179.14250000000001</v>
      </c>
      <c r="AE529" s="54"/>
    </row>
    <row r="530" spans="2:31" x14ac:dyDescent="0.45">
      <c r="B530" s="4" t="s">
        <v>53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3.8563333333333341</v>
      </c>
      <c r="N530" s="45">
        <v>23.483666666666672</v>
      </c>
      <c r="O530" s="44">
        <v>21.449666666666658</v>
      </c>
      <c r="P530" s="45">
        <v>18.591499999999996</v>
      </c>
      <c r="Q530" s="44">
        <v>17.924166666666665</v>
      </c>
      <c r="R530" s="45">
        <v>12.682166666666665</v>
      </c>
      <c r="S530" s="44">
        <v>0.18049999999999997</v>
      </c>
      <c r="T530" s="45">
        <v>6.7999999999999908E-2</v>
      </c>
      <c r="U530" s="44">
        <v>0.48133333333333367</v>
      </c>
      <c r="V530" s="45">
        <v>3.6286666666666649</v>
      </c>
      <c r="W530" s="44">
        <v>8.2446666666666673</v>
      </c>
      <c r="X530" s="45">
        <v>7.2891666666666675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6"/>
        <v>117.87983333333331</v>
      </c>
      <c r="AE530" s="54"/>
    </row>
    <row r="531" spans="2:31" x14ac:dyDescent="0.45">
      <c r="B531" s="4" t="s">
        <v>54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4.5186666666666646</v>
      </c>
      <c r="O531" s="44">
        <v>0</v>
      </c>
      <c r="P531" s="45">
        <v>0</v>
      </c>
      <c r="Q531" s="44">
        <v>0</v>
      </c>
      <c r="R531" s="45">
        <v>0</v>
      </c>
      <c r="S531" s="44">
        <v>0.14366666666666769</v>
      </c>
      <c r="T531" s="45">
        <v>0</v>
      </c>
      <c r="U531" s="44">
        <v>2.1578333333333313</v>
      </c>
      <c r="V531" s="45">
        <v>12.985666666666678</v>
      </c>
      <c r="W531" s="44">
        <v>27.95816666666666</v>
      </c>
      <c r="X531" s="45">
        <v>4.4433333333333334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6"/>
        <v>52.207333333333331</v>
      </c>
      <c r="AE531" s="54"/>
    </row>
    <row r="532" spans="2:31" x14ac:dyDescent="0.45">
      <c r="B532" s="4" t="s">
        <v>55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0.78983333333333339</v>
      </c>
      <c r="N532" s="45">
        <v>4.3355000000000006</v>
      </c>
      <c r="O532" s="44">
        <v>9.0663333333333291</v>
      </c>
      <c r="P532" s="45">
        <v>8.7018333333333331</v>
      </c>
      <c r="Q532" s="44">
        <v>4.9530000000000012</v>
      </c>
      <c r="R532" s="45">
        <v>0.55033333333333345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14.4445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42.841333333333331</v>
      </c>
      <c r="AE532" s="54"/>
    </row>
    <row r="533" spans="2:31" x14ac:dyDescent="0.45">
      <c r="B533" s="4" t="s">
        <v>56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45">
      <c r="B534" s="4" t="s">
        <v>58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1.1569999999999998</v>
      </c>
      <c r="N534" s="45">
        <v>18.949666666666658</v>
      </c>
      <c r="O534" s="44">
        <v>18.115666666666673</v>
      </c>
      <c r="P534" s="45">
        <v>11.057166666666664</v>
      </c>
      <c r="Q534" s="44">
        <v>5.4056666666666677</v>
      </c>
      <c r="R534" s="45">
        <v>3.4329999999999985</v>
      </c>
      <c r="S534" s="44">
        <v>0</v>
      </c>
      <c r="T534" s="45">
        <v>1.2781666666666669</v>
      </c>
      <c r="U534" s="44">
        <v>6.4696666666666687</v>
      </c>
      <c r="V534" s="45">
        <v>6.5938333333333325</v>
      </c>
      <c r="W534" s="44">
        <v>5.6323333333333299</v>
      </c>
      <c r="X534" s="45">
        <v>11.765666666666668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6"/>
        <v>89.857833333333332</v>
      </c>
      <c r="AE534" s="54"/>
    </row>
    <row r="535" spans="2:31" x14ac:dyDescent="0.45">
      <c r="B535" s="4" t="s">
        <v>59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0.11477500000000003</v>
      </c>
      <c r="Q535" s="44">
        <v>0.45596166666666699</v>
      </c>
      <c r="R535" s="45">
        <v>0.70433166666666658</v>
      </c>
      <c r="S535" s="44">
        <v>0.27780666666666676</v>
      </c>
      <c r="T535" s="45">
        <v>0.73712166666666734</v>
      </c>
      <c r="U535" s="44">
        <v>2.4610000000000021E-2</v>
      </c>
      <c r="V535" s="45">
        <v>0</v>
      </c>
      <c r="W535" s="44">
        <v>0.52138833333333323</v>
      </c>
      <c r="X535" s="45">
        <v>4.8813333333333334E-2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2.8848083333333343</v>
      </c>
      <c r="AE535" s="54"/>
    </row>
    <row r="536" spans="2:31" x14ac:dyDescent="0.45">
      <c r="B536" s="4" t="s">
        <v>60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3.0666666666666668E-4</v>
      </c>
      <c r="Q536" s="44">
        <v>5.7333333333333303E-4</v>
      </c>
      <c r="R536" s="45">
        <v>0.26259333333333329</v>
      </c>
      <c r="S536" s="44">
        <v>0.76051000000000013</v>
      </c>
      <c r="T536" s="45">
        <v>2.3318766666666662</v>
      </c>
      <c r="U536" s="44">
        <v>1.8702899999999993</v>
      </c>
      <c r="V536" s="45">
        <v>0.42102333333333325</v>
      </c>
      <c r="W536" s="44">
        <v>2.555846666666667</v>
      </c>
      <c r="X536" s="45">
        <v>0.23331333333333326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8.4363333333333319</v>
      </c>
      <c r="AE536" s="54"/>
    </row>
    <row r="537" spans="2:31" x14ac:dyDescent="0.45">
      <c r="B537" s="4" t="s">
        <v>61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5.7650000000000002E-3</v>
      </c>
      <c r="Q537" s="44">
        <v>5.7301666666666633E-2</v>
      </c>
      <c r="R537" s="45">
        <v>0.41942999999999991</v>
      </c>
      <c r="S537" s="44">
        <v>1.7992716666666659</v>
      </c>
      <c r="T537" s="45">
        <v>7.2934883333333351</v>
      </c>
      <c r="U537" s="44">
        <v>6.8200949999999949</v>
      </c>
      <c r="V537" s="45">
        <v>2.3570050000000018</v>
      </c>
      <c r="W537" s="44">
        <v>8.4158233333333321</v>
      </c>
      <c r="X537" s="45">
        <v>3.496213333333333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30.664393333333329</v>
      </c>
      <c r="AE537" s="54"/>
    </row>
    <row r="538" spans="2:31" x14ac:dyDescent="0.45">
      <c r="B538" s="4" t="s">
        <v>62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10.696333333333335</v>
      </c>
      <c r="N538" s="45">
        <v>71.662999999999997</v>
      </c>
      <c r="O538" s="44">
        <v>80.833500000000001</v>
      </c>
      <c r="P538" s="45">
        <v>42.294000000000004</v>
      </c>
      <c r="Q538" s="44">
        <v>30.117666666666658</v>
      </c>
      <c r="R538" s="45">
        <v>34.568500000000007</v>
      </c>
      <c r="S538" s="44">
        <v>47.436166666666672</v>
      </c>
      <c r="T538" s="45">
        <v>144.44166666666663</v>
      </c>
      <c r="U538" s="44">
        <v>110.01900000000002</v>
      </c>
      <c r="V538" s="45">
        <v>125.09850000000002</v>
      </c>
      <c r="W538" s="44">
        <v>81.88300000000001</v>
      </c>
      <c r="X538" s="45">
        <v>32.506000000000007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811.55733333333342</v>
      </c>
      <c r="AE538" s="54"/>
    </row>
    <row r="539" spans="2:31" x14ac:dyDescent="0.45">
      <c r="B539" s="4" t="s">
        <v>63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30.641666666666669</v>
      </c>
      <c r="N539" s="45">
        <v>217.07016666666661</v>
      </c>
      <c r="O539" s="44">
        <v>209.30183333333338</v>
      </c>
      <c r="P539" s="45">
        <v>138.69066666666666</v>
      </c>
      <c r="Q539" s="44">
        <v>93.386833333333342</v>
      </c>
      <c r="R539" s="45">
        <v>18.879166666666677</v>
      </c>
      <c r="S539" s="44">
        <v>37.567333333333316</v>
      </c>
      <c r="T539" s="45">
        <v>78.5</v>
      </c>
      <c r="U539" s="44">
        <v>60.960000000000015</v>
      </c>
      <c r="V539" s="45">
        <v>34.650333333333343</v>
      </c>
      <c r="W539" s="44">
        <v>9.3044333333333373</v>
      </c>
      <c r="X539" s="45">
        <v>3.9632333333333341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932.91566666666677</v>
      </c>
      <c r="AE539" s="54"/>
    </row>
    <row r="540" spans="2:31" x14ac:dyDescent="0.45">
      <c r="B540" s="4" t="s">
        <v>64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11.803833333333333</v>
      </c>
      <c r="N540" s="45">
        <v>102.74083333333333</v>
      </c>
      <c r="O540" s="44">
        <v>98.748166666666648</v>
      </c>
      <c r="P540" s="45">
        <v>57.168666666666674</v>
      </c>
      <c r="Q540" s="44">
        <v>64.603000000000009</v>
      </c>
      <c r="R540" s="45">
        <v>93.738500000000002</v>
      </c>
      <c r="S540" s="44">
        <v>96.772166666666678</v>
      </c>
      <c r="T540" s="45">
        <v>43.641999999999982</v>
      </c>
      <c r="U540" s="44">
        <v>4.450666666666657</v>
      </c>
      <c r="V540" s="45">
        <v>12.724500000000011</v>
      </c>
      <c r="W540" s="44">
        <v>6.4110166666666668</v>
      </c>
      <c r="X540" s="45">
        <v>5.4254166666666661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7"/>
        <v>598.22876666666662</v>
      </c>
      <c r="AE540" s="54"/>
    </row>
    <row r="541" spans="2:31" x14ac:dyDescent="0.45">
      <c r="B541" s="4" t="s">
        <v>65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2.7500000000000007E-2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7"/>
        <v>2.7500000000000007E-2</v>
      </c>
      <c r="AE541" s="54"/>
    </row>
    <row r="542" spans="2:31" x14ac:dyDescent="0.45">
      <c r="B542" s="12" t="s">
        <v>7</v>
      </c>
      <c r="C542" s="12"/>
      <c r="D542" s="12"/>
      <c r="E542" s="13">
        <f>SUM(E488:E541)</f>
        <v>0</v>
      </c>
      <c r="F542" s="13">
        <f t="shared" ref="F542" si="158">SUM(F488:F541)</f>
        <v>0</v>
      </c>
      <c r="G542" s="13">
        <f t="shared" ref="G542" si="159">SUM(G488:G541)</f>
        <v>0</v>
      </c>
      <c r="H542" s="13">
        <f t="shared" ref="H542" si="160">SUM(H488:H541)</f>
        <v>0</v>
      </c>
      <c r="I542" s="13">
        <f t="shared" ref="I542" si="161">SUM(I488:I541)</f>
        <v>0</v>
      </c>
      <c r="J542" s="13">
        <f t="shared" ref="J542" si="162">SUM(J488:J541)</f>
        <v>0</v>
      </c>
      <c r="K542" s="13">
        <f t="shared" ref="K542" si="163">SUM(K488:K541)</f>
        <v>0</v>
      </c>
      <c r="L542" s="13">
        <f t="shared" ref="L542" si="164">SUM(L488:L541)</f>
        <v>0</v>
      </c>
      <c r="M542" s="13">
        <f t="shared" ref="M542" si="165">SUM(M488:M541)</f>
        <v>93.985333333333344</v>
      </c>
      <c r="N542" s="13">
        <f t="shared" ref="N542" si="166">SUM(N488:N541)</f>
        <v>782.59983333333332</v>
      </c>
      <c r="O542" s="13">
        <f t="shared" ref="O542" si="167">SUM(O488:O541)</f>
        <v>780.29266666666683</v>
      </c>
      <c r="P542" s="13">
        <f t="shared" ref="P542" si="168">SUM(P488:P541)</f>
        <v>596.90651333333335</v>
      </c>
      <c r="Q542" s="13">
        <f t="shared" ref="Q542" si="169">SUM(Q488:Q541)</f>
        <v>608.07850333333317</v>
      </c>
      <c r="R542" s="13">
        <f t="shared" ref="R542" si="170">SUM(R488:R541)</f>
        <v>550.8666883333334</v>
      </c>
      <c r="S542" s="13">
        <f t="shared" ref="S542" si="171">SUM(S488:S541)</f>
        <v>447.08125499999994</v>
      </c>
      <c r="T542" s="13">
        <f t="shared" ref="T542" si="172">SUM(T488:T541)</f>
        <v>561.84348666666665</v>
      </c>
      <c r="U542" s="13">
        <f t="shared" ref="U542" si="173">SUM(U488:U541)</f>
        <v>550.94132833333333</v>
      </c>
      <c r="V542" s="13">
        <f t="shared" ref="V542" si="174">SUM(V488:V541)</f>
        <v>604.95236166666689</v>
      </c>
      <c r="W542" s="13">
        <f t="shared" ref="W542" si="175">SUM(W488:W541)</f>
        <v>541.61667499999999</v>
      </c>
      <c r="X542" s="13">
        <f t="shared" ref="X542" si="176">SUM(X488:X541)</f>
        <v>269.15248999999994</v>
      </c>
      <c r="Y542" s="13">
        <f t="shared" ref="Y542" si="177">SUM(Y488:Y541)</f>
        <v>0</v>
      </c>
      <c r="Z542" s="13">
        <f t="shared" ref="Z542" si="178">SUM(Z488:Z541)</f>
        <v>0</v>
      </c>
      <c r="AA542" s="13">
        <f t="shared" ref="AA542" si="179">SUM(AA488:AA541)</f>
        <v>0</v>
      </c>
      <c r="AB542" s="13">
        <f t="shared" ref="AB542" si="180">SUM(AB488:AB541)</f>
        <v>0</v>
      </c>
      <c r="AC542" s="109">
        <f>SUM(AD488:AD541)</f>
        <v>6388.3171350000011</v>
      </c>
      <c r="AD542" s="109"/>
      <c r="AE542" s="109"/>
    </row>
    <row r="545" spans="2:31" x14ac:dyDescent="0.45">
      <c r="B545" s="8">
        <f>'Resumen-Mensual'!$N$26</f>
        <v>46032</v>
      </c>
    </row>
    <row r="546" spans="2:31" x14ac:dyDescent="0.45">
      <c r="B546" s="8"/>
    </row>
    <row r="547" spans="2:31" x14ac:dyDescent="0.45">
      <c r="B547" s="9" t="s">
        <v>313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1" t="s">
        <v>7</v>
      </c>
      <c r="AD547" s="91"/>
      <c r="AE547" s="91"/>
    </row>
    <row r="548" spans="2:31" x14ac:dyDescent="0.45">
      <c r="B548" s="14" t="s">
        <v>11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46.143166666666659</v>
      </c>
      <c r="N548" s="45">
        <v>31.163666666666664</v>
      </c>
      <c r="O548" s="44">
        <v>4.4306666666666654</v>
      </c>
      <c r="P548" s="45">
        <v>2.3096666666666668</v>
      </c>
      <c r="Q548" s="44">
        <v>23.581500000000002</v>
      </c>
      <c r="R548" s="45">
        <v>28.27666666666666</v>
      </c>
      <c r="S548" s="44">
        <v>34.274999999999991</v>
      </c>
      <c r="T548" s="45">
        <v>35.808166666666658</v>
      </c>
      <c r="U548" s="44">
        <v>44.646833333333326</v>
      </c>
      <c r="V548" s="45">
        <v>52.811833333333318</v>
      </c>
      <c r="W548" s="44">
        <v>57.426333333333346</v>
      </c>
      <c r="X548" s="45">
        <v>29.230333333333345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390.10383333333328</v>
      </c>
      <c r="AE548" s="56"/>
    </row>
    <row r="549" spans="2:31" x14ac:dyDescent="0.45">
      <c r="B549" s="14" t="s">
        <v>12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11.125166666666663</v>
      </c>
      <c r="N549" s="45">
        <v>8.4996666666666698</v>
      </c>
      <c r="O549" s="44">
        <v>4.7200000000000015</v>
      </c>
      <c r="P549" s="45">
        <v>9.5863333333333323</v>
      </c>
      <c r="Q549" s="44">
        <v>13.121666666666675</v>
      </c>
      <c r="R549" s="45">
        <v>19.190166666666681</v>
      </c>
      <c r="S549" s="44">
        <v>14.057666666666652</v>
      </c>
      <c r="T549" s="45">
        <v>10.964999999999993</v>
      </c>
      <c r="U549" s="44">
        <v>27.350999999999981</v>
      </c>
      <c r="V549" s="45">
        <v>44.466666666666669</v>
      </c>
      <c r="W549" s="44">
        <v>6.0373333333333328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169.12066666666664</v>
      </c>
      <c r="AE549" s="54"/>
    </row>
    <row r="550" spans="2:31" x14ac:dyDescent="0.45">
      <c r="B550" s="14" t="s">
        <v>13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3.3543333333333325</v>
      </c>
      <c r="N550" s="45">
        <v>2.2699999999999991</v>
      </c>
      <c r="O550" s="44">
        <v>2.79</v>
      </c>
      <c r="P550" s="45">
        <v>9.0899999999999928</v>
      </c>
      <c r="Q550" s="44">
        <v>28.140000000000033</v>
      </c>
      <c r="R550" s="45">
        <v>54.619999999999926</v>
      </c>
      <c r="S550" s="44">
        <v>42.739999999999995</v>
      </c>
      <c r="T550" s="45">
        <v>49</v>
      </c>
      <c r="U550" s="44">
        <v>50.94</v>
      </c>
      <c r="V550" s="45">
        <v>52.239999999999995</v>
      </c>
      <c r="W550" s="44">
        <v>53.209999999999994</v>
      </c>
      <c r="X550" s="45">
        <v>17.5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365.89433333333324</v>
      </c>
      <c r="AE550" s="54"/>
    </row>
    <row r="551" spans="2:31" x14ac:dyDescent="0.45">
      <c r="B551" s="14" t="s">
        <v>14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1.7806666666666671</v>
      </c>
      <c r="N551" s="45">
        <v>0.2331666666666668</v>
      </c>
      <c r="O551" s="44">
        <v>0.79999999999999927</v>
      </c>
      <c r="P551" s="45">
        <v>7.8999999999999915</v>
      </c>
      <c r="Q551" s="44">
        <v>35.920499999999997</v>
      </c>
      <c r="R551" s="45">
        <v>69.494833333333332</v>
      </c>
      <c r="S551" s="44">
        <v>16.648666666666664</v>
      </c>
      <c r="T551" s="45">
        <v>27.376166666666684</v>
      </c>
      <c r="U551" s="44">
        <v>51.358333333333356</v>
      </c>
      <c r="V551" s="45">
        <v>68.601333333333301</v>
      </c>
      <c r="W551" s="44">
        <v>72.754666666666651</v>
      </c>
      <c r="X551" s="45">
        <v>56.486499999999999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409.35483333333326</v>
      </c>
      <c r="AE551" s="54"/>
    </row>
    <row r="552" spans="2:31" x14ac:dyDescent="0.45">
      <c r="B552" s="14" t="s">
        <v>15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5.4968333333333321</v>
      </c>
      <c r="N552" s="45">
        <v>3.6046666666666671</v>
      </c>
      <c r="O552" s="44">
        <v>2.5439999999999992</v>
      </c>
      <c r="P552" s="45">
        <v>11.471000000000007</v>
      </c>
      <c r="Q552" s="44">
        <v>32.783333333333339</v>
      </c>
      <c r="R552" s="45">
        <v>35.523333333333326</v>
      </c>
      <c r="S552" s="44">
        <v>7.3198333333333254</v>
      </c>
      <c r="T552" s="45">
        <v>29.129500000000004</v>
      </c>
      <c r="U552" s="44">
        <v>52.685500000000012</v>
      </c>
      <c r="V552" s="45">
        <v>70.643166666666673</v>
      </c>
      <c r="W552" s="44">
        <v>43.939999999999991</v>
      </c>
      <c r="X552" s="45">
        <v>2.1113333333333331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297.2525</v>
      </c>
      <c r="AE552" s="54"/>
    </row>
    <row r="553" spans="2:31" x14ac:dyDescent="0.45">
      <c r="B553" s="14" t="s">
        <v>16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0</v>
      </c>
      <c r="AE553" s="54"/>
    </row>
    <row r="554" spans="2:31" x14ac:dyDescent="0.45">
      <c r="B554" s="14" t="s">
        <v>17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1.0141666666666667</v>
      </c>
      <c r="N554" s="45">
        <v>1.0573333333333326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6.6666666666666729E-4</v>
      </c>
      <c r="W554" s="44">
        <v>0</v>
      </c>
      <c r="X554" s="45">
        <v>1.0431666666666659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3.1153333333333322</v>
      </c>
      <c r="AE554" s="54"/>
    </row>
    <row r="555" spans="2:31" x14ac:dyDescent="0.45">
      <c r="B555" s="14" t="s">
        <v>18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4.6563333333333334</v>
      </c>
      <c r="N555" s="45">
        <v>3.4823333333333335</v>
      </c>
      <c r="O555" s="44">
        <v>0</v>
      </c>
      <c r="P555" s="45">
        <v>0</v>
      </c>
      <c r="Q555" s="44">
        <v>0</v>
      </c>
      <c r="R555" s="45">
        <v>0</v>
      </c>
      <c r="S555" s="44">
        <v>0.78333333333333321</v>
      </c>
      <c r="T555" s="45">
        <v>2.1003333333333343</v>
      </c>
      <c r="U555" s="44">
        <v>0.84333333333333371</v>
      </c>
      <c r="V555" s="45">
        <v>0.83299999999999996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12.69866666666667</v>
      </c>
      <c r="AE555" s="54"/>
    </row>
    <row r="556" spans="2:31" x14ac:dyDescent="0.45">
      <c r="B556" s="14" t="s">
        <v>19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14.673999999999982</v>
      </c>
      <c r="N556" s="45">
        <v>18.275666666666659</v>
      </c>
      <c r="O556" s="44">
        <v>0.9750000000000002</v>
      </c>
      <c r="P556" s="45">
        <v>0</v>
      </c>
      <c r="Q556" s="44">
        <v>0</v>
      </c>
      <c r="R556" s="45">
        <v>0</v>
      </c>
      <c r="S556" s="44">
        <v>9.0896666666666679</v>
      </c>
      <c r="T556" s="45">
        <v>15.179666666666666</v>
      </c>
      <c r="U556" s="44">
        <v>13.810833333333335</v>
      </c>
      <c r="V556" s="45">
        <v>7.3000000000000007</v>
      </c>
      <c r="W556" s="44">
        <v>3.0411666666666628</v>
      </c>
      <c r="X556" s="45">
        <v>12.206500000000002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94.552499999999981</v>
      </c>
      <c r="AE556" s="54"/>
    </row>
    <row r="557" spans="2:31" x14ac:dyDescent="0.45">
      <c r="B557" s="14" t="s">
        <v>20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4.3788333333333345</v>
      </c>
      <c r="N557" s="45">
        <v>1.5586666666666666</v>
      </c>
      <c r="O557" s="44">
        <v>0</v>
      </c>
      <c r="P557" s="45">
        <v>0</v>
      </c>
      <c r="Q557" s="44">
        <v>0</v>
      </c>
      <c r="R557" s="45">
        <v>0</v>
      </c>
      <c r="S557" s="44">
        <v>0.45849999999999969</v>
      </c>
      <c r="T557" s="45">
        <v>3.0666666666666673</v>
      </c>
      <c r="U557" s="44">
        <v>7.0000000000000288E-3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9.4696666666666669</v>
      </c>
      <c r="AE557" s="54"/>
    </row>
    <row r="558" spans="2:31" x14ac:dyDescent="0.45">
      <c r="B558" s="14" t="s">
        <v>21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24.554500000000004</v>
      </c>
      <c r="N558" s="45">
        <v>31.444500000000005</v>
      </c>
      <c r="O558" s="44">
        <v>16.07566666666667</v>
      </c>
      <c r="P558" s="45">
        <v>0</v>
      </c>
      <c r="Q558" s="44">
        <v>0</v>
      </c>
      <c r="R558" s="45">
        <v>0</v>
      </c>
      <c r="S558" s="44">
        <v>1.6833333333333329E-2</v>
      </c>
      <c r="T558" s="45">
        <v>6.500000000000024E-3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72.098000000000013</v>
      </c>
      <c r="AE558" s="54"/>
    </row>
    <row r="559" spans="2:31" x14ac:dyDescent="0.45">
      <c r="B559" s="14" t="s">
        <v>22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45">
      <c r="B560" s="14" t="s">
        <v>23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3.6466666666666652</v>
      </c>
      <c r="N560" s="45">
        <v>2.6030000000000006</v>
      </c>
      <c r="O560" s="44">
        <v>2.1011666666666673</v>
      </c>
      <c r="P560" s="45">
        <v>0</v>
      </c>
      <c r="Q560" s="44">
        <v>0</v>
      </c>
      <c r="R560" s="45">
        <v>2.4426666666666659</v>
      </c>
      <c r="S560" s="44">
        <v>3.4011666666666662</v>
      </c>
      <c r="T560" s="45">
        <v>4.5978333333333348</v>
      </c>
      <c r="U560" s="44">
        <v>5.6779999999999999</v>
      </c>
      <c r="V560" s="45">
        <v>1.9429999999999998</v>
      </c>
      <c r="W560" s="44">
        <v>0.17733333333333315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26.590833333333336</v>
      </c>
      <c r="AE560" s="54"/>
    </row>
    <row r="561" spans="2:31" x14ac:dyDescent="0.45">
      <c r="B561" s="14" t="s">
        <v>24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5.4011666666666684</v>
      </c>
      <c r="N561" s="45">
        <v>2.7268333333333334</v>
      </c>
      <c r="O561" s="44">
        <v>1.7318333333333336</v>
      </c>
      <c r="P561" s="45">
        <v>1.7898333333333338</v>
      </c>
      <c r="Q561" s="44">
        <v>1.5618333333333332</v>
      </c>
      <c r="R561" s="45">
        <v>3.529666666666667</v>
      </c>
      <c r="S561" s="44">
        <v>5.1573333333333364</v>
      </c>
      <c r="T561" s="45">
        <v>4.2461666666666682</v>
      </c>
      <c r="U561" s="44">
        <v>2.5813333333333328</v>
      </c>
      <c r="V561" s="45">
        <v>0.16200000000000017</v>
      </c>
      <c r="W561" s="44">
        <v>5.0000000000000413E-4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28.888500000000004</v>
      </c>
      <c r="AE561" s="54"/>
    </row>
    <row r="562" spans="2:31" x14ac:dyDescent="0.45">
      <c r="B562" s="14" t="s">
        <v>25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1.1240000000000014</v>
      </c>
      <c r="N562" s="45">
        <v>0.83466666666666656</v>
      </c>
      <c r="O562" s="44">
        <v>0.22183333333333338</v>
      </c>
      <c r="P562" s="45">
        <v>2.0623333333333331</v>
      </c>
      <c r="Q562" s="44">
        <v>7.4236666666666657</v>
      </c>
      <c r="R562" s="45">
        <v>10.083500000000004</v>
      </c>
      <c r="S562" s="44">
        <v>7.440833333333333</v>
      </c>
      <c r="T562" s="45">
        <v>5.7333333333333334</v>
      </c>
      <c r="U562" s="44">
        <v>3.6991666666666636</v>
      </c>
      <c r="V562" s="45">
        <v>14.724500000000001</v>
      </c>
      <c r="W562" s="44">
        <v>3.1630000000000007</v>
      </c>
      <c r="X562" s="45">
        <v>8.6166666666666461E-2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56.597000000000001</v>
      </c>
      <c r="AE562" s="54"/>
    </row>
    <row r="563" spans="2:31" x14ac:dyDescent="0.45">
      <c r="B563" s="14" t="s">
        <v>26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1.7399999999999982</v>
      </c>
      <c r="N563" s="45">
        <v>0.10233333333333332</v>
      </c>
      <c r="O563" s="44">
        <v>0</v>
      </c>
      <c r="P563" s="45">
        <v>0.84499999999999942</v>
      </c>
      <c r="Q563" s="44">
        <v>1.5</v>
      </c>
      <c r="R563" s="45">
        <v>2.8000000000000016</v>
      </c>
      <c r="S563" s="44">
        <v>3.5999999999999961</v>
      </c>
      <c r="T563" s="45">
        <v>3</v>
      </c>
      <c r="U563" s="44">
        <v>2.8000000000000016</v>
      </c>
      <c r="V563" s="45">
        <v>1.2484999999999997</v>
      </c>
      <c r="W563" s="44">
        <v>8.9999999999999924E-3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17.644833333333331</v>
      </c>
      <c r="AE563" s="54"/>
    </row>
    <row r="564" spans="2:31" x14ac:dyDescent="0.45">
      <c r="B564" s="14" t="s">
        <v>27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1.3499999999999996E-2</v>
      </c>
      <c r="P564" s="45">
        <v>5.7666666666666651E-2</v>
      </c>
      <c r="Q564" s="44">
        <v>1.2723333333333333</v>
      </c>
      <c r="R564" s="45">
        <v>1.9346666666666665</v>
      </c>
      <c r="S564" s="44">
        <v>2.9651666666666658</v>
      </c>
      <c r="T564" s="45">
        <v>3.7068333333333343</v>
      </c>
      <c r="U564" s="44">
        <v>4.1671666666666676</v>
      </c>
      <c r="V564" s="45">
        <v>2.986666666666665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17.103999999999999</v>
      </c>
      <c r="AE564" s="54"/>
    </row>
    <row r="565" spans="2:31" x14ac:dyDescent="0.45">
      <c r="B565" s="4" t="s">
        <v>28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0.68633333333333391</v>
      </c>
      <c r="N565" s="45">
        <v>0.71000000000000063</v>
      </c>
      <c r="O565" s="44">
        <v>0.90999999999999859</v>
      </c>
      <c r="P565" s="45">
        <v>1.21</v>
      </c>
      <c r="Q565" s="44">
        <v>0.90999999999999859</v>
      </c>
      <c r="R565" s="45">
        <v>1.0099999999999993</v>
      </c>
      <c r="S565" s="44">
        <v>2.11</v>
      </c>
      <c r="T565" s="45">
        <v>2.6100000000000021</v>
      </c>
      <c r="U565" s="44">
        <v>3.1100000000000043</v>
      </c>
      <c r="V565" s="45">
        <v>3.6100000000000056</v>
      </c>
      <c r="W565" s="44">
        <v>4.6100000000000074</v>
      </c>
      <c r="X565" s="45">
        <v>3.5069999999999983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24.993333333333347</v>
      </c>
      <c r="AE565" s="54"/>
    </row>
    <row r="566" spans="2:31" x14ac:dyDescent="0.45">
      <c r="B566" s="4" t="s">
        <v>29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0.64583333333333359</v>
      </c>
      <c r="N566" s="45">
        <v>0.42650000000000016</v>
      </c>
      <c r="O566" s="44">
        <v>0.67966666666666697</v>
      </c>
      <c r="P566" s="45">
        <v>0.98583333333333389</v>
      </c>
      <c r="Q566" s="44">
        <v>1.0885</v>
      </c>
      <c r="R566" s="45">
        <v>0.96466666666666712</v>
      </c>
      <c r="S566" s="44">
        <v>0.74983333333333324</v>
      </c>
      <c r="T566" s="45">
        <v>0.50049999999999983</v>
      </c>
      <c r="U566" s="44">
        <v>0.35166666666666657</v>
      </c>
      <c r="V566" s="45">
        <v>0.3244999999999999</v>
      </c>
      <c r="W566" s="44">
        <v>0.2970000000000001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7.0145</v>
      </c>
      <c r="AE566" s="54"/>
    </row>
    <row r="567" spans="2:31" x14ac:dyDescent="0.45">
      <c r="B567" s="4" t="s">
        <v>30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2.0333333333333346E-2</v>
      </c>
      <c r="N567" s="45">
        <v>6.9999999999999965E-2</v>
      </c>
      <c r="O567" s="44">
        <v>8.0000000000000043E-2</v>
      </c>
      <c r="P567" s="45">
        <v>8.0000000000000043E-2</v>
      </c>
      <c r="Q567" s="44">
        <v>2.4333333333333353E-2</v>
      </c>
      <c r="R567" s="45">
        <v>0</v>
      </c>
      <c r="S567" s="44">
        <v>0</v>
      </c>
      <c r="T567" s="45">
        <v>0</v>
      </c>
      <c r="U567" s="44">
        <v>0</v>
      </c>
      <c r="V567" s="45">
        <v>3.3333333333333316E-4</v>
      </c>
      <c r="W567" s="44">
        <v>3.616666666666668E-2</v>
      </c>
      <c r="X567" s="45">
        <v>1E-3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0.31216666666666681</v>
      </c>
      <c r="AE567" s="54"/>
    </row>
    <row r="568" spans="2:31" x14ac:dyDescent="0.45">
      <c r="B568" s="4" t="s">
        <v>31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2.5940000000000012</v>
      </c>
      <c r="N568" s="45">
        <v>2.1848333333333319</v>
      </c>
      <c r="O568" s="44">
        <v>1.7661666666666656</v>
      </c>
      <c r="P568" s="45">
        <v>1.5946666666666687</v>
      </c>
      <c r="Q568" s="44">
        <v>1.25</v>
      </c>
      <c r="R568" s="45">
        <v>0.9754999999999997</v>
      </c>
      <c r="S568" s="44">
        <v>0.96000000000000074</v>
      </c>
      <c r="T568" s="45">
        <v>0.85983333333333289</v>
      </c>
      <c r="U568" s="44">
        <v>0.72749999999999959</v>
      </c>
      <c r="V568" s="45">
        <v>0.73400000000000054</v>
      </c>
      <c r="W568" s="44">
        <v>0.59783333333333344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14.244333333333334</v>
      </c>
      <c r="AE568" s="54"/>
    </row>
    <row r="569" spans="2:31" x14ac:dyDescent="0.45">
      <c r="B569" s="4" t="s">
        <v>32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1.064833333333334</v>
      </c>
      <c r="N569" s="45">
        <v>0.75</v>
      </c>
      <c r="O569" s="44">
        <v>0.62850000000000017</v>
      </c>
      <c r="P569" s="45">
        <v>0.53533333333333277</v>
      </c>
      <c r="Q569" s="44">
        <v>0.59033333333333371</v>
      </c>
      <c r="R569" s="45">
        <v>0.70083333333333331</v>
      </c>
      <c r="S569" s="44">
        <v>0.73166666666666713</v>
      </c>
      <c r="T569" s="45">
        <v>0.77199999999999969</v>
      </c>
      <c r="U569" s="44">
        <v>0.75816666666666643</v>
      </c>
      <c r="V569" s="45">
        <v>0.80450000000000099</v>
      </c>
      <c r="W569" s="44">
        <v>0.6024999999999997</v>
      </c>
      <c r="X569" s="45">
        <v>3.8499999999999993E-2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7.977166666666669</v>
      </c>
      <c r="AE569" s="54"/>
    </row>
    <row r="570" spans="2:31" x14ac:dyDescent="0.45">
      <c r="B570" s="4" t="s">
        <v>33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3.6394999999999955</v>
      </c>
      <c r="N570" s="45">
        <v>1.8006666666666651</v>
      </c>
      <c r="O570" s="44">
        <v>1.4558333333333349</v>
      </c>
      <c r="P570" s="45">
        <v>1.8156666666666663</v>
      </c>
      <c r="Q570" s="44">
        <v>1.3233333333333333</v>
      </c>
      <c r="R570" s="45">
        <v>2.1981666666666664</v>
      </c>
      <c r="S570" s="44">
        <v>1.397</v>
      </c>
      <c r="T570" s="45">
        <v>0.53499999999999992</v>
      </c>
      <c r="U570" s="44">
        <v>0</v>
      </c>
      <c r="V570" s="45">
        <v>0.33383333333333337</v>
      </c>
      <c r="W570" s="44">
        <v>4.8083333333333327</v>
      </c>
      <c r="X570" s="45">
        <v>1.2544999999999997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20.561833333333329</v>
      </c>
      <c r="AE570" s="54"/>
    </row>
    <row r="571" spans="2:31" x14ac:dyDescent="0.45">
      <c r="B571" s="4" t="s">
        <v>34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7.9441666666666695</v>
      </c>
      <c r="N571" s="45">
        <v>4.4976666666666683</v>
      </c>
      <c r="O571" s="44">
        <v>4.7231666666666658</v>
      </c>
      <c r="P571" s="45">
        <v>8.1425000000000001</v>
      </c>
      <c r="Q571" s="44">
        <v>10.606833333333331</v>
      </c>
      <c r="R571" s="45">
        <v>11.764833333333337</v>
      </c>
      <c r="S571" s="44">
        <v>9.972333333333335</v>
      </c>
      <c r="T571" s="45">
        <v>8.6763333333333339</v>
      </c>
      <c r="U571" s="44">
        <v>10.237833333333331</v>
      </c>
      <c r="V571" s="45">
        <v>11.510333333333334</v>
      </c>
      <c r="W571" s="44">
        <v>11.746833333333331</v>
      </c>
      <c r="X571" s="45">
        <v>4.1796666666666669</v>
      </c>
      <c r="Y571" s="44">
        <v>0</v>
      </c>
      <c r="Z571" s="45">
        <v>0</v>
      </c>
      <c r="AA571" s="44">
        <v>0.32516666666666694</v>
      </c>
      <c r="AB571" s="45">
        <v>0</v>
      </c>
      <c r="AC571" s="54"/>
      <c r="AD571" s="55">
        <f t="shared" si="181"/>
        <v>104.32766666666664</v>
      </c>
      <c r="AE571" s="54"/>
    </row>
    <row r="572" spans="2:31" x14ac:dyDescent="0.45">
      <c r="B572" s="4" t="s">
        <v>35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12.892333333333333</v>
      </c>
      <c r="N572" s="45">
        <v>33.610333333333323</v>
      </c>
      <c r="O572" s="44">
        <v>36.643333333333331</v>
      </c>
      <c r="P572" s="45">
        <v>32.824999999999967</v>
      </c>
      <c r="Q572" s="44">
        <v>27.748500000000014</v>
      </c>
      <c r="R572" s="45">
        <v>32.034666666666695</v>
      </c>
      <c r="S572" s="44">
        <v>22.678999999999998</v>
      </c>
      <c r="T572" s="45">
        <v>21.252999999999997</v>
      </c>
      <c r="U572" s="44">
        <v>23.491333333333337</v>
      </c>
      <c r="V572" s="45">
        <v>30.827166666666667</v>
      </c>
      <c r="W572" s="44">
        <v>28.664833333333331</v>
      </c>
      <c r="X572" s="45">
        <v>7.7353333333333332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310.40483333333333</v>
      </c>
      <c r="AE572" s="54"/>
    </row>
    <row r="573" spans="2:31" x14ac:dyDescent="0.45">
      <c r="B573" s="4" t="s">
        <v>36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36.039000000000009</v>
      </c>
      <c r="N573" s="45">
        <v>43.621166666666667</v>
      </c>
      <c r="O573" s="44">
        <v>31.076499999999999</v>
      </c>
      <c r="P573" s="45">
        <v>42.696666666666673</v>
      </c>
      <c r="Q573" s="44">
        <v>42.677</v>
      </c>
      <c r="R573" s="45">
        <v>47.241333333333323</v>
      </c>
      <c r="S573" s="44">
        <v>41.516166666666649</v>
      </c>
      <c r="T573" s="45">
        <v>42.590166666666683</v>
      </c>
      <c r="U573" s="44">
        <v>46.598833333333317</v>
      </c>
      <c r="V573" s="45">
        <v>50.05533333333333</v>
      </c>
      <c r="W573" s="44">
        <v>30.699833333333334</v>
      </c>
      <c r="X573" s="45">
        <v>8.9968333333333348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463.80883333333333</v>
      </c>
      <c r="AE573" s="54"/>
    </row>
    <row r="574" spans="2:31" x14ac:dyDescent="0.45">
      <c r="B574" s="4" t="s">
        <v>37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11.920999999999999</v>
      </c>
      <c r="N574" s="45">
        <v>3.5156666666666676</v>
      </c>
      <c r="O574" s="44">
        <v>10.646000000000004</v>
      </c>
      <c r="P574" s="45">
        <v>15.802500000000002</v>
      </c>
      <c r="Q574" s="44">
        <v>20.516500000000001</v>
      </c>
      <c r="R574" s="45">
        <v>24.369999999999997</v>
      </c>
      <c r="S574" s="44">
        <v>31.080833333333331</v>
      </c>
      <c r="T574" s="45">
        <v>33.168666666666674</v>
      </c>
      <c r="U574" s="44">
        <v>35.563499999999998</v>
      </c>
      <c r="V574" s="45">
        <v>31.103500000000011</v>
      </c>
      <c r="W574" s="44">
        <v>33.092666666666652</v>
      </c>
      <c r="X574" s="45">
        <v>21.611333333333327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272.39216666666664</v>
      </c>
      <c r="AE574" s="54"/>
    </row>
    <row r="575" spans="2:31" x14ac:dyDescent="0.45">
      <c r="B575" s="4" t="s">
        <v>38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24.69533333333333</v>
      </c>
      <c r="N575" s="45">
        <v>9.8981666666666683</v>
      </c>
      <c r="O575" s="44">
        <v>11.183000000000002</v>
      </c>
      <c r="P575" s="45">
        <v>15.783666666666671</v>
      </c>
      <c r="Q575" s="44">
        <v>26.260333333333335</v>
      </c>
      <c r="R575" s="45">
        <v>31.298833333333331</v>
      </c>
      <c r="S575" s="44">
        <v>36.13783333333334</v>
      </c>
      <c r="T575" s="45">
        <v>36.799833333333339</v>
      </c>
      <c r="U575" s="44">
        <v>40.442999999999991</v>
      </c>
      <c r="V575" s="45">
        <v>37.506166666666658</v>
      </c>
      <c r="W575" s="44">
        <v>42.101500000000009</v>
      </c>
      <c r="X575" s="45">
        <v>20.247000000000003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332.35466666666667</v>
      </c>
      <c r="AE575" s="54"/>
    </row>
    <row r="576" spans="2:31" x14ac:dyDescent="0.45">
      <c r="B576" s="4" t="s">
        <v>39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58.966333333333317</v>
      </c>
      <c r="N576" s="45">
        <v>60.604000000000013</v>
      </c>
      <c r="O576" s="44">
        <v>54.258666666666663</v>
      </c>
      <c r="P576" s="45">
        <v>57.355499999999992</v>
      </c>
      <c r="Q576" s="44">
        <v>68.37766666666667</v>
      </c>
      <c r="R576" s="45">
        <v>69.371999999999986</v>
      </c>
      <c r="S576" s="44">
        <v>61.89650000000001</v>
      </c>
      <c r="T576" s="45">
        <v>54.270833333333321</v>
      </c>
      <c r="U576" s="44">
        <v>55.777500000000003</v>
      </c>
      <c r="V576" s="45">
        <v>59.995666666666665</v>
      </c>
      <c r="W576" s="44">
        <v>53.772999999999989</v>
      </c>
      <c r="X576" s="45">
        <v>20.093666666666657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81"/>
        <v>674.74133333333339</v>
      </c>
      <c r="AE576" s="54"/>
    </row>
    <row r="577" spans="2:31" x14ac:dyDescent="0.45">
      <c r="B577" s="4" t="s">
        <v>40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15.756666666666652</v>
      </c>
      <c r="N577" s="45">
        <v>15.200000000000015</v>
      </c>
      <c r="O577" s="44">
        <v>14.299999999999986</v>
      </c>
      <c r="P577" s="45">
        <v>13.700000000000012</v>
      </c>
      <c r="Q577" s="44">
        <v>13.700000000000012</v>
      </c>
      <c r="R577" s="45">
        <v>14</v>
      </c>
      <c r="S577" s="44">
        <v>13.5</v>
      </c>
      <c r="T577" s="45">
        <v>12.70000000000001</v>
      </c>
      <c r="U577" s="44">
        <v>12.5</v>
      </c>
      <c r="V577" s="45">
        <v>12</v>
      </c>
      <c r="W577" s="44">
        <v>12.399999999999986</v>
      </c>
      <c r="X577" s="45">
        <v>10.290000000000001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160.04666666666665</v>
      </c>
      <c r="AE577" s="54"/>
    </row>
    <row r="578" spans="2:31" x14ac:dyDescent="0.45">
      <c r="B578" s="4" t="s">
        <v>41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34.705500000000008</v>
      </c>
      <c r="N578" s="45">
        <v>41.920833333333334</v>
      </c>
      <c r="O578" s="44">
        <v>15.536499999999998</v>
      </c>
      <c r="P578" s="45">
        <v>14.011666666666663</v>
      </c>
      <c r="Q578" s="44">
        <v>22.863999999999994</v>
      </c>
      <c r="R578" s="45">
        <v>25.685333333333336</v>
      </c>
      <c r="S578" s="44">
        <v>22.540666666666674</v>
      </c>
      <c r="T578" s="45">
        <v>21.035166666666662</v>
      </c>
      <c r="U578" s="44">
        <v>26.778166666666682</v>
      </c>
      <c r="V578" s="45">
        <v>24.955333333333332</v>
      </c>
      <c r="W578" s="44">
        <v>21.150333333333336</v>
      </c>
      <c r="X578" s="45">
        <v>9.909166666666664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281.09266666666679</v>
      </c>
      <c r="AE578" s="54"/>
    </row>
    <row r="579" spans="2:31" x14ac:dyDescent="0.45">
      <c r="B579" s="4" t="s">
        <v>42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7.7126666666666654</v>
      </c>
      <c r="N579" s="45">
        <v>7.4386666666666672</v>
      </c>
      <c r="O579" s="44">
        <v>7.0701666666666645</v>
      </c>
      <c r="P579" s="45">
        <v>9.448833333333333</v>
      </c>
      <c r="Q579" s="44">
        <v>12.389666666666665</v>
      </c>
      <c r="R579" s="45">
        <v>13.553500000000003</v>
      </c>
      <c r="S579" s="44">
        <v>12.135666666666667</v>
      </c>
      <c r="T579" s="45">
        <v>10.796833333333334</v>
      </c>
      <c r="U579" s="44">
        <v>11.510333333333332</v>
      </c>
      <c r="V579" s="45">
        <v>13.429999999999994</v>
      </c>
      <c r="W579" s="44">
        <v>14.403333333333331</v>
      </c>
      <c r="X579" s="45">
        <v>7.4826666666666632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81"/>
        <v>127.37233333333333</v>
      </c>
      <c r="AE579" s="54"/>
    </row>
    <row r="580" spans="2:31" x14ac:dyDescent="0.45">
      <c r="B580" s="4" t="s">
        <v>43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</v>
      </c>
      <c r="AE580" s="54"/>
    </row>
    <row r="581" spans="2:31" x14ac:dyDescent="0.45">
      <c r="B581" s="4" t="s">
        <v>44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81"/>
        <v>0</v>
      </c>
      <c r="AE581" s="54"/>
    </row>
    <row r="582" spans="2:31" x14ac:dyDescent="0.45">
      <c r="B582" s="4" t="s">
        <v>45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81"/>
        <v>0</v>
      </c>
      <c r="AE582" s="54"/>
    </row>
    <row r="583" spans="2:31" x14ac:dyDescent="0.45">
      <c r="B583" s="4" t="s">
        <v>46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81"/>
        <v>0</v>
      </c>
      <c r="AE583" s="54"/>
    </row>
    <row r="584" spans="2:31" x14ac:dyDescent="0.45">
      <c r="B584" s="4" t="s">
        <v>47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9.4139999999999961</v>
      </c>
      <c r="N584" s="45">
        <v>8.1913333333333362</v>
      </c>
      <c r="O584" s="44">
        <v>6.4754999999999985</v>
      </c>
      <c r="P584" s="45">
        <v>4.8543333333333329</v>
      </c>
      <c r="Q584" s="44">
        <v>4.8233333333333341</v>
      </c>
      <c r="R584" s="45">
        <v>5.1233333333333331</v>
      </c>
      <c r="S584" s="44">
        <v>3.6798333333333333</v>
      </c>
      <c r="T584" s="45">
        <v>4.2021666666666668</v>
      </c>
      <c r="U584" s="44">
        <v>6.3929999999999998</v>
      </c>
      <c r="V584" s="45">
        <v>8.1746666666666687</v>
      </c>
      <c r="W584" s="44">
        <v>8.8626666666666658</v>
      </c>
      <c r="X584" s="45">
        <v>5.5598333333333336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75.754000000000005</v>
      </c>
      <c r="AE584" s="54"/>
    </row>
    <row r="585" spans="2:31" x14ac:dyDescent="0.45">
      <c r="B585" s="4" t="s">
        <v>48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22.062333333333335</v>
      </c>
      <c r="N585" s="45">
        <v>20.289833333333334</v>
      </c>
      <c r="O585" s="44">
        <v>18.93150000000001</v>
      </c>
      <c r="P585" s="45">
        <v>21.389166666666664</v>
      </c>
      <c r="Q585" s="44">
        <v>26.053166666666673</v>
      </c>
      <c r="R585" s="45">
        <v>25.533000000000001</v>
      </c>
      <c r="S585" s="44">
        <v>20.066666666666674</v>
      </c>
      <c r="T585" s="45">
        <v>19.642499999999995</v>
      </c>
      <c r="U585" s="44">
        <v>23.682000000000006</v>
      </c>
      <c r="V585" s="45">
        <v>29.500999999999994</v>
      </c>
      <c r="W585" s="44">
        <v>32.520833333333321</v>
      </c>
      <c r="X585" s="45">
        <v>10.954833333333331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270.62683333333337</v>
      </c>
      <c r="AE585" s="54"/>
    </row>
    <row r="586" spans="2:31" x14ac:dyDescent="0.45">
      <c r="B586" s="4" t="s">
        <v>49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14.173166666666669</v>
      </c>
      <c r="N586" s="45">
        <v>13.849000000000002</v>
      </c>
      <c r="O586" s="44">
        <v>14.377833333333337</v>
      </c>
      <c r="P586" s="45">
        <v>16.026166666666668</v>
      </c>
      <c r="Q586" s="44">
        <v>16.498500000000007</v>
      </c>
      <c r="R586" s="45">
        <v>17.054500000000001</v>
      </c>
      <c r="S586" s="44">
        <v>14.007333333333333</v>
      </c>
      <c r="T586" s="45">
        <v>13.324666666666666</v>
      </c>
      <c r="U586" s="44">
        <v>16.973666666666666</v>
      </c>
      <c r="V586" s="45">
        <v>19.769166666666663</v>
      </c>
      <c r="W586" s="44">
        <v>22.799999999999976</v>
      </c>
      <c r="X586" s="45">
        <v>14.316000000000003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193.17000000000002</v>
      </c>
      <c r="AE586" s="54"/>
    </row>
    <row r="587" spans="2:31" x14ac:dyDescent="0.45">
      <c r="B587" s="4" t="s">
        <v>50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6.7738333333333349</v>
      </c>
      <c r="N587" s="45">
        <v>11.071000000000002</v>
      </c>
      <c r="O587" s="44">
        <v>8.5678333333333345</v>
      </c>
      <c r="P587" s="45">
        <v>8.0500000000000007</v>
      </c>
      <c r="Q587" s="44">
        <v>9.9065000000000012</v>
      </c>
      <c r="R587" s="45">
        <v>11.720166666666668</v>
      </c>
      <c r="S587" s="44">
        <v>9.4595000000000002</v>
      </c>
      <c r="T587" s="45">
        <v>10.848000000000001</v>
      </c>
      <c r="U587" s="44">
        <v>13.713666666666665</v>
      </c>
      <c r="V587" s="45">
        <v>15.950666666666667</v>
      </c>
      <c r="W587" s="44">
        <v>18.298500000000001</v>
      </c>
      <c r="X587" s="45">
        <v>11.883666666666668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136.24333333333334</v>
      </c>
      <c r="AE587" s="54"/>
    </row>
    <row r="588" spans="2:31" x14ac:dyDescent="0.45">
      <c r="B588" s="4" t="s">
        <v>51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81"/>
        <v>0</v>
      </c>
      <c r="AE588" s="54"/>
    </row>
    <row r="589" spans="2:31" x14ac:dyDescent="0.45">
      <c r="B589" s="4" t="s">
        <v>52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7.3466666666666738</v>
      </c>
      <c r="N589" s="45">
        <v>11</v>
      </c>
      <c r="O589" s="44">
        <v>14.100000000000014</v>
      </c>
      <c r="P589" s="45">
        <v>20.299999999999976</v>
      </c>
      <c r="Q589" s="44">
        <v>34.550166666666662</v>
      </c>
      <c r="R589" s="45">
        <v>27.917166666666667</v>
      </c>
      <c r="S589" s="44">
        <v>0</v>
      </c>
      <c r="T589" s="45">
        <v>5.8825000000000029</v>
      </c>
      <c r="U589" s="44">
        <v>25.26216666666668</v>
      </c>
      <c r="V589" s="45">
        <v>36.071999999999996</v>
      </c>
      <c r="W589" s="44">
        <v>30.703499999999988</v>
      </c>
      <c r="X589" s="45">
        <v>5.4184999999999981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218.55266666666668</v>
      </c>
      <c r="AE589" s="54"/>
    </row>
    <row r="590" spans="2:31" x14ac:dyDescent="0.45">
      <c r="B590" s="4" t="s">
        <v>53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42.054500000000004</v>
      </c>
      <c r="N590" s="45">
        <v>42.260833333333345</v>
      </c>
      <c r="O590" s="44">
        <v>36.531833333333331</v>
      </c>
      <c r="P590" s="45">
        <v>30.211333333333325</v>
      </c>
      <c r="Q590" s="44">
        <v>27.191833333333328</v>
      </c>
      <c r="R590" s="45">
        <v>27.462499999999991</v>
      </c>
      <c r="S590" s="44">
        <v>26.185333333333336</v>
      </c>
      <c r="T590" s="45">
        <v>25.444833333333328</v>
      </c>
      <c r="U590" s="44">
        <v>25.085333333333342</v>
      </c>
      <c r="V590" s="45">
        <v>27.627499999999962</v>
      </c>
      <c r="W590" s="44">
        <v>29.740000000000006</v>
      </c>
      <c r="X590" s="45">
        <v>21.963833333333334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361.75966666666665</v>
      </c>
      <c r="AE590" s="54"/>
    </row>
    <row r="591" spans="2:31" x14ac:dyDescent="0.45">
      <c r="B591" s="4" t="s">
        <v>54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26.849000000000022</v>
      </c>
      <c r="N591" s="45">
        <v>22.923666666666659</v>
      </c>
      <c r="O591" s="44">
        <v>32.778666666666659</v>
      </c>
      <c r="P591" s="45">
        <v>39.353000000000002</v>
      </c>
      <c r="Q591" s="44">
        <v>52.250999999999991</v>
      </c>
      <c r="R591" s="45">
        <v>58.802499999999981</v>
      </c>
      <c r="S591" s="44">
        <v>48.094833333333355</v>
      </c>
      <c r="T591" s="45">
        <v>46.546166666666657</v>
      </c>
      <c r="U591" s="44">
        <v>54.404499999999999</v>
      </c>
      <c r="V591" s="45">
        <v>58.899333333333331</v>
      </c>
      <c r="W591" s="44">
        <v>51.675499999999992</v>
      </c>
      <c r="X591" s="45">
        <v>25.415499999999994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517.99366666666663</v>
      </c>
      <c r="AE591" s="54"/>
    </row>
    <row r="592" spans="2:31" x14ac:dyDescent="0.45">
      <c r="B592" s="4" t="s">
        <v>55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5.0969999999999969</v>
      </c>
      <c r="N592" s="45">
        <v>1.3106666666666669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3.8333333333333331E-3</v>
      </c>
      <c r="U592" s="44">
        <v>0</v>
      </c>
      <c r="V592" s="45">
        <v>0</v>
      </c>
      <c r="W592" s="44">
        <v>0</v>
      </c>
      <c r="X592" s="45">
        <v>14.689833333333334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21.101333333333333</v>
      </c>
      <c r="AE592" s="54"/>
    </row>
    <row r="593" spans="2:31" x14ac:dyDescent="0.45">
      <c r="B593" s="4" t="s">
        <v>56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45">
      <c r="B594" s="4" t="s">
        <v>58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28.920333333333328</v>
      </c>
      <c r="N594" s="45">
        <v>33.666666666666693</v>
      </c>
      <c r="O594" s="44">
        <v>31.110166666666668</v>
      </c>
      <c r="P594" s="45">
        <v>32.953500000000005</v>
      </c>
      <c r="Q594" s="44">
        <v>35.569666666666663</v>
      </c>
      <c r="R594" s="45">
        <v>35.213333333333331</v>
      </c>
      <c r="S594" s="44">
        <v>32.971166666666669</v>
      </c>
      <c r="T594" s="45">
        <v>30.978999999999996</v>
      </c>
      <c r="U594" s="44">
        <v>28.585500000000003</v>
      </c>
      <c r="V594" s="45">
        <v>28.249833333333338</v>
      </c>
      <c r="W594" s="44">
        <v>29.939333333333327</v>
      </c>
      <c r="X594" s="45">
        <v>29.443999999999999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377.60250000000008</v>
      </c>
      <c r="AE594" s="54"/>
    </row>
    <row r="595" spans="2:31" x14ac:dyDescent="0.45">
      <c r="B595" s="4" t="s">
        <v>59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0.37790833333333368</v>
      </c>
      <c r="N595" s="45">
        <v>0.2491883333333331</v>
      </c>
      <c r="O595" s="44">
        <v>0.19042833333333337</v>
      </c>
      <c r="P595" s="45">
        <v>0.25588166666666634</v>
      </c>
      <c r="Q595" s="44">
        <v>0.46133500000000011</v>
      </c>
      <c r="R595" s="45">
        <v>0.34723166666666666</v>
      </c>
      <c r="S595" s="44">
        <v>0</v>
      </c>
      <c r="T595" s="45">
        <v>0</v>
      </c>
      <c r="U595" s="44">
        <v>0</v>
      </c>
      <c r="V595" s="45">
        <v>0</v>
      </c>
      <c r="W595" s="44">
        <v>0.33433166666666647</v>
      </c>
      <c r="X595" s="45">
        <v>5.7495000000000032E-2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2.2737999999999992</v>
      </c>
      <c r="AE595" s="54"/>
    </row>
    <row r="596" spans="2:31" x14ac:dyDescent="0.45">
      <c r="B596" s="4" t="s">
        <v>60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2.9999999999999991E-5</v>
      </c>
      <c r="O596" s="44">
        <v>0</v>
      </c>
      <c r="P596" s="45">
        <v>0</v>
      </c>
      <c r="Q596" s="44">
        <v>5.8233333333333271E-3</v>
      </c>
      <c r="R596" s="45">
        <v>7.654666666666668E-2</v>
      </c>
      <c r="S596" s="44">
        <v>8.8433333333333211E-3</v>
      </c>
      <c r="T596" s="45">
        <v>0</v>
      </c>
      <c r="U596" s="44">
        <v>1.7986666666666609E-2</v>
      </c>
      <c r="V596" s="45">
        <v>0</v>
      </c>
      <c r="W596" s="44">
        <v>2.2072566666666669</v>
      </c>
      <c r="X596" s="45">
        <v>0.498203333333333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2.8146899999999997</v>
      </c>
      <c r="AE596" s="54"/>
    </row>
    <row r="597" spans="2:31" x14ac:dyDescent="0.45">
      <c r="B597" s="4" t="s">
        <v>61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4.6475000000000051E-2</v>
      </c>
      <c r="N597" s="45">
        <v>6.6500000000000012E-4</v>
      </c>
      <c r="O597" s="44">
        <v>0</v>
      </c>
      <c r="P597" s="45">
        <v>0</v>
      </c>
      <c r="Q597" s="44">
        <v>6.7361666666666639E-2</v>
      </c>
      <c r="R597" s="45">
        <v>0.12057666666666669</v>
      </c>
      <c r="S597" s="44">
        <v>0.14788166666666669</v>
      </c>
      <c r="T597" s="45">
        <v>1.5033333333333528E-3</v>
      </c>
      <c r="U597" s="44">
        <v>1.0913149999999996</v>
      </c>
      <c r="V597" s="45">
        <v>0.8315800000000021</v>
      </c>
      <c r="W597" s="44">
        <v>7.4375016666666678</v>
      </c>
      <c r="X597" s="45">
        <v>4.8405766666666672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14.58543666666667</v>
      </c>
      <c r="AE597" s="54"/>
    </row>
    <row r="598" spans="2:31" x14ac:dyDescent="0.45">
      <c r="B598" s="4" t="s">
        <v>62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16.083333333333339</v>
      </c>
      <c r="N598" s="45">
        <v>21.313833333333342</v>
      </c>
      <c r="O598" s="44">
        <v>8.0806666666666782</v>
      </c>
      <c r="P598" s="45">
        <v>0.84416666666666751</v>
      </c>
      <c r="Q598" s="44">
        <v>8.0544999999999991</v>
      </c>
      <c r="R598" s="45">
        <v>35.887500000000003</v>
      </c>
      <c r="S598" s="44">
        <v>67.885999999999996</v>
      </c>
      <c r="T598" s="45">
        <v>103.10416666666669</v>
      </c>
      <c r="U598" s="44">
        <v>68.907499999999999</v>
      </c>
      <c r="V598" s="45">
        <v>128.89050000000003</v>
      </c>
      <c r="W598" s="44">
        <v>93.663833333333329</v>
      </c>
      <c r="X598" s="45">
        <v>34.304333333333346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587.0203333333335</v>
      </c>
      <c r="AE598" s="54"/>
    </row>
    <row r="599" spans="2:31" x14ac:dyDescent="0.45">
      <c r="B599" s="4" t="s">
        <v>63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175.34833333333341</v>
      </c>
      <c r="N599" s="45">
        <v>166.98083333333338</v>
      </c>
      <c r="O599" s="44">
        <v>166.41633333333328</v>
      </c>
      <c r="P599" s="45">
        <v>137.62766666666664</v>
      </c>
      <c r="Q599" s="44">
        <v>68.200833333333307</v>
      </c>
      <c r="R599" s="45">
        <v>28.527666666666669</v>
      </c>
      <c r="S599" s="44">
        <v>46.977333333333348</v>
      </c>
      <c r="T599" s="45">
        <v>78.227666666666636</v>
      </c>
      <c r="U599" s="44">
        <v>2.9984999999999999</v>
      </c>
      <c r="V599" s="45">
        <v>26.591499999999996</v>
      </c>
      <c r="W599" s="44">
        <v>15.186650000000002</v>
      </c>
      <c r="X599" s="45">
        <v>5.3833333333334586E-3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913.08870000000013</v>
      </c>
      <c r="AE599" s="54"/>
    </row>
    <row r="600" spans="2:31" x14ac:dyDescent="0.45">
      <c r="B600" s="4" t="s">
        <v>64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12.905499999999998</v>
      </c>
      <c r="N600" s="45">
        <v>16.71616666666667</v>
      </c>
      <c r="O600" s="44">
        <v>20.259999999999994</v>
      </c>
      <c r="P600" s="45">
        <v>53.102666666666657</v>
      </c>
      <c r="Q600" s="44">
        <v>35.697999999999993</v>
      </c>
      <c r="R600" s="45">
        <v>97.552833333333339</v>
      </c>
      <c r="S600" s="44">
        <v>121.34899999999996</v>
      </c>
      <c r="T600" s="45">
        <v>96.165666666666667</v>
      </c>
      <c r="U600" s="44">
        <v>1.5331666666666659</v>
      </c>
      <c r="V600" s="45">
        <v>9.1975000000000104</v>
      </c>
      <c r="W600" s="44">
        <v>25.246349999999996</v>
      </c>
      <c r="X600" s="45">
        <v>0.69616666666666638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82"/>
        <v>490.42301666666663</v>
      </c>
      <c r="AE600" s="54"/>
    </row>
    <row r="601" spans="2:31" x14ac:dyDescent="0.45">
      <c r="B601" s="4" t="s">
        <v>65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1.3833333333333335E-2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82"/>
        <v>1.3833333333333335E-2</v>
      </c>
      <c r="AE601" s="54"/>
    </row>
    <row r="602" spans="2:31" x14ac:dyDescent="0.45">
      <c r="B602" s="12" t="s">
        <v>7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0</v>
      </c>
      <c r="M602" s="13">
        <f t="shared" ref="M602" si="190">SUM(M548:M601)</f>
        <v>715.82605000000001</v>
      </c>
      <c r="N602" s="13">
        <f t="shared" ref="N602" si="191">SUM(N548:N601)</f>
        <v>703.9287166666669</v>
      </c>
      <c r="O602" s="13">
        <f t="shared" ref="O602" si="192">SUM(O548:O601)</f>
        <v>585.18192833333319</v>
      </c>
      <c r="P602" s="13">
        <f t="shared" ref="P602" si="193">SUM(P548:P601)</f>
        <v>626.06754833333321</v>
      </c>
      <c r="Q602" s="13">
        <f t="shared" ref="Q602" si="194">SUM(Q548:Q601)</f>
        <v>714.96385333333319</v>
      </c>
      <c r="R602" s="13">
        <f t="shared" ref="R602" si="195">SUM(R548:R601)</f>
        <v>874.40402166666649</v>
      </c>
      <c r="S602" s="13">
        <f t="shared" ref="S602" si="196">SUM(S548:S601)</f>
        <v>796.19522499999982</v>
      </c>
      <c r="T602" s="13">
        <f t="shared" ref="T602" si="197">SUM(T548:T601)</f>
        <v>874.85700333333318</v>
      </c>
      <c r="U602" s="13">
        <f t="shared" ref="U602" si="198">SUM(U548:U601)</f>
        <v>797.06463500000018</v>
      </c>
      <c r="V602" s="13">
        <f t="shared" ref="V602" si="199">SUM(V548:V601)</f>
        <v>984.90724666666642</v>
      </c>
      <c r="W602" s="13">
        <f t="shared" ref="W602" si="200">SUM(W548:W601)</f>
        <v>867.37358999999981</v>
      </c>
      <c r="X602" s="13">
        <f t="shared" ref="X602" si="201">SUM(X548:X601)</f>
        <v>414.05882500000007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0.32516666666666694</v>
      </c>
      <c r="AB602" s="13">
        <f t="shared" ref="AB602" si="205">SUM(AB548:AB601)</f>
        <v>0</v>
      </c>
      <c r="AC602" s="109">
        <f>SUM(AC548:AE601)</f>
        <v>8955.153809999998</v>
      </c>
      <c r="AD602" s="109"/>
      <c r="AE602" s="109"/>
    </row>
    <row r="605" spans="2:31" x14ac:dyDescent="0.45">
      <c r="B605" s="8">
        <f>'Resumen-Mensual'!$O$26</f>
        <v>46033</v>
      </c>
    </row>
    <row r="606" spans="2:31" x14ac:dyDescent="0.45">
      <c r="B606" s="8"/>
    </row>
    <row r="607" spans="2:31" x14ac:dyDescent="0.45">
      <c r="B607" s="9" t="s">
        <v>313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91" t="s">
        <v>7</v>
      </c>
      <c r="AD607" s="91"/>
      <c r="AE607" s="91"/>
    </row>
    <row r="608" spans="2:31" x14ac:dyDescent="0.45">
      <c r="B608" s="14" t="s">
        <v>11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0.66733333333333333</v>
      </c>
      <c r="O608" s="44">
        <v>1.5305000000000006</v>
      </c>
      <c r="P608" s="45">
        <v>0</v>
      </c>
      <c r="Q608" s="44">
        <v>0</v>
      </c>
      <c r="R608" s="45">
        <v>28.828666666666674</v>
      </c>
      <c r="S608" s="44">
        <v>55.948333333333316</v>
      </c>
      <c r="T608" s="45">
        <v>54.574833333333338</v>
      </c>
      <c r="U608" s="44">
        <v>49.524833333333341</v>
      </c>
      <c r="V608" s="45">
        <v>48.540500000000002</v>
      </c>
      <c r="W608" s="44">
        <v>60.012500000000003</v>
      </c>
      <c r="X608" s="45">
        <v>41.153000000000006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340.78050000000002</v>
      </c>
      <c r="AE608" s="56"/>
    </row>
    <row r="609" spans="2:31" x14ac:dyDescent="0.45">
      <c r="B609" s="14" t="s">
        <v>12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0.59066666666666667</v>
      </c>
      <c r="M609" s="44">
        <v>0</v>
      </c>
      <c r="N609" s="45">
        <v>3.6169999999999973</v>
      </c>
      <c r="O609" s="44">
        <v>5.5299999999999949</v>
      </c>
      <c r="P609" s="45">
        <v>7.2740000000000018</v>
      </c>
      <c r="Q609" s="44">
        <v>2.2793333333333337</v>
      </c>
      <c r="R609" s="45">
        <v>7.7663333333333329</v>
      </c>
      <c r="S609" s="44">
        <v>8.2963333333333296</v>
      </c>
      <c r="T609" s="45">
        <v>23.611833333333333</v>
      </c>
      <c r="U609" s="44">
        <v>40.659833333333353</v>
      </c>
      <c r="V609" s="45">
        <v>55.917499999999983</v>
      </c>
      <c r="W609" s="44">
        <v>80.515000000000001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236.05783333333335</v>
      </c>
      <c r="AE609" s="54"/>
    </row>
    <row r="610" spans="2:31" x14ac:dyDescent="0.45">
      <c r="B610" s="14" t="s">
        <v>13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0.98333333333333373</v>
      </c>
      <c r="M610" s="44">
        <v>2.8600000000000034</v>
      </c>
      <c r="N610" s="45">
        <v>2.2300000000000009</v>
      </c>
      <c r="O610" s="44">
        <v>3.4499999999999971</v>
      </c>
      <c r="P610" s="45">
        <v>13.759999999999993</v>
      </c>
      <c r="Q610" s="44">
        <v>39.25</v>
      </c>
      <c r="R610" s="45">
        <v>21.92</v>
      </c>
      <c r="S610" s="44">
        <v>33.510000000000005</v>
      </c>
      <c r="T610" s="45">
        <v>41.620000000000005</v>
      </c>
      <c r="U610" s="44">
        <v>49.09</v>
      </c>
      <c r="V610" s="45">
        <v>56.75</v>
      </c>
      <c r="W610" s="44">
        <v>33.139999999999993</v>
      </c>
      <c r="X610" s="45">
        <v>1.1899999999999977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299.75333333333333</v>
      </c>
      <c r="AE610" s="54"/>
    </row>
    <row r="611" spans="2:31" x14ac:dyDescent="0.45">
      <c r="B611" s="14" t="s">
        <v>14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2.3245</v>
      </c>
      <c r="M611" s="44">
        <v>5.0205000000000002</v>
      </c>
      <c r="N611" s="45">
        <v>2.2999999999999989</v>
      </c>
      <c r="O611" s="44">
        <v>2.5</v>
      </c>
      <c r="P611" s="45">
        <v>9.3000000000000043</v>
      </c>
      <c r="Q611" s="44">
        <v>36.345833333333374</v>
      </c>
      <c r="R611" s="45">
        <v>57.371666666666684</v>
      </c>
      <c r="S611" s="44">
        <v>47.376666666666658</v>
      </c>
      <c r="T611" s="45">
        <v>52.241666666666667</v>
      </c>
      <c r="U611" s="44">
        <v>68.010999999999996</v>
      </c>
      <c r="V611" s="45">
        <v>70.381166666666687</v>
      </c>
      <c r="W611" s="44">
        <v>65.736833333333365</v>
      </c>
      <c r="X611" s="45">
        <v>72.025833333333367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490.9356666666668</v>
      </c>
      <c r="AE611" s="54"/>
    </row>
    <row r="612" spans="2:31" x14ac:dyDescent="0.45">
      <c r="B612" s="14" t="s">
        <v>15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0.86366666666666703</v>
      </c>
      <c r="M612" s="44">
        <v>3.9490000000000003</v>
      </c>
      <c r="N612" s="45">
        <v>1.7703333333333335</v>
      </c>
      <c r="O612" s="44">
        <v>4.0746666666666673</v>
      </c>
      <c r="P612" s="45">
        <v>17.795666666666669</v>
      </c>
      <c r="Q612" s="44">
        <v>32.406499999999994</v>
      </c>
      <c r="R612" s="45">
        <v>39.540166666666671</v>
      </c>
      <c r="S612" s="44">
        <v>40.517000000000017</v>
      </c>
      <c r="T612" s="45">
        <v>59.424833333333353</v>
      </c>
      <c r="U612" s="44">
        <v>77.581666666666678</v>
      </c>
      <c r="V612" s="45">
        <v>91.766333333333378</v>
      </c>
      <c r="W612" s="44">
        <v>37.127333333333333</v>
      </c>
      <c r="X612" s="45">
        <v>23.633833333333328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430.45100000000014</v>
      </c>
      <c r="AE612" s="54"/>
    </row>
    <row r="613" spans="2:31" x14ac:dyDescent="0.45">
      <c r="B613" s="14" t="s">
        <v>16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06"/>
        <v>0</v>
      </c>
      <c r="AE613" s="54"/>
    </row>
    <row r="614" spans="2:31" x14ac:dyDescent="0.45">
      <c r="B614" s="14" t="s">
        <v>17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2.5400000000000005</v>
      </c>
      <c r="M614" s="44">
        <v>12.313333333333315</v>
      </c>
      <c r="N614" s="45">
        <v>17.738666666666678</v>
      </c>
      <c r="O614" s="44">
        <v>20.797833333333347</v>
      </c>
      <c r="P614" s="45">
        <v>24.500500000000006</v>
      </c>
      <c r="Q614" s="44">
        <v>17.401166666666661</v>
      </c>
      <c r="R614" s="45">
        <v>17.345333333333333</v>
      </c>
      <c r="S614" s="44">
        <v>4.3153333333333324</v>
      </c>
      <c r="T614" s="45">
        <v>0</v>
      </c>
      <c r="U614" s="44">
        <v>0</v>
      </c>
      <c r="V614" s="45">
        <v>0</v>
      </c>
      <c r="W614" s="44">
        <v>0</v>
      </c>
      <c r="X614" s="45">
        <v>0.16649999999999968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117.11866666666667</v>
      </c>
      <c r="AE614" s="54"/>
    </row>
    <row r="615" spans="2:31" x14ac:dyDescent="0.45">
      <c r="B615" s="14" t="s">
        <v>18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3.4165000000000005</v>
      </c>
      <c r="M615" s="44">
        <v>14.191000000000001</v>
      </c>
      <c r="N615" s="45">
        <v>19.048999999999992</v>
      </c>
      <c r="O615" s="44">
        <v>23.341499999999996</v>
      </c>
      <c r="P615" s="45">
        <v>8.8371666666666648</v>
      </c>
      <c r="Q615" s="44">
        <v>1.7233333333333336</v>
      </c>
      <c r="R615" s="45">
        <v>12.184499999999998</v>
      </c>
      <c r="S615" s="44">
        <v>15.420166666666665</v>
      </c>
      <c r="T615" s="45">
        <v>4.8538333333333314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103.01699999999997</v>
      </c>
      <c r="AE615" s="54"/>
    </row>
    <row r="616" spans="2:31" x14ac:dyDescent="0.45">
      <c r="B616" s="14" t="s">
        <v>19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4.9033333333333333</v>
      </c>
      <c r="M616" s="44">
        <v>30.509999999999994</v>
      </c>
      <c r="N616" s="45">
        <v>52.380166666666653</v>
      </c>
      <c r="O616" s="44">
        <v>59.808000000000007</v>
      </c>
      <c r="P616" s="45">
        <v>37.302666666666667</v>
      </c>
      <c r="Q616" s="44">
        <v>7.7036666666666669</v>
      </c>
      <c r="R616" s="45">
        <v>19.06066666666667</v>
      </c>
      <c r="S616" s="44">
        <v>24.916666666666671</v>
      </c>
      <c r="T616" s="45">
        <v>14.521333333333329</v>
      </c>
      <c r="U616" s="44">
        <v>9.7320000000000011</v>
      </c>
      <c r="V616" s="45">
        <v>15.593000000000002</v>
      </c>
      <c r="W616" s="44">
        <v>8.4626666666666708</v>
      </c>
      <c r="X616" s="45">
        <v>12.870833333333335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297.76499999999999</v>
      </c>
      <c r="AE616" s="54"/>
    </row>
    <row r="617" spans="2:31" x14ac:dyDescent="0.45">
      <c r="B617" s="14" t="s">
        <v>20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2.9486666666666665</v>
      </c>
      <c r="M617" s="44">
        <v>11.69716666666667</v>
      </c>
      <c r="N617" s="45">
        <v>15.715833333333334</v>
      </c>
      <c r="O617" s="44">
        <v>19.431166666666659</v>
      </c>
      <c r="P617" s="45">
        <v>21.692666666666664</v>
      </c>
      <c r="Q617" s="44">
        <v>21.369833333333329</v>
      </c>
      <c r="R617" s="45">
        <v>21.718666666666667</v>
      </c>
      <c r="S617" s="44">
        <v>15.611499999999999</v>
      </c>
      <c r="T617" s="45">
        <v>3.1776666666666666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133.36316666666664</v>
      </c>
      <c r="AE617" s="54"/>
    </row>
    <row r="618" spans="2:31" x14ac:dyDescent="0.45">
      <c r="B618" s="14" t="s">
        <v>21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2.9119999999999995</v>
      </c>
      <c r="M618" s="44">
        <v>11.642833333333346</v>
      </c>
      <c r="N618" s="45">
        <v>17.97000000000002</v>
      </c>
      <c r="O618" s="44">
        <v>20.076333333333327</v>
      </c>
      <c r="P618" s="45">
        <v>9.6599999999999966</v>
      </c>
      <c r="Q618" s="44">
        <v>37.979000000000006</v>
      </c>
      <c r="R618" s="45">
        <v>43.518666666666675</v>
      </c>
      <c r="S618" s="44">
        <v>49.202666666666666</v>
      </c>
      <c r="T618" s="45">
        <v>25.563499999999998</v>
      </c>
      <c r="U618" s="44">
        <v>6.1866666666666656</v>
      </c>
      <c r="V618" s="45">
        <v>4.8005000000000004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229.5121666666667</v>
      </c>
      <c r="AE618" s="54"/>
    </row>
    <row r="619" spans="2:31" x14ac:dyDescent="0.45">
      <c r="B619" s="14" t="s">
        <v>22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45">
      <c r="B620" s="14" t="s">
        <v>23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2.0554999999999999</v>
      </c>
      <c r="N620" s="45">
        <v>2.8008333333333342</v>
      </c>
      <c r="O620" s="44">
        <v>4.6100000000000074</v>
      </c>
      <c r="P620" s="45">
        <v>0</v>
      </c>
      <c r="Q620" s="44">
        <v>0</v>
      </c>
      <c r="R620" s="45">
        <v>10.809166666666663</v>
      </c>
      <c r="S620" s="44">
        <v>9.7904999999999998</v>
      </c>
      <c r="T620" s="45">
        <v>5.6534999999999993</v>
      </c>
      <c r="U620" s="44">
        <v>2.5524999999999998</v>
      </c>
      <c r="V620" s="45">
        <v>1.6313333333333333</v>
      </c>
      <c r="W620" s="44">
        <v>0.75383333333333324</v>
      </c>
      <c r="X620" s="45">
        <v>5.5833333333333318E-2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40.713000000000001</v>
      </c>
      <c r="AE620" s="54"/>
    </row>
    <row r="621" spans="2:31" x14ac:dyDescent="0.45">
      <c r="B621" s="14" t="s">
        <v>24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0.65283333333333338</v>
      </c>
      <c r="M621" s="44">
        <v>0.54516666666666647</v>
      </c>
      <c r="N621" s="45">
        <v>0.68700000000000006</v>
      </c>
      <c r="O621" s="44">
        <v>7.7866666666666662</v>
      </c>
      <c r="P621" s="45">
        <v>9.0281666666666673</v>
      </c>
      <c r="Q621" s="44">
        <v>7.7476666666666683</v>
      </c>
      <c r="R621" s="45">
        <v>7.0818333333333356</v>
      </c>
      <c r="S621" s="44">
        <v>9.4670000000000023</v>
      </c>
      <c r="T621" s="45">
        <v>6.967833333333334</v>
      </c>
      <c r="U621" s="44">
        <v>0.90666666666666651</v>
      </c>
      <c r="V621" s="45">
        <v>1.3313333333333333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52.20216666666667</v>
      </c>
      <c r="AE621" s="54"/>
    </row>
    <row r="622" spans="2:31" x14ac:dyDescent="0.45">
      <c r="B622" s="14" t="s">
        <v>25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0.27449999999999997</v>
      </c>
      <c r="M622" s="44">
        <v>1.2751666666666668</v>
      </c>
      <c r="N622" s="45">
        <v>4.9164999999999992</v>
      </c>
      <c r="O622" s="44">
        <v>13.830333333333344</v>
      </c>
      <c r="P622" s="45">
        <v>15.129999999999997</v>
      </c>
      <c r="Q622" s="44">
        <v>12.063833333333331</v>
      </c>
      <c r="R622" s="45">
        <v>8.2376666666666711</v>
      </c>
      <c r="S622" s="44">
        <v>8.631000000000002</v>
      </c>
      <c r="T622" s="45">
        <v>8.5883333333333329</v>
      </c>
      <c r="U622" s="44">
        <v>2.3688333333333338</v>
      </c>
      <c r="V622" s="45">
        <v>2.3791666666666678</v>
      </c>
      <c r="W622" s="44">
        <v>0.2525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77.947833333333335</v>
      </c>
      <c r="AE622" s="54"/>
    </row>
    <row r="623" spans="2:31" x14ac:dyDescent="0.45">
      <c r="B623" s="14" t="s">
        <v>26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0.26666666666666672</v>
      </c>
      <c r="M623" s="44">
        <v>2.8000000000000016</v>
      </c>
      <c r="N623" s="45">
        <v>2.5949999999999984</v>
      </c>
      <c r="O623" s="44">
        <v>2.7504999999999997</v>
      </c>
      <c r="P623" s="45">
        <v>7.044500000000002</v>
      </c>
      <c r="Q623" s="44">
        <v>11.299999999999994</v>
      </c>
      <c r="R623" s="45">
        <v>12.70000000000001</v>
      </c>
      <c r="S623" s="44">
        <v>12.799999999999988</v>
      </c>
      <c r="T623" s="45">
        <v>7.8000000000000078</v>
      </c>
      <c r="U623" s="44">
        <v>3.9000000000000039</v>
      </c>
      <c r="V623" s="45">
        <v>1.9000000000000019</v>
      </c>
      <c r="W623" s="44">
        <v>5.849999999999999E-2</v>
      </c>
      <c r="X623" s="45">
        <v>0.13516666666666668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66.050333333333342</v>
      </c>
      <c r="AE623" s="54"/>
    </row>
    <row r="624" spans="2:31" x14ac:dyDescent="0.45">
      <c r="B624" s="14" t="s">
        <v>27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6.6666666666666675E-4</v>
      </c>
      <c r="M624" s="44">
        <v>0</v>
      </c>
      <c r="N624" s="45">
        <v>0</v>
      </c>
      <c r="O624" s="44">
        <v>0.61983333333333346</v>
      </c>
      <c r="P624" s="45">
        <v>5.5100000000000007</v>
      </c>
      <c r="Q624" s="44">
        <v>8.8493333333333322</v>
      </c>
      <c r="R624" s="45">
        <v>11.617666666666663</v>
      </c>
      <c r="S624" s="44">
        <v>9.8221666666666643</v>
      </c>
      <c r="T624" s="45">
        <v>8.8505000000000003</v>
      </c>
      <c r="U624" s="44">
        <v>11.184000000000003</v>
      </c>
      <c r="V624" s="45">
        <v>11.756833333333336</v>
      </c>
      <c r="W624" s="44">
        <v>14.400166666666665</v>
      </c>
      <c r="X624" s="45">
        <v>0.10616666666666676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82.717333333333329</v>
      </c>
      <c r="AE624" s="54"/>
    </row>
    <row r="625" spans="2:31" x14ac:dyDescent="0.45">
      <c r="B625" s="4" t="s">
        <v>28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0.33666666666666678</v>
      </c>
      <c r="M625" s="44">
        <v>1.3100000000000012</v>
      </c>
      <c r="N625" s="45">
        <v>1.5100000000000011</v>
      </c>
      <c r="O625" s="44">
        <v>2.11</v>
      </c>
      <c r="P625" s="45">
        <v>3.0099999999999985</v>
      </c>
      <c r="Q625" s="44">
        <v>3.8100000000000018</v>
      </c>
      <c r="R625" s="45">
        <v>4.6100000000000074</v>
      </c>
      <c r="S625" s="44">
        <v>4.71</v>
      </c>
      <c r="T625" s="45">
        <v>3.8100000000000018</v>
      </c>
      <c r="U625" s="44">
        <v>2.11</v>
      </c>
      <c r="V625" s="45">
        <v>1.6099999999999997</v>
      </c>
      <c r="W625" s="44">
        <v>1.709999999999998</v>
      </c>
      <c r="X625" s="45">
        <v>2.032499999999998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32.679166666666674</v>
      </c>
      <c r="AE625" s="54"/>
    </row>
    <row r="626" spans="2:31" x14ac:dyDescent="0.45">
      <c r="B626" s="4" t="s">
        <v>29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8.6499999999999966E-2</v>
      </c>
      <c r="N626" s="45">
        <v>0.9781666666666663</v>
      </c>
      <c r="O626" s="44">
        <v>2.2966666666666673</v>
      </c>
      <c r="P626" s="45">
        <v>3.8756666666666608</v>
      </c>
      <c r="Q626" s="44">
        <v>5.5946666666666669</v>
      </c>
      <c r="R626" s="45">
        <v>6.6524999999999981</v>
      </c>
      <c r="S626" s="44">
        <v>6.0128333333333304</v>
      </c>
      <c r="T626" s="45">
        <v>4.2828333333333335</v>
      </c>
      <c r="U626" s="44">
        <v>2.5534999999999997</v>
      </c>
      <c r="V626" s="45">
        <v>1.1196666666666668</v>
      </c>
      <c r="W626" s="44">
        <v>0.41650000000000009</v>
      </c>
      <c r="X626" s="45">
        <v>6.4666666666666664E-2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33.934166666666655</v>
      </c>
      <c r="AE626" s="54"/>
    </row>
    <row r="627" spans="2:31" x14ac:dyDescent="0.45">
      <c r="B627" s="4" t="s">
        <v>30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4.0000000000000029E-2</v>
      </c>
      <c r="N627" s="45">
        <v>0.53999999999999937</v>
      </c>
      <c r="O627" s="44">
        <v>1.4399999999999988</v>
      </c>
      <c r="P627" s="45">
        <v>2.3600000000000008</v>
      </c>
      <c r="Q627" s="44">
        <v>2.9900000000000015</v>
      </c>
      <c r="R627" s="45">
        <v>3.150333333333335</v>
      </c>
      <c r="S627" s="44">
        <v>2.6568333333333332</v>
      </c>
      <c r="T627" s="45">
        <v>1.674500000000001</v>
      </c>
      <c r="U627" s="44">
        <v>0.7388333333333329</v>
      </c>
      <c r="V627" s="45">
        <v>0.23933333333333337</v>
      </c>
      <c r="W627" s="44">
        <v>8.6166666666666586E-2</v>
      </c>
      <c r="X627" s="45">
        <v>3.050000000000001E-2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15.946500000000002</v>
      </c>
      <c r="AE627" s="54"/>
    </row>
    <row r="628" spans="2:31" x14ac:dyDescent="0.45">
      <c r="B628" s="4" t="s">
        <v>31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1.4289999999999996</v>
      </c>
      <c r="N628" s="45">
        <v>4.7930000000000046</v>
      </c>
      <c r="O628" s="44">
        <v>9.1381666666666561</v>
      </c>
      <c r="P628" s="45">
        <v>12.428833333333337</v>
      </c>
      <c r="Q628" s="44">
        <v>14.044833333333319</v>
      </c>
      <c r="R628" s="45">
        <v>13.415999999999993</v>
      </c>
      <c r="S628" s="44">
        <v>10.996333333333343</v>
      </c>
      <c r="T628" s="45">
        <v>8.1391666666666698</v>
      </c>
      <c r="U628" s="44">
        <v>4.861833333333335</v>
      </c>
      <c r="V628" s="45">
        <v>2.4669999999999974</v>
      </c>
      <c r="W628" s="44">
        <v>1.2381666666666669</v>
      </c>
      <c r="X628" s="45">
        <v>0.1603333333333333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83.112666666666655</v>
      </c>
      <c r="AE628" s="54"/>
    </row>
    <row r="629" spans="2:31" x14ac:dyDescent="0.45">
      <c r="B629" s="4" t="s">
        <v>32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0.17233333333333326</v>
      </c>
      <c r="M629" s="44">
        <v>0.42566666666666664</v>
      </c>
      <c r="N629" s="45">
        <v>0.35116666666666663</v>
      </c>
      <c r="O629" s="44">
        <v>0.39399999999999996</v>
      </c>
      <c r="P629" s="45">
        <v>0.62583333333333335</v>
      </c>
      <c r="Q629" s="44">
        <v>0.92683333333333318</v>
      </c>
      <c r="R629" s="45">
        <v>1.0238333333333336</v>
      </c>
      <c r="S629" s="44">
        <v>1.3626666666666662</v>
      </c>
      <c r="T629" s="45">
        <v>1.5361666666666665</v>
      </c>
      <c r="U629" s="44">
        <v>1.6076666666666668</v>
      </c>
      <c r="V629" s="45">
        <v>2.1948333333333334</v>
      </c>
      <c r="W629" s="44">
        <v>2.0866666666666669</v>
      </c>
      <c r="X629" s="45">
        <v>1.335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14.042666666666669</v>
      </c>
      <c r="AE629" s="54"/>
    </row>
    <row r="630" spans="2:31" x14ac:dyDescent="0.45">
      <c r="B630" s="4" t="s">
        <v>33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1.8233333333333333</v>
      </c>
      <c r="M630" s="44">
        <v>4.1673333333333362</v>
      </c>
      <c r="N630" s="45">
        <v>2.6914999999999996</v>
      </c>
      <c r="O630" s="44">
        <v>2.1508333333333338</v>
      </c>
      <c r="P630" s="45">
        <v>1.8779999999999988</v>
      </c>
      <c r="Q630" s="44">
        <v>2.0415000000000005</v>
      </c>
      <c r="R630" s="45">
        <v>0.71616666666666717</v>
      </c>
      <c r="S630" s="44">
        <v>0.22649999999999995</v>
      </c>
      <c r="T630" s="45">
        <v>0</v>
      </c>
      <c r="U630" s="44">
        <v>0.87416666666666643</v>
      </c>
      <c r="V630" s="45">
        <v>6.7913333333333359</v>
      </c>
      <c r="W630" s="44">
        <v>13.406333333333331</v>
      </c>
      <c r="X630" s="45">
        <v>8.6133333333333333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45.38033333333334</v>
      </c>
      <c r="AE630" s="54"/>
    </row>
    <row r="631" spans="2:31" x14ac:dyDescent="0.45">
      <c r="B631" s="4" t="s">
        <v>34</v>
      </c>
      <c r="C631" s="4"/>
      <c r="D631" s="4"/>
      <c r="E631" s="44">
        <v>0.11216666666666822</v>
      </c>
      <c r="F631" s="45">
        <v>1.3333333333333345E-2</v>
      </c>
      <c r="G631" s="44">
        <v>1.8341666666666669</v>
      </c>
      <c r="H631" s="45">
        <v>0</v>
      </c>
      <c r="I631" s="44">
        <v>0</v>
      </c>
      <c r="J631" s="45">
        <v>0</v>
      </c>
      <c r="K631" s="44">
        <v>0</v>
      </c>
      <c r="L631" s="45">
        <v>1.4843333333333333</v>
      </c>
      <c r="M631" s="44">
        <v>2.0024999999999999</v>
      </c>
      <c r="N631" s="45">
        <v>4.5000000000000075E-3</v>
      </c>
      <c r="O631" s="44">
        <v>0.65100000000000013</v>
      </c>
      <c r="P631" s="45">
        <v>1.8228333333333331</v>
      </c>
      <c r="Q631" s="44">
        <v>1.4498333333333349</v>
      </c>
      <c r="R631" s="45">
        <v>0.8723333333333334</v>
      </c>
      <c r="S631" s="44">
        <v>0.7253333333333335</v>
      </c>
      <c r="T631" s="45">
        <v>0.90949999999999986</v>
      </c>
      <c r="U631" s="44">
        <v>1.5331666666666666</v>
      </c>
      <c r="V631" s="45">
        <v>0.75216666666666654</v>
      </c>
      <c r="W631" s="44">
        <v>1.8289999999999986</v>
      </c>
      <c r="X631" s="45">
        <v>3.670666666666667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19.666833333333333</v>
      </c>
      <c r="AE631" s="54"/>
    </row>
    <row r="632" spans="2:31" x14ac:dyDescent="0.45">
      <c r="B632" s="4" t="s">
        <v>35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1.777166666666667</v>
      </c>
      <c r="M632" s="44">
        <v>7.5844999999999994</v>
      </c>
      <c r="N632" s="45">
        <v>11.799999999999999</v>
      </c>
      <c r="O632" s="44">
        <v>13.769666666666664</v>
      </c>
      <c r="P632" s="45">
        <v>13.158999999999999</v>
      </c>
      <c r="Q632" s="44">
        <v>11.200000000000006</v>
      </c>
      <c r="R632" s="45">
        <v>8.1999999999999922</v>
      </c>
      <c r="S632" s="44">
        <v>6.5</v>
      </c>
      <c r="T632" s="45">
        <v>8.699999999999994</v>
      </c>
      <c r="U632" s="44">
        <v>14.455500000000017</v>
      </c>
      <c r="V632" s="45">
        <v>7.3491666666666671</v>
      </c>
      <c r="W632" s="44">
        <v>0.19966666666666674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104.69466666666666</v>
      </c>
      <c r="AE632" s="54"/>
    </row>
    <row r="633" spans="2:31" x14ac:dyDescent="0.45">
      <c r="B633" s="4" t="s">
        <v>36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3.1379999999999995</v>
      </c>
      <c r="M633" s="44">
        <v>2.4096666666666686</v>
      </c>
      <c r="N633" s="45">
        <v>7.3149999999999995</v>
      </c>
      <c r="O633" s="44">
        <v>3.7075000000000005</v>
      </c>
      <c r="P633" s="45">
        <v>5.7989999999999986</v>
      </c>
      <c r="Q633" s="44">
        <v>8.2026666666666657</v>
      </c>
      <c r="R633" s="45">
        <v>7.2423333333333328</v>
      </c>
      <c r="S633" s="44">
        <v>8.0030000000000019</v>
      </c>
      <c r="T633" s="45">
        <v>11.7675</v>
      </c>
      <c r="U633" s="44">
        <v>7.5213333333333354</v>
      </c>
      <c r="V633" s="45">
        <v>15.878333333333334</v>
      </c>
      <c r="W633" s="44">
        <v>1.8053333333333335</v>
      </c>
      <c r="X633" s="45">
        <v>2.6986666666666657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85.48833333333333</v>
      </c>
      <c r="AE633" s="54"/>
    </row>
    <row r="634" spans="2:31" x14ac:dyDescent="0.45">
      <c r="B634" s="4" t="s">
        <v>37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3.7770000000000001</v>
      </c>
      <c r="M634" s="44">
        <v>7.5293333333333354</v>
      </c>
      <c r="N634" s="45">
        <v>5.6748333333333347</v>
      </c>
      <c r="O634" s="44">
        <v>5.9716666666666649</v>
      </c>
      <c r="P634" s="45">
        <v>5.3996666666666675</v>
      </c>
      <c r="Q634" s="44">
        <v>5.9121666666666632</v>
      </c>
      <c r="R634" s="45">
        <v>6.7759999999999998</v>
      </c>
      <c r="S634" s="44">
        <v>6.2905000000000024</v>
      </c>
      <c r="T634" s="45">
        <v>2.2813333333333321</v>
      </c>
      <c r="U634" s="44">
        <v>1.2796666666666672</v>
      </c>
      <c r="V634" s="45">
        <v>0</v>
      </c>
      <c r="W634" s="44">
        <v>0.57216666666666616</v>
      </c>
      <c r="X634" s="45">
        <v>3.3636666666666684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54.827999999999996</v>
      </c>
      <c r="AE634" s="54"/>
    </row>
    <row r="635" spans="2:31" x14ac:dyDescent="0.45">
      <c r="B635" s="4" t="s">
        <v>38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5.3610000000000007</v>
      </c>
      <c r="M635" s="44">
        <v>9.5616666666666639</v>
      </c>
      <c r="N635" s="45">
        <v>5.4740000000000002</v>
      </c>
      <c r="O635" s="44">
        <v>7.7006666666666668</v>
      </c>
      <c r="P635" s="45">
        <v>6.8961666666666677</v>
      </c>
      <c r="Q635" s="44">
        <v>6.5793333333333335</v>
      </c>
      <c r="R635" s="45">
        <v>6.8868333333333336</v>
      </c>
      <c r="S635" s="44">
        <v>5.9106666666666676</v>
      </c>
      <c r="T635" s="45">
        <v>2.9029999999999991</v>
      </c>
      <c r="U635" s="44">
        <v>0.5175000000000004</v>
      </c>
      <c r="V635" s="45">
        <v>0.79649999999999976</v>
      </c>
      <c r="W635" s="44">
        <v>3.3886666666666656</v>
      </c>
      <c r="X635" s="45">
        <v>7.7740000000000018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69.75</v>
      </c>
      <c r="AE635" s="54"/>
    </row>
    <row r="636" spans="2:31" x14ac:dyDescent="0.45">
      <c r="B636" s="4" t="s">
        <v>39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3.879</v>
      </c>
      <c r="M636" s="44">
        <v>10.73416666666667</v>
      </c>
      <c r="N636" s="45">
        <v>10.678666666666665</v>
      </c>
      <c r="O636" s="44">
        <v>19.447666666666667</v>
      </c>
      <c r="P636" s="45">
        <v>25.874666666666663</v>
      </c>
      <c r="Q636" s="44">
        <v>24.312999999999992</v>
      </c>
      <c r="R636" s="45">
        <v>19.839999999999996</v>
      </c>
      <c r="S636" s="44">
        <v>17.866499999999995</v>
      </c>
      <c r="T636" s="45">
        <v>18.161000000000001</v>
      </c>
      <c r="U636" s="44">
        <v>20.766000000000002</v>
      </c>
      <c r="V636" s="45">
        <v>9.2068333333333374</v>
      </c>
      <c r="W636" s="44">
        <v>27.272333333333336</v>
      </c>
      <c r="X636" s="45">
        <v>35.419999999999995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243.45983333333334</v>
      </c>
      <c r="AE636" s="54"/>
    </row>
    <row r="637" spans="2:31" x14ac:dyDescent="0.45">
      <c r="B637" s="4" t="s">
        <v>40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5.3</v>
      </c>
      <c r="M637" s="44">
        <v>12.600000000000014</v>
      </c>
      <c r="N637" s="45">
        <v>9.8999999999999879</v>
      </c>
      <c r="O637" s="44">
        <v>8.1999999999999922</v>
      </c>
      <c r="P637" s="45">
        <v>7.3000000000000078</v>
      </c>
      <c r="Q637" s="44">
        <v>6.3000000000000069</v>
      </c>
      <c r="R637" s="45">
        <v>5.199999999999994</v>
      </c>
      <c r="S637" s="44">
        <v>4.5</v>
      </c>
      <c r="T637" s="45">
        <v>5.5</v>
      </c>
      <c r="U637" s="44">
        <v>8</v>
      </c>
      <c r="V637" s="45">
        <v>9.3999999999999897</v>
      </c>
      <c r="W637" s="44">
        <v>11.600000000000012</v>
      </c>
      <c r="X637" s="45">
        <v>11.70000000000001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105.5</v>
      </c>
      <c r="AE637" s="54"/>
    </row>
    <row r="638" spans="2:31" x14ac:dyDescent="0.45">
      <c r="B638" s="4" t="s">
        <v>41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7.5283333333333333</v>
      </c>
      <c r="M638" s="44">
        <v>6.6361666666666652</v>
      </c>
      <c r="N638" s="45">
        <v>13.917499999999997</v>
      </c>
      <c r="O638" s="44">
        <v>18.658499999999997</v>
      </c>
      <c r="P638" s="45">
        <v>12.673833333333334</v>
      </c>
      <c r="Q638" s="44">
        <v>14.611999999999998</v>
      </c>
      <c r="R638" s="45">
        <v>12.895166666666666</v>
      </c>
      <c r="S638" s="44">
        <v>10.371666666666671</v>
      </c>
      <c r="T638" s="45">
        <v>9.1641666666666666</v>
      </c>
      <c r="U638" s="44">
        <v>7.7301666666666673</v>
      </c>
      <c r="V638" s="45">
        <v>4.8524999999999983</v>
      </c>
      <c r="W638" s="44">
        <v>16.601000000000003</v>
      </c>
      <c r="X638" s="45">
        <v>24.986166666666666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160.62716666666665</v>
      </c>
      <c r="AE638" s="54"/>
    </row>
    <row r="639" spans="2:31" x14ac:dyDescent="0.45">
      <c r="B639" s="4" t="s">
        <v>42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1.3228333333333333</v>
      </c>
      <c r="M639" s="44">
        <v>2.1184999999999992</v>
      </c>
      <c r="N639" s="45">
        <v>0.18116666666666659</v>
      </c>
      <c r="O639" s="44">
        <v>1.0863333333333329</v>
      </c>
      <c r="P639" s="45">
        <v>1.4776666666666667</v>
      </c>
      <c r="Q639" s="44">
        <v>0.96000000000000074</v>
      </c>
      <c r="R639" s="45">
        <v>0.7000000000000004</v>
      </c>
      <c r="S639" s="44">
        <v>0.78000000000000069</v>
      </c>
      <c r="T639" s="45">
        <v>1.25</v>
      </c>
      <c r="U639" s="44">
        <v>1.8908333333333331</v>
      </c>
      <c r="V639" s="45">
        <v>1.7150000000000003</v>
      </c>
      <c r="W639" s="44">
        <v>2.7528333333333328</v>
      </c>
      <c r="X639" s="45">
        <v>2.6758333333333328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06"/>
        <v>18.910999999999998</v>
      </c>
      <c r="AE639" s="54"/>
    </row>
    <row r="640" spans="2:31" x14ac:dyDescent="0.45">
      <c r="B640" s="4" t="s">
        <v>43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0</v>
      </c>
      <c r="AE640" s="54"/>
    </row>
    <row r="641" spans="2:31" x14ac:dyDescent="0.45">
      <c r="B641" s="4" t="s">
        <v>44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0</v>
      </c>
      <c r="AE641" s="54"/>
    </row>
    <row r="642" spans="2:31" x14ac:dyDescent="0.45">
      <c r="B642" s="4" t="s">
        <v>45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0</v>
      </c>
      <c r="AE642" s="54"/>
    </row>
    <row r="643" spans="2:31" x14ac:dyDescent="0.45">
      <c r="B643" s="4" t="s">
        <v>46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0</v>
      </c>
      <c r="AE643" s="54"/>
    </row>
    <row r="644" spans="2:31" x14ac:dyDescent="0.45">
      <c r="B644" s="4" t="s">
        <v>47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1.797666666666667</v>
      </c>
      <c r="M644" s="44">
        <v>4.0279999999999996</v>
      </c>
      <c r="N644" s="45">
        <v>4.0908333333333315</v>
      </c>
      <c r="O644" s="44">
        <v>3.2053333333333343</v>
      </c>
      <c r="P644" s="45">
        <v>1.9681666666666646</v>
      </c>
      <c r="Q644" s="44">
        <v>1.2858333333333334</v>
      </c>
      <c r="R644" s="45">
        <v>0.57999999999999907</v>
      </c>
      <c r="S644" s="44">
        <v>0.37466666666666687</v>
      </c>
      <c r="T644" s="45">
        <v>0.37</v>
      </c>
      <c r="U644" s="44">
        <v>0.70750000000000002</v>
      </c>
      <c r="V644" s="45">
        <v>1.1603333333333337</v>
      </c>
      <c r="W644" s="44">
        <v>0</v>
      </c>
      <c r="X644" s="45">
        <v>0.42266666666666647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19.991</v>
      </c>
      <c r="AE644" s="54"/>
    </row>
    <row r="645" spans="2:31" x14ac:dyDescent="0.45">
      <c r="B645" s="4" t="s">
        <v>48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5.8848333333333329</v>
      </c>
      <c r="M645" s="44">
        <v>15.243999999999998</v>
      </c>
      <c r="N645" s="45">
        <v>10.482333333333333</v>
      </c>
      <c r="O645" s="44">
        <v>12.051833333333333</v>
      </c>
      <c r="P645" s="45">
        <v>9.2833333333333314</v>
      </c>
      <c r="Q645" s="44">
        <v>6.8468333333333389</v>
      </c>
      <c r="R645" s="45">
        <v>3.2779999999999982</v>
      </c>
      <c r="S645" s="44">
        <v>2.3033333333333337</v>
      </c>
      <c r="T645" s="45">
        <v>1.9733333333333332</v>
      </c>
      <c r="U645" s="44">
        <v>0.62050000000000005</v>
      </c>
      <c r="V645" s="45">
        <v>2.2013333333333329</v>
      </c>
      <c r="W645" s="44">
        <v>0.57966666666666622</v>
      </c>
      <c r="X645" s="45">
        <v>4.0233333333333317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74.772666666666666</v>
      </c>
      <c r="AE645" s="54"/>
    </row>
    <row r="646" spans="2:31" x14ac:dyDescent="0.45">
      <c r="B646" s="4" t="s">
        <v>49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3.7911666666666668</v>
      </c>
      <c r="M646" s="44">
        <v>10.269</v>
      </c>
      <c r="N646" s="45">
        <v>8.320333333333334</v>
      </c>
      <c r="O646" s="44">
        <v>8.3331666666666653</v>
      </c>
      <c r="P646" s="45">
        <v>5.6663333333333394</v>
      </c>
      <c r="Q646" s="44">
        <v>3.6999999999999962</v>
      </c>
      <c r="R646" s="45">
        <v>1.7000000000000017</v>
      </c>
      <c r="S646" s="44">
        <v>1.4000000000000008</v>
      </c>
      <c r="T646" s="45">
        <v>2</v>
      </c>
      <c r="U646" s="44">
        <v>3.3039999999999998</v>
      </c>
      <c r="V646" s="45">
        <v>1.9569999999999987</v>
      </c>
      <c r="W646" s="44">
        <v>2.8436666666666657</v>
      </c>
      <c r="X646" s="45">
        <v>4.4685000000000015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57.753166666666672</v>
      </c>
      <c r="AE646" s="54"/>
    </row>
    <row r="647" spans="2:31" x14ac:dyDescent="0.45">
      <c r="B647" s="4" t="s">
        <v>50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0.79000000000000015</v>
      </c>
      <c r="M647" s="44">
        <v>1.9500000000000004</v>
      </c>
      <c r="N647" s="45">
        <v>1.5669999999999997</v>
      </c>
      <c r="O647" s="44">
        <v>4.0833333333333321</v>
      </c>
      <c r="P647" s="45">
        <v>3.6506666666666661</v>
      </c>
      <c r="Q647" s="44">
        <v>2.4399999999999986</v>
      </c>
      <c r="R647" s="45">
        <v>1.6390000000000002</v>
      </c>
      <c r="S647" s="44">
        <v>1.0186666666666664</v>
      </c>
      <c r="T647" s="45">
        <v>1.3846666666666665</v>
      </c>
      <c r="U647" s="44">
        <v>1.425</v>
      </c>
      <c r="V647" s="45">
        <v>0.65149999999999997</v>
      </c>
      <c r="W647" s="44">
        <v>0.16000000000000023</v>
      </c>
      <c r="X647" s="45">
        <v>2.0243333333333338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22.784166666666668</v>
      </c>
      <c r="AE647" s="54"/>
    </row>
    <row r="648" spans="2:31" x14ac:dyDescent="0.45">
      <c r="B648" s="4" t="s">
        <v>51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0</v>
      </c>
      <c r="AE648" s="54"/>
    </row>
    <row r="649" spans="2:31" x14ac:dyDescent="0.45">
      <c r="B649" s="4" t="s">
        <v>52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1.3666666666666665</v>
      </c>
      <c r="M649" s="44">
        <v>6.6000000000000059</v>
      </c>
      <c r="N649" s="45">
        <v>10.177166666666668</v>
      </c>
      <c r="O649" s="44">
        <v>12.399999999999986</v>
      </c>
      <c r="P649" s="45">
        <v>14.100000000000014</v>
      </c>
      <c r="Q649" s="44">
        <v>21.597499999999993</v>
      </c>
      <c r="R649" s="45">
        <v>18.881166666666665</v>
      </c>
      <c r="S649" s="44">
        <v>0</v>
      </c>
      <c r="T649" s="45">
        <v>23.342833333333328</v>
      </c>
      <c r="U649" s="44">
        <v>50.17</v>
      </c>
      <c r="V649" s="45">
        <v>58.29849999999999</v>
      </c>
      <c r="W649" s="44">
        <v>56.350500000000018</v>
      </c>
      <c r="X649" s="45">
        <v>17.475666666666669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290.76</v>
      </c>
      <c r="AE649" s="54"/>
    </row>
    <row r="650" spans="2:31" x14ac:dyDescent="0.45">
      <c r="B650" s="4" t="s">
        <v>53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13.768333333333338</v>
      </c>
      <c r="M650" s="44">
        <v>42.977166666666669</v>
      </c>
      <c r="N650" s="45">
        <v>42.609999999999992</v>
      </c>
      <c r="O650" s="44">
        <v>41.09</v>
      </c>
      <c r="P650" s="45">
        <v>36.959000000000024</v>
      </c>
      <c r="Q650" s="44">
        <v>32.619999999999948</v>
      </c>
      <c r="R650" s="45">
        <v>30.019999999999985</v>
      </c>
      <c r="S650" s="44">
        <v>28.660000000000029</v>
      </c>
      <c r="T650" s="45">
        <v>27.880000000000042</v>
      </c>
      <c r="U650" s="44">
        <v>27.170000000000019</v>
      </c>
      <c r="V650" s="45">
        <v>15.249333333333334</v>
      </c>
      <c r="W650" s="44">
        <v>16.048333333333332</v>
      </c>
      <c r="X650" s="45">
        <v>17.175999999999998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372.22816666666671</v>
      </c>
      <c r="AE650" s="54"/>
    </row>
    <row r="651" spans="2:31" x14ac:dyDescent="0.45">
      <c r="B651" s="4" t="s">
        <v>54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3.1935000000000007</v>
      </c>
      <c r="M651" s="44">
        <v>0.9291666666666667</v>
      </c>
      <c r="N651" s="45">
        <v>7.2500000000000023E-2</v>
      </c>
      <c r="O651" s="44">
        <v>1.8513333333333339</v>
      </c>
      <c r="P651" s="45">
        <v>6.999833333333334</v>
      </c>
      <c r="Q651" s="44">
        <v>10.738</v>
      </c>
      <c r="R651" s="45">
        <v>9.6399999999999899</v>
      </c>
      <c r="S651" s="44">
        <v>8.9599999999999955</v>
      </c>
      <c r="T651" s="45">
        <v>11.387999999999996</v>
      </c>
      <c r="U651" s="44">
        <v>6.9701666666666657</v>
      </c>
      <c r="V651" s="45">
        <v>4.2090000000000023</v>
      </c>
      <c r="W651" s="44">
        <v>29.144166666666674</v>
      </c>
      <c r="X651" s="45">
        <v>32.759833333333347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126.85550000000001</v>
      </c>
      <c r="AE651" s="54"/>
    </row>
    <row r="652" spans="2:31" x14ac:dyDescent="0.45">
      <c r="B652" s="4" t="s">
        <v>55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0.98183333333333389</v>
      </c>
      <c r="M652" s="44">
        <v>25.552833333333304</v>
      </c>
      <c r="N652" s="45">
        <v>88.121500000000012</v>
      </c>
      <c r="O652" s="44">
        <v>108.87349999999996</v>
      </c>
      <c r="P652" s="45">
        <v>80.942000000000021</v>
      </c>
      <c r="Q652" s="44">
        <v>38.098333333333322</v>
      </c>
      <c r="R652" s="45">
        <v>13.991666666666676</v>
      </c>
      <c r="S652" s="44">
        <v>0.3686666666666667</v>
      </c>
      <c r="T652" s="45">
        <v>0</v>
      </c>
      <c r="U652" s="44">
        <v>0</v>
      </c>
      <c r="V652" s="45">
        <v>0</v>
      </c>
      <c r="W652" s="44">
        <v>0</v>
      </c>
      <c r="X652" s="45">
        <v>0.65066666666666673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357.58099999999996</v>
      </c>
      <c r="AE652" s="54"/>
    </row>
    <row r="653" spans="2:31" x14ac:dyDescent="0.45">
      <c r="B653" s="4" t="s">
        <v>56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45">
      <c r="B654" s="4" t="s">
        <v>58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2.2838333333333334</v>
      </c>
      <c r="M654" s="44">
        <v>7.7561666666666671</v>
      </c>
      <c r="N654" s="45">
        <v>8.2128333333333341</v>
      </c>
      <c r="O654" s="44">
        <v>8.0558333333333305</v>
      </c>
      <c r="P654" s="45">
        <v>5.0583333333333345</v>
      </c>
      <c r="Q654" s="44">
        <v>2.0823333333333331</v>
      </c>
      <c r="R654" s="45">
        <v>1.0703333333333336</v>
      </c>
      <c r="S654" s="44">
        <v>0.71316666666666684</v>
      </c>
      <c r="T654" s="45">
        <v>0.58833333333333315</v>
      </c>
      <c r="U654" s="44">
        <v>1.1193333333333337</v>
      </c>
      <c r="V654" s="45">
        <v>0.84416666666666684</v>
      </c>
      <c r="W654" s="44">
        <v>1.8024999999999993</v>
      </c>
      <c r="X654" s="45">
        <v>24.676666666666662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64.263833333333338</v>
      </c>
      <c r="AE654" s="54"/>
    </row>
    <row r="655" spans="2:31" x14ac:dyDescent="0.45">
      <c r="B655" s="4" t="s">
        <v>59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0.46488166666666664</v>
      </c>
      <c r="N655" s="45">
        <v>0.82458166666666688</v>
      </c>
      <c r="O655" s="44">
        <v>1.020715</v>
      </c>
      <c r="P655" s="45">
        <v>0.84921666666666717</v>
      </c>
      <c r="Q655" s="44">
        <v>0.64272166666666686</v>
      </c>
      <c r="R655" s="45">
        <v>0</v>
      </c>
      <c r="S655" s="44">
        <v>0</v>
      </c>
      <c r="T655" s="45">
        <v>0</v>
      </c>
      <c r="U655" s="44">
        <v>0</v>
      </c>
      <c r="V655" s="45">
        <v>0.77120166666666656</v>
      </c>
      <c r="W655" s="44">
        <v>2.6315416666666662</v>
      </c>
      <c r="X655" s="45">
        <v>1.866231666666667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9.0710916666666677</v>
      </c>
      <c r="AE655" s="54"/>
    </row>
    <row r="656" spans="2:31" x14ac:dyDescent="0.45">
      <c r="B656" s="4" t="s">
        <v>60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3.3933333333333333E-3</v>
      </c>
      <c r="N656" s="45">
        <v>9.4666666666666649E-2</v>
      </c>
      <c r="O656" s="44">
        <v>0.11188999999999998</v>
      </c>
      <c r="P656" s="45">
        <v>0.15063333333333326</v>
      </c>
      <c r="Q656" s="44">
        <v>0.22342666666666669</v>
      </c>
      <c r="R656" s="45">
        <v>0</v>
      </c>
      <c r="S656" s="44">
        <v>0</v>
      </c>
      <c r="T656" s="45">
        <v>0</v>
      </c>
      <c r="U656" s="44">
        <v>0.36673666666666638</v>
      </c>
      <c r="V656" s="45">
        <v>4.6982200000000001</v>
      </c>
      <c r="W656" s="44">
        <v>10.712583333333333</v>
      </c>
      <c r="X656" s="45">
        <v>6.6098233333333321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22.971373333333332</v>
      </c>
      <c r="AE656" s="54"/>
    </row>
    <row r="657" spans="2:31" x14ac:dyDescent="0.45">
      <c r="B657" s="4" t="s">
        <v>61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6.5541666666666679E-2</v>
      </c>
      <c r="N657" s="45">
        <v>0.19009333333333336</v>
      </c>
      <c r="O657" s="44">
        <v>0.26389500000000005</v>
      </c>
      <c r="P657" s="45">
        <v>0.25181666666666636</v>
      </c>
      <c r="Q657" s="44">
        <v>0.27828500000000006</v>
      </c>
      <c r="R657" s="45">
        <v>0</v>
      </c>
      <c r="S657" s="44">
        <v>5.0666666666666716E-3</v>
      </c>
      <c r="T657" s="45">
        <v>0.9779533333333339</v>
      </c>
      <c r="U657" s="44">
        <v>1.0620583333333342</v>
      </c>
      <c r="V657" s="45">
        <v>5.8782099999999975</v>
      </c>
      <c r="W657" s="44">
        <v>15.345041666666662</v>
      </c>
      <c r="X657" s="45">
        <v>11.319611666666667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35.637573333333329</v>
      </c>
      <c r="AE657" s="54"/>
    </row>
    <row r="658" spans="2:31" x14ac:dyDescent="0.45">
      <c r="B658" s="4" t="s">
        <v>62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18.17283333333334</v>
      </c>
      <c r="M658" s="44">
        <v>63.281666666666659</v>
      </c>
      <c r="N658" s="45">
        <v>67.500000000000014</v>
      </c>
      <c r="O658" s="44">
        <v>64.058500000000009</v>
      </c>
      <c r="P658" s="45">
        <v>42.615499999999997</v>
      </c>
      <c r="Q658" s="44">
        <v>22.632833333333345</v>
      </c>
      <c r="R658" s="45">
        <v>17.079333333333331</v>
      </c>
      <c r="S658" s="44">
        <v>85.399166666666716</v>
      </c>
      <c r="T658" s="45">
        <v>101.13983333333331</v>
      </c>
      <c r="U658" s="44">
        <v>162.49583333333322</v>
      </c>
      <c r="V658" s="45">
        <v>196.69733333333326</v>
      </c>
      <c r="W658" s="44">
        <v>124.29233333333339</v>
      </c>
      <c r="X658" s="45">
        <v>60.855750000000008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1026.2209166666667</v>
      </c>
      <c r="AE658" s="54"/>
    </row>
    <row r="659" spans="2:31" x14ac:dyDescent="0.45">
      <c r="B659" s="4" t="s">
        <v>63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7.7725</v>
      </c>
      <c r="M659" s="44">
        <v>32.895666666666649</v>
      </c>
      <c r="N659" s="45">
        <v>46.150666666666673</v>
      </c>
      <c r="O659" s="44">
        <v>45.572000000000038</v>
      </c>
      <c r="P659" s="45">
        <v>26.579999999999984</v>
      </c>
      <c r="Q659" s="44">
        <v>29.137166666666701</v>
      </c>
      <c r="R659" s="45">
        <v>21.592333333333329</v>
      </c>
      <c r="S659" s="44">
        <v>49.681166666666662</v>
      </c>
      <c r="T659" s="45">
        <v>56.624666666666677</v>
      </c>
      <c r="U659" s="44">
        <v>32.706166666666675</v>
      </c>
      <c r="V659" s="45">
        <v>56.544166666666676</v>
      </c>
      <c r="W659" s="44">
        <v>60.750333333333366</v>
      </c>
      <c r="X659" s="45">
        <v>40.654500000000013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506.66133333333335</v>
      </c>
      <c r="AE659" s="54"/>
    </row>
    <row r="660" spans="2:31" x14ac:dyDescent="0.45">
      <c r="B660" s="4" t="s">
        <v>64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6.1676666666666673</v>
      </c>
      <c r="O660" s="44">
        <v>25.039166666666642</v>
      </c>
      <c r="P660" s="45">
        <v>41.800000000000004</v>
      </c>
      <c r="Q660" s="44">
        <v>59.982833333333339</v>
      </c>
      <c r="R660" s="45">
        <v>82.258500000000041</v>
      </c>
      <c r="S660" s="44">
        <v>54.016833333333338</v>
      </c>
      <c r="T660" s="45">
        <v>50.291666666666671</v>
      </c>
      <c r="U660" s="44">
        <v>16.7575</v>
      </c>
      <c r="V660" s="45">
        <v>38.146166666666645</v>
      </c>
      <c r="W660" s="44">
        <v>48.787833333333317</v>
      </c>
      <c r="X660" s="45">
        <v>35.102250000000012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07"/>
        <v>458.35041666666672</v>
      </c>
      <c r="AE660" s="54"/>
    </row>
    <row r="661" spans="2:31" x14ac:dyDescent="0.45">
      <c r="B661" s="4" t="s">
        <v>65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0.75783333333333347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0.6796666666666672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07"/>
        <v>1.4375000000000007</v>
      </c>
      <c r="AE661" s="54"/>
    </row>
    <row r="662" spans="2:31" x14ac:dyDescent="0.45">
      <c r="B662" s="12" t="s">
        <v>7</v>
      </c>
      <c r="C662" s="12"/>
      <c r="D662" s="12"/>
      <c r="E662" s="13">
        <f>SUM(E608:E661)</f>
        <v>0.11216666666666822</v>
      </c>
      <c r="F662" s="13">
        <f t="shared" ref="F662" si="208">SUM(F608:F661)</f>
        <v>1.3333333333333345E-2</v>
      </c>
      <c r="G662" s="13">
        <f t="shared" ref="G662" si="209">SUM(G608:G661)</f>
        <v>1.8341666666666669</v>
      </c>
      <c r="H662" s="13">
        <f t="shared" ref="H662" si="210">SUM(H608:H661)</f>
        <v>0</v>
      </c>
      <c r="I662" s="13">
        <f t="shared" ref="I662" si="211">SUM(I608:I661)</f>
        <v>0</v>
      </c>
      <c r="J662" s="13">
        <f t="shared" ref="J662" si="212">SUM(J608:J661)</f>
        <v>0</v>
      </c>
      <c r="K662" s="13">
        <f t="shared" ref="K662" si="213">SUM(K608:K661)</f>
        <v>0</v>
      </c>
      <c r="L662" s="13">
        <f t="shared" ref="L662" si="214">SUM(L608:L661)</f>
        <v>119.13833333333334</v>
      </c>
      <c r="M662" s="13">
        <f t="shared" ref="M662" si="215">SUM(M608:M661)</f>
        <v>379.51215000000002</v>
      </c>
      <c r="N662" s="13">
        <f t="shared" ref="N662" si="216">SUM(N608:N661)</f>
        <v>514.82934166666666</v>
      </c>
      <c r="O662" s="13">
        <f t="shared" ref="O662" si="217">SUM(O608:O661)</f>
        <v>622.87050000000011</v>
      </c>
      <c r="P662" s="13">
        <f t="shared" ref="P662" si="218">SUM(P608:P661)</f>
        <v>568.29133333333334</v>
      </c>
      <c r="Q662" s="13">
        <f t="shared" ref="Q662" si="219">SUM(Q608:Q661)</f>
        <v>577.6624333333333</v>
      </c>
      <c r="R662" s="13">
        <f t="shared" ref="R662" si="220">SUM(R608:R661)</f>
        <v>619.61283333333324</v>
      </c>
      <c r="S662" s="13">
        <f t="shared" ref="S662" si="221">SUM(S608:S661)</f>
        <v>665.43889999999988</v>
      </c>
      <c r="T662" s="13">
        <f t="shared" ref="T662" si="222">SUM(T608:T661)</f>
        <v>675.49012000000005</v>
      </c>
      <c r="U662" s="13">
        <f t="shared" ref="U662" si="223">SUM(U608:U661)</f>
        <v>703.0129616666668</v>
      </c>
      <c r="V662" s="13">
        <f t="shared" ref="V662" si="224">SUM(V608:V661)</f>
        <v>814.42679833333318</v>
      </c>
      <c r="W662" s="13">
        <f t="shared" ref="W662" si="225">SUM(W608:W661)</f>
        <v>755.55233333333342</v>
      </c>
      <c r="X662" s="13">
        <f t="shared" ref="X662" si="226">SUM(X608:X661)</f>
        <v>515.94833333333349</v>
      </c>
      <c r="Y662" s="13">
        <f t="shared" ref="Y662" si="227">SUM(Y608:Y661)</f>
        <v>0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0</v>
      </c>
      <c r="AC662" s="109">
        <f>SUM(AC608:AE661)</f>
        <v>7533.7460383333337</v>
      </c>
      <c r="AD662" s="109"/>
      <c r="AE662" s="109"/>
    </row>
    <row r="665" spans="2:31" x14ac:dyDescent="0.45">
      <c r="B665" s="8">
        <f>'Resumen-Mensual'!$P$26</f>
        <v>46034</v>
      </c>
    </row>
    <row r="666" spans="2:31" x14ac:dyDescent="0.45">
      <c r="B666" s="8"/>
    </row>
    <row r="667" spans="2:31" x14ac:dyDescent="0.45">
      <c r="B667" s="9" t="s">
        <v>313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91" t="s">
        <v>7</v>
      </c>
      <c r="AD667" s="91"/>
      <c r="AE667" s="91"/>
    </row>
    <row r="668" spans="2:31" x14ac:dyDescent="0.45">
      <c r="B668" s="14" t="s">
        <v>11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1.9978333333333331</v>
      </c>
      <c r="P668" s="45">
        <v>1.7241666666666675</v>
      </c>
      <c r="Q668" s="44">
        <v>21.730666666666668</v>
      </c>
      <c r="R668" s="45">
        <v>49.016666666666644</v>
      </c>
      <c r="S668" s="44">
        <v>46.452833333333309</v>
      </c>
      <c r="T668" s="45">
        <v>46.337999999999994</v>
      </c>
      <c r="U668" s="44">
        <v>42.56033333333334</v>
      </c>
      <c r="V668" s="45">
        <v>32.090999999999994</v>
      </c>
      <c r="W668" s="44">
        <v>62.113166666666665</v>
      </c>
      <c r="X668" s="45">
        <v>28.257499999999993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332.28216666666657</v>
      </c>
      <c r="AE668" s="56"/>
    </row>
    <row r="669" spans="2:31" x14ac:dyDescent="0.45">
      <c r="B669" s="14" t="s">
        <v>12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1.7253333333333338</v>
      </c>
      <c r="N669" s="45">
        <v>5.1749999999999998</v>
      </c>
      <c r="O669" s="44">
        <v>5.2099999999999982</v>
      </c>
      <c r="P669" s="45">
        <v>10.97983333333333</v>
      </c>
      <c r="Q669" s="44">
        <v>17.406500000000001</v>
      </c>
      <c r="R669" s="45">
        <v>14.401833333333334</v>
      </c>
      <c r="S669" s="44">
        <v>19.560999999999989</v>
      </c>
      <c r="T669" s="45">
        <v>26.430000000000007</v>
      </c>
      <c r="U669" s="44">
        <v>37.397666666666666</v>
      </c>
      <c r="V669" s="45">
        <v>17.819000000000003</v>
      </c>
      <c r="W669" s="44">
        <v>43.101499999999994</v>
      </c>
      <c r="X669" s="45">
        <v>42.47499999999998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241.68266666666665</v>
      </c>
      <c r="AE669" s="54"/>
    </row>
    <row r="670" spans="2:31" x14ac:dyDescent="0.45">
      <c r="B670" s="14" t="s">
        <v>13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3.5910000000000006</v>
      </c>
      <c r="N670" s="45">
        <v>2.7400000000000007</v>
      </c>
      <c r="O670" s="44">
        <v>3.5399999999999987</v>
      </c>
      <c r="P670" s="45">
        <v>12.350000000000014</v>
      </c>
      <c r="Q670" s="44">
        <v>35.160000000000018</v>
      </c>
      <c r="R670" s="45">
        <v>32.5</v>
      </c>
      <c r="S670" s="44">
        <v>54.179999999999993</v>
      </c>
      <c r="T670" s="45">
        <v>57.629999999999995</v>
      </c>
      <c r="U670" s="44">
        <v>58.209999999999994</v>
      </c>
      <c r="V670" s="45">
        <v>35.580000000000005</v>
      </c>
      <c r="W670" s="44">
        <v>34.17</v>
      </c>
      <c r="X670" s="45">
        <v>14.780000000000001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344.43100000000004</v>
      </c>
      <c r="AE670" s="54"/>
    </row>
    <row r="671" spans="2:31" x14ac:dyDescent="0.45">
      <c r="B671" s="14" t="s">
        <v>14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4.2750000000000004</v>
      </c>
      <c r="N671" s="45">
        <v>1.1000000000000008</v>
      </c>
      <c r="O671" s="44">
        <v>0.54633333333333334</v>
      </c>
      <c r="P671" s="45">
        <v>3.604166666666667</v>
      </c>
      <c r="Q671" s="44">
        <v>32.617166666666662</v>
      </c>
      <c r="R671" s="45">
        <v>67.471666666666636</v>
      </c>
      <c r="S671" s="44">
        <v>29.253833333333318</v>
      </c>
      <c r="T671" s="45">
        <v>49.263833333333288</v>
      </c>
      <c r="U671" s="44">
        <v>63.218000000000011</v>
      </c>
      <c r="V671" s="45">
        <v>64.663666666666657</v>
      </c>
      <c r="W671" s="44">
        <v>91.67316666666666</v>
      </c>
      <c r="X671" s="45">
        <v>69.285999999999973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476.97283333333314</v>
      </c>
      <c r="AE671" s="54"/>
    </row>
    <row r="672" spans="2:31" x14ac:dyDescent="0.45">
      <c r="B672" s="14" t="s">
        <v>15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8.9611666666666636</v>
      </c>
      <c r="N672" s="45">
        <v>2.8951666666666673</v>
      </c>
      <c r="O672" s="44">
        <v>3.0943333333333327</v>
      </c>
      <c r="P672" s="45">
        <v>13.826833333333335</v>
      </c>
      <c r="Q672" s="44">
        <v>34.399666666666661</v>
      </c>
      <c r="R672" s="45">
        <v>37.363166666666658</v>
      </c>
      <c r="S672" s="44">
        <v>34.01483333333335</v>
      </c>
      <c r="T672" s="45">
        <v>60.448</v>
      </c>
      <c r="U672" s="44">
        <v>73.83</v>
      </c>
      <c r="V672" s="45">
        <v>80.520833333333314</v>
      </c>
      <c r="W672" s="44">
        <v>48.298833333333327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397.65283333333332</v>
      </c>
      <c r="AE672" s="54"/>
    </row>
    <row r="673" spans="2:31" x14ac:dyDescent="0.45">
      <c r="B673" s="14" t="s">
        <v>16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0</v>
      </c>
      <c r="AE673" s="54"/>
    </row>
    <row r="674" spans="2:31" x14ac:dyDescent="0.45">
      <c r="B674" s="14" t="s">
        <v>17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12.085166666666661</v>
      </c>
      <c r="N674" s="45">
        <v>14.515833333333337</v>
      </c>
      <c r="O674" s="44">
        <v>14.673166666666667</v>
      </c>
      <c r="P674" s="45">
        <v>14.288166666666664</v>
      </c>
      <c r="Q674" s="44">
        <v>7.5533333333333337</v>
      </c>
      <c r="R674" s="45">
        <v>4.2183333333333346</v>
      </c>
      <c r="S674" s="44">
        <v>0</v>
      </c>
      <c r="T674" s="45">
        <v>0</v>
      </c>
      <c r="U674" s="44">
        <v>0</v>
      </c>
      <c r="V674" s="45">
        <v>0</v>
      </c>
      <c r="W674" s="44">
        <v>3.6333333333333329E-2</v>
      </c>
      <c r="X674" s="45">
        <v>26.468000000000004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93.838333333333338</v>
      </c>
      <c r="AE674" s="54"/>
    </row>
    <row r="675" spans="2:31" x14ac:dyDescent="0.45">
      <c r="B675" s="14" t="s">
        <v>18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11.342499999999999</v>
      </c>
      <c r="N675" s="45">
        <v>11.280666666666667</v>
      </c>
      <c r="O675" s="44">
        <v>14.083999999999996</v>
      </c>
      <c r="P675" s="45">
        <v>13.276666666666671</v>
      </c>
      <c r="Q675" s="44">
        <v>11.355666666666671</v>
      </c>
      <c r="R675" s="45">
        <v>7.6334999999999997</v>
      </c>
      <c r="S675" s="44">
        <v>0.57383333333333342</v>
      </c>
      <c r="T675" s="45">
        <v>0.76783333333333359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70.314666666666682</v>
      </c>
      <c r="AE675" s="54"/>
    </row>
    <row r="676" spans="2:31" x14ac:dyDescent="0.45">
      <c r="B676" s="14" t="s">
        <v>19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23.816833333333332</v>
      </c>
      <c r="N676" s="45">
        <v>25.480500000000003</v>
      </c>
      <c r="O676" s="44">
        <v>28.380333333333333</v>
      </c>
      <c r="P676" s="45">
        <v>32.217666666666666</v>
      </c>
      <c r="Q676" s="44">
        <v>37.349333333333334</v>
      </c>
      <c r="R676" s="45">
        <v>23.279166666666661</v>
      </c>
      <c r="S676" s="44">
        <v>11.240000000000002</v>
      </c>
      <c r="T676" s="45">
        <v>3.1766666666666672</v>
      </c>
      <c r="U676" s="44">
        <v>0</v>
      </c>
      <c r="V676" s="45">
        <v>0</v>
      </c>
      <c r="W676" s="44">
        <v>20.17133333333333</v>
      </c>
      <c r="X676" s="45">
        <v>43.003833333333333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248.1156666666667</v>
      </c>
      <c r="AE676" s="54"/>
    </row>
    <row r="677" spans="2:31" x14ac:dyDescent="0.45">
      <c r="B677" s="14" t="s">
        <v>20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7.9353333333333307</v>
      </c>
      <c r="N677" s="45">
        <v>10.27766666666667</v>
      </c>
      <c r="O677" s="44">
        <v>13.45533333333333</v>
      </c>
      <c r="P677" s="45">
        <v>11.735833333333334</v>
      </c>
      <c r="Q677" s="44">
        <v>7.9173333333333353</v>
      </c>
      <c r="R677" s="45">
        <v>2.6840000000000002</v>
      </c>
      <c r="S677" s="44">
        <v>0</v>
      </c>
      <c r="T677" s="45">
        <v>0.23916666666666683</v>
      </c>
      <c r="U677" s="44">
        <v>0</v>
      </c>
      <c r="V677" s="45">
        <v>0</v>
      </c>
      <c r="W677" s="44">
        <v>0</v>
      </c>
      <c r="X677" s="45">
        <v>15.092333333333334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69.337000000000003</v>
      </c>
      <c r="AE677" s="54"/>
    </row>
    <row r="678" spans="2:31" x14ac:dyDescent="0.45">
      <c r="B678" s="14" t="s">
        <v>21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14.493666666666684</v>
      </c>
      <c r="N678" s="45">
        <v>14.360000000000012</v>
      </c>
      <c r="O678" s="44">
        <v>11.093833333333327</v>
      </c>
      <c r="P678" s="45">
        <v>6.5799999999999983</v>
      </c>
      <c r="Q678" s="44">
        <v>9.3500000000000103</v>
      </c>
      <c r="R678" s="45">
        <v>8.3098333333333336</v>
      </c>
      <c r="S678" s="44">
        <v>2.6666666666666689E-2</v>
      </c>
      <c r="T678" s="45">
        <v>4.2</v>
      </c>
      <c r="U678" s="44">
        <v>0</v>
      </c>
      <c r="V678" s="45">
        <v>10.676166666666671</v>
      </c>
      <c r="W678" s="44">
        <v>110.89616666666669</v>
      </c>
      <c r="X678" s="45">
        <v>101.24433333333334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291.23066666666671</v>
      </c>
      <c r="AE678" s="54"/>
    </row>
    <row r="679" spans="2:31" x14ac:dyDescent="0.45">
      <c r="B679" s="14" t="s">
        <v>22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45">
      <c r="B680" s="14" t="s">
        <v>23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0.55483333333333318</v>
      </c>
      <c r="N680" s="45">
        <v>1.0456666666666667</v>
      </c>
      <c r="O680" s="44">
        <v>5.1666666666666606E-3</v>
      </c>
      <c r="P680" s="45">
        <v>0</v>
      </c>
      <c r="Q680" s="44">
        <v>0</v>
      </c>
      <c r="R680" s="45">
        <v>0.73300000000000021</v>
      </c>
      <c r="S680" s="44">
        <v>0.99366666666666659</v>
      </c>
      <c r="T680" s="45">
        <v>0</v>
      </c>
      <c r="U680" s="44">
        <v>12.527833333333332</v>
      </c>
      <c r="V680" s="45">
        <v>28.616166666666651</v>
      </c>
      <c r="W680" s="44">
        <v>1.7371666666666665</v>
      </c>
      <c r="X680" s="45">
        <v>15.802500000000004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62.015999999999984</v>
      </c>
      <c r="AE680" s="54"/>
    </row>
    <row r="681" spans="2:31" x14ac:dyDescent="0.45">
      <c r="B681" s="14" t="s">
        <v>24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0.89316666666666655</v>
      </c>
      <c r="N681" s="45">
        <v>2.9464999999999999</v>
      </c>
      <c r="O681" s="44">
        <v>0.25116666666666665</v>
      </c>
      <c r="P681" s="45">
        <v>3.4009999999999994</v>
      </c>
      <c r="Q681" s="44">
        <v>4.9104999999999999</v>
      </c>
      <c r="R681" s="45">
        <v>5.1808333333333314</v>
      </c>
      <c r="S681" s="44">
        <v>4.6933333333333316</v>
      </c>
      <c r="T681" s="45">
        <v>0.1856666666666667</v>
      </c>
      <c r="U681" s="44">
        <v>0.46616666666666656</v>
      </c>
      <c r="V681" s="45">
        <v>0</v>
      </c>
      <c r="W681" s="44">
        <v>5.9303333333333317</v>
      </c>
      <c r="X681" s="45">
        <v>1.2718333333333329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30.130499999999991</v>
      </c>
      <c r="AE681" s="54"/>
    </row>
    <row r="682" spans="2:31" x14ac:dyDescent="0.45">
      <c r="B682" s="14" t="s">
        <v>25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0.37600000000000011</v>
      </c>
      <c r="N682" s="45">
        <v>3.6006666666666667</v>
      </c>
      <c r="O682" s="44">
        <v>3.0856666666666674</v>
      </c>
      <c r="P682" s="45">
        <v>3.6791666666666676</v>
      </c>
      <c r="Q682" s="44">
        <v>7.639166666666668</v>
      </c>
      <c r="R682" s="45">
        <v>2.7115</v>
      </c>
      <c r="S682" s="44">
        <v>2.2516666666666665</v>
      </c>
      <c r="T682" s="45">
        <v>0.56499999999999961</v>
      </c>
      <c r="U682" s="44">
        <v>4.1321666666666657</v>
      </c>
      <c r="V682" s="45">
        <v>13.680166666666672</v>
      </c>
      <c r="W682" s="44">
        <v>19.797333333333331</v>
      </c>
      <c r="X682" s="45">
        <v>27.004666666666683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88.523166666666683</v>
      </c>
      <c r="AE682" s="54"/>
    </row>
    <row r="683" spans="2:31" x14ac:dyDescent="0.45">
      <c r="B683" s="14" t="s">
        <v>26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9.866666666666668E-2</v>
      </c>
      <c r="N683" s="45">
        <v>1.082333333333334</v>
      </c>
      <c r="O683" s="44">
        <v>0.76933333333333342</v>
      </c>
      <c r="P683" s="45">
        <v>1.6421666666666659</v>
      </c>
      <c r="Q683" s="44">
        <v>3.1999999999999971</v>
      </c>
      <c r="R683" s="45">
        <v>3.5271666666666648</v>
      </c>
      <c r="S683" s="44">
        <v>2.6064999999999983</v>
      </c>
      <c r="T683" s="45">
        <v>4.1921666666666662</v>
      </c>
      <c r="U683" s="44">
        <v>4.205000000000001</v>
      </c>
      <c r="V683" s="45">
        <v>0.66849999999999932</v>
      </c>
      <c r="W683" s="44">
        <v>7.4893333333333327</v>
      </c>
      <c r="X683" s="45">
        <v>14.79016666666667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44.271333333333331</v>
      </c>
      <c r="AE683" s="54"/>
    </row>
    <row r="684" spans="2:31" x14ac:dyDescent="0.45">
      <c r="B684" s="14" t="s">
        <v>27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1.8333333333333331E-3</v>
      </c>
      <c r="O684" s="44">
        <v>0.30383333333333323</v>
      </c>
      <c r="P684" s="45">
        <v>3.0769999999999995</v>
      </c>
      <c r="Q684" s="44">
        <v>6.8843333333333332</v>
      </c>
      <c r="R684" s="45">
        <v>17.153166666666674</v>
      </c>
      <c r="S684" s="44">
        <v>24.991000000000003</v>
      </c>
      <c r="T684" s="45">
        <v>23.040500000000005</v>
      </c>
      <c r="U684" s="44">
        <v>46.58016666666667</v>
      </c>
      <c r="V684" s="45">
        <v>55.814500000000002</v>
      </c>
      <c r="W684" s="44">
        <v>50.470833333333353</v>
      </c>
      <c r="X684" s="45">
        <v>36.051166666666674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264.3683333333334</v>
      </c>
      <c r="AE684" s="54"/>
    </row>
    <row r="685" spans="2:31" x14ac:dyDescent="0.45">
      <c r="B685" s="4" t="s">
        <v>28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0.29450000000000004</v>
      </c>
      <c r="N685" s="45">
        <v>0.8100000000000005</v>
      </c>
      <c r="O685" s="44">
        <v>1.0099999999999993</v>
      </c>
      <c r="P685" s="45">
        <v>1.4099999999999979</v>
      </c>
      <c r="Q685" s="44">
        <v>1.8100000000000014</v>
      </c>
      <c r="R685" s="45">
        <v>3.0099999999999985</v>
      </c>
      <c r="S685" s="44">
        <v>4.4099999999999975</v>
      </c>
      <c r="T685" s="45">
        <v>7.6100000000000101</v>
      </c>
      <c r="U685" s="44">
        <v>11.509999999999994</v>
      </c>
      <c r="V685" s="45">
        <v>16.11000000000001</v>
      </c>
      <c r="W685" s="44">
        <v>19.80999999999997</v>
      </c>
      <c r="X685" s="45">
        <v>17.239833333333344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85.034333333333336</v>
      </c>
      <c r="AE685" s="54"/>
    </row>
    <row r="686" spans="2:31" x14ac:dyDescent="0.45">
      <c r="B686" s="4" t="s">
        <v>29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0.32883333333333309</v>
      </c>
      <c r="N686" s="45">
        <v>1.3028333333333342</v>
      </c>
      <c r="O686" s="44">
        <v>2.5125000000000006</v>
      </c>
      <c r="P686" s="45">
        <v>3.3053333333333343</v>
      </c>
      <c r="Q686" s="44">
        <v>3.2158333333333307</v>
      </c>
      <c r="R686" s="45">
        <v>2.2169999999999992</v>
      </c>
      <c r="S686" s="44">
        <v>0.33550000000000002</v>
      </c>
      <c r="T686" s="45">
        <v>0</v>
      </c>
      <c r="U686" s="44">
        <v>0</v>
      </c>
      <c r="V686" s="45">
        <v>0</v>
      </c>
      <c r="W686" s="44">
        <v>1.2666666666666692E-2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13.230499999999997</v>
      </c>
      <c r="AE686" s="54"/>
    </row>
    <row r="687" spans="2:31" x14ac:dyDescent="0.45">
      <c r="B687" s="4" t="s">
        <v>30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</v>
      </c>
      <c r="N687" s="45">
        <v>3.3333333333333365E-4</v>
      </c>
      <c r="O687" s="44">
        <v>0.16483333333333333</v>
      </c>
      <c r="P687" s="45">
        <v>0.2826666666666664</v>
      </c>
      <c r="Q687" s="44">
        <v>0.24999999999999997</v>
      </c>
      <c r="R687" s="45">
        <v>0.12999999999999992</v>
      </c>
      <c r="S687" s="44">
        <v>2.1333333333333329E-2</v>
      </c>
      <c r="T687" s="45">
        <v>0</v>
      </c>
      <c r="U687" s="44">
        <v>3.1666666666666675E-3</v>
      </c>
      <c r="V687" s="45">
        <v>0</v>
      </c>
      <c r="W687" s="44">
        <v>0.23533333333333334</v>
      </c>
      <c r="X687" s="45">
        <v>1.1666666666666713E-3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1.0888333333333331</v>
      </c>
      <c r="AE687" s="54"/>
    </row>
    <row r="688" spans="2:31" x14ac:dyDescent="0.45">
      <c r="B688" s="4" t="s">
        <v>31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0.7134999999999998</v>
      </c>
      <c r="N688" s="45">
        <v>1.799999999999998</v>
      </c>
      <c r="O688" s="44">
        <v>2.9096666666666642</v>
      </c>
      <c r="P688" s="45">
        <v>3.0885000000000025</v>
      </c>
      <c r="Q688" s="44">
        <v>2.4705000000000017</v>
      </c>
      <c r="R688" s="45">
        <v>1.7508333333333324</v>
      </c>
      <c r="S688" s="44">
        <v>0.35949999999999999</v>
      </c>
      <c r="T688" s="45">
        <v>0</v>
      </c>
      <c r="U688" s="44">
        <v>0</v>
      </c>
      <c r="V688" s="45">
        <v>0.35649999999999971</v>
      </c>
      <c r="W688" s="44">
        <v>5.9994999999999994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19.448499999999996</v>
      </c>
      <c r="AE688" s="54"/>
    </row>
    <row r="689" spans="2:31" x14ac:dyDescent="0.45">
      <c r="B689" s="4" t="s">
        <v>32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0.79800000000000104</v>
      </c>
      <c r="N689" s="45">
        <v>0.7599999999999999</v>
      </c>
      <c r="O689" s="44">
        <v>0.76600000000000079</v>
      </c>
      <c r="P689" s="45">
        <v>0.72999999999999932</v>
      </c>
      <c r="Q689" s="44">
        <v>0.93999999999999928</v>
      </c>
      <c r="R689" s="45">
        <v>2.0336666666666678</v>
      </c>
      <c r="S689" s="44">
        <v>0.62083333333333335</v>
      </c>
      <c r="T689" s="45">
        <v>0</v>
      </c>
      <c r="U689" s="44">
        <v>2.5386666666666673</v>
      </c>
      <c r="V689" s="45">
        <v>4.8971666666666689</v>
      </c>
      <c r="W689" s="44">
        <v>6.6156666666666633</v>
      </c>
      <c r="X689" s="45">
        <v>5.4808333333333321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26.180833333333336</v>
      </c>
      <c r="AE689" s="54"/>
    </row>
    <row r="690" spans="2:31" x14ac:dyDescent="0.45">
      <c r="B690" s="4" t="s">
        <v>33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2.242</v>
      </c>
      <c r="N690" s="45">
        <v>1.0241666666666671</v>
      </c>
      <c r="O690" s="44">
        <v>0.84000000000000119</v>
      </c>
      <c r="P690" s="45">
        <v>1.1274999999999999</v>
      </c>
      <c r="Q690" s="44">
        <v>1.6120000000000005</v>
      </c>
      <c r="R690" s="45">
        <v>2.0650000000000004</v>
      </c>
      <c r="S690" s="44">
        <v>0.82083333333333319</v>
      </c>
      <c r="T690" s="45">
        <v>0</v>
      </c>
      <c r="U690" s="44">
        <v>1.2420000000000002</v>
      </c>
      <c r="V690" s="45">
        <v>5.6648333333333323</v>
      </c>
      <c r="W690" s="44">
        <v>2.5574999999999997</v>
      </c>
      <c r="X690" s="45">
        <v>2.7579999999999996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21.953833333333336</v>
      </c>
      <c r="AE690" s="54"/>
    </row>
    <row r="691" spans="2:31" x14ac:dyDescent="0.45">
      <c r="B691" s="4" t="s">
        <v>34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0.45083333333333314</v>
      </c>
      <c r="N691" s="45">
        <v>0</v>
      </c>
      <c r="O691" s="44">
        <v>0</v>
      </c>
      <c r="P691" s="45">
        <v>9.3833333333333352E-2</v>
      </c>
      <c r="Q691" s="44">
        <v>3.7128333333333332</v>
      </c>
      <c r="R691" s="45">
        <v>3.2066666666666657</v>
      </c>
      <c r="S691" s="44">
        <v>0.88466666666666638</v>
      </c>
      <c r="T691" s="45">
        <v>0</v>
      </c>
      <c r="U691" s="44">
        <v>0.34433333333333316</v>
      </c>
      <c r="V691" s="45">
        <v>4.1663333333333332</v>
      </c>
      <c r="W691" s="44">
        <v>2.3316666666666666</v>
      </c>
      <c r="X691" s="45">
        <v>4.1915000000000022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231"/>
        <v>19.382666666666665</v>
      </c>
      <c r="AE691" s="54"/>
    </row>
    <row r="692" spans="2:31" x14ac:dyDescent="0.45">
      <c r="B692" s="4" t="s">
        <v>35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0.3755</v>
      </c>
      <c r="N692" s="45">
        <v>18.088833333333344</v>
      </c>
      <c r="O692" s="44">
        <v>4.8333333333333076E-2</v>
      </c>
      <c r="P692" s="45">
        <v>0.40683333333333288</v>
      </c>
      <c r="Q692" s="44">
        <v>7.4971666666666676</v>
      </c>
      <c r="R692" s="45">
        <v>7.8411666666666653</v>
      </c>
      <c r="S692" s="44">
        <v>1.6163333333333338</v>
      </c>
      <c r="T692" s="45">
        <v>0</v>
      </c>
      <c r="U692" s="44">
        <v>2.659333333333334</v>
      </c>
      <c r="V692" s="45">
        <v>11.424499999999991</v>
      </c>
      <c r="W692" s="44">
        <v>5.5976666666666688</v>
      </c>
      <c r="X692" s="45">
        <v>0.66600000000000059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56.221666666666671</v>
      </c>
      <c r="AE692" s="54"/>
    </row>
    <row r="693" spans="2:31" x14ac:dyDescent="0.45">
      <c r="B693" s="4" t="s">
        <v>36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14.225166666666663</v>
      </c>
      <c r="N693" s="45">
        <v>6.8533333333333335</v>
      </c>
      <c r="O693" s="44">
        <v>7.1154999999999982</v>
      </c>
      <c r="P693" s="45">
        <v>19.823500000000003</v>
      </c>
      <c r="Q693" s="44">
        <v>24.505666666666652</v>
      </c>
      <c r="R693" s="45">
        <v>12.741666666666672</v>
      </c>
      <c r="S693" s="44">
        <v>4.3503333333333343</v>
      </c>
      <c r="T693" s="45">
        <v>0</v>
      </c>
      <c r="U693" s="44">
        <v>13.312500000000004</v>
      </c>
      <c r="V693" s="45">
        <v>18.572833333333339</v>
      </c>
      <c r="W693" s="44">
        <v>17.796833333333321</v>
      </c>
      <c r="X693" s="45">
        <v>1.3393333333333319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140.63666666666666</v>
      </c>
      <c r="AE693" s="54"/>
    </row>
    <row r="694" spans="2:31" x14ac:dyDescent="0.45">
      <c r="B694" s="4" t="s">
        <v>37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3.6493333333333329</v>
      </c>
      <c r="N694" s="45">
        <v>4.4798333333333318</v>
      </c>
      <c r="O694" s="44">
        <v>0.99766666666666759</v>
      </c>
      <c r="P694" s="45">
        <v>9.6201666666666643</v>
      </c>
      <c r="Q694" s="44">
        <v>21.480000000000015</v>
      </c>
      <c r="R694" s="45">
        <v>14.854500000000007</v>
      </c>
      <c r="S694" s="44">
        <v>3.999333333333333</v>
      </c>
      <c r="T694" s="45">
        <v>0</v>
      </c>
      <c r="U694" s="44">
        <v>0</v>
      </c>
      <c r="V694" s="45">
        <v>2.2166666666666637E-2</v>
      </c>
      <c r="W694" s="44">
        <v>4.215833333333336</v>
      </c>
      <c r="X694" s="45">
        <v>5.3156666666666688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68.634500000000017</v>
      </c>
      <c r="AE694" s="54"/>
    </row>
    <row r="695" spans="2:31" x14ac:dyDescent="0.45">
      <c r="B695" s="4" t="s">
        <v>38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6.2005000000000008</v>
      </c>
      <c r="N695" s="45">
        <v>8.5991666666666635</v>
      </c>
      <c r="O695" s="44">
        <v>2.5271666666666643</v>
      </c>
      <c r="P695" s="45">
        <v>12.883833333333335</v>
      </c>
      <c r="Q695" s="44">
        <v>21.205833333333342</v>
      </c>
      <c r="R695" s="45">
        <v>14.812166666666661</v>
      </c>
      <c r="S695" s="44">
        <v>4.3251666666666662</v>
      </c>
      <c r="T695" s="45">
        <v>0</v>
      </c>
      <c r="U695" s="44">
        <v>0</v>
      </c>
      <c r="V695" s="45">
        <v>0.33883333333333293</v>
      </c>
      <c r="W695" s="44">
        <v>7.8358333333333352</v>
      </c>
      <c r="X695" s="45">
        <v>10.631000000000002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89.359499999999983</v>
      </c>
      <c r="AE695" s="54"/>
    </row>
    <row r="696" spans="2:31" x14ac:dyDescent="0.45">
      <c r="B696" s="4" t="s">
        <v>39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33.350666666666662</v>
      </c>
      <c r="N696" s="45">
        <v>82.70216666666667</v>
      </c>
      <c r="O696" s="44">
        <v>85.34416666666668</v>
      </c>
      <c r="P696" s="45">
        <v>48.675999999999974</v>
      </c>
      <c r="Q696" s="44">
        <v>37.733166666666676</v>
      </c>
      <c r="R696" s="45">
        <v>22.893166666666666</v>
      </c>
      <c r="S696" s="44">
        <v>4.1656666666666675</v>
      </c>
      <c r="T696" s="45">
        <v>0</v>
      </c>
      <c r="U696" s="44">
        <v>25.657666666666668</v>
      </c>
      <c r="V696" s="45">
        <v>55.128499999999995</v>
      </c>
      <c r="W696" s="44">
        <v>52.235000000000007</v>
      </c>
      <c r="X696" s="45">
        <v>38.594500000000004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486.48066666666659</v>
      </c>
      <c r="AE696" s="54"/>
    </row>
    <row r="697" spans="2:31" x14ac:dyDescent="0.45">
      <c r="B697" s="4" t="s">
        <v>40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0</v>
      </c>
      <c r="O697" s="44">
        <v>16.399999999999984</v>
      </c>
      <c r="P697" s="45">
        <v>15.299999999999985</v>
      </c>
      <c r="Q697" s="44">
        <v>13.100000000000014</v>
      </c>
      <c r="R697" s="45">
        <v>11.700000000000008</v>
      </c>
      <c r="S697" s="44">
        <v>2.6933333333333329</v>
      </c>
      <c r="T697" s="45">
        <v>0</v>
      </c>
      <c r="U697" s="44">
        <v>7.2799999999999949</v>
      </c>
      <c r="V697" s="45">
        <v>11.299999999999994</v>
      </c>
      <c r="W697" s="44">
        <v>12.5</v>
      </c>
      <c r="X697" s="45">
        <v>13.883333333333333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104.15666666666667</v>
      </c>
      <c r="AE697" s="54"/>
    </row>
    <row r="698" spans="2:31" x14ac:dyDescent="0.45">
      <c r="B698" s="4" t="s">
        <v>41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14.107333333333335</v>
      </c>
      <c r="N698" s="45">
        <v>9.5888333333333318</v>
      </c>
      <c r="O698" s="44">
        <v>3.1526666666666663</v>
      </c>
      <c r="P698" s="45">
        <v>18.838500000000003</v>
      </c>
      <c r="Q698" s="44">
        <v>17.674166666666665</v>
      </c>
      <c r="R698" s="45">
        <v>3.8291666666666671</v>
      </c>
      <c r="S698" s="44">
        <v>5.0551666666666675</v>
      </c>
      <c r="T698" s="45">
        <v>0</v>
      </c>
      <c r="U698" s="44">
        <v>10.634666666666666</v>
      </c>
      <c r="V698" s="45">
        <v>20.355666666666668</v>
      </c>
      <c r="W698" s="44">
        <v>13.416833333333336</v>
      </c>
      <c r="X698" s="45">
        <v>17.022666666666669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133.67566666666667</v>
      </c>
      <c r="AE698" s="54"/>
    </row>
    <row r="699" spans="2:31" x14ac:dyDescent="0.45">
      <c r="B699" s="4" t="s">
        <v>42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3.2463333333333337</v>
      </c>
      <c r="N699" s="45">
        <v>1.4505000000000006</v>
      </c>
      <c r="O699" s="44">
        <v>0.85733333333333372</v>
      </c>
      <c r="P699" s="45">
        <v>1.9613333333333329</v>
      </c>
      <c r="Q699" s="44">
        <v>6.8296666666666654</v>
      </c>
      <c r="R699" s="45">
        <v>5.2025000000000006</v>
      </c>
      <c r="S699" s="44">
        <v>1.3621666666666667</v>
      </c>
      <c r="T699" s="45">
        <v>0</v>
      </c>
      <c r="U699" s="44">
        <v>2.1144999999999996</v>
      </c>
      <c r="V699" s="45">
        <v>3.5746666666666669</v>
      </c>
      <c r="W699" s="44">
        <v>5.9090000000000042</v>
      </c>
      <c r="X699" s="45">
        <v>5.3978333333333319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37.905833333333334</v>
      </c>
      <c r="AE699" s="54"/>
    </row>
    <row r="700" spans="2:31" x14ac:dyDescent="0.45">
      <c r="B700" s="4" t="s">
        <v>43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0</v>
      </c>
      <c r="AE700" s="54"/>
    </row>
    <row r="701" spans="2:31" x14ac:dyDescent="0.45">
      <c r="B701" s="4" t="s">
        <v>44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0</v>
      </c>
      <c r="AE701" s="54"/>
    </row>
    <row r="702" spans="2:31" x14ac:dyDescent="0.45">
      <c r="B702" s="4" t="s">
        <v>45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0</v>
      </c>
      <c r="AE702" s="54"/>
    </row>
    <row r="703" spans="2:31" x14ac:dyDescent="0.45">
      <c r="B703" s="4" t="s">
        <v>46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0</v>
      </c>
      <c r="AE703" s="54"/>
    </row>
    <row r="704" spans="2:31" x14ac:dyDescent="0.45">
      <c r="B704" s="4" t="s">
        <v>47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1.0000000000000083E-3</v>
      </c>
      <c r="N704" s="45">
        <v>0</v>
      </c>
      <c r="O704" s="44">
        <v>0</v>
      </c>
      <c r="P704" s="45">
        <v>0</v>
      </c>
      <c r="Q704" s="44">
        <v>0.40716666666666651</v>
      </c>
      <c r="R704" s="45">
        <v>0.62300000000000033</v>
      </c>
      <c r="S704" s="44">
        <v>0.40766666666666668</v>
      </c>
      <c r="T704" s="45">
        <v>0</v>
      </c>
      <c r="U704" s="44">
        <v>3.2263333333333337</v>
      </c>
      <c r="V704" s="45">
        <v>4.1609999999999996</v>
      </c>
      <c r="W704" s="44">
        <v>4.4008333333333338</v>
      </c>
      <c r="X704" s="45">
        <v>1.291166666666667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14.518166666666668</v>
      </c>
      <c r="AE704" s="54"/>
    </row>
    <row r="705" spans="2:31" x14ac:dyDescent="0.45">
      <c r="B705" s="4" t="s">
        <v>48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1.4796666666666658</v>
      </c>
      <c r="N705" s="45">
        <v>0</v>
      </c>
      <c r="O705" s="44">
        <v>0</v>
      </c>
      <c r="P705" s="45">
        <v>2.7833333333333304E-2</v>
      </c>
      <c r="Q705" s="44">
        <v>3.1543333333333323</v>
      </c>
      <c r="R705" s="45">
        <v>3.8746666666666645</v>
      </c>
      <c r="S705" s="44">
        <v>1.3823333333333339</v>
      </c>
      <c r="T705" s="45">
        <v>0</v>
      </c>
      <c r="U705" s="44">
        <v>2.5989999999999998</v>
      </c>
      <c r="V705" s="45">
        <v>8.9554999999999989</v>
      </c>
      <c r="W705" s="44">
        <v>12.212500000000002</v>
      </c>
      <c r="X705" s="45">
        <v>13.202833333333333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46.888666666666666</v>
      </c>
      <c r="AE705" s="54"/>
    </row>
    <row r="706" spans="2:31" x14ac:dyDescent="0.45">
      <c r="B706" s="4" t="s">
        <v>49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0.39833333333333315</v>
      </c>
      <c r="N706" s="45">
        <v>0</v>
      </c>
      <c r="O706" s="44">
        <v>0</v>
      </c>
      <c r="P706" s="45">
        <v>0</v>
      </c>
      <c r="Q706" s="44">
        <v>2.8756666666666661</v>
      </c>
      <c r="R706" s="45">
        <v>3.351833333333333</v>
      </c>
      <c r="S706" s="44">
        <v>1.5058333333333336</v>
      </c>
      <c r="T706" s="45">
        <v>0</v>
      </c>
      <c r="U706" s="44">
        <v>1.4321666666666659</v>
      </c>
      <c r="V706" s="45">
        <v>2.5036666666666658</v>
      </c>
      <c r="W706" s="44">
        <v>7.8471666666666779</v>
      </c>
      <c r="X706" s="45">
        <v>8.2530000000000037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28.16766666666668</v>
      </c>
      <c r="AE706" s="54"/>
    </row>
    <row r="707" spans="2:31" x14ac:dyDescent="0.45">
      <c r="B707" s="4" t="s">
        <v>50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6.3495000000000017</v>
      </c>
      <c r="N707" s="45">
        <v>0.58600000000000008</v>
      </c>
      <c r="O707" s="44">
        <v>0</v>
      </c>
      <c r="P707" s="45">
        <v>0</v>
      </c>
      <c r="Q707" s="44">
        <v>1.4606666666666663</v>
      </c>
      <c r="R707" s="45">
        <v>2.4079999999999999</v>
      </c>
      <c r="S707" s="44">
        <v>1.5141666666666667</v>
      </c>
      <c r="T707" s="45">
        <v>0</v>
      </c>
      <c r="U707" s="44">
        <v>0.17350000000000027</v>
      </c>
      <c r="V707" s="45">
        <v>2.5620000000000003</v>
      </c>
      <c r="W707" s="44">
        <v>3.6489999999999969</v>
      </c>
      <c r="X707" s="45">
        <v>4.6951666666666663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23.397999999999996</v>
      </c>
      <c r="AE707" s="54"/>
    </row>
    <row r="708" spans="2:31" x14ac:dyDescent="0.45">
      <c r="B708" s="4" t="s">
        <v>51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0</v>
      </c>
      <c r="AE708" s="54"/>
    </row>
    <row r="709" spans="2:31" x14ac:dyDescent="0.45">
      <c r="B709" s="4" t="s">
        <v>52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6.1076666666666695</v>
      </c>
      <c r="N709" s="45">
        <v>10.424500000000002</v>
      </c>
      <c r="O709" s="44">
        <v>13.299999999999988</v>
      </c>
      <c r="P709" s="45">
        <v>14.799999999999985</v>
      </c>
      <c r="Q709" s="44">
        <v>24.253500000000013</v>
      </c>
      <c r="R709" s="45">
        <v>19.645833333333336</v>
      </c>
      <c r="S709" s="44">
        <v>4.2203333333333317</v>
      </c>
      <c r="T709" s="45">
        <v>26.332166666666676</v>
      </c>
      <c r="U709" s="44">
        <v>45.695833333333347</v>
      </c>
      <c r="V709" s="45">
        <v>55.75066666666666</v>
      </c>
      <c r="W709" s="44">
        <v>59.604499999999987</v>
      </c>
      <c r="X709" s="45">
        <v>20.038166666666665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300.17316666666665</v>
      </c>
      <c r="AE709" s="54"/>
    </row>
    <row r="710" spans="2:31" x14ac:dyDescent="0.45">
      <c r="B710" s="4" t="s">
        <v>53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20.997666666666657</v>
      </c>
      <c r="N710" s="45">
        <v>19.034666666666666</v>
      </c>
      <c r="O710" s="44">
        <v>11.690499999999995</v>
      </c>
      <c r="P710" s="45">
        <v>6.2349999999999968</v>
      </c>
      <c r="Q710" s="44">
        <v>18.409833333333328</v>
      </c>
      <c r="R710" s="45">
        <v>20.697833333333335</v>
      </c>
      <c r="S710" s="44">
        <v>6.0443333333333333</v>
      </c>
      <c r="T710" s="45">
        <v>0</v>
      </c>
      <c r="U710" s="44">
        <v>9.7093333333333298</v>
      </c>
      <c r="V710" s="45">
        <v>13.850000000000014</v>
      </c>
      <c r="W710" s="44">
        <v>15.77999999999998</v>
      </c>
      <c r="X710" s="45">
        <v>14.846999999999985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157.29616666666661</v>
      </c>
      <c r="AE710" s="54"/>
    </row>
    <row r="711" spans="2:31" x14ac:dyDescent="0.45">
      <c r="B711" s="4" t="s">
        <v>54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11.620833333333339</v>
      </c>
      <c r="N711" s="45">
        <v>2.5245000000000024</v>
      </c>
      <c r="O711" s="44">
        <v>0</v>
      </c>
      <c r="P711" s="45">
        <v>15.217500000000003</v>
      </c>
      <c r="Q711" s="44">
        <v>30.891999999999999</v>
      </c>
      <c r="R711" s="45">
        <v>11.120999999999997</v>
      </c>
      <c r="S711" s="44">
        <v>5.0838333333333328</v>
      </c>
      <c r="T711" s="45">
        <v>0</v>
      </c>
      <c r="U711" s="44">
        <v>13.268000000000002</v>
      </c>
      <c r="V711" s="45">
        <v>11.92633333333333</v>
      </c>
      <c r="W711" s="44">
        <v>12.230999999999996</v>
      </c>
      <c r="X711" s="45">
        <v>17.895166666666672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131.78016666666667</v>
      </c>
      <c r="AE711" s="54"/>
    </row>
    <row r="712" spans="2:31" x14ac:dyDescent="0.45">
      <c r="B712" s="4" t="s">
        <v>55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32.456666666666663</v>
      </c>
      <c r="N712" s="45">
        <v>34.220833333333339</v>
      </c>
      <c r="O712" s="44">
        <v>19.345333333333325</v>
      </c>
      <c r="P712" s="45">
        <v>17.412500000000001</v>
      </c>
      <c r="Q712" s="44">
        <v>7.3439999999999994</v>
      </c>
      <c r="R712" s="45">
        <v>0.86233333333333351</v>
      </c>
      <c r="S712" s="44">
        <v>0</v>
      </c>
      <c r="T712" s="45">
        <v>0</v>
      </c>
      <c r="U712" s="44">
        <v>0</v>
      </c>
      <c r="V712" s="45">
        <v>40.144666666666673</v>
      </c>
      <c r="W712" s="44">
        <v>80.788333333333327</v>
      </c>
      <c r="X712" s="45">
        <v>68.603499999999997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301.1781666666667</v>
      </c>
      <c r="AE712" s="54"/>
    </row>
    <row r="713" spans="2:31" x14ac:dyDescent="0.45">
      <c r="B713" s="4" t="s">
        <v>56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45">
      <c r="B714" s="4" t="s">
        <v>58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8.4719999999999995</v>
      </c>
      <c r="R714" s="45">
        <v>9.8748333333333296</v>
      </c>
      <c r="S714" s="44">
        <v>3.3096666666666668</v>
      </c>
      <c r="T714" s="45">
        <v>0</v>
      </c>
      <c r="U714" s="44">
        <v>0</v>
      </c>
      <c r="V714" s="45">
        <v>1.7166666666666656E-2</v>
      </c>
      <c r="W714" s="44">
        <v>1.6173333333333333</v>
      </c>
      <c r="X714" s="45">
        <v>5.7565000000000008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29.047499999999999</v>
      </c>
      <c r="AE714" s="54"/>
    </row>
    <row r="715" spans="2:31" x14ac:dyDescent="0.45">
      <c r="B715" s="4" t="s">
        <v>59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1.161233333333334</v>
      </c>
      <c r="N715" s="45">
        <v>0.74081333333333332</v>
      </c>
      <c r="O715" s="44">
        <v>0.51743166666666718</v>
      </c>
      <c r="P715" s="45">
        <v>0.66489999999999982</v>
      </c>
      <c r="Q715" s="44">
        <v>0.58127000000000006</v>
      </c>
      <c r="R715" s="45">
        <v>0.10748500000000001</v>
      </c>
      <c r="S715" s="44">
        <v>0.16455166666666671</v>
      </c>
      <c r="T715" s="45">
        <v>0</v>
      </c>
      <c r="U715" s="44">
        <v>1.4576066666666665</v>
      </c>
      <c r="V715" s="45">
        <v>1.8912816666666679</v>
      </c>
      <c r="W715" s="44">
        <v>0.73615666666666668</v>
      </c>
      <c r="X715" s="45">
        <v>2.7165149999999998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10.739245</v>
      </c>
      <c r="AE715" s="54"/>
    </row>
    <row r="716" spans="2:31" x14ac:dyDescent="0.45">
      <c r="B716" s="4" t="s">
        <v>60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0.28656666666666658</v>
      </c>
      <c r="N716" s="45">
        <v>0.16874666666666666</v>
      </c>
      <c r="O716" s="44">
        <v>9.7523333333333226E-2</v>
      </c>
      <c r="P716" s="45">
        <v>0.15539999999999995</v>
      </c>
      <c r="Q716" s="44">
        <v>0.15296666666666664</v>
      </c>
      <c r="R716" s="45">
        <v>4.2369999999999977E-2</v>
      </c>
      <c r="S716" s="44">
        <v>9.9400000000000009E-3</v>
      </c>
      <c r="T716" s="45">
        <v>0</v>
      </c>
      <c r="U716" s="44">
        <v>3.391109999999999</v>
      </c>
      <c r="V716" s="45">
        <v>7.4968966666666663</v>
      </c>
      <c r="W716" s="44">
        <v>7.1463366666666657</v>
      </c>
      <c r="X716" s="45">
        <v>8.2463566666666637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27.194213333333327</v>
      </c>
      <c r="AE716" s="54"/>
    </row>
    <row r="717" spans="2:31" x14ac:dyDescent="0.45">
      <c r="B717" s="4" t="s">
        <v>61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0.46553333333333308</v>
      </c>
      <c r="N717" s="45">
        <v>0.30177333333333323</v>
      </c>
      <c r="O717" s="44">
        <v>0.22321166666666672</v>
      </c>
      <c r="P717" s="45">
        <v>0.41969999999999991</v>
      </c>
      <c r="Q717" s="44">
        <v>0.43112833333333334</v>
      </c>
      <c r="R717" s="45">
        <v>0.15901000000000004</v>
      </c>
      <c r="S717" s="44">
        <v>0.45723833333333336</v>
      </c>
      <c r="T717" s="45">
        <v>0</v>
      </c>
      <c r="U717" s="44">
        <v>7.0361049999999983</v>
      </c>
      <c r="V717" s="45">
        <v>10.694098333333329</v>
      </c>
      <c r="W717" s="44">
        <v>7.7620183333333408</v>
      </c>
      <c r="X717" s="45">
        <v>6.4446283333333358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34.394445000000005</v>
      </c>
      <c r="AE717" s="54"/>
    </row>
    <row r="718" spans="2:31" x14ac:dyDescent="0.45">
      <c r="B718" s="4" t="s">
        <v>62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33.564499999999995</v>
      </c>
      <c r="N718" s="45">
        <v>7.4873333333333312</v>
      </c>
      <c r="O718" s="44">
        <v>6.3599999999999994</v>
      </c>
      <c r="P718" s="45">
        <v>12.912833333333333</v>
      </c>
      <c r="Q718" s="44">
        <v>12.990499999999999</v>
      </c>
      <c r="R718" s="45">
        <v>32.519166666666663</v>
      </c>
      <c r="S718" s="44">
        <v>34.421333333333337</v>
      </c>
      <c r="T718" s="45">
        <v>0</v>
      </c>
      <c r="U718" s="44">
        <v>71.042000000000002</v>
      </c>
      <c r="V718" s="45">
        <v>169.07650000000004</v>
      </c>
      <c r="W718" s="44">
        <v>128.06799999999998</v>
      </c>
      <c r="X718" s="45">
        <v>61.337966666666652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569.78013333333331</v>
      </c>
      <c r="AE718" s="54"/>
    </row>
    <row r="719" spans="2:31" x14ac:dyDescent="0.45">
      <c r="B719" s="4" t="s">
        <v>63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65.27655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32"/>
        <v>65.27655</v>
      </c>
      <c r="AE719" s="54"/>
    </row>
    <row r="720" spans="2:31" x14ac:dyDescent="0.45">
      <c r="B720" s="4" t="s">
        <v>64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1.8295000000000001</v>
      </c>
      <c r="O720" s="44">
        <v>14.526500000000015</v>
      </c>
      <c r="P720" s="45">
        <v>28.269999999999985</v>
      </c>
      <c r="Q720" s="44">
        <v>44.363833333333339</v>
      </c>
      <c r="R720" s="45">
        <v>42.205333333333336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32"/>
        <v>131.19516666666667</v>
      </c>
      <c r="AE720" s="54"/>
    </row>
    <row r="721" spans="2:31" x14ac:dyDescent="0.45">
      <c r="B721" s="4" t="s">
        <v>65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26.330499999999994</v>
      </c>
      <c r="X721" s="45">
        <v>19.788833333333333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32"/>
        <v>46.11933333333333</v>
      </c>
      <c r="AE721" s="54"/>
    </row>
    <row r="722" spans="2:31" x14ac:dyDescent="0.45">
      <c r="B722" s="12" t="s">
        <v>7</v>
      </c>
      <c r="C722" s="12"/>
      <c r="D722" s="12"/>
      <c r="E722" s="13">
        <f>SUM(E668:E721)</f>
        <v>0</v>
      </c>
      <c r="F722" s="13">
        <f t="shared" ref="F722" si="233">SUM(F668:F721)</f>
        <v>0</v>
      </c>
      <c r="G722" s="13">
        <f t="shared" ref="G722" si="234">SUM(G668:G721)</f>
        <v>0</v>
      </c>
      <c r="H722" s="13">
        <f t="shared" ref="H722" si="235">SUM(H668:H721)</f>
        <v>0</v>
      </c>
      <c r="I722" s="13">
        <f t="shared" ref="I722" si="236">SUM(I668:I721)</f>
        <v>0</v>
      </c>
      <c r="J722" s="13">
        <f t="shared" ref="J722" si="237">SUM(J668:J721)</f>
        <v>0</v>
      </c>
      <c r="K722" s="13">
        <f t="shared" ref="K722" si="238">SUM(K668:K721)</f>
        <v>0</v>
      </c>
      <c r="L722" s="13">
        <f t="shared" ref="L722" si="239">SUM(L668:L721)</f>
        <v>0</v>
      </c>
      <c r="M722" s="13">
        <f t="shared" ref="M722" si="240">SUM(M668:M721)</f>
        <v>285.02033333333333</v>
      </c>
      <c r="N722" s="13">
        <f t="shared" ref="N722" si="241">SUM(N668:N721)</f>
        <v>311.28050000000007</v>
      </c>
      <c r="O722" s="13">
        <f t="shared" ref="O722" si="242">SUM(O668:O721)</f>
        <v>291.1966666666666</v>
      </c>
      <c r="P722" s="13">
        <f t="shared" ref="P722" si="243">SUM(P668:P721)</f>
        <v>366.04633333333328</v>
      </c>
      <c r="Q722" s="13">
        <f t="shared" ref="Q722" si="244">SUM(Q668:Q721)</f>
        <v>557.29936500000019</v>
      </c>
      <c r="R722" s="13">
        <f t="shared" ref="R722" si="245">SUM(R668:R721)</f>
        <v>531.96403166666653</v>
      </c>
      <c r="S722" s="13">
        <f t="shared" ref="S722" si="246">SUM(S668:S721)</f>
        <v>324.38056333333327</v>
      </c>
      <c r="T722" s="13">
        <f t="shared" ref="T722" si="247">SUM(T668:T721)</f>
        <v>310.41899999999998</v>
      </c>
      <c r="U722" s="13">
        <f t="shared" ref="U722" si="248">SUM(U668:U721)</f>
        <v>579.45515499999999</v>
      </c>
      <c r="V722" s="13">
        <f t="shared" ref="V722" si="249">SUM(V668:V721)</f>
        <v>821.07177666666655</v>
      </c>
      <c r="W722" s="13">
        <f t="shared" ref="W722" si="250">SUM(W668:W721)</f>
        <v>1021.1285116666668</v>
      </c>
      <c r="X722" s="13">
        <f t="shared" ref="X722" si="251">SUM(X668:X721)</f>
        <v>876.44235000000003</v>
      </c>
      <c r="Y722" s="13">
        <f t="shared" ref="Y722" si="252">SUM(Y668:Y721)</f>
        <v>0</v>
      </c>
      <c r="Z722" s="13">
        <f t="shared" ref="Z722" si="253">SUM(Z668:Z721)</f>
        <v>0</v>
      </c>
      <c r="AA722" s="13">
        <f t="shared" ref="AA722" si="254">SUM(AA668:AA721)</f>
        <v>0</v>
      </c>
      <c r="AB722" s="13">
        <f t="shared" ref="AB722" si="255">SUM(AB668:AB721)</f>
        <v>0</v>
      </c>
      <c r="AC722" s="109">
        <f>SUM(AC668:AE721)</f>
        <v>6275.7045866666658</v>
      </c>
      <c r="AD722" s="109"/>
      <c r="AE722" s="109"/>
    </row>
    <row r="725" spans="2:31" x14ac:dyDescent="0.45">
      <c r="B725" s="8">
        <f>'Resumen-Mensual'!$Q$26</f>
        <v>46035</v>
      </c>
    </row>
    <row r="726" spans="2:31" x14ac:dyDescent="0.45">
      <c r="B726" s="8"/>
    </row>
    <row r="727" spans="2:31" x14ac:dyDescent="0.45">
      <c r="B727" s="9" t="s">
        <v>313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1" t="s">
        <v>7</v>
      </c>
      <c r="AD727" s="91"/>
      <c r="AE727" s="91"/>
    </row>
    <row r="728" spans="2:31" x14ac:dyDescent="0.45">
      <c r="B728" s="14" t="s">
        <v>11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0.9291666666666667</v>
      </c>
      <c r="O728" s="44">
        <v>2.7133333333333329</v>
      </c>
      <c r="P728" s="45">
        <v>1.0123333333333335</v>
      </c>
      <c r="Q728" s="44">
        <v>17.732500000000005</v>
      </c>
      <c r="R728" s="45">
        <v>36.502000000000002</v>
      </c>
      <c r="S728" s="44">
        <v>28.815666666666662</v>
      </c>
      <c r="T728" s="45">
        <v>33.721666666666671</v>
      </c>
      <c r="U728" s="44">
        <v>37.338666666666661</v>
      </c>
      <c r="V728" s="45">
        <v>41.707499999999996</v>
      </c>
      <c r="W728" s="44">
        <v>45.924833333333339</v>
      </c>
      <c r="X728" s="45">
        <v>13.633333333333331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260.03100000000001</v>
      </c>
      <c r="AE728" s="56"/>
    </row>
    <row r="729" spans="2:31" x14ac:dyDescent="0.45">
      <c r="B729" s="14" t="s">
        <v>12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0.49216666666666659</v>
      </c>
      <c r="N729" s="45">
        <v>5.6273333333333317</v>
      </c>
      <c r="O729" s="44">
        <v>3.0503333333333331</v>
      </c>
      <c r="P729" s="45">
        <v>6.1680000000000019</v>
      </c>
      <c r="Q729" s="44">
        <v>13.182166666666664</v>
      </c>
      <c r="R729" s="45">
        <v>18.443999999999999</v>
      </c>
      <c r="S729" s="44">
        <v>18.002166666666657</v>
      </c>
      <c r="T729" s="45">
        <v>23.064166666666665</v>
      </c>
      <c r="U729" s="44">
        <v>20.9895</v>
      </c>
      <c r="V729" s="45">
        <v>9.4665000000000017</v>
      </c>
      <c r="W729" s="44">
        <v>10.658833333333337</v>
      </c>
      <c r="X729" s="45">
        <v>7.2996666666666679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136.44483333333332</v>
      </c>
      <c r="AE729" s="54"/>
    </row>
    <row r="730" spans="2:31" x14ac:dyDescent="0.45">
      <c r="B730" s="14" t="s">
        <v>13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0.61233333333333329</v>
      </c>
      <c r="M730" s="44">
        <v>3.0999999999999965</v>
      </c>
      <c r="N730" s="45">
        <v>2.3199999999999963</v>
      </c>
      <c r="O730" s="44">
        <v>3.680000000000005</v>
      </c>
      <c r="P730" s="45">
        <v>14.100000000000014</v>
      </c>
      <c r="Q730" s="44">
        <v>38.880000000000059</v>
      </c>
      <c r="R730" s="45">
        <v>60</v>
      </c>
      <c r="S730" s="44">
        <v>28.22</v>
      </c>
      <c r="T730" s="45">
        <v>29.59</v>
      </c>
      <c r="U730" s="44">
        <v>60</v>
      </c>
      <c r="V730" s="45">
        <v>60</v>
      </c>
      <c r="W730" s="44">
        <v>60</v>
      </c>
      <c r="X730" s="45">
        <v>45.231333333333332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405.73366666666675</v>
      </c>
      <c r="AE730" s="54"/>
    </row>
    <row r="731" spans="2:31" x14ac:dyDescent="0.45">
      <c r="B731" s="14" t="s">
        <v>14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79.445000000000007</v>
      </c>
      <c r="X731" s="45">
        <v>38.962500000000006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118.40750000000001</v>
      </c>
      <c r="AE731" s="54"/>
    </row>
    <row r="732" spans="2:31" x14ac:dyDescent="0.45">
      <c r="B732" s="14" t="s">
        <v>15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0.66249999999999998</v>
      </c>
      <c r="M732" s="44">
        <v>2.7385000000000002</v>
      </c>
      <c r="N732" s="45">
        <v>2.4518333333333335</v>
      </c>
      <c r="O732" s="44">
        <v>3.2653333333333325</v>
      </c>
      <c r="P732" s="45">
        <v>16.920500000000001</v>
      </c>
      <c r="Q732" s="44">
        <v>41.959666666666671</v>
      </c>
      <c r="R732" s="45">
        <v>46.955999999999996</v>
      </c>
      <c r="S732" s="44">
        <v>48.193833333333352</v>
      </c>
      <c r="T732" s="45">
        <v>57.204166666666652</v>
      </c>
      <c r="U732" s="44">
        <v>68.27866666666668</v>
      </c>
      <c r="V732" s="45">
        <v>77.518499999999975</v>
      </c>
      <c r="W732" s="44">
        <v>46.024333333333338</v>
      </c>
      <c r="X732" s="45">
        <v>4.7511666666666628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416.92499999999995</v>
      </c>
      <c r="AE732" s="54"/>
    </row>
    <row r="733" spans="2:31" x14ac:dyDescent="0.45">
      <c r="B733" s="14" t="s">
        <v>16</v>
      </c>
      <c r="C733" s="14"/>
      <c r="D733" s="1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0</v>
      </c>
      <c r="AE733" s="54"/>
    </row>
    <row r="734" spans="2:31" x14ac:dyDescent="0.45">
      <c r="B734" s="14" t="s">
        <v>17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6.5223333333333278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6.5223333333333278</v>
      </c>
      <c r="AE734" s="54"/>
    </row>
    <row r="735" spans="2:31" x14ac:dyDescent="0.45">
      <c r="B735" s="14" t="s">
        <v>18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9.7466666666666661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9.7466666666666661</v>
      </c>
      <c r="AE735" s="54"/>
    </row>
    <row r="736" spans="2:31" x14ac:dyDescent="0.45">
      <c r="B736" s="14" t="s">
        <v>19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0</v>
      </c>
      <c r="U736" s="44">
        <v>0</v>
      </c>
      <c r="V736" s="45">
        <v>1.4300000000000017</v>
      </c>
      <c r="W736" s="44">
        <v>20.52999999999998</v>
      </c>
      <c r="X736" s="45">
        <v>24.157000000000018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46.117000000000004</v>
      </c>
      <c r="AE736" s="54"/>
    </row>
    <row r="737" spans="2:31" x14ac:dyDescent="0.45">
      <c r="B737" s="14" t="s">
        <v>20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6.7433333333333296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6.7433333333333296</v>
      </c>
      <c r="AE737" s="54"/>
    </row>
    <row r="738" spans="2:31" x14ac:dyDescent="0.45">
      <c r="B738" s="14" t="s">
        <v>21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8.043333333333333</v>
      </c>
      <c r="M738" s="44">
        <v>31.469499999999975</v>
      </c>
      <c r="N738" s="45">
        <v>5.2098333333333322</v>
      </c>
      <c r="O738" s="44">
        <v>5.7499999999999968E-2</v>
      </c>
      <c r="P738" s="45">
        <v>0</v>
      </c>
      <c r="Q738" s="44">
        <v>0.16450000000000001</v>
      </c>
      <c r="R738" s="45">
        <v>1.7900000000000023</v>
      </c>
      <c r="S738" s="44">
        <v>1.4730000000000003</v>
      </c>
      <c r="T738" s="45">
        <v>3.0918333333333328</v>
      </c>
      <c r="U738" s="44">
        <v>0.92133333333333356</v>
      </c>
      <c r="V738" s="45">
        <v>80.377166666666668</v>
      </c>
      <c r="W738" s="44">
        <v>128.02283333333335</v>
      </c>
      <c r="X738" s="45">
        <v>71.51433333333334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332.13516666666663</v>
      </c>
      <c r="AE738" s="54"/>
    </row>
    <row r="739" spans="2:31" x14ac:dyDescent="0.45">
      <c r="B739" s="14" t="s">
        <v>22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45">
      <c r="B740" s="14" t="s">
        <v>23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3.0988333333333329</v>
      </c>
      <c r="M740" s="44">
        <v>14.707999999999997</v>
      </c>
      <c r="N740" s="45">
        <v>11.967500000000003</v>
      </c>
      <c r="O740" s="44">
        <v>7.6618333333333339</v>
      </c>
      <c r="P740" s="45">
        <v>0</v>
      </c>
      <c r="Q740" s="44">
        <v>0</v>
      </c>
      <c r="R740" s="45">
        <v>6.6354999999999968</v>
      </c>
      <c r="S740" s="44">
        <v>0.62566666666666682</v>
      </c>
      <c r="T740" s="45">
        <v>10.728499999999993</v>
      </c>
      <c r="U740" s="44">
        <v>15.954833333333337</v>
      </c>
      <c r="V740" s="45">
        <v>14.057333333333338</v>
      </c>
      <c r="W740" s="44">
        <v>1.9819999999999984</v>
      </c>
      <c r="X740" s="45">
        <v>2.3390000000000013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89.758999999999986</v>
      </c>
      <c r="AE740" s="54"/>
    </row>
    <row r="741" spans="2:31" x14ac:dyDescent="0.45">
      <c r="B741" s="14" t="s">
        <v>24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1.3623333333333332</v>
      </c>
      <c r="M741" s="44">
        <v>4.6890000000000009</v>
      </c>
      <c r="N741" s="45">
        <v>2.8821666666666643</v>
      </c>
      <c r="O741" s="44">
        <v>2.3970000000000007</v>
      </c>
      <c r="P741" s="45">
        <v>2.6924999999999986</v>
      </c>
      <c r="Q741" s="44">
        <v>2.1491666666666664</v>
      </c>
      <c r="R741" s="45">
        <v>1.5990000000000006</v>
      </c>
      <c r="S741" s="44">
        <v>1.5333333333333332E-2</v>
      </c>
      <c r="T741" s="45">
        <v>0</v>
      </c>
      <c r="U741" s="44">
        <v>1.8166666666666696E-2</v>
      </c>
      <c r="V741" s="45">
        <v>0.91683333333333328</v>
      </c>
      <c r="W741" s="44">
        <v>3.8493333333333335</v>
      </c>
      <c r="X741" s="45">
        <v>2.2148333333333334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24.785666666666668</v>
      </c>
      <c r="AE741" s="54"/>
    </row>
    <row r="742" spans="2:31" x14ac:dyDescent="0.45">
      <c r="B742" s="14" t="s">
        <v>25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0.25299999999999995</v>
      </c>
      <c r="M742" s="44">
        <v>1.48</v>
      </c>
      <c r="N742" s="45">
        <v>1.6511666666666653</v>
      </c>
      <c r="O742" s="44">
        <v>4.180000000000005</v>
      </c>
      <c r="P742" s="45">
        <v>3.4101666666666675</v>
      </c>
      <c r="Q742" s="44">
        <v>1.0645000000000007</v>
      </c>
      <c r="R742" s="45">
        <v>4.5525000000000011</v>
      </c>
      <c r="S742" s="44">
        <v>17.484833333333345</v>
      </c>
      <c r="T742" s="45">
        <v>11.239000000000003</v>
      </c>
      <c r="U742" s="44">
        <v>18.07466666666668</v>
      </c>
      <c r="V742" s="45">
        <v>29.562000000000015</v>
      </c>
      <c r="W742" s="44">
        <v>40.056166666666655</v>
      </c>
      <c r="X742" s="45">
        <v>24.8325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157.84050000000005</v>
      </c>
      <c r="AE742" s="54"/>
    </row>
    <row r="743" spans="2:31" x14ac:dyDescent="0.45">
      <c r="B743" s="14" t="s">
        <v>26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3.6666666666666665</v>
      </c>
      <c r="M743" s="44">
        <v>11.799999999999992</v>
      </c>
      <c r="N743" s="45">
        <v>7</v>
      </c>
      <c r="O743" s="44">
        <v>5.3999999999999977</v>
      </c>
      <c r="P743" s="45">
        <v>4.400000000000003</v>
      </c>
      <c r="Q743" s="44">
        <v>4</v>
      </c>
      <c r="R743" s="45">
        <v>3.8655000000000004</v>
      </c>
      <c r="S743" s="44">
        <v>5.524</v>
      </c>
      <c r="T743" s="45">
        <v>5.3670000000000027</v>
      </c>
      <c r="U743" s="44">
        <v>1.369833333333333</v>
      </c>
      <c r="V743" s="45">
        <v>0</v>
      </c>
      <c r="W743" s="44">
        <v>0.15049999999999908</v>
      </c>
      <c r="X743" s="45">
        <v>4.9476666666666658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57.491166666666658</v>
      </c>
      <c r="AE743" s="54"/>
    </row>
    <row r="744" spans="2:31" x14ac:dyDescent="0.45">
      <c r="B744" s="14" t="s">
        <v>27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0.67949999999999988</v>
      </c>
      <c r="M744" s="44">
        <v>2.4686666666666666</v>
      </c>
      <c r="N744" s="45">
        <v>1.8410000000000004</v>
      </c>
      <c r="O744" s="44">
        <v>3.9655</v>
      </c>
      <c r="P744" s="45">
        <v>9.0764999999999993</v>
      </c>
      <c r="Q744" s="44">
        <v>20.079333333333334</v>
      </c>
      <c r="R744" s="45">
        <v>36.390333333333317</v>
      </c>
      <c r="S744" s="44">
        <v>49.912999999999997</v>
      </c>
      <c r="T744" s="45">
        <v>51.836499999999994</v>
      </c>
      <c r="U744" s="44">
        <v>32.232000000000006</v>
      </c>
      <c r="V744" s="45">
        <v>23.663999999999994</v>
      </c>
      <c r="W744" s="44">
        <v>33.241333333333337</v>
      </c>
      <c r="X744" s="45">
        <v>24.601166666666664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289.98883333333328</v>
      </c>
      <c r="AE744" s="54"/>
    </row>
    <row r="745" spans="2:31" x14ac:dyDescent="0.45">
      <c r="B745" s="4" t="s">
        <v>28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0.88183333333333336</v>
      </c>
      <c r="M745" s="44">
        <v>3.1100000000000043</v>
      </c>
      <c r="N745" s="45">
        <v>2.4099999999999975</v>
      </c>
      <c r="O745" s="44">
        <v>2.7099999999999995</v>
      </c>
      <c r="P745" s="45">
        <v>2.8100000000000014</v>
      </c>
      <c r="Q745" s="44">
        <v>3.5099999999999976</v>
      </c>
      <c r="R745" s="45">
        <v>4.0099999999999962</v>
      </c>
      <c r="S745" s="44">
        <v>5.8100000000000014</v>
      </c>
      <c r="T745" s="45">
        <v>8.2099999999999937</v>
      </c>
      <c r="U745" s="44">
        <v>10.80999999999999</v>
      </c>
      <c r="V745" s="45">
        <v>13.446500000000006</v>
      </c>
      <c r="W745" s="44">
        <v>15.371500000000003</v>
      </c>
      <c r="X745" s="45">
        <v>8.6438333333333333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81.73366666666665</v>
      </c>
      <c r="AE745" s="54"/>
    </row>
    <row r="746" spans="2:31" x14ac:dyDescent="0.45">
      <c r="B746" s="4" t="s">
        <v>29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0.92433333333333334</v>
      </c>
      <c r="M746" s="44">
        <v>2.399166666666666</v>
      </c>
      <c r="N746" s="45">
        <v>1.5106666666666662</v>
      </c>
      <c r="O746" s="44">
        <v>1.3154999999999997</v>
      </c>
      <c r="P746" s="45">
        <v>1.2011666666666665</v>
      </c>
      <c r="Q746" s="44">
        <v>0.96400000000000019</v>
      </c>
      <c r="R746" s="45">
        <v>0.73683333333333323</v>
      </c>
      <c r="S746" s="44">
        <v>0.69950000000000023</v>
      </c>
      <c r="T746" s="45">
        <v>0.64466666666666661</v>
      </c>
      <c r="U746" s="44">
        <v>0.12849999999999998</v>
      </c>
      <c r="V746" s="45">
        <v>0</v>
      </c>
      <c r="W746" s="44">
        <v>3.2833333333333346E-2</v>
      </c>
      <c r="X746" s="45">
        <v>3.833333333333311E-3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10.560999999999996</v>
      </c>
      <c r="AE746" s="54"/>
    </row>
    <row r="747" spans="2:31" x14ac:dyDescent="0.45">
      <c r="B747" s="4" t="s">
        <v>30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9.8333333333333328E-2</v>
      </c>
      <c r="M747" s="44">
        <v>0.44000000000000039</v>
      </c>
      <c r="N747" s="45">
        <v>0.32999999999999974</v>
      </c>
      <c r="O747" s="44">
        <v>0.28916666666666624</v>
      </c>
      <c r="P747" s="45">
        <v>0.2196666666666667</v>
      </c>
      <c r="Q747" s="44">
        <v>0.13049999999999998</v>
      </c>
      <c r="R747" s="45">
        <v>5.6166666666666663E-2</v>
      </c>
      <c r="S747" s="44">
        <v>7.7166666666666661E-2</v>
      </c>
      <c r="T747" s="45">
        <v>0.19733333333333328</v>
      </c>
      <c r="U747" s="44">
        <v>0.11116666666666664</v>
      </c>
      <c r="V747" s="45">
        <v>3.5166666666666672E-2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1.9846666666666664</v>
      </c>
      <c r="AE747" s="54"/>
    </row>
    <row r="748" spans="2:31" x14ac:dyDescent="0.45">
      <c r="B748" s="4" t="s">
        <v>31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0.85316666666666663</v>
      </c>
      <c r="M748" s="44">
        <v>5.1044999999999998</v>
      </c>
      <c r="N748" s="45">
        <v>3.8614999999999973</v>
      </c>
      <c r="O748" s="44">
        <v>2.8623333333333369</v>
      </c>
      <c r="P748" s="45">
        <v>2.2434999999999992</v>
      </c>
      <c r="Q748" s="44">
        <v>1.4933333333333336</v>
      </c>
      <c r="R748" s="45">
        <v>1.1591666666666669</v>
      </c>
      <c r="S748" s="44">
        <v>1.0619999999999998</v>
      </c>
      <c r="T748" s="45">
        <v>0.5418333333333335</v>
      </c>
      <c r="U748" s="44">
        <v>0.70866666666666667</v>
      </c>
      <c r="V748" s="45">
        <v>3.3059999999999978</v>
      </c>
      <c r="W748" s="44">
        <v>5.0036666666666658</v>
      </c>
      <c r="X748" s="45">
        <v>2.4201666666666664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30.619833333333332</v>
      </c>
      <c r="AE748" s="54"/>
    </row>
    <row r="749" spans="2:31" x14ac:dyDescent="0.45">
      <c r="B749" s="4" t="s">
        <v>32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1.6591666666666669</v>
      </c>
      <c r="M749" s="44">
        <v>7.2743333333333338</v>
      </c>
      <c r="N749" s="45">
        <v>6.1836666666666691</v>
      </c>
      <c r="O749" s="44">
        <v>5.9581666666666733</v>
      </c>
      <c r="P749" s="45">
        <v>6.3839999999999986</v>
      </c>
      <c r="Q749" s="44">
        <v>6.6603333333333321</v>
      </c>
      <c r="R749" s="45">
        <v>6.6931666666666683</v>
      </c>
      <c r="S749" s="44">
        <v>7.8309999999999995</v>
      </c>
      <c r="T749" s="45">
        <v>6.4645000000000001</v>
      </c>
      <c r="U749" s="44">
        <v>5.4568333333333321</v>
      </c>
      <c r="V749" s="45">
        <v>4.3271666666666668</v>
      </c>
      <c r="W749" s="44">
        <v>7.4371666666666671</v>
      </c>
      <c r="X749" s="45">
        <v>4.8666666666666663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77.196166666666684</v>
      </c>
      <c r="AE749" s="54"/>
    </row>
    <row r="750" spans="2:31" x14ac:dyDescent="0.45">
      <c r="B750" s="4" t="s">
        <v>33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0.14683333333333323</v>
      </c>
      <c r="M750" s="44">
        <v>2.3961666666666663</v>
      </c>
      <c r="N750" s="45">
        <v>2.1146666666666674</v>
      </c>
      <c r="O750" s="44">
        <v>0.19899999999999998</v>
      </c>
      <c r="P750" s="45">
        <v>1.5833333333333335</v>
      </c>
      <c r="Q750" s="44">
        <v>1.4381666666666666</v>
      </c>
      <c r="R750" s="45">
        <v>2.9553333333333338</v>
      </c>
      <c r="S750" s="44">
        <v>5.740333333333334</v>
      </c>
      <c r="T750" s="45">
        <v>6.6948333333333334</v>
      </c>
      <c r="U750" s="44">
        <v>1.8373333333333335</v>
      </c>
      <c r="V750" s="45">
        <v>1.2583333333333329</v>
      </c>
      <c r="W750" s="44">
        <v>0.70266666666666611</v>
      </c>
      <c r="X750" s="45">
        <v>0.66683333333333328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27.733833333333333</v>
      </c>
      <c r="AE750" s="54"/>
    </row>
    <row r="751" spans="2:31" x14ac:dyDescent="0.45">
      <c r="B751" s="4" t="s">
        <v>34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0.7240000000000002</v>
      </c>
      <c r="M751" s="44">
        <v>4.230999999999999</v>
      </c>
      <c r="N751" s="45">
        <v>1.682333333333333</v>
      </c>
      <c r="O751" s="44">
        <v>0.31900000000000089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0</v>
      </c>
      <c r="V751" s="45">
        <v>0</v>
      </c>
      <c r="W751" s="44">
        <v>0</v>
      </c>
      <c r="X751" s="45">
        <v>2.3556666666666666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56"/>
        <v>9.3119999999999994</v>
      </c>
      <c r="AE751" s="54"/>
    </row>
    <row r="752" spans="2:31" x14ac:dyDescent="0.45">
      <c r="B752" s="4" t="s">
        <v>35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9.3253333333333384</v>
      </c>
      <c r="N752" s="45">
        <v>37.044166666666662</v>
      </c>
      <c r="O752" s="44">
        <v>5.7736666666666645</v>
      </c>
      <c r="P752" s="45">
        <v>0.9</v>
      </c>
      <c r="Q752" s="44">
        <v>4.4099999999999966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1.3866666666666665</v>
      </c>
      <c r="X752" s="45">
        <v>7.2390000000000008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66.078833333333321</v>
      </c>
      <c r="AE752" s="54"/>
    </row>
    <row r="753" spans="2:31" x14ac:dyDescent="0.45">
      <c r="B753" s="4" t="s">
        <v>36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35.064999999999984</v>
      </c>
      <c r="N753" s="45">
        <v>55.008999999999993</v>
      </c>
      <c r="O753" s="44">
        <v>31.018333333333342</v>
      </c>
      <c r="P753" s="45">
        <v>50.03149999999998</v>
      </c>
      <c r="Q753" s="44">
        <v>34.6815</v>
      </c>
      <c r="R753" s="45">
        <v>2.4650000000000034</v>
      </c>
      <c r="S753" s="44">
        <v>9.6666666666666377E-3</v>
      </c>
      <c r="T753" s="45">
        <v>2.3216666666666654</v>
      </c>
      <c r="U753" s="44">
        <v>0.77450000000000019</v>
      </c>
      <c r="V753" s="45">
        <v>2.3753333333333315</v>
      </c>
      <c r="W753" s="44">
        <v>7.5698333333333334</v>
      </c>
      <c r="X753" s="45">
        <v>10.730999999999998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232.05233333333331</v>
      </c>
      <c r="AE753" s="54"/>
    </row>
    <row r="754" spans="2:31" x14ac:dyDescent="0.45">
      <c r="B754" s="4" t="s">
        <v>37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1.1496666666666675</v>
      </c>
      <c r="N754" s="45">
        <v>0</v>
      </c>
      <c r="O754" s="44">
        <v>0</v>
      </c>
      <c r="P754" s="45">
        <v>0</v>
      </c>
      <c r="Q754" s="44">
        <v>3.0621666666666667</v>
      </c>
      <c r="R754" s="45">
        <v>3.0601666666666634</v>
      </c>
      <c r="S754" s="44">
        <v>0</v>
      </c>
      <c r="T754" s="45">
        <v>3.3333333333338542E-4</v>
      </c>
      <c r="U754" s="44">
        <v>1.6666666666669271E-4</v>
      </c>
      <c r="V754" s="45">
        <v>0</v>
      </c>
      <c r="W754" s="44">
        <v>0</v>
      </c>
      <c r="X754" s="45">
        <v>3.1464999999999979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10.418999999999997</v>
      </c>
      <c r="AE754" s="54"/>
    </row>
    <row r="755" spans="2:31" x14ac:dyDescent="0.45">
      <c r="B755" s="4" t="s">
        <v>38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0.88799999999999979</v>
      </c>
      <c r="N755" s="45">
        <v>0.17733333333333323</v>
      </c>
      <c r="O755" s="44">
        <v>0</v>
      </c>
      <c r="P755" s="45">
        <v>0</v>
      </c>
      <c r="Q755" s="44">
        <v>3.312166666666668</v>
      </c>
      <c r="R755" s="45">
        <v>2.451333333333332</v>
      </c>
      <c r="S755" s="44">
        <v>0</v>
      </c>
      <c r="T755" s="45">
        <v>9.0166666666666728E-2</v>
      </c>
      <c r="U755" s="44">
        <v>0</v>
      </c>
      <c r="V755" s="45">
        <v>0</v>
      </c>
      <c r="W755" s="44">
        <v>2.3040000000000007</v>
      </c>
      <c r="X755" s="45">
        <v>7.623166666666668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16.846166666666669</v>
      </c>
      <c r="AE755" s="54"/>
    </row>
    <row r="756" spans="2:31" x14ac:dyDescent="0.45">
      <c r="B756" s="4" t="s">
        <v>39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3.9914999999999989</v>
      </c>
      <c r="M756" s="44">
        <v>91.396666666666661</v>
      </c>
      <c r="N756" s="45">
        <v>54.812500000000007</v>
      </c>
      <c r="O756" s="44">
        <v>79.332999999999984</v>
      </c>
      <c r="P756" s="45">
        <v>60.048166666666631</v>
      </c>
      <c r="Q756" s="44">
        <v>49.968166666666662</v>
      </c>
      <c r="R756" s="45">
        <v>4.1131666666666664</v>
      </c>
      <c r="S756" s="44">
        <v>14.119500000000004</v>
      </c>
      <c r="T756" s="45">
        <v>14.217666666666668</v>
      </c>
      <c r="U756" s="44">
        <v>0.26416666666666683</v>
      </c>
      <c r="V756" s="45">
        <v>0</v>
      </c>
      <c r="W756" s="44">
        <v>6.2779999999999996</v>
      </c>
      <c r="X756" s="45">
        <v>19.340333333333323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397.88283333333328</v>
      </c>
      <c r="AE756" s="54"/>
    </row>
    <row r="757" spans="2:31" x14ac:dyDescent="0.45">
      <c r="B757" s="4" t="s">
        <v>40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3.85</v>
      </c>
      <c r="M757" s="44">
        <v>0</v>
      </c>
      <c r="N757" s="45">
        <v>18.899999999999991</v>
      </c>
      <c r="O757" s="44">
        <v>3.33</v>
      </c>
      <c r="P757" s="45">
        <v>0</v>
      </c>
      <c r="Q757" s="44">
        <v>14.600000000000016</v>
      </c>
      <c r="R757" s="45">
        <v>12.399999999999986</v>
      </c>
      <c r="S757" s="44">
        <v>10.100000000000012</v>
      </c>
      <c r="T757" s="45">
        <v>9.6999999999999975</v>
      </c>
      <c r="U757" s="44">
        <v>9.8999999999999879</v>
      </c>
      <c r="V757" s="45">
        <v>9.6999999999999975</v>
      </c>
      <c r="W757" s="44">
        <v>11.799999999999992</v>
      </c>
      <c r="X757" s="45">
        <v>9.6900000000000048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113.97</v>
      </c>
      <c r="AE757" s="54"/>
    </row>
    <row r="758" spans="2:31" x14ac:dyDescent="0.45">
      <c r="B758" s="4" t="s">
        <v>41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0.65999999999999959</v>
      </c>
      <c r="M758" s="44">
        <v>18.484833333333331</v>
      </c>
      <c r="N758" s="45">
        <v>34.251666666666672</v>
      </c>
      <c r="O758" s="44">
        <v>18.151</v>
      </c>
      <c r="P758" s="45">
        <v>7.5525000000000002</v>
      </c>
      <c r="Q758" s="44">
        <v>0.47499999999999987</v>
      </c>
      <c r="R758" s="45">
        <v>1.0371666666666663</v>
      </c>
      <c r="S758" s="44">
        <v>3.1666666666666878E-3</v>
      </c>
      <c r="T758" s="45">
        <v>0.4665000000000003</v>
      </c>
      <c r="U758" s="44">
        <v>0</v>
      </c>
      <c r="V758" s="45">
        <v>0</v>
      </c>
      <c r="W758" s="44">
        <v>5.4803333333333324</v>
      </c>
      <c r="X758" s="45">
        <v>11.551666666666669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98.113833333333332</v>
      </c>
      <c r="AE758" s="54"/>
    </row>
    <row r="759" spans="2:31" x14ac:dyDescent="0.45">
      <c r="B759" s="4" t="s">
        <v>42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6.2999999999999848E-2</v>
      </c>
      <c r="M759" s="44">
        <v>6.2739999999999982</v>
      </c>
      <c r="N759" s="45">
        <v>5.9289999999999994</v>
      </c>
      <c r="O759" s="44">
        <v>4.9626666666666646</v>
      </c>
      <c r="P759" s="45">
        <v>4.648833333333334</v>
      </c>
      <c r="Q759" s="44">
        <v>3.6296666666666657</v>
      </c>
      <c r="R759" s="45">
        <v>3.2153333333333345</v>
      </c>
      <c r="S759" s="44">
        <v>2.1666666666666796E-3</v>
      </c>
      <c r="T759" s="45">
        <v>0</v>
      </c>
      <c r="U759" s="44">
        <v>5.1666666666666753E-3</v>
      </c>
      <c r="V759" s="45">
        <v>0</v>
      </c>
      <c r="W759" s="44">
        <v>1.0000000000000009E-2</v>
      </c>
      <c r="X759" s="45">
        <v>1.5416666666666672</v>
      </c>
      <c r="Y759" s="44">
        <v>0</v>
      </c>
      <c r="Z759" s="45">
        <v>0</v>
      </c>
      <c r="AA759" s="44">
        <v>0</v>
      </c>
      <c r="AB759" s="45">
        <v>3.716666666666673E-2</v>
      </c>
      <c r="AC759" s="54"/>
      <c r="AD759" s="55">
        <f t="shared" si="256"/>
        <v>30.318666666666669</v>
      </c>
      <c r="AE759" s="54"/>
    </row>
    <row r="760" spans="2:31" x14ac:dyDescent="0.45">
      <c r="B760" s="4" t="s">
        <v>43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</v>
      </c>
      <c r="AE760" s="54"/>
    </row>
    <row r="761" spans="2:31" x14ac:dyDescent="0.45">
      <c r="B761" s="4" t="s">
        <v>44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0</v>
      </c>
      <c r="AE761" s="54"/>
    </row>
    <row r="762" spans="2:31" x14ac:dyDescent="0.45">
      <c r="B762" s="4" t="s">
        <v>45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0</v>
      </c>
      <c r="AE762" s="54"/>
    </row>
    <row r="763" spans="2:31" x14ac:dyDescent="0.45">
      <c r="B763" s="4" t="s">
        <v>46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0</v>
      </c>
      <c r="AE763" s="54"/>
    </row>
    <row r="764" spans="2:31" x14ac:dyDescent="0.45">
      <c r="B764" s="4" t="s">
        <v>47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0.44733333333333314</v>
      </c>
      <c r="M764" s="44">
        <v>1.7400000000000004</v>
      </c>
      <c r="N764" s="45">
        <v>6.2604999999999977</v>
      </c>
      <c r="O764" s="44">
        <v>0.54500000000000004</v>
      </c>
      <c r="P764" s="45">
        <v>2.1760000000000002</v>
      </c>
      <c r="Q764" s="44">
        <v>0</v>
      </c>
      <c r="R764" s="45">
        <v>6.1833333333333289E-2</v>
      </c>
      <c r="S764" s="44">
        <v>0</v>
      </c>
      <c r="T764" s="45">
        <v>0</v>
      </c>
      <c r="U764" s="44">
        <v>0</v>
      </c>
      <c r="V764" s="45">
        <v>4.5000000000000075E-3</v>
      </c>
      <c r="W764" s="44">
        <v>5.8633333333333342</v>
      </c>
      <c r="X764" s="45">
        <v>6.1291666666666664</v>
      </c>
      <c r="Y764" s="44">
        <v>0</v>
      </c>
      <c r="Z764" s="45">
        <v>0</v>
      </c>
      <c r="AA764" s="44">
        <v>0</v>
      </c>
      <c r="AB764" s="45">
        <v>4.6108333333333338</v>
      </c>
      <c r="AC764" s="54"/>
      <c r="AD764" s="55">
        <f t="shared" si="256"/>
        <v>27.838499999999996</v>
      </c>
      <c r="AE764" s="54"/>
    </row>
    <row r="765" spans="2:31" x14ac:dyDescent="0.45">
      <c r="B765" s="4" t="s">
        <v>48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1.0758333333333332</v>
      </c>
      <c r="M765" s="44">
        <v>13.188333333333331</v>
      </c>
      <c r="N765" s="45">
        <v>2.4906666666666655</v>
      </c>
      <c r="O765" s="44">
        <v>7.6666666666665856E-2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6.2171666666666665</v>
      </c>
      <c r="X765" s="45">
        <v>8.8063333333333347</v>
      </c>
      <c r="Y765" s="44">
        <v>0</v>
      </c>
      <c r="Z765" s="45">
        <v>0</v>
      </c>
      <c r="AA765" s="44">
        <v>0</v>
      </c>
      <c r="AB765" s="45">
        <v>16.680666666666664</v>
      </c>
      <c r="AC765" s="54"/>
      <c r="AD765" s="55">
        <f t="shared" si="256"/>
        <v>48.535666666666657</v>
      </c>
      <c r="AE765" s="54"/>
    </row>
    <row r="766" spans="2:31" x14ac:dyDescent="0.45">
      <c r="B766" s="4" t="s">
        <v>49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10.153666666666657</v>
      </c>
      <c r="N766" s="45">
        <v>4.5246666666666675</v>
      </c>
      <c r="O766" s="44">
        <v>0</v>
      </c>
      <c r="P766" s="45">
        <v>0</v>
      </c>
      <c r="Q766" s="44">
        <v>1.3333333333333345E-2</v>
      </c>
      <c r="R766" s="45">
        <v>0.460166666666667</v>
      </c>
      <c r="S766" s="44">
        <v>2.6666666666666692E-3</v>
      </c>
      <c r="T766" s="45">
        <v>0</v>
      </c>
      <c r="U766" s="44">
        <v>3.5333333333333341</v>
      </c>
      <c r="V766" s="45">
        <v>4.336833333333332</v>
      </c>
      <c r="W766" s="44">
        <v>3.9118333333333344</v>
      </c>
      <c r="X766" s="45">
        <v>5.4695000000000009</v>
      </c>
      <c r="Y766" s="44">
        <v>0</v>
      </c>
      <c r="Z766" s="45">
        <v>0</v>
      </c>
      <c r="AA766" s="44">
        <v>0</v>
      </c>
      <c r="AB766" s="45">
        <v>11.204000000000001</v>
      </c>
      <c r="AC766" s="54"/>
      <c r="AD766" s="55">
        <f t="shared" si="256"/>
        <v>43.609999999999992</v>
      </c>
      <c r="AE766" s="54"/>
    </row>
    <row r="767" spans="2:31" x14ac:dyDescent="0.45">
      <c r="B767" s="4" t="s">
        <v>50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0.15033333333333315</v>
      </c>
      <c r="M767" s="44">
        <v>2.2390000000000017</v>
      </c>
      <c r="N767" s="45">
        <v>0.62033333333333329</v>
      </c>
      <c r="O767" s="44">
        <v>0</v>
      </c>
      <c r="P767" s="45">
        <v>0</v>
      </c>
      <c r="Q767" s="44">
        <v>0</v>
      </c>
      <c r="R767" s="45">
        <v>3.9E-2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2.7643333333333322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5.8130000000000006</v>
      </c>
      <c r="AE767" s="54"/>
    </row>
    <row r="768" spans="2:31" x14ac:dyDescent="0.45">
      <c r="B768" s="4" t="s">
        <v>51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0</v>
      </c>
      <c r="AE768" s="54"/>
    </row>
    <row r="769" spans="2:31" x14ac:dyDescent="0.45">
      <c r="B769" s="4" t="s">
        <v>52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0.84333333333333349</v>
      </c>
      <c r="M769" s="44">
        <v>8</v>
      </c>
      <c r="N769" s="45">
        <v>11.5</v>
      </c>
      <c r="O769" s="44">
        <v>17.5</v>
      </c>
      <c r="P769" s="45">
        <v>24.799999999999972</v>
      </c>
      <c r="Q769" s="44">
        <v>31.271999999999991</v>
      </c>
      <c r="R769" s="45">
        <v>4.4906666666666668</v>
      </c>
      <c r="S769" s="44">
        <v>3.1043333333333369</v>
      </c>
      <c r="T769" s="45">
        <v>23.013166666666667</v>
      </c>
      <c r="U769" s="44">
        <v>39.58066666666668</v>
      </c>
      <c r="V769" s="45">
        <v>47.694499999999984</v>
      </c>
      <c r="W769" s="44">
        <v>32.012166666666673</v>
      </c>
      <c r="X769" s="45">
        <v>7.7333333333333352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251.54416666666665</v>
      </c>
      <c r="AE769" s="54"/>
    </row>
    <row r="770" spans="2:31" x14ac:dyDescent="0.45">
      <c r="B770" s="4" t="s">
        <v>53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6.3268333333333322</v>
      </c>
      <c r="M770" s="44">
        <v>33.77999999999998</v>
      </c>
      <c r="N770" s="45">
        <v>31.539999999999974</v>
      </c>
      <c r="O770" s="44">
        <v>28.019999999999985</v>
      </c>
      <c r="P770" s="45">
        <v>23.200000000000024</v>
      </c>
      <c r="Q770" s="44">
        <v>18.659999999999986</v>
      </c>
      <c r="R770" s="45">
        <v>15.80716666666666</v>
      </c>
      <c r="S770" s="44">
        <v>10.812666666666663</v>
      </c>
      <c r="T770" s="45">
        <v>7.0446666666666662</v>
      </c>
      <c r="U770" s="44">
        <v>9.9425000000000043</v>
      </c>
      <c r="V770" s="45">
        <v>14.118499999999996</v>
      </c>
      <c r="W770" s="44">
        <v>17.864999999999998</v>
      </c>
      <c r="X770" s="45">
        <v>11.867166666666668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228.98449999999994</v>
      </c>
      <c r="AE770" s="54"/>
    </row>
    <row r="771" spans="2:31" x14ac:dyDescent="0.45">
      <c r="B771" s="4" t="s">
        <v>54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44.641833333333345</v>
      </c>
      <c r="N771" s="45">
        <v>26.470666666666673</v>
      </c>
      <c r="O771" s="44">
        <v>12.553833333333333</v>
      </c>
      <c r="P771" s="45">
        <v>8.7488333333333337</v>
      </c>
      <c r="Q771" s="44">
        <v>0.5086666666666676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4.5449999999999973</v>
      </c>
      <c r="X771" s="45">
        <v>12.421499999999998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109.89033333333334</v>
      </c>
      <c r="AE771" s="54"/>
    </row>
    <row r="772" spans="2:31" x14ac:dyDescent="0.45">
      <c r="B772" s="4" t="s">
        <v>55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61.940000000000047</v>
      </c>
      <c r="X772" s="45">
        <v>42.23933333333332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104.17933333333337</v>
      </c>
      <c r="AE772" s="54"/>
    </row>
    <row r="773" spans="2:31" x14ac:dyDescent="0.45">
      <c r="B773" s="4" t="s">
        <v>56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0</v>
      </c>
      <c r="AE773" s="54"/>
    </row>
    <row r="774" spans="2:31" x14ac:dyDescent="0.45">
      <c r="B774" s="4" t="s">
        <v>58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10.283666666666663</v>
      </c>
      <c r="N774" s="45">
        <v>4.5094999999999974</v>
      </c>
      <c r="O774" s="44">
        <v>3.3466666666666667</v>
      </c>
      <c r="P774" s="45">
        <v>0.13616666666666694</v>
      </c>
      <c r="Q774" s="44">
        <v>11.59416666666667</v>
      </c>
      <c r="R774" s="45">
        <v>14.601666666666672</v>
      </c>
      <c r="S774" s="44">
        <v>12.373333333333333</v>
      </c>
      <c r="T774" s="45">
        <v>1.6978333333333337</v>
      </c>
      <c r="U774" s="44">
        <v>0</v>
      </c>
      <c r="V774" s="45">
        <v>0</v>
      </c>
      <c r="W774" s="44">
        <v>0</v>
      </c>
      <c r="X774" s="45">
        <v>8.622166666666665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67.165166666666664</v>
      </c>
      <c r="AE774" s="54"/>
    </row>
    <row r="775" spans="2:31" x14ac:dyDescent="0.45">
      <c r="B775" s="4" t="s">
        <v>59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1.1526749999999999</v>
      </c>
      <c r="M775" s="44">
        <v>0.43971666666666653</v>
      </c>
      <c r="N775" s="45">
        <v>0.36865000000000026</v>
      </c>
      <c r="O775" s="44">
        <v>0.40470166666666668</v>
      </c>
      <c r="P775" s="45">
        <v>0.95995499999999956</v>
      </c>
      <c r="Q775" s="44">
        <v>1.128028333333333</v>
      </c>
      <c r="R775" s="45">
        <v>2.8588616666666664</v>
      </c>
      <c r="S775" s="44">
        <v>4.6016816666666669</v>
      </c>
      <c r="T775" s="45">
        <v>4.514601666666664</v>
      </c>
      <c r="U775" s="44">
        <v>3.9816700000000003</v>
      </c>
      <c r="V775" s="45">
        <v>1.62025</v>
      </c>
      <c r="W775" s="44">
        <v>1.0979266666666667</v>
      </c>
      <c r="X775" s="45">
        <v>1.5041983333333333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24.632916666666663</v>
      </c>
      <c r="AE775" s="54"/>
    </row>
    <row r="776" spans="2:31" x14ac:dyDescent="0.45">
      <c r="B776" s="4" t="s">
        <v>60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3.8940000000000016E-2</v>
      </c>
      <c r="M776" s="44">
        <v>9.8900000000000064E-3</v>
      </c>
      <c r="N776" s="45">
        <v>0</v>
      </c>
      <c r="O776" s="44">
        <v>3.7523333333333339E-2</v>
      </c>
      <c r="P776" s="45">
        <v>9.9916666666666654E-2</v>
      </c>
      <c r="Q776" s="44">
        <v>0.2749166666666667</v>
      </c>
      <c r="R776" s="45">
        <v>1.8213033333333324</v>
      </c>
      <c r="S776" s="44">
        <v>4.0130233333333329</v>
      </c>
      <c r="T776" s="45">
        <v>4.8593433333333342</v>
      </c>
      <c r="U776" s="44">
        <v>8.3588200000000015</v>
      </c>
      <c r="V776" s="45">
        <v>8.1266966666666676</v>
      </c>
      <c r="W776" s="44">
        <v>9.6114233333333328</v>
      </c>
      <c r="X776" s="45">
        <v>6.5131233333333345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43.764920000000004</v>
      </c>
      <c r="AE776" s="54"/>
    </row>
    <row r="777" spans="2:31" x14ac:dyDescent="0.45">
      <c r="B777" s="4" t="s">
        <v>61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0.1900450000000001</v>
      </c>
      <c r="M777" s="44">
        <v>6.0913333333333361E-2</v>
      </c>
      <c r="N777" s="45">
        <v>0</v>
      </c>
      <c r="O777" s="44">
        <v>2.7371666666666676E-2</v>
      </c>
      <c r="P777" s="45">
        <v>9.0713333333333382E-2</v>
      </c>
      <c r="Q777" s="44">
        <v>0.26482000000000006</v>
      </c>
      <c r="R777" s="45">
        <v>2.7510016666666677</v>
      </c>
      <c r="S777" s="44">
        <v>7.1284616666666629</v>
      </c>
      <c r="T777" s="45">
        <v>10.911221666666673</v>
      </c>
      <c r="U777" s="44">
        <v>13.306509999999998</v>
      </c>
      <c r="V777" s="45">
        <v>10.662998333333336</v>
      </c>
      <c r="W777" s="44">
        <v>9.7896616666666674</v>
      </c>
      <c r="X777" s="45">
        <v>6.2708449999999978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61.45456333333334</v>
      </c>
      <c r="AE777" s="54"/>
    </row>
    <row r="778" spans="2:31" x14ac:dyDescent="0.45">
      <c r="B778" s="4" t="s">
        <v>62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8.5430000000000028</v>
      </c>
      <c r="M778" s="44">
        <v>15.303333333333342</v>
      </c>
      <c r="N778" s="45">
        <v>7.0494999999999957</v>
      </c>
      <c r="O778" s="44">
        <v>24.109333333333325</v>
      </c>
      <c r="P778" s="45">
        <v>35.171833333333332</v>
      </c>
      <c r="Q778" s="44">
        <v>24.874666666666663</v>
      </c>
      <c r="R778" s="45">
        <v>23.603999999999989</v>
      </c>
      <c r="S778" s="44">
        <v>37.194166666666646</v>
      </c>
      <c r="T778" s="45">
        <v>92.15383333333331</v>
      </c>
      <c r="U778" s="44">
        <v>101.64833333333334</v>
      </c>
      <c r="V778" s="45">
        <v>140.68599999999998</v>
      </c>
      <c r="W778" s="44">
        <v>58.526666666666642</v>
      </c>
      <c r="X778" s="45">
        <v>7.1988333333333259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576.06349999999998</v>
      </c>
      <c r="AE778" s="54"/>
    </row>
    <row r="779" spans="2:31" x14ac:dyDescent="0.45">
      <c r="B779" s="4" t="s">
        <v>63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21.471500000000002</v>
      </c>
      <c r="M779" s="44">
        <v>52.670833333333348</v>
      </c>
      <c r="N779" s="45">
        <v>43.268333333333338</v>
      </c>
      <c r="O779" s="44">
        <v>25.618666666666659</v>
      </c>
      <c r="P779" s="45">
        <v>26.20399999999999</v>
      </c>
      <c r="Q779" s="44">
        <v>20.27999999999998</v>
      </c>
      <c r="R779" s="45">
        <v>16.765833333333337</v>
      </c>
      <c r="S779" s="44">
        <v>9.7646666666666686</v>
      </c>
      <c r="T779" s="45">
        <v>79.233666666666664</v>
      </c>
      <c r="U779" s="44">
        <v>117.52750000000002</v>
      </c>
      <c r="V779" s="45">
        <v>101.82966666666668</v>
      </c>
      <c r="W779" s="44">
        <v>69.436333333333309</v>
      </c>
      <c r="X779" s="45">
        <v>39.458200000000005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623.52920000000006</v>
      </c>
      <c r="AE779" s="54"/>
    </row>
    <row r="780" spans="2:31" x14ac:dyDescent="0.45">
      <c r="B780" s="4" t="s">
        <v>64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1.5018333333333322</v>
      </c>
      <c r="X780" s="45">
        <v>1.0666666666666651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57"/>
        <v>2.5684999999999976</v>
      </c>
      <c r="AE780" s="54"/>
    </row>
    <row r="781" spans="2:31" x14ac:dyDescent="0.45">
      <c r="B781" s="4" t="s">
        <v>65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0.97966666666666669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15.22000000000002</v>
      </c>
      <c r="X781" s="45">
        <v>11.826333333333334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57"/>
        <v>28.026000000000021</v>
      </c>
      <c r="AE781" s="54"/>
    </row>
    <row r="782" spans="2:31" x14ac:dyDescent="0.45">
      <c r="B782" s="12" t="s">
        <v>7</v>
      </c>
      <c r="C782" s="12"/>
      <c r="D782" s="12"/>
      <c r="E782" s="13">
        <f>SUM(E728:E781)</f>
        <v>0</v>
      </c>
      <c r="F782" s="13">
        <f t="shared" ref="F782" si="258">SUM(F728:F781)</f>
        <v>0</v>
      </c>
      <c r="G782" s="13">
        <f t="shared" ref="G782" si="259">SUM(G728:G781)</f>
        <v>0</v>
      </c>
      <c r="H782" s="13">
        <f t="shared" ref="H782" si="260">SUM(H728:H781)</f>
        <v>0</v>
      </c>
      <c r="I782" s="13">
        <f t="shared" ref="I782" si="261">SUM(I728:I781)</f>
        <v>0</v>
      </c>
      <c r="J782" s="13">
        <f t="shared" ref="J782" si="262">SUM(J728:J781)</f>
        <v>0</v>
      </c>
      <c r="K782" s="13">
        <f t="shared" ref="K782" si="263">SUM(K728:K781)</f>
        <v>0</v>
      </c>
      <c r="L782" s="13">
        <f t="shared" ref="L782" si="264">SUM(L728:L781)</f>
        <v>73.450160000000011</v>
      </c>
      <c r="M782" s="13">
        <f t="shared" ref="M782" si="265">SUM(M728:M781)</f>
        <v>452.99568666666653</v>
      </c>
      <c r="N782" s="13">
        <f t="shared" ref="N782" si="266">SUM(N728:N781)</f>
        <v>404.69931666666656</v>
      </c>
      <c r="O782" s="13">
        <f t="shared" ref="O782" si="267">SUM(O728:O781)</f>
        <v>304.83242999999999</v>
      </c>
      <c r="P782" s="13">
        <f t="shared" ref="P782" si="268">SUM(P728:P781)</f>
        <v>316.99008499999997</v>
      </c>
      <c r="Q782" s="13">
        <f t="shared" ref="Q782" si="269">SUM(Q728:Q781)</f>
        <v>376.41743166666663</v>
      </c>
      <c r="R782" s="13">
        <f t="shared" ref="R782" si="270">SUM(R728:R781)</f>
        <v>344.34916666666658</v>
      </c>
      <c r="S782" s="13">
        <f t="shared" ref="S782" si="271">SUM(S728:S781)</f>
        <v>332.71699999999993</v>
      </c>
      <c r="T782" s="13">
        <f t="shared" ref="T782" si="272">SUM(T728:T781)</f>
        <v>498.82066666666663</v>
      </c>
      <c r="U782" s="13">
        <f t="shared" ref="U782" si="273">SUM(U728:U781)</f>
        <v>583.05349999999999</v>
      </c>
      <c r="V782" s="13">
        <f t="shared" ref="V782" si="274">SUM(V728:V781)</f>
        <v>702.22827833333326</v>
      </c>
      <c r="W782" s="13">
        <f t="shared" ref="W782" si="275">SUM(W728:W781)</f>
        <v>830.80017833333329</v>
      </c>
      <c r="X782" s="13">
        <f t="shared" ref="X782" si="276">SUM(X728:X781)</f>
        <v>557.20819999999992</v>
      </c>
      <c r="Y782" s="13">
        <f t="shared" ref="Y782" si="277">SUM(Y728:Y781)</f>
        <v>0</v>
      </c>
      <c r="Z782" s="13">
        <f t="shared" ref="Z782" si="278">SUM(Z728:Z781)</f>
        <v>0</v>
      </c>
      <c r="AA782" s="13">
        <f t="shared" ref="AA782" si="279">SUM(AA728:AA781)</f>
        <v>0</v>
      </c>
      <c r="AB782" s="13">
        <f t="shared" ref="AB782" si="280">SUM(AB728:AB781)</f>
        <v>32.532666666666664</v>
      </c>
      <c r="AC782" s="109">
        <f>SUM(AC728:AE781)</f>
        <v>5811.0947666666661</v>
      </c>
      <c r="AD782" s="109"/>
      <c r="AE782" s="109"/>
    </row>
    <row r="785" spans="2:31" x14ac:dyDescent="0.45">
      <c r="B785" s="8">
        <f>'Resumen-Mensual'!$R$26</f>
        <v>46036</v>
      </c>
    </row>
    <row r="786" spans="2:31" x14ac:dyDescent="0.45">
      <c r="B786" s="8"/>
    </row>
    <row r="787" spans="2:31" x14ac:dyDescent="0.45">
      <c r="B787" s="9" t="s">
        <v>313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1" t="s">
        <v>7</v>
      </c>
      <c r="AD787" s="91"/>
      <c r="AE787" s="91"/>
    </row>
    <row r="788" spans="2:31" x14ac:dyDescent="0.45">
      <c r="B788" s="14" t="s">
        <v>11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0.88366666666666671</v>
      </c>
      <c r="O788" s="44">
        <v>0.73099999999999998</v>
      </c>
      <c r="P788" s="45">
        <v>0</v>
      </c>
      <c r="Q788" s="44">
        <v>21.074166666666667</v>
      </c>
      <c r="R788" s="45">
        <v>36.183500000000002</v>
      </c>
      <c r="S788" s="44">
        <v>43.871333333333332</v>
      </c>
      <c r="T788" s="45">
        <v>41.003333333333337</v>
      </c>
      <c r="U788" s="44">
        <v>49.90083333333336</v>
      </c>
      <c r="V788" s="45">
        <v>37.733000000000011</v>
      </c>
      <c r="W788" s="44">
        <v>49.870833333333323</v>
      </c>
      <c r="X788" s="45">
        <v>37.580833333333324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318.83250000000004</v>
      </c>
      <c r="AE788" s="56"/>
    </row>
    <row r="789" spans="2:31" x14ac:dyDescent="0.45">
      <c r="B789" s="14" t="s">
        <v>12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0.36149999999999999</v>
      </c>
      <c r="M789" s="44">
        <v>1.4838333333333329</v>
      </c>
      <c r="N789" s="45">
        <v>3.2520000000000016</v>
      </c>
      <c r="O789" s="44">
        <v>4.0718333333333332</v>
      </c>
      <c r="P789" s="45">
        <v>6.1413333333333346</v>
      </c>
      <c r="Q789" s="44">
        <v>1.1350000000000002</v>
      </c>
      <c r="R789" s="45">
        <v>5.9498333333333333</v>
      </c>
      <c r="S789" s="44">
        <v>13.505333333333338</v>
      </c>
      <c r="T789" s="45">
        <v>12.92683333333334</v>
      </c>
      <c r="U789" s="44">
        <v>13.761000000000003</v>
      </c>
      <c r="V789" s="45">
        <v>40.031500000000008</v>
      </c>
      <c r="W789" s="44">
        <v>27.626000000000001</v>
      </c>
      <c r="X789" s="45">
        <v>24.86816666666666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155.1141666666667</v>
      </c>
      <c r="AE789" s="54"/>
    </row>
    <row r="790" spans="2:31" x14ac:dyDescent="0.45">
      <c r="B790" s="14" t="s">
        <v>13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0.38</v>
      </c>
      <c r="M790" s="44">
        <v>2.25</v>
      </c>
      <c r="N790" s="45">
        <v>2.0100000000000016</v>
      </c>
      <c r="O790" s="44">
        <v>3.25</v>
      </c>
      <c r="P790" s="45">
        <v>11.039999999999997</v>
      </c>
      <c r="Q790" s="44">
        <v>34.880000000000059</v>
      </c>
      <c r="R790" s="45">
        <v>28.43</v>
      </c>
      <c r="S790" s="44">
        <v>29.8</v>
      </c>
      <c r="T790" s="45">
        <v>60</v>
      </c>
      <c r="U790" s="44">
        <v>60</v>
      </c>
      <c r="V790" s="45">
        <v>60</v>
      </c>
      <c r="W790" s="44">
        <v>60</v>
      </c>
      <c r="X790" s="45">
        <v>68.093500000000034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420.13350000000014</v>
      </c>
      <c r="AE790" s="54"/>
    </row>
    <row r="791" spans="2:31" x14ac:dyDescent="0.45">
      <c r="B791" s="14" t="s">
        <v>14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1.25</v>
      </c>
      <c r="M791" s="44">
        <v>4.0999999999999961</v>
      </c>
      <c r="N791" s="45">
        <v>0.19999999999999982</v>
      </c>
      <c r="O791" s="44">
        <v>0.64549999999999996</v>
      </c>
      <c r="P791" s="45">
        <v>2.6854999999999998</v>
      </c>
      <c r="Q791" s="44">
        <v>13.037166666666668</v>
      </c>
      <c r="R791" s="45">
        <v>0</v>
      </c>
      <c r="S791" s="44">
        <v>35.135999999999996</v>
      </c>
      <c r="T791" s="45">
        <v>42.301000000000023</v>
      </c>
      <c r="U791" s="44">
        <v>56.844666666666676</v>
      </c>
      <c r="V791" s="45">
        <v>68.434833333333344</v>
      </c>
      <c r="W791" s="44">
        <v>90.243833333333356</v>
      </c>
      <c r="X791" s="45">
        <v>65.606166666666667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380.48466666666673</v>
      </c>
      <c r="AE791" s="54"/>
    </row>
    <row r="792" spans="2:31" x14ac:dyDescent="0.45">
      <c r="B792" s="14" t="s">
        <v>15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9.1833333333333406E-2</v>
      </c>
      <c r="M792" s="44">
        <v>9.7166666666666665E-2</v>
      </c>
      <c r="N792" s="45">
        <v>2.0179999999999998</v>
      </c>
      <c r="O792" s="44">
        <v>2.664333333333333</v>
      </c>
      <c r="P792" s="45">
        <v>11.241999999999999</v>
      </c>
      <c r="Q792" s="44">
        <v>16.002000000000002</v>
      </c>
      <c r="R792" s="45">
        <v>10.810333333333338</v>
      </c>
      <c r="S792" s="44">
        <v>46.978000000000002</v>
      </c>
      <c r="T792" s="45">
        <v>56.010833333333359</v>
      </c>
      <c r="U792" s="44">
        <v>72.810333333333347</v>
      </c>
      <c r="V792" s="45">
        <v>77.87233333333333</v>
      </c>
      <c r="W792" s="44">
        <v>44.428166666666669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341.02533333333338</v>
      </c>
      <c r="AE792" s="54"/>
    </row>
    <row r="793" spans="2:31" x14ac:dyDescent="0.45">
      <c r="B793" s="14" t="s">
        <v>16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0</v>
      </c>
      <c r="AE793" s="54"/>
    </row>
    <row r="794" spans="2:31" x14ac:dyDescent="0.45">
      <c r="B794" s="14" t="s">
        <v>17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0</v>
      </c>
      <c r="AE794" s="54"/>
    </row>
    <row r="795" spans="2:31" x14ac:dyDescent="0.45">
      <c r="B795" s="14" t="s">
        <v>18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2.1841666666666666</v>
      </c>
      <c r="M795" s="44">
        <v>19.445499999999999</v>
      </c>
      <c r="N795" s="45">
        <v>21.957333333333338</v>
      </c>
      <c r="O795" s="44">
        <v>24.427499999999991</v>
      </c>
      <c r="P795" s="45">
        <v>24.676499999999994</v>
      </c>
      <c r="Q795" s="44">
        <v>22.214333333333336</v>
      </c>
      <c r="R795" s="45">
        <v>18.230166666666669</v>
      </c>
      <c r="S795" s="44">
        <v>13.058499999999999</v>
      </c>
      <c r="T795" s="45">
        <v>3.6551666666666676</v>
      </c>
      <c r="U795" s="44">
        <v>0</v>
      </c>
      <c r="V795" s="45">
        <v>0.96799999999999953</v>
      </c>
      <c r="W795" s="44">
        <v>0</v>
      </c>
      <c r="X795" s="45">
        <v>1.433166666666666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152.25033333333332</v>
      </c>
      <c r="AE795" s="54"/>
    </row>
    <row r="796" spans="2:31" x14ac:dyDescent="0.45">
      <c r="B796" s="14" t="s">
        <v>19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4.9096666666666673</v>
      </c>
      <c r="M796" s="44">
        <v>35.064166666666672</v>
      </c>
      <c r="N796" s="45">
        <v>35.569666666666663</v>
      </c>
      <c r="O796" s="44">
        <v>27.776999999999997</v>
      </c>
      <c r="P796" s="45">
        <v>16.013500000000004</v>
      </c>
      <c r="Q796" s="44">
        <v>20.12283333333335</v>
      </c>
      <c r="R796" s="45">
        <v>24.056500000000003</v>
      </c>
      <c r="S796" s="44">
        <v>27.84</v>
      </c>
      <c r="T796" s="45">
        <v>26.958333333333329</v>
      </c>
      <c r="U796" s="44">
        <v>24.545999999999992</v>
      </c>
      <c r="V796" s="45">
        <v>21.111500000000003</v>
      </c>
      <c r="W796" s="44">
        <v>17.888000000000012</v>
      </c>
      <c r="X796" s="45">
        <v>23.90199999999999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305.75916666666666</v>
      </c>
      <c r="AE796" s="54"/>
    </row>
    <row r="797" spans="2:31" x14ac:dyDescent="0.45">
      <c r="B797" s="14" t="s">
        <v>20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2.8303333333333334</v>
      </c>
      <c r="M797" s="44">
        <v>19.268333333333334</v>
      </c>
      <c r="N797" s="45">
        <v>18.962333333333333</v>
      </c>
      <c r="O797" s="44">
        <v>19.654333333333334</v>
      </c>
      <c r="P797" s="45">
        <v>18.649666666666665</v>
      </c>
      <c r="Q797" s="44">
        <v>15.015833333333331</v>
      </c>
      <c r="R797" s="45">
        <v>10.81966666666667</v>
      </c>
      <c r="S797" s="44">
        <v>7.3174999999999981</v>
      </c>
      <c r="T797" s="45">
        <v>0.17466666666666666</v>
      </c>
      <c r="U797" s="44">
        <v>0</v>
      </c>
      <c r="V797" s="45">
        <v>0.5878333333333331</v>
      </c>
      <c r="W797" s="44">
        <v>0</v>
      </c>
      <c r="X797" s="45">
        <v>3.7118333333333342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116.99233333333333</v>
      </c>
      <c r="AE797" s="54"/>
    </row>
    <row r="798" spans="2:31" x14ac:dyDescent="0.45">
      <c r="B798" s="14" t="s">
        <v>21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0.50883333333333336</v>
      </c>
      <c r="M798" s="44">
        <v>9.3616666666666699</v>
      </c>
      <c r="N798" s="45">
        <v>11.511000000000001</v>
      </c>
      <c r="O798" s="44">
        <v>18.921833333333339</v>
      </c>
      <c r="P798" s="45">
        <v>24.141999999999985</v>
      </c>
      <c r="Q798" s="44">
        <v>27.475500000000018</v>
      </c>
      <c r="R798" s="45">
        <v>29.390000000000036</v>
      </c>
      <c r="S798" s="44">
        <v>12.573833333333337</v>
      </c>
      <c r="T798" s="45">
        <v>4.4258333333333342</v>
      </c>
      <c r="U798" s="44">
        <v>6.3333333333333464E-2</v>
      </c>
      <c r="V798" s="45">
        <v>0</v>
      </c>
      <c r="W798" s="44">
        <v>0</v>
      </c>
      <c r="X798" s="45">
        <v>5.9416666666666655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144.31550000000007</v>
      </c>
      <c r="AE798" s="54"/>
    </row>
    <row r="799" spans="2:31" x14ac:dyDescent="0.45">
      <c r="B799" s="14" t="s">
        <v>22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45">
      <c r="B800" s="14" t="s">
        <v>23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4.8000000000000001E-2</v>
      </c>
      <c r="M800" s="44">
        <v>1.123666666666667</v>
      </c>
      <c r="N800" s="45">
        <v>2.5833333333333344E-2</v>
      </c>
      <c r="O800" s="44">
        <v>0.18400000000000002</v>
      </c>
      <c r="P800" s="45">
        <v>0</v>
      </c>
      <c r="Q800" s="44">
        <v>0</v>
      </c>
      <c r="R800" s="45">
        <v>4.3648333333333333</v>
      </c>
      <c r="S800" s="44">
        <v>4.3714999999999993</v>
      </c>
      <c r="T800" s="45">
        <v>6.6676666666666646</v>
      </c>
      <c r="U800" s="44">
        <v>8.0260000000000016</v>
      </c>
      <c r="V800" s="45">
        <v>19.657833333333333</v>
      </c>
      <c r="W800" s="44">
        <v>3.5825000000000018</v>
      </c>
      <c r="X800" s="45">
        <v>5.6653333333333338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53.717166666666678</v>
      </c>
      <c r="AE800" s="54"/>
    </row>
    <row r="801" spans="2:31" x14ac:dyDescent="0.45">
      <c r="B801" s="14" t="s">
        <v>24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5.6666666666666657E-2</v>
      </c>
      <c r="M801" s="44">
        <v>4.1274999999999995</v>
      </c>
      <c r="N801" s="45">
        <v>2.5541666666666676</v>
      </c>
      <c r="O801" s="44">
        <v>3.5138333333333338</v>
      </c>
      <c r="P801" s="45">
        <v>5.3518333333333326</v>
      </c>
      <c r="Q801" s="44">
        <v>4.993333333333335</v>
      </c>
      <c r="R801" s="45">
        <v>2.2193333333333332</v>
      </c>
      <c r="S801" s="44">
        <v>2.0308333333333328</v>
      </c>
      <c r="T801" s="45">
        <v>1.5741666666666674</v>
      </c>
      <c r="U801" s="44">
        <v>2.5855000000000006</v>
      </c>
      <c r="V801" s="45">
        <v>8.0624999999999964</v>
      </c>
      <c r="W801" s="44">
        <v>11.106666666666664</v>
      </c>
      <c r="X801" s="45">
        <v>0.53833333333333178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48.714666666666659</v>
      </c>
      <c r="AE801" s="54"/>
    </row>
    <row r="802" spans="2:31" x14ac:dyDescent="0.45">
      <c r="B802" s="14" t="s">
        <v>25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0.78833333333333333</v>
      </c>
      <c r="M802" s="44">
        <v>8.8098333333333336</v>
      </c>
      <c r="N802" s="45">
        <v>6.0825000000000014</v>
      </c>
      <c r="O802" s="44">
        <v>0.14833333333333332</v>
      </c>
      <c r="P802" s="45">
        <v>7.5000000000000474E-3</v>
      </c>
      <c r="Q802" s="44">
        <v>6.3196666666666674</v>
      </c>
      <c r="R802" s="45">
        <v>10.302999999999999</v>
      </c>
      <c r="S802" s="44">
        <v>13.073999999999995</v>
      </c>
      <c r="T802" s="45">
        <v>20.981833333333334</v>
      </c>
      <c r="U802" s="44">
        <v>25.943333333333324</v>
      </c>
      <c r="V802" s="45">
        <v>35.062499999999979</v>
      </c>
      <c r="W802" s="44">
        <v>12.458499999999997</v>
      </c>
      <c r="X802" s="45">
        <v>4.6028333333333347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144.58216666666661</v>
      </c>
      <c r="AE802" s="54"/>
    </row>
    <row r="803" spans="2:31" x14ac:dyDescent="0.45">
      <c r="B803" s="14" t="s">
        <v>26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0.48333333333333323</v>
      </c>
      <c r="M803" s="44">
        <v>2.2999999999999989</v>
      </c>
      <c r="N803" s="45">
        <v>6.083333333333333E-2</v>
      </c>
      <c r="O803" s="44">
        <v>1.0531666666666666</v>
      </c>
      <c r="P803" s="45">
        <v>1.4755</v>
      </c>
      <c r="Q803" s="44">
        <v>1.536</v>
      </c>
      <c r="R803" s="45">
        <v>0.67233333333333323</v>
      </c>
      <c r="S803" s="44">
        <v>0.92700000000000005</v>
      </c>
      <c r="T803" s="45">
        <v>0.26033333333333331</v>
      </c>
      <c r="U803" s="44">
        <v>0</v>
      </c>
      <c r="V803" s="45">
        <v>0</v>
      </c>
      <c r="W803" s="44">
        <v>2.5054999999999992</v>
      </c>
      <c r="X803" s="45">
        <v>8.1904999999999983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19.464499999999997</v>
      </c>
      <c r="AE803" s="54"/>
    </row>
    <row r="804" spans="2:31" x14ac:dyDescent="0.45">
      <c r="B804" s="14" t="s">
        <v>27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2.0499999999999997E-2</v>
      </c>
      <c r="O804" s="44">
        <v>9.0166666666666659E-2</v>
      </c>
      <c r="P804" s="45">
        <v>1.7451666666666665</v>
      </c>
      <c r="Q804" s="44">
        <v>4.4209999999999976</v>
      </c>
      <c r="R804" s="45">
        <v>6.2</v>
      </c>
      <c r="S804" s="44">
        <v>12.043499999999998</v>
      </c>
      <c r="T804" s="45">
        <v>5.6234999999999991</v>
      </c>
      <c r="U804" s="44">
        <v>1.9536666666666671</v>
      </c>
      <c r="V804" s="45">
        <v>13.197333333333338</v>
      </c>
      <c r="W804" s="44">
        <v>23.608499999999996</v>
      </c>
      <c r="X804" s="45">
        <v>28.020499999999988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96.92383333333332</v>
      </c>
      <c r="AE804" s="54"/>
    </row>
    <row r="805" spans="2:31" x14ac:dyDescent="0.45">
      <c r="B805" s="4" t="s">
        <v>28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0.13983333333333331</v>
      </c>
      <c r="M805" s="44">
        <v>0.37866666666666671</v>
      </c>
      <c r="N805" s="45">
        <v>0</v>
      </c>
      <c r="O805" s="44">
        <v>0.36866666666666664</v>
      </c>
      <c r="P805" s="45">
        <v>0.63550000000000006</v>
      </c>
      <c r="Q805" s="44">
        <v>1.0246666666666662</v>
      </c>
      <c r="R805" s="45">
        <v>1.1516666666666668</v>
      </c>
      <c r="S805" s="44">
        <v>2.3744999999999994</v>
      </c>
      <c r="T805" s="45">
        <v>1.1371666666666667</v>
      </c>
      <c r="U805" s="44">
        <v>3.4334999999999978</v>
      </c>
      <c r="V805" s="45">
        <v>6.9633333333333347</v>
      </c>
      <c r="W805" s="44">
        <v>1.2863333333333324</v>
      </c>
      <c r="X805" s="45">
        <v>0.99883333333333413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19.892666666666663</v>
      </c>
      <c r="AE805" s="54"/>
    </row>
    <row r="806" spans="2:31" x14ac:dyDescent="0.45">
      <c r="B806" s="4" t="s">
        <v>29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0.18816666666666665</v>
      </c>
      <c r="M806" s="44">
        <v>0.9045000000000003</v>
      </c>
      <c r="N806" s="45">
        <v>0.38433333333333336</v>
      </c>
      <c r="O806" s="44">
        <v>0.42083333333333328</v>
      </c>
      <c r="P806" s="45">
        <v>1.5538333333333332</v>
      </c>
      <c r="Q806" s="44">
        <v>1.5945000000000007</v>
      </c>
      <c r="R806" s="45">
        <v>2.3305000000000002</v>
      </c>
      <c r="S806" s="44">
        <v>3.2438333333333338</v>
      </c>
      <c r="T806" s="45">
        <v>2.8368333333333338</v>
      </c>
      <c r="U806" s="44">
        <v>1.3471666666666668</v>
      </c>
      <c r="V806" s="45">
        <v>1.3126666666666675</v>
      </c>
      <c r="W806" s="44">
        <v>9.2833333333333309E-2</v>
      </c>
      <c r="X806" s="45">
        <v>1.2386666666666675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17.448666666666675</v>
      </c>
      <c r="AE806" s="54"/>
    </row>
    <row r="807" spans="2:31" x14ac:dyDescent="0.45">
      <c r="B807" s="4" t="s">
        <v>30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1.3666666666666676E-2</v>
      </c>
      <c r="N807" s="45">
        <v>0.12999999999999992</v>
      </c>
      <c r="O807" s="44">
        <v>0.23666666666666672</v>
      </c>
      <c r="P807" s="45">
        <v>0.25016666666666676</v>
      </c>
      <c r="Q807" s="44">
        <v>0.2026666666666665</v>
      </c>
      <c r="R807" s="45">
        <v>0.23999999999999991</v>
      </c>
      <c r="S807" s="44">
        <v>0.31683333333333319</v>
      </c>
      <c r="T807" s="45">
        <v>0.19483333333333328</v>
      </c>
      <c r="U807" s="44">
        <v>0.27383333333333337</v>
      </c>
      <c r="V807" s="45">
        <v>0.38716666666666671</v>
      </c>
      <c r="W807" s="44">
        <v>0.22833333333333311</v>
      </c>
      <c r="X807" s="45">
        <v>1.3681666666666674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3.8423333333333334</v>
      </c>
      <c r="AE807" s="54"/>
    </row>
    <row r="808" spans="2:31" x14ac:dyDescent="0.45">
      <c r="B808" s="4" t="s">
        <v>31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0.14033333333333334</v>
      </c>
      <c r="M808" s="44">
        <v>1.2423333333333346</v>
      </c>
      <c r="N808" s="45">
        <v>1.9084999999999999</v>
      </c>
      <c r="O808" s="44">
        <v>2.4338333333333342</v>
      </c>
      <c r="P808" s="45">
        <v>2.3503333333333334</v>
      </c>
      <c r="Q808" s="44">
        <v>2.1710000000000007</v>
      </c>
      <c r="R808" s="45">
        <v>2.3301666666666674</v>
      </c>
      <c r="S808" s="44">
        <v>2.7391666666666654</v>
      </c>
      <c r="T808" s="45">
        <v>1.5403333333333338</v>
      </c>
      <c r="U808" s="44">
        <v>4.418000000000001</v>
      </c>
      <c r="V808" s="45">
        <v>6.8463333333333338</v>
      </c>
      <c r="W808" s="44">
        <v>7.9428333333333336</v>
      </c>
      <c r="X808" s="45">
        <v>5.0366666666666671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41.099833333333343</v>
      </c>
      <c r="AE808" s="54"/>
    </row>
    <row r="809" spans="2:31" x14ac:dyDescent="0.45">
      <c r="B809" s="4" t="s">
        <v>32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0.19349999999999998</v>
      </c>
      <c r="M809" s="44">
        <v>1.0754999999999997</v>
      </c>
      <c r="N809" s="45">
        <v>0.96000000000000074</v>
      </c>
      <c r="O809" s="44">
        <v>0.9699999999999992</v>
      </c>
      <c r="P809" s="45">
        <v>1.0600000000000009</v>
      </c>
      <c r="Q809" s="44">
        <v>1.0499999999999987</v>
      </c>
      <c r="R809" s="45">
        <v>1.2975000000000001</v>
      </c>
      <c r="S809" s="44">
        <v>1.130000000000001</v>
      </c>
      <c r="T809" s="45">
        <v>1.4599999999999986</v>
      </c>
      <c r="U809" s="44">
        <v>2.949999999999998</v>
      </c>
      <c r="V809" s="45">
        <v>5.199999999999994</v>
      </c>
      <c r="W809" s="44">
        <v>0.16066666666666665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17.507166666666659</v>
      </c>
      <c r="AE809" s="54"/>
    </row>
    <row r="810" spans="2:31" x14ac:dyDescent="0.45">
      <c r="B810" s="4" t="s">
        <v>33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1.9833333333333331E-2</v>
      </c>
      <c r="O810" s="44">
        <v>8.266666666666668E-2</v>
      </c>
      <c r="P810" s="45">
        <v>0</v>
      </c>
      <c r="Q810" s="44">
        <v>7.1666666666666918E-3</v>
      </c>
      <c r="R810" s="45">
        <v>0</v>
      </c>
      <c r="S810" s="44">
        <v>2.2420000000000004</v>
      </c>
      <c r="T810" s="45">
        <v>4.3451666666666648</v>
      </c>
      <c r="U810" s="44">
        <v>7.4566666666666679</v>
      </c>
      <c r="V810" s="45">
        <v>7.4939999999999998</v>
      </c>
      <c r="W810" s="44">
        <v>7.6973333333333347</v>
      </c>
      <c r="X810" s="45">
        <v>6.3903333333333334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35.735166666666665</v>
      </c>
      <c r="AE810" s="54"/>
    </row>
    <row r="811" spans="2:31" x14ac:dyDescent="0.45">
      <c r="B811" s="4" t="s">
        <v>34</v>
      </c>
      <c r="C811" s="4"/>
      <c r="D811" s="4"/>
      <c r="E811" s="44">
        <v>2.088833333333334</v>
      </c>
      <c r="F811" s="45">
        <v>1.2661666666666676</v>
      </c>
      <c r="G811" s="44">
        <v>0.19766666666666499</v>
      </c>
      <c r="H811" s="45">
        <v>0</v>
      </c>
      <c r="I811" s="44">
        <v>0</v>
      </c>
      <c r="J811" s="45">
        <v>0</v>
      </c>
      <c r="K811" s="44">
        <v>0</v>
      </c>
      <c r="L811" s="45">
        <v>0.48166666666666652</v>
      </c>
      <c r="M811" s="44">
        <v>2.2861666666666665</v>
      </c>
      <c r="N811" s="45">
        <v>0.10916666666666669</v>
      </c>
      <c r="O811" s="44">
        <v>1.1333333333333336E-2</v>
      </c>
      <c r="P811" s="45">
        <v>0.83883333333333332</v>
      </c>
      <c r="Q811" s="44">
        <v>1.2199999999999993</v>
      </c>
      <c r="R811" s="45">
        <v>0.26350000000000001</v>
      </c>
      <c r="S811" s="44">
        <v>0.25766666666666665</v>
      </c>
      <c r="T811" s="45">
        <v>0.12083333333333331</v>
      </c>
      <c r="U811" s="44">
        <v>1.1833333333333317E-2</v>
      </c>
      <c r="V811" s="45">
        <v>4.1500000000000002E-2</v>
      </c>
      <c r="W811" s="44">
        <v>0.11200000000000006</v>
      </c>
      <c r="X811" s="45">
        <v>2.0353333333333326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11.342499999999998</v>
      </c>
      <c r="AE811" s="54"/>
    </row>
    <row r="812" spans="2:31" x14ac:dyDescent="0.45">
      <c r="B812" s="4" t="s">
        <v>35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7.358500000000002</v>
      </c>
      <c r="N812" s="45">
        <v>16.956</v>
      </c>
      <c r="O812" s="44">
        <v>8.870333333333333</v>
      </c>
      <c r="P812" s="45">
        <v>1.2000000000000011E-2</v>
      </c>
      <c r="Q812" s="44">
        <v>0.10533333333333333</v>
      </c>
      <c r="R812" s="45">
        <v>0.46166666666666639</v>
      </c>
      <c r="S812" s="44">
        <v>3.0076666666666667</v>
      </c>
      <c r="T812" s="45">
        <v>9.2936666666666685</v>
      </c>
      <c r="U812" s="44">
        <v>7.0154999999999985</v>
      </c>
      <c r="V812" s="45">
        <v>2.4113333333333329</v>
      </c>
      <c r="W812" s="44">
        <v>8.5715000000000021</v>
      </c>
      <c r="X812" s="45">
        <v>2.3428333333333327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66.406333333333336</v>
      </c>
      <c r="AE812" s="54"/>
    </row>
    <row r="813" spans="2:31" x14ac:dyDescent="0.45">
      <c r="B813" s="4" t="s">
        <v>36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1.0083333333333331</v>
      </c>
      <c r="M813" s="44">
        <v>3.1578333333333335</v>
      </c>
      <c r="N813" s="45">
        <v>0</v>
      </c>
      <c r="O813" s="44">
        <v>1.1773333333333329</v>
      </c>
      <c r="P813" s="45">
        <v>9.1096666666666657</v>
      </c>
      <c r="Q813" s="44">
        <v>5.9473333333333347</v>
      </c>
      <c r="R813" s="45">
        <v>4.4776666666666669</v>
      </c>
      <c r="S813" s="44">
        <v>5.5013333333333332</v>
      </c>
      <c r="T813" s="45">
        <v>9.3221666666666678</v>
      </c>
      <c r="U813" s="44">
        <v>15.115999999999998</v>
      </c>
      <c r="V813" s="45">
        <v>19.64833333333333</v>
      </c>
      <c r="W813" s="44">
        <v>14.846333333333336</v>
      </c>
      <c r="X813" s="45">
        <v>5.0783333333333331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94.390666666666661</v>
      </c>
      <c r="AE813" s="54"/>
    </row>
    <row r="814" spans="2:31" x14ac:dyDescent="0.45">
      <c r="B814" s="4" t="s">
        <v>37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0.12599999999999992</v>
      </c>
      <c r="M814" s="44">
        <v>4.1106666666666651</v>
      </c>
      <c r="N814" s="45">
        <v>1.3454999999999984</v>
      </c>
      <c r="O814" s="44">
        <v>3.907833333333333</v>
      </c>
      <c r="P814" s="45">
        <v>5.4125000000000005</v>
      </c>
      <c r="Q814" s="44">
        <v>3.6504999999999996</v>
      </c>
      <c r="R814" s="45">
        <v>1.1883333333333332</v>
      </c>
      <c r="S814" s="44">
        <v>0</v>
      </c>
      <c r="T814" s="45">
        <v>0.42633333333333351</v>
      </c>
      <c r="U814" s="44">
        <v>5.3836666666666684</v>
      </c>
      <c r="V814" s="45">
        <v>8.3919999999999995</v>
      </c>
      <c r="W814" s="44">
        <v>0.57333333333333358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34.516666666666659</v>
      </c>
      <c r="AE814" s="54"/>
    </row>
    <row r="815" spans="2:31" x14ac:dyDescent="0.45">
      <c r="B815" s="4" t="s">
        <v>38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0.5449999999999996</v>
      </c>
      <c r="M815" s="44">
        <v>6.8555000000000001</v>
      </c>
      <c r="N815" s="45">
        <v>1.5351666666666688</v>
      </c>
      <c r="O815" s="44">
        <v>3.8975</v>
      </c>
      <c r="P815" s="45">
        <v>5.977666666666666</v>
      </c>
      <c r="Q815" s="44">
        <v>3.8316666666666666</v>
      </c>
      <c r="R815" s="45">
        <v>0.88483333333333325</v>
      </c>
      <c r="S815" s="44">
        <v>0</v>
      </c>
      <c r="T815" s="45">
        <v>0</v>
      </c>
      <c r="U815" s="44">
        <v>4.0154999999999985</v>
      </c>
      <c r="V815" s="45">
        <v>8.5006666666666657</v>
      </c>
      <c r="W815" s="44">
        <v>0.30549999999999961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36.349000000000004</v>
      </c>
      <c r="AE815" s="54"/>
    </row>
    <row r="816" spans="2:31" x14ac:dyDescent="0.45">
      <c r="B816" s="4" t="s">
        <v>39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0.69549999999999979</v>
      </c>
      <c r="M816" s="44">
        <v>2.2736666666666681</v>
      </c>
      <c r="N816" s="45">
        <v>0.11066666666666668</v>
      </c>
      <c r="O816" s="44">
        <v>0</v>
      </c>
      <c r="P816" s="45">
        <v>1.3333333333333315E-2</v>
      </c>
      <c r="Q816" s="44">
        <v>4.450166666666667</v>
      </c>
      <c r="R816" s="45">
        <v>4.5343333333333344</v>
      </c>
      <c r="S816" s="44">
        <v>4.7781666666666656</v>
      </c>
      <c r="T816" s="45">
        <v>8.9598333333333322</v>
      </c>
      <c r="U816" s="44">
        <v>19.97966666666667</v>
      </c>
      <c r="V816" s="45">
        <v>16.460166666666662</v>
      </c>
      <c r="W816" s="44">
        <v>44.318833333333338</v>
      </c>
      <c r="X816" s="45">
        <v>17.661666666666665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124.23599999999999</v>
      </c>
      <c r="AE816" s="54"/>
    </row>
    <row r="817" spans="2:31" x14ac:dyDescent="0.45">
      <c r="B817" s="4" t="s">
        <v>40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2.4500000000000002</v>
      </c>
      <c r="M817" s="44">
        <v>13</v>
      </c>
      <c r="N817" s="45">
        <v>10.100000000000012</v>
      </c>
      <c r="O817" s="44">
        <v>7.6999999999999922</v>
      </c>
      <c r="P817" s="45">
        <v>5.5</v>
      </c>
      <c r="Q817" s="44">
        <v>2.2000000000000015</v>
      </c>
      <c r="R817" s="45">
        <v>1.7000000000000017</v>
      </c>
      <c r="S817" s="44">
        <v>3.1999999999999971</v>
      </c>
      <c r="T817" s="45">
        <v>3.4000000000000035</v>
      </c>
      <c r="U817" s="44">
        <v>7.8999999999999915</v>
      </c>
      <c r="V817" s="45">
        <v>9.1999999999999957</v>
      </c>
      <c r="W817" s="44">
        <v>8.699999999999994</v>
      </c>
      <c r="X817" s="45">
        <v>9.0100000000000087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84.059999999999988</v>
      </c>
      <c r="AE817" s="54"/>
    </row>
    <row r="818" spans="2:31" x14ac:dyDescent="0.45">
      <c r="B818" s="4" t="s">
        <v>41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0.4981666666666672</v>
      </c>
      <c r="M818" s="44">
        <v>2.73333333333334E-2</v>
      </c>
      <c r="N818" s="45">
        <v>0</v>
      </c>
      <c r="O818" s="44">
        <v>0.1293333333333333</v>
      </c>
      <c r="P818" s="45">
        <v>0.35416666666666674</v>
      </c>
      <c r="Q818" s="44">
        <v>3.2229999999999976</v>
      </c>
      <c r="R818" s="45">
        <v>2.4300000000000037</v>
      </c>
      <c r="S818" s="44">
        <v>2.9814999999999996</v>
      </c>
      <c r="T818" s="45">
        <v>2.5698333333333321</v>
      </c>
      <c r="U818" s="44">
        <v>6.0013333333333323</v>
      </c>
      <c r="V818" s="45">
        <v>9.6789999999999967</v>
      </c>
      <c r="W818" s="44">
        <v>13.617500000000003</v>
      </c>
      <c r="X818" s="45">
        <v>12.132333333333332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53.643500000000003</v>
      </c>
      <c r="AE818" s="54"/>
    </row>
    <row r="819" spans="2:31" x14ac:dyDescent="0.45">
      <c r="B819" s="4" t="s">
        <v>42</v>
      </c>
      <c r="C819" s="4"/>
      <c r="D819" s="4"/>
      <c r="E819" s="44">
        <v>7.2166666666666879E-2</v>
      </c>
      <c r="F819" s="45">
        <v>1.4223333333333346</v>
      </c>
      <c r="G819" s="44">
        <v>1.8956666666666679</v>
      </c>
      <c r="H819" s="45">
        <v>1.7736666666666674</v>
      </c>
      <c r="I819" s="44">
        <v>0.50216666666666687</v>
      </c>
      <c r="J819" s="45">
        <v>2.3333333333333131E-3</v>
      </c>
      <c r="K819" s="44">
        <v>0</v>
      </c>
      <c r="L819" s="45">
        <v>0.61216666666666664</v>
      </c>
      <c r="M819" s="44">
        <v>1.0405000000000002</v>
      </c>
      <c r="N819" s="45">
        <v>0</v>
      </c>
      <c r="O819" s="44">
        <v>0.25300000000000006</v>
      </c>
      <c r="P819" s="45">
        <v>0.71116666666666684</v>
      </c>
      <c r="Q819" s="44">
        <v>0.84799999999999998</v>
      </c>
      <c r="R819" s="45">
        <v>0.78399999999999936</v>
      </c>
      <c r="S819" s="44">
        <v>1.3726666666666663</v>
      </c>
      <c r="T819" s="45">
        <v>0.69433333333333325</v>
      </c>
      <c r="U819" s="44">
        <v>2.7103333333333341</v>
      </c>
      <c r="V819" s="45">
        <v>4.1264999999999992</v>
      </c>
      <c r="W819" s="44">
        <v>7.1071666666666653</v>
      </c>
      <c r="X819" s="45">
        <v>4.2313333333333336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30.159500000000001</v>
      </c>
      <c r="AE819" s="54"/>
    </row>
    <row r="820" spans="2:31" x14ac:dyDescent="0.45">
      <c r="B820" s="4" t="s">
        <v>43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0</v>
      </c>
      <c r="AE820" s="54"/>
    </row>
    <row r="821" spans="2:31" x14ac:dyDescent="0.45">
      <c r="B821" s="4" t="s">
        <v>44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3.9885000000000006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3.9885000000000006</v>
      </c>
      <c r="AE821" s="54"/>
    </row>
    <row r="822" spans="2:31" x14ac:dyDescent="0.45">
      <c r="B822" s="4" t="s">
        <v>45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2.016666666666668E-2</v>
      </c>
      <c r="M822" s="44">
        <v>0.65983333333333316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0.67999999999999983</v>
      </c>
      <c r="AE822" s="54"/>
    </row>
    <row r="823" spans="2:31" x14ac:dyDescent="0.45">
      <c r="B823" s="4" t="s">
        <v>46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1.1836666666666666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1.1836666666666666</v>
      </c>
      <c r="AE823" s="54"/>
    </row>
    <row r="824" spans="2:31" x14ac:dyDescent="0.45">
      <c r="B824" s="4" t="s">
        <v>47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0.47333333333333338</v>
      </c>
      <c r="M824" s="44">
        <v>1.0169999999999997</v>
      </c>
      <c r="N824" s="45">
        <v>0.44500000000000006</v>
      </c>
      <c r="O824" s="44">
        <v>0.31200000000000006</v>
      </c>
      <c r="P824" s="45">
        <v>0.13699999999999996</v>
      </c>
      <c r="Q824" s="44">
        <v>8.9999999999999927E-2</v>
      </c>
      <c r="R824" s="45">
        <v>5.4833333333333324E-2</v>
      </c>
      <c r="S824" s="44">
        <v>0.8879999999999999</v>
      </c>
      <c r="T824" s="45">
        <v>1.5926666666666667</v>
      </c>
      <c r="U824" s="44">
        <v>1.1933333333333336</v>
      </c>
      <c r="V824" s="45">
        <v>1.5666666666666614E-2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6.2188333333333325</v>
      </c>
      <c r="AE824" s="54"/>
    </row>
    <row r="825" spans="2:31" x14ac:dyDescent="0.45">
      <c r="B825" s="4" t="s">
        <v>48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0.86099999999999965</v>
      </c>
      <c r="M825" s="44">
        <v>3.2739999999999982</v>
      </c>
      <c r="N825" s="45">
        <v>1.6666666666666311E-4</v>
      </c>
      <c r="O825" s="44">
        <v>0</v>
      </c>
      <c r="P825" s="45">
        <v>0.63116666666666654</v>
      </c>
      <c r="Q825" s="44">
        <v>7.9666666666666677E-2</v>
      </c>
      <c r="R825" s="45">
        <v>1.3916666666666671</v>
      </c>
      <c r="S825" s="44">
        <v>1.6864999999999997</v>
      </c>
      <c r="T825" s="45">
        <v>5.1190000000000007</v>
      </c>
      <c r="U825" s="44">
        <v>1.719666666666666</v>
      </c>
      <c r="V825" s="45">
        <v>3.2856666666666672</v>
      </c>
      <c r="W825" s="44">
        <v>3.7654999999999998</v>
      </c>
      <c r="X825" s="45">
        <v>1.0591666666666673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22.873166666666663</v>
      </c>
      <c r="AE825" s="54"/>
    </row>
    <row r="826" spans="2:31" x14ac:dyDescent="0.45">
      <c r="B826" s="4" t="s">
        <v>49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0.33616666666666661</v>
      </c>
      <c r="M826" s="44">
        <v>2.3315000000000006</v>
      </c>
      <c r="N826" s="45">
        <v>1.5000000000000036E-2</v>
      </c>
      <c r="O826" s="44">
        <v>6.6666666666666729E-4</v>
      </c>
      <c r="P826" s="45">
        <v>0.23850000000000002</v>
      </c>
      <c r="Q826" s="44">
        <v>5.7666666666666692E-2</v>
      </c>
      <c r="R826" s="45">
        <v>0.58999999999999986</v>
      </c>
      <c r="S826" s="44">
        <v>3.8591666666666655</v>
      </c>
      <c r="T826" s="45">
        <v>11.041333333333334</v>
      </c>
      <c r="U826" s="44">
        <v>4.2396666666666665</v>
      </c>
      <c r="V826" s="45">
        <v>7.4999999999999997E-2</v>
      </c>
      <c r="W826" s="44">
        <v>4.8530000000000051</v>
      </c>
      <c r="X826" s="45">
        <v>6.2255000000000011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33.863166666666672</v>
      </c>
      <c r="AE826" s="54"/>
    </row>
    <row r="827" spans="2:31" x14ac:dyDescent="0.45">
      <c r="B827" s="4" t="s">
        <v>50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0.15166666666666681</v>
      </c>
      <c r="M827" s="44">
        <v>3.5183333333333335</v>
      </c>
      <c r="N827" s="45">
        <v>2.1095000000000002</v>
      </c>
      <c r="O827" s="44">
        <v>2.976833333333333</v>
      </c>
      <c r="P827" s="45">
        <v>0.49100000000000005</v>
      </c>
      <c r="Q827" s="44">
        <v>0.54066666666666663</v>
      </c>
      <c r="R827" s="45">
        <v>8.5666666666666683E-2</v>
      </c>
      <c r="S827" s="44">
        <v>0.90133333333333321</v>
      </c>
      <c r="T827" s="45">
        <v>1.7533333333333334</v>
      </c>
      <c r="U827" s="44">
        <v>3.6666666666666774E-3</v>
      </c>
      <c r="V827" s="45">
        <v>0.15383333333333349</v>
      </c>
      <c r="W827" s="44">
        <v>1.5293333333333343</v>
      </c>
      <c r="X827" s="45">
        <v>0.76899999999999902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14.984166666666665</v>
      </c>
      <c r="AE827" s="54"/>
    </row>
    <row r="828" spans="2:31" x14ac:dyDescent="0.45">
      <c r="B828" s="4" t="s">
        <v>51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0.30783333333333296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0.30783333333333296</v>
      </c>
      <c r="AE828" s="54"/>
    </row>
    <row r="829" spans="2:31" x14ac:dyDescent="0.45">
      <c r="B829" s="4" t="s">
        <v>52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0.96666666666666645</v>
      </c>
      <c r="M829" s="44">
        <v>7.3999999999999924</v>
      </c>
      <c r="N829" s="45">
        <v>11.399999999999988</v>
      </c>
      <c r="O829" s="44">
        <v>13.0845</v>
      </c>
      <c r="P829" s="45">
        <v>8.7903333333333329</v>
      </c>
      <c r="Q829" s="44">
        <v>11.513666666666669</v>
      </c>
      <c r="R829" s="45">
        <v>0</v>
      </c>
      <c r="S829" s="44">
        <v>6.2424999999999962</v>
      </c>
      <c r="T829" s="45">
        <v>20.674666666666674</v>
      </c>
      <c r="U829" s="44">
        <v>40.552333333333308</v>
      </c>
      <c r="V829" s="45">
        <v>53.099166666666669</v>
      </c>
      <c r="W829" s="44">
        <v>62.081333333333319</v>
      </c>
      <c r="X829" s="45">
        <v>32.04366666666666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267.84883333333323</v>
      </c>
      <c r="AE829" s="54"/>
    </row>
    <row r="830" spans="2:31" x14ac:dyDescent="0.45">
      <c r="B830" s="4" t="s">
        <v>53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6.7436666666666669</v>
      </c>
      <c r="M830" s="44">
        <v>39.107166666666664</v>
      </c>
      <c r="N830" s="45">
        <v>37.590333333333312</v>
      </c>
      <c r="O830" s="44">
        <v>35.863499999999995</v>
      </c>
      <c r="P830" s="45">
        <v>35.075500000000019</v>
      </c>
      <c r="Q830" s="44">
        <v>32.619999999999948</v>
      </c>
      <c r="R830" s="45">
        <v>30.019999999999985</v>
      </c>
      <c r="S830" s="44">
        <v>28.660000000000029</v>
      </c>
      <c r="T830" s="45">
        <v>20.56933333333334</v>
      </c>
      <c r="U830" s="44">
        <v>5.987333333333333</v>
      </c>
      <c r="V830" s="45">
        <v>4.855833333333333</v>
      </c>
      <c r="W830" s="44">
        <v>12.862833333333334</v>
      </c>
      <c r="X830" s="45">
        <v>14.610166666666663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304.56566666666663</v>
      </c>
      <c r="AE830" s="54"/>
    </row>
    <row r="831" spans="2:31" x14ac:dyDescent="0.45">
      <c r="B831" s="4" t="s">
        <v>54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1.678333333333333</v>
      </c>
      <c r="M831" s="44">
        <v>2.2444999999999999</v>
      </c>
      <c r="N831" s="45">
        <v>0</v>
      </c>
      <c r="O831" s="44">
        <v>0</v>
      </c>
      <c r="P831" s="45">
        <v>1.1351666666666664</v>
      </c>
      <c r="Q831" s="44">
        <v>2.8271666666666673</v>
      </c>
      <c r="R831" s="45">
        <v>3.6500000000000039</v>
      </c>
      <c r="S831" s="44">
        <v>3.4099999999999975</v>
      </c>
      <c r="T831" s="45">
        <v>7.1200000000000037</v>
      </c>
      <c r="U831" s="44">
        <v>13.496499999999999</v>
      </c>
      <c r="V831" s="45">
        <v>25.090833333333357</v>
      </c>
      <c r="W831" s="44">
        <v>11.676500000000001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72.329000000000036</v>
      </c>
      <c r="AE831" s="54"/>
    </row>
    <row r="832" spans="2:31" x14ac:dyDescent="0.45">
      <c r="B832" s="4" t="s">
        <v>55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2.9766666666666666</v>
      </c>
      <c r="M832" s="44">
        <v>21.439833333333322</v>
      </c>
      <c r="N832" s="45">
        <v>13.549166666666661</v>
      </c>
      <c r="O832" s="44">
        <v>2.309666666666665</v>
      </c>
      <c r="P832" s="45">
        <v>0</v>
      </c>
      <c r="Q832" s="44">
        <v>0</v>
      </c>
      <c r="R832" s="45">
        <v>3.025500000000001</v>
      </c>
      <c r="S832" s="44">
        <v>3.1838333333333333</v>
      </c>
      <c r="T832" s="45">
        <v>1.161</v>
      </c>
      <c r="U832" s="44">
        <v>19.756500000000006</v>
      </c>
      <c r="V832" s="45">
        <v>46.532833333333329</v>
      </c>
      <c r="W832" s="44">
        <v>79.869833333333332</v>
      </c>
      <c r="X832" s="45">
        <v>67.715833333333336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261.52066666666667</v>
      </c>
      <c r="AE832" s="54"/>
    </row>
    <row r="833" spans="2:31" x14ac:dyDescent="0.45">
      <c r="B833" s="4" t="s">
        <v>56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45">
      <c r="B834" s="4" t="s">
        <v>58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1.3166666666666667E-2</v>
      </c>
      <c r="P834" s="45">
        <v>0.65649999999999997</v>
      </c>
      <c r="Q834" s="44">
        <v>0.75166666666666693</v>
      </c>
      <c r="R834" s="45">
        <v>0.98383333333333312</v>
      </c>
      <c r="S834" s="44">
        <v>0.48616666666666664</v>
      </c>
      <c r="T834" s="45">
        <v>10.292166666666668</v>
      </c>
      <c r="U834" s="44">
        <v>4.8450000000000006</v>
      </c>
      <c r="V834" s="45">
        <v>4.4709999999999983</v>
      </c>
      <c r="W834" s="44">
        <v>12.053500000000001</v>
      </c>
      <c r="X834" s="45">
        <v>12.71483333333334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47.267833333333336</v>
      </c>
      <c r="AE834" s="54"/>
    </row>
    <row r="835" spans="2:31" x14ac:dyDescent="0.45">
      <c r="B835" s="4" t="s">
        <v>59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0.14567499999999994</v>
      </c>
      <c r="O835" s="44">
        <v>0.16530666666666663</v>
      </c>
      <c r="P835" s="45">
        <v>3.3550000000000059E-2</v>
      </c>
      <c r="Q835" s="44">
        <v>0</v>
      </c>
      <c r="R835" s="45">
        <v>0</v>
      </c>
      <c r="S835" s="44">
        <v>0.87834999999999996</v>
      </c>
      <c r="T835" s="45">
        <v>2.4536399999999992</v>
      </c>
      <c r="U835" s="44">
        <v>5.7438516666666661</v>
      </c>
      <c r="V835" s="45">
        <v>4.3056916666666663</v>
      </c>
      <c r="W835" s="44">
        <v>2.3937050000000002</v>
      </c>
      <c r="X835" s="45">
        <v>1.8685516666666666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17.988321666666664</v>
      </c>
      <c r="AE835" s="54"/>
    </row>
    <row r="836" spans="2:31" x14ac:dyDescent="0.45">
      <c r="B836" s="4" t="s">
        <v>60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1.1666666666666122E-4</v>
      </c>
      <c r="P836" s="45">
        <v>0.35709333333333343</v>
      </c>
      <c r="Q836" s="44">
        <v>0.64472333333333376</v>
      </c>
      <c r="R836" s="45">
        <v>0.40297666666666637</v>
      </c>
      <c r="S836" s="44">
        <v>2.9101466666666655</v>
      </c>
      <c r="T836" s="45">
        <v>4.1414400000000011</v>
      </c>
      <c r="U836" s="44">
        <v>7.4848433333333322</v>
      </c>
      <c r="V836" s="45">
        <v>6.1034833333333323</v>
      </c>
      <c r="W836" s="44">
        <v>4.3134299999999994</v>
      </c>
      <c r="X836" s="45">
        <v>3.8125433333333327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30.170796666666664</v>
      </c>
      <c r="AE836" s="54"/>
    </row>
    <row r="837" spans="2:31" x14ac:dyDescent="0.45">
      <c r="B837" s="4" t="s">
        <v>61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6.4576666666666713E-2</v>
      </c>
      <c r="O837" s="44">
        <v>1.7698799999999995</v>
      </c>
      <c r="P837" s="45">
        <v>3.0305833333333339</v>
      </c>
      <c r="Q837" s="44">
        <v>4.4913533333333335</v>
      </c>
      <c r="R837" s="45">
        <v>3.6838316666666677</v>
      </c>
      <c r="S837" s="44">
        <v>7.5044733333333333</v>
      </c>
      <c r="T837" s="45">
        <v>9.3889200000000006</v>
      </c>
      <c r="U837" s="44">
        <v>13.531471666666668</v>
      </c>
      <c r="V837" s="45">
        <v>10.124991666666666</v>
      </c>
      <c r="W837" s="44">
        <v>5.9283650000000012</v>
      </c>
      <c r="X837" s="45">
        <v>4.9430716666666665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64.461518333333331</v>
      </c>
      <c r="AE837" s="54"/>
    </row>
    <row r="838" spans="2:31" x14ac:dyDescent="0.45">
      <c r="B838" s="4" t="s">
        <v>62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10.815333333333333</v>
      </c>
      <c r="M838" s="44">
        <v>70.271666666666675</v>
      </c>
      <c r="N838" s="45">
        <v>103.59483333333334</v>
      </c>
      <c r="O838" s="44">
        <v>122.28999999999998</v>
      </c>
      <c r="P838" s="45">
        <v>59.274833333333341</v>
      </c>
      <c r="Q838" s="44">
        <v>32.722166666666688</v>
      </c>
      <c r="R838" s="45">
        <v>35.29766666666665</v>
      </c>
      <c r="S838" s="44">
        <v>121.1658333333333</v>
      </c>
      <c r="T838" s="45">
        <v>109.41049999999998</v>
      </c>
      <c r="U838" s="44">
        <v>158.70150000000007</v>
      </c>
      <c r="V838" s="45">
        <v>138.70933333333338</v>
      </c>
      <c r="W838" s="44">
        <v>92.989499999999992</v>
      </c>
      <c r="X838" s="45">
        <v>43.673466666666656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1098.9166333333333</v>
      </c>
      <c r="AE838" s="54"/>
    </row>
    <row r="839" spans="2:31" x14ac:dyDescent="0.45">
      <c r="B839" s="4" t="s">
        <v>63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15.622500000000004</v>
      </c>
      <c r="M839" s="44">
        <v>121.11950000000003</v>
      </c>
      <c r="N839" s="45">
        <v>202.94233333333332</v>
      </c>
      <c r="O839" s="44">
        <v>171.2761666666666</v>
      </c>
      <c r="P839" s="45">
        <v>79.729666666666702</v>
      </c>
      <c r="Q839" s="44">
        <v>48.98149999999999</v>
      </c>
      <c r="R839" s="45">
        <v>8.5241666666666678</v>
      </c>
      <c r="S839" s="44">
        <v>27.282666666666671</v>
      </c>
      <c r="T839" s="45">
        <v>84.31750000000001</v>
      </c>
      <c r="U839" s="44">
        <v>120.9681666666667</v>
      </c>
      <c r="V839" s="45">
        <v>114.18149999999994</v>
      </c>
      <c r="W839" s="44">
        <v>133.52916666666673</v>
      </c>
      <c r="X839" s="45">
        <v>90.874400000000023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1219.3492333333331</v>
      </c>
      <c r="AE839" s="54"/>
    </row>
    <row r="840" spans="2:31" x14ac:dyDescent="0.45">
      <c r="B840" s="4" t="s">
        <v>64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21.310500000000001</v>
      </c>
      <c r="O840" s="44">
        <v>44.710000000000029</v>
      </c>
      <c r="P840" s="45">
        <v>39.980000000000011</v>
      </c>
      <c r="Q840" s="44">
        <v>41.125166666666679</v>
      </c>
      <c r="R840" s="45">
        <v>36.331999999999994</v>
      </c>
      <c r="S840" s="44">
        <v>33.726666666666667</v>
      </c>
      <c r="T840" s="45">
        <v>3.3780000000000001</v>
      </c>
      <c r="U840" s="44">
        <v>0</v>
      </c>
      <c r="V840" s="45">
        <v>0</v>
      </c>
      <c r="W840" s="44">
        <v>8.7241666666666635</v>
      </c>
      <c r="X840" s="45">
        <v>5.4164999999999992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82"/>
        <v>234.70300000000003</v>
      </c>
      <c r="AE840" s="54"/>
    </row>
    <row r="841" spans="2:31" x14ac:dyDescent="0.45">
      <c r="B841" s="4" t="s">
        <v>65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0.56166666666666676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36.220000000000013</v>
      </c>
      <c r="X841" s="45">
        <v>41.607499999999987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82"/>
        <v>78.389166666666668</v>
      </c>
      <c r="AE841" s="54"/>
    </row>
    <row r="842" spans="2:31" x14ac:dyDescent="0.45">
      <c r="B842" s="12" t="s">
        <v>7</v>
      </c>
      <c r="C842" s="12"/>
      <c r="D842" s="12"/>
      <c r="E842" s="13">
        <f>SUM(E788:E841)</f>
        <v>2.1610000000000009</v>
      </c>
      <c r="F842" s="13">
        <f t="shared" ref="F842" si="283">SUM(F788:F841)</f>
        <v>2.6885000000000021</v>
      </c>
      <c r="G842" s="13">
        <f t="shared" ref="G842" si="284">SUM(G788:G841)</f>
        <v>2.0933333333333328</v>
      </c>
      <c r="H842" s="13">
        <f t="shared" ref="H842" si="285">SUM(H788:H841)</f>
        <v>1.7736666666666674</v>
      </c>
      <c r="I842" s="13">
        <f t="shared" ref="I842" si="286">SUM(I788:I841)</f>
        <v>0.50216666666666687</v>
      </c>
      <c r="J842" s="13">
        <f t="shared" ref="J842" si="287">SUM(J788:J841)</f>
        <v>2.3333333333333131E-3</v>
      </c>
      <c r="K842" s="13">
        <f t="shared" ref="K842" si="288">SUM(K788:K841)</f>
        <v>0</v>
      </c>
      <c r="L842" s="13">
        <f t="shared" ref="L842" si="289">SUM(L788:L841)</f>
        <v>62.178500000000007</v>
      </c>
      <c r="M842" s="13">
        <f t="shared" ref="M842" si="290">SUM(M788:M841)</f>
        <v>429.01983333333328</v>
      </c>
      <c r="N842" s="13">
        <f t="shared" ref="N842" si="291">SUM(N788:N841)</f>
        <v>531.83408500000007</v>
      </c>
      <c r="O842" s="13">
        <f t="shared" ref="O842" si="292">SUM(O788:O841)</f>
        <v>532.36396999999988</v>
      </c>
      <c r="P842" s="13">
        <f t="shared" ref="P842" si="293">SUM(P788:P841)</f>
        <v>386.51056000000005</v>
      </c>
      <c r="Q842" s="13">
        <f t="shared" ref="Q842" si="294">SUM(Q788:Q841)</f>
        <v>396.19824333333338</v>
      </c>
      <c r="R842" s="13">
        <f t="shared" ref="R842" si="295">SUM(R788:R841)</f>
        <v>335.74580833333334</v>
      </c>
      <c r="S842" s="13">
        <f t="shared" ref="S842" si="296">SUM(S788:S841)</f>
        <v>538.45830333333345</v>
      </c>
      <c r="T842" s="13">
        <f t="shared" ref="T842" si="297">SUM(T788:T841)</f>
        <v>621.27833333333342</v>
      </c>
      <c r="U842" s="13">
        <f t="shared" ref="U842" si="298">SUM(U788:U841)</f>
        <v>802.67150000000004</v>
      </c>
      <c r="V842" s="13">
        <f t="shared" ref="V842" si="299">SUM(V788:V841)</f>
        <v>900.38699999999983</v>
      </c>
      <c r="W842" s="13">
        <f t="shared" ref="W842" si="300">SUM(W788:W841)</f>
        <v>931.6691666666668</v>
      </c>
      <c r="X842" s="13">
        <f t="shared" ref="X842" si="301">SUM(X788:X841)</f>
        <v>673.01353333333338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09">
        <f>SUM(AC788:AE841)</f>
        <v>7150.549836666667</v>
      </c>
      <c r="AD842" s="109"/>
      <c r="AE842" s="109"/>
    </row>
    <row r="845" spans="2:31" x14ac:dyDescent="0.45">
      <c r="B845" s="8">
        <f>'Resumen-Mensual'!$S$26</f>
        <v>46037</v>
      </c>
    </row>
    <row r="846" spans="2:31" x14ac:dyDescent="0.45">
      <c r="B846" s="8"/>
    </row>
    <row r="847" spans="2:31" x14ac:dyDescent="0.45">
      <c r="B847" s="9" t="s">
        <v>313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1" t="s">
        <v>7</v>
      </c>
      <c r="AD847" s="91"/>
      <c r="AE847" s="91"/>
    </row>
    <row r="848" spans="2:31" x14ac:dyDescent="0.45">
      <c r="B848" s="14" t="s">
        <v>11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7.3333333333333549E-3</v>
      </c>
      <c r="N848" s="45">
        <v>8.5139999999999993</v>
      </c>
      <c r="O848" s="44">
        <v>0.33300000000000007</v>
      </c>
      <c r="P848" s="45">
        <v>0</v>
      </c>
      <c r="Q848" s="44">
        <v>9.1266666666666652</v>
      </c>
      <c r="R848" s="45">
        <v>32.166666666666664</v>
      </c>
      <c r="S848" s="44">
        <v>38.998833333333316</v>
      </c>
      <c r="T848" s="45">
        <v>40.204500000000003</v>
      </c>
      <c r="U848" s="44">
        <v>47.650166666666657</v>
      </c>
      <c r="V848" s="45">
        <v>51.840166666666647</v>
      </c>
      <c r="W848" s="44">
        <v>36.870666666666665</v>
      </c>
      <c r="X848" s="45">
        <v>18.544000000000004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284.25599999999991</v>
      </c>
      <c r="AE848" s="56"/>
    </row>
    <row r="849" spans="2:31" x14ac:dyDescent="0.45">
      <c r="B849" s="14" t="s">
        <v>12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0.16199999999999995</v>
      </c>
      <c r="N849" s="45">
        <v>4.355833333333333</v>
      </c>
      <c r="O849" s="44">
        <v>3.366666666666668</v>
      </c>
      <c r="P849" s="45">
        <v>7.267999999999998</v>
      </c>
      <c r="Q849" s="44">
        <v>14.757333333333332</v>
      </c>
      <c r="R849" s="45">
        <v>12.181500000000003</v>
      </c>
      <c r="S849" s="44">
        <v>18.870166666666663</v>
      </c>
      <c r="T849" s="45">
        <v>31.220666666666663</v>
      </c>
      <c r="U849" s="44">
        <v>45.318833333333352</v>
      </c>
      <c r="V849" s="45">
        <v>51.177666666666681</v>
      </c>
      <c r="W849" s="44">
        <v>57.133666666666706</v>
      </c>
      <c r="X849" s="45">
        <v>39.364333333333342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285.17666666666673</v>
      </c>
      <c r="AE849" s="54"/>
    </row>
    <row r="850" spans="2:31" x14ac:dyDescent="0.45">
      <c r="B850" s="14" t="s">
        <v>13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0.16933333333333334</v>
      </c>
      <c r="N850" s="45">
        <v>2.1200000000000019</v>
      </c>
      <c r="O850" s="44">
        <v>3.830000000000005</v>
      </c>
      <c r="P850" s="45">
        <v>13.299999999999988</v>
      </c>
      <c r="Q850" s="44">
        <v>34.910000000000018</v>
      </c>
      <c r="R850" s="45">
        <v>33.049999999999997</v>
      </c>
      <c r="S850" s="44">
        <v>49.930000000000007</v>
      </c>
      <c r="T850" s="45">
        <v>58.179999999999993</v>
      </c>
      <c r="U850" s="44">
        <v>61.59</v>
      </c>
      <c r="V850" s="45">
        <v>61.02</v>
      </c>
      <c r="W850" s="44">
        <v>61.719999999999992</v>
      </c>
      <c r="X850" s="45">
        <v>61.27500000000007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441.0943333333334</v>
      </c>
      <c r="AE850" s="54"/>
    </row>
    <row r="851" spans="2:31" x14ac:dyDescent="0.45">
      <c r="B851" s="14" t="s">
        <v>14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0.18000000000000002</v>
      </c>
      <c r="N851" s="45">
        <v>0.5</v>
      </c>
      <c r="O851" s="44">
        <v>0.69033333333333335</v>
      </c>
      <c r="P851" s="45">
        <v>3.0713333333333321</v>
      </c>
      <c r="Q851" s="44">
        <v>14.517999999999997</v>
      </c>
      <c r="R851" s="45">
        <v>7.1999999999999931</v>
      </c>
      <c r="S851" s="44">
        <v>38.245333333333321</v>
      </c>
      <c r="T851" s="45">
        <v>56.656333333333336</v>
      </c>
      <c r="U851" s="44">
        <v>70.037499999999994</v>
      </c>
      <c r="V851" s="45">
        <v>70.890500000000003</v>
      </c>
      <c r="W851" s="44">
        <v>81.868666666666655</v>
      </c>
      <c r="X851" s="45">
        <v>56.7738333333333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400.63183333333325</v>
      </c>
      <c r="AE851" s="54"/>
    </row>
    <row r="852" spans="2:31" x14ac:dyDescent="0.45">
      <c r="B852" s="14" t="s">
        <v>15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0.498</v>
      </c>
      <c r="N852" s="45">
        <v>1.2433333333333334</v>
      </c>
      <c r="O852" s="44">
        <v>2.7371666666666674</v>
      </c>
      <c r="P852" s="45">
        <v>6.6681666666666679</v>
      </c>
      <c r="Q852" s="44">
        <v>5.3898333333333337</v>
      </c>
      <c r="R852" s="45">
        <v>10.942833333333333</v>
      </c>
      <c r="S852" s="44">
        <v>45.312000000000005</v>
      </c>
      <c r="T852" s="45">
        <v>58.889833333333328</v>
      </c>
      <c r="U852" s="44">
        <v>68.277499999999989</v>
      </c>
      <c r="V852" s="45">
        <v>68.159000000000006</v>
      </c>
      <c r="W852" s="44">
        <v>27.783500000000007</v>
      </c>
      <c r="X852" s="45">
        <v>2.7768333333333364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298.678</v>
      </c>
      <c r="AE852" s="54"/>
    </row>
    <row r="853" spans="2:31" x14ac:dyDescent="0.45">
      <c r="B853" s="14" t="s">
        <v>16</v>
      </c>
      <c r="C853" s="14"/>
      <c r="D853" s="1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06"/>
        <v>0</v>
      </c>
      <c r="AE853" s="54"/>
    </row>
    <row r="854" spans="2:31" x14ac:dyDescent="0.45">
      <c r="B854" s="14" t="s">
        <v>17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11.388333333333332</v>
      </c>
      <c r="R854" s="45">
        <v>29.299999999999969</v>
      </c>
      <c r="S854" s="44">
        <v>36.599999999999959</v>
      </c>
      <c r="T854" s="45">
        <v>46.099999999999952</v>
      </c>
      <c r="U854" s="44">
        <v>50.19999999999996</v>
      </c>
      <c r="V854" s="45">
        <v>54.400000000000055</v>
      </c>
      <c r="W854" s="44">
        <v>65.300000000000068</v>
      </c>
      <c r="X854" s="45">
        <v>41.584666666666664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334.87299999999993</v>
      </c>
      <c r="AE854" s="54"/>
    </row>
    <row r="855" spans="2:31" x14ac:dyDescent="0.45">
      <c r="B855" s="14" t="s">
        <v>18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5.2500000000000095E-2</v>
      </c>
      <c r="T855" s="45">
        <v>0</v>
      </c>
      <c r="U855" s="44">
        <v>7.2499999999999912E-2</v>
      </c>
      <c r="V855" s="45">
        <v>10.173666666666668</v>
      </c>
      <c r="W855" s="44">
        <v>16.841499999999989</v>
      </c>
      <c r="X855" s="45">
        <v>2.1698333333333286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29.309999999999988</v>
      </c>
      <c r="AE855" s="54"/>
    </row>
    <row r="856" spans="2:31" x14ac:dyDescent="0.45">
      <c r="B856" s="14" t="s">
        <v>19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0.74549999999999983</v>
      </c>
      <c r="N856" s="45">
        <v>20.596000000000004</v>
      </c>
      <c r="O856" s="44">
        <v>33.079166666666673</v>
      </c>
      <c r="P856" s="45">
        <v>30.114833333333355</v>
      </c>
      <c r="Q856" s="44">
        <v>7.7580000000000018</v>
      </c>
      <c r="R856" s="45">
        <v>2.9855000000000009</v>
      </c>
      <c r="S856" s="44">
        <v>1.9791666666666656</v>
      </c>
      <c r="T856" s="45">
        <v>5.3333333333333384E-3</v>
      </c>
      <c r="U856" s="44">
        <v>0.18033333333333321</v>
      </c>
      <c r="V856" s="45">
        <v>16.966999999999995</v>
      </c>
      <c r="W856" s="44">
        <v>48.304333333333311</v>
      </c>
      <c r="X856" s="45">
        <v>63.187333333333342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225.90250000000003</v>
      </c>
      <c r="AE856" s="54"/>
    </row>
    <row r="857" spans="2:31" x14ac:dyDescent="0.45">
      <c r="B857" s="14" t="s">
        <v>20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1.1333333333333333</v>
      </c>
      <c r="Q857" s="44">
        <v>0</v>
      </c>
      <c r="R857" s="45">
        <v>0</v>
      </c>
      <c r="S857" s="44">
        <v>0</v>
      </c>
      <c r="T857" s="45">
        <v>0</v>
      </c>
      <c r="U857" s="44">
        <v>3.3423333333333365</v>
      </c>
      <c r="V857" s="45">
        <v>12.846333333333332</v>
      </c>
      <c r="W857" s="44">
        <v>32.592333333333329</v>
      </c>
      <c r="X857" s="45">
        <v>47.743666666666648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97.657999999999987</v>
      </c>
      <c r="AE857" s="54"/>
    </row>
    <row r="858" spans="2:31" x14ac:dyDescent="0.45">
      <c r="B858" s="14" t="s">
        <v>21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38.979000000000006</v>
      </c>
      <c r="R858" s="45">
        <v>58.784499999999987</v>
      </c>
      <c r="S858" s="44">
        <v>53.263500000000001</v>
      </c>
      <c r="T858" s="45">
        <v>25.827166666666667</v>
      </c>
      <c r="U858" s="44">
        <v>11.831666666666667</v>
      </c>
      <c r="V858" s="45">
        <v>14.468999999999999</v>
      </c>
      <c r="W858" s="44">
        <v>24.274499999999996</v>
      </c>
      <c r="X858" s="45">
        <v>5.8503333333333334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233.27966666666666</v>
      </c>
      <c r="AE858" s="54"/>
    </row>
    <row r="859" spans="2:31" x14ac:dyDescent="0.45">
      <c r="B859" s="14" t="s">
        <v>22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45">
      <c r="B860" s="14" t="s">
        <v>23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2.2441666666666662</v>
      </c>
      <c r="N860" s="45">
        <v>28.971000000000007</v>
      </c>
      <c r="O860" s="44">
        <v>20.060666666666659</v>
      </c>
      <c r="P860" s="45">
        <v>0</v>
      </c>
      <c r="Q860" s="44">
        <v>0</v>
      </c>
      <c r="R860" s="45">
        <v>4.7465000000000019</v>
      </c>
      <c r="S860" s="44">
        <v>20.641000000000002</v>
      </c>
      <c r="T860" s="45">
        <v>6.6713333333333305</v>
      </c>
      <c r="U860" s="44">
        <v>0.69249999999999967</v>
      </c>
      <c r="V860" s="45">
        <v>51.286000000000008</v>
      </c>
      <c r="W860" s="44">
        <v>27.043666666666685</v>
      </c>
      <c r="X860" s="45">
        <v>0.2060000000000014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162.56283333333337</v>
      </c>
      <c r="AE860" s="54"/>
    </row>
    <row r="861" spans="2:31" x14ac:dyDescent="0.45">
      <c r="B861" s="14" t="s">
        <v>24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1.0308333333333335</v>
      </c>
      <c r="N861" s="45">
        <v>10.813666666666668</v>
      </c>
      <c r="O861" s="44">
        <v>3.3201666666666676</v>
      </c>
      <c r="P861" s="45">
        <v>11.017833333333336</v>
      </c>
      <c r="Q861" s="44">
        <v>12.165000000000003</v>
      </c>
      <c r="R861" s="45">
        <v>6.6945000000000014</v>
      </c>
      <c r="S861" s="44">
        <v>16.418333333333326</v>
      </c>
      <c r="T861" s="45">
        <v>11.773166666666663</v>
      </c>
      <c r="U861" s="44">
        <v>28.36883333333332</v>
      </c>
      <c r="V861" s="45">
        <v>24.605166666666658</v>
      </c>
      <c r="W861" s="44">
        <v>31.485666666666667</v>
      </c>
      <c r="X861" s="45">
        <v>27.426833333333324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185.11999999999998</v>
      </c>
      <c r="AE861" s="54"/>
    </row>
    <row r="862" spans="2:31" x14ac:dyDescent="0.45">
      <c r="B862" s="14" t="s">
        <v>25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0.29799999999999999</v>
      </c>
      <c r="N862" s="45">
        <v>5.5299999999999949</v>
      </c>
      <c r="O862" s="44">
        <v>9.0881666666666661</v>
      </c>
      <c r="P862" s="45">
        <v>11.915833333333328</v>
      </c>
      <c r="Q862" s="44">
        <v>2.6851666666666651</v>
      </c>
      <c r="R862" s="45">
        <v>20.01166666666667</v>
      </c>
      <c r="S862" s="44">
        <v>31.801333333333321</v>
      </c>
      <c r="T862" s="45">
        <v>42.505500000000005</v>
      </c>
      <c r="U862" s="44">
        <v>56.975666666666662</v>
      </c>
      <c r="V862" s="45">
        <v>33.068000000000019</v>
      </c>
      <c r="W862" s="44">
        <v>3.5199999999999991</v>
      </c>
      <c r="X862" s="45">
        <v>24.181499999999993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241.58083333333332</v>
      </c>
      <c r="AE862" s="54"/>
    </row>
    <row r="863" spans="2:31" x14ac:dyDescent="0.45">
      <c r="B863" s="14" t="s">
        <v>26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1.1021666666666665</v>
      </c>
      <c r="N863" s="45">
        <v>13.028</v>
      </c>
      <c r="O863" s="44">
        <v>3.1971666666666674</v>
      </c>
      <c r="P863" s="45">
        <v>0.52149999999999974</v>
      </c>
      <c r="Q863" s="44">
        <v>0</v>
      </c>
      <c r="R863" s="45">
        <v>0</v>
      </c>
      <c r="S863" s="44">
        <v>1.0906666666666651</v>
      </c>
      <c r="T863" s="45">
        <v>11.506833333333335</v>
      </c>
      <c r="U863" s="44">
        <v>17.031666666666673</v>
      </c>
      <c r="V863" s="45">
        <v>19.65916666666665</v>
      </c>
      <c r="W863" s="44">
        <v>26.593166666666672</v>
      </c>
      <c r="X863" s="45">
        <v>30.88216666666667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124.61250000000001</v>
      </c>
      <c r="AE863" s="54"/>
    </row>
    <row r="864" spans="2:31" x14ac:dyDescent="0.45">
      <c r="B864" s="14" t="s">
        <v>27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0.49083333333333329</v>
      </c>
      <c r="N864" s="45">
        <v>4.3334999999999999</v>
      </c>
      <c r="O864" s="44">
        <v>0</v>
      </c>
      <c r="P864" s="45">
        <v>0.63083333333333391</v>
      </c>
      <c r="Q864" s="44">
        <v>7.5278333333333283</v>
      </c>
      <c r="R864" s="45">
        <v>19.964833333333328</v>
      </c>
      <c r="S864" s="44">
        <v>22.134833333333322</v>
      </c>
      <c r="T864" s="45">
        <v>28.286833333333337</v>
      </c>
      <c r="U864" s="44">
        <v>36.82950000000001</v>
      </c>
      <c r="V864" s="45">
        <v>37.941500000000005</v>
      </c>
      <c r="W864" s="44">
        <v>45.051999999999992</v>
      </c>
      <c r="X864" s="45">
        <v>46.109333333333339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249.30183333333332</v>
      </c>
      <c r="AE864" s="54"/>
    </row>
    <row r="865" spans="2:31" x14ac:dyDescent="0.45">
      <c r="B865" s="4" t="s">
        <v>28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0.46033333333333337</v>
      </c>
      <c r="N865" s="45">
        <v>6.5418333333333338</v>
      </c>
      <c r="O865" s="44">
        <v>6.6256666666666684</v>
      </c>
      <c r="P865" s="45">
        <v>8.7006666666666614</v>
      </c>
      <c r="Q865" s="44">
        <v>10.185666666666668</v>
      </c>
      <c r="R865" s="45">
        <v>9.8301666666666634</v>
      </c>
      <c r="S865" s="44">
        <v>18.827833333333341</v>
      </c>
      <c r="T865" s="45">
        <v>23.917666666666655</v>
      </c>
      <c r="U865" s="44">
        <v>26.5305</v>
      </c>
      <c r="V865" s="45">
        <v>30.19416666666665</v>
      </c>
      <c r="W865" s="44">
        <v>30.634166666666648</v>
      </c>
      <c r="X865" s="45">
        <v>3.4816666666666665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175.93033333333329</v>
      </c>
      <c r="AE865" s="54"/>
    </row>
    <row r="866" spans="2:31" x14ac:dyDescent="0.45">
      <c r="B866" s="4" t="s">
        <v>29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0.6186666666666667</v>
      </c>
      <c r="N866" s="45">
        <v>3.1320000000000001</v>
      </c>
      <c r="O866" s="44">
        <v>2.3361666666666676</v>
      </c>
      <c r="P866" s="45">
        <v>0.82983333333333309</v>
      </c>
      <c r="Q866" s="44">
        <v>0</v>
      </c>
      <c r="R866" s="45">
        <v>0</v>
      </c>
      <c r="S866" s="44">
        <v>0</v>
      </c>
      <c r="T866" s="45">
        <v>5.2479999999999993</v>
      </c>
      <c r="U866" s="44">
        <v>7.8921666666666654</v>
      </c>
      <c r="V866" s="45">
        <v>1.4653333333333334</v>
      </c>
      <c r="W866" s="44">
        <v>0</v>
      </c>
      <c r="X866" s="45">
        <v>10.404000000000002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31.926166666666667</v>
      </c>
      <c r="AE866" s="54"/>
    </row>
    <row r="867" spans="2:31" x14ac:dyDescent="0.45">
      <c r="B867" s="4" t="s">
        <v>30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0.10316666666666667</v>
      </c>
      <c r="N867" s="45">
        <v>0.53216666666666657</v>
      </c>
      <c r="O867" s="44">
        <v>0.11400000000000005</v>
      </c>
      <c r="P867" s="45">
        <v>1.5238333333333329</v>
      </c>
      <c r="Q867" s="44">
        <v>0.959666666666666</v>
      </c>
      <c r="R867" s="45">
        <v>2.3115000000000001</v>
      </c>
      <c r="S867" s="44">
        <v>4.2023333333333328</v>
      </c>
      <c r="T867" s="45">
        <v>4.7153333333333345</v>
      </c>
      <c r="U867" s="44">
        <v>5.4203333333333328</v>
      </c>
      <c r="V867" s="45">
        <v>3.5583333333333318</v>
      </c>
      <c r="W867" s="44">
        <v>3.6666666666666674</v>
      </c>
      <c r="X867" s="45">
        <v>3.0633333333333339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30.170666666666666</v>
      </c>
      <c r="AE867" s="54"/>
    </row>
    <row r="868" spans="2:31" x14ac:dyDescent="0.45">
      <c r="B868" s="4" t="s">
        <v>31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0.57583333333333331</v>
      </c>
      <c r="N868" s="45">
        <v>12.456666666666662</v>
      </c>
      <c r="O868" s="44">
        <v>15.743833333333335</v>
      </c>
      <c r="P868" s="45">
        <v>9.079833333333335</v>
      </c>
      <c r="Q868" s="44">
        <v>1.0804999999999993</v>
      </c>
      <c r="R868" s="45">
        <v>1.569999999999999</v>
      </c>
      <c r="S868" s="44">
        <v>5.7106666666666683</v>
      </c>
      <c r="T868" s="45">
        <v>15.925333333333336</v>
      </c>
      <c r="U868" s="44">
        <v>24.68933333333333</v>
      </c>
      <c r="V868" s="45">
        <v>40.33133333333334</v>
      </c>
      <c r="W868" s="44">
        <v>5.1326666666666663</v>
      </c>
      <c r="X868" s="45">
        <v>14.175166666666662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146.47116666666665</v>
      </c>
      <c r="AE868" s="54"/>
    </row>
    <row r="869" spans="2:31" x14ac:dyDescent="0.45">
      <c r="B869" s="4" t="s">
        <v>32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0.35783333333333334</v>
      </c>
      <c r="N869" s="45">
        <v>1.267166666666667</v>
      </c>
      <c r="O869" s="44">
        <v>1.1099999999999994</v>
      </c>
      <c r="P869" s="45">
        <v>4.91</v>
      </c>
      <c r="Q869" s="44">
        <v>8.2200000000000131</v>
      </c>
      <c r="R869" s="45">
        <v>14.200000000000014</v>
      </c>
      <c r="S869" s="44">
        <v>16.929999999999978</v>
      </c>
      <c r="T869" s="45">
        <v>0</v>
      </c>
      <c r="U869" s="44">
        <v>0</v>
      </c>
      <c r="V869" s="45">
        <v>28.200000000000003</v>
      </c>
      <c r="W869" s="44">
        <v>30.171499999999998</v>
      </c>
      <c r="X869" s="45">
        <v>6.0773333333333346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111.44383333333333</v>
      </c>
      <c r="AE869" s="54"/>
    </row>
    <row r="870" spans="2:31" x14ac:dyDescent="0.45">
      <c r="B870" s="4" t="s">
        <v>33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0.40666666666666679</v>
      </c>
      <c r="N870" s="45">
        <v>5.2001666666666653</v>
      </c>
      <c r="O870" s="44">
        <v>2.9628333333333319</v>
      </c>
      <c r="P870" s="45">
        <v>2.7263333333333324</v>
      </c>
      <c r="Q870" s="44">
        <v>2.2136666666666671</v>
      </c>
      <c r="R870" s="45">
        <v>3.0101666666666658</v>
      </c>
      <c r="S870" s="44">
        <v>3.8696666666666659</v>
      </c>
      <c r="T870" s="45">
        <v>1.218833333333333</v>
      </c>
      <c r="U870" s="44">
        <v>0</v>
      </c>
      <c r="V870" s="45">
        <v>0.15083333333333362</v>
      </c>
      <c r="W870" s="44">
        <v>4.9996666666666663</v>
      </c>
      <c r="X870" s="45">
        <v>3.3528333333333316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30.111666666666665</v>
      </c>
      <c r="AE870" s="54"/>
    </row>
    <row r="871" spans="2:31" x14ac:dyDescent="0.45">
      <c r="B871" s="4" t="s">
        <v>34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0.10016666666666672</v>
      </c>
      <c r="N871" s="45">
        <v>0.19766666666666668</v>
      </c>
      <c r="O871" s="44">
        <v>6.800000000000006E-2</v>
      </c>
      <c r="P871" s="45">
        <v>9.5166666666666622E-2</v>
      </c>
      <c r="Q871" s="44">
        <v>2.3231666666666655</v>
      </c>
      <c r="R871" s="45">
        <v>1.6790000000000009</v>
      </c>
      <c r="S871" s="44">
        <v>2.319833333333333</v>
      </c>
      <c r="T871" s="45">
        <v>0.79349999999999976</v>
      </c>
      <c r="U871" s="44">
        <v>0.42316666666666658</v>
      </c>
      <c r="V871" s="45">
        <v>0.15050000000000016</v>
      </c>
      <c r="W871" s="44">
        <v>3.312166666666668</v>
      </c>
      <c r="X871" s="45">
        <v>3.3201666666666694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14.782500000000004</v>
      </c>
      <c r="AE871" s="54"/>
    </row>
    <row r="872" spans="2:31" x14ac:dyDescent="0.45">
      <c r="B872" s="4" t="s">
        <v>35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0.39233333333333353</v>
      </c>
      <c r="N872" s="45">
        <v>25.958333333333329</v>
      </c>
      <c r="O872" s="44">
        <v>29.405833333333323</v>
      </c>
      <c r="P872" s="45">
        <v>8.5221666666666671</v>
      </c>
      <c r="Q872" s="44">
        <v>3.2455000000000003</v>
      </c>
      <c r="R872" s="45">
        <v>2.8554999999999993</v>
      </c>
      <c r="S872" s="44">
        <v>3.1569999999999996</v>
      </c>
      <c r="T872" s="45">
        <v>0.1906666666666664</v>
      </c>
      <c r="U872" s="44">
        <v>0.21166666666666689</v>
      </c>
      <c r="V872" s="45">
        <v>11.830500000000001</v>
      </c>
      <c r="W872" s="44">
        <v>31.329833333333337</v>
      </c>
      <c r="X872" s="45">
        <v>24.815000000000001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141.91433333333333</v>
      </c>
      <c r="AE872" s="54"/>
    </row>
    <row r="873" spans="2:31" x14ac:dyDescent="0.45">
      <c r="B873" s="4" t="s">
        <v>36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0.14599999999999996</v>
      </c>
      <c r="N873" s="45">
        <v>32.820999999999991</v>
      </c>
      <c r="O873" s="44">
        <v>38.519666666666666</v>
      </c>
      <c r="P873" s="45">
        <v>3.7308333333333321</v>
      </c>
      <c r="Q873" s="44">
        <v>12.576833333333333</v>
      </c>
      <c r="R873" s="45">
        <v>9.5431666666666661</v>
      </c>
      <c r="S873" s="44">
        <v>7.1046666666666685</v>
      </c>
      <c r="T873" s="45">
        <v>6.7181666666666624</v>
      </c>
      <c r="U873" s="44">
        <v>11.115500000000006</v>
      </c>
      <c r="V873" s="45">
        <v>9.3594999999999988</v>
      </c>
      <c r="W873" s="44">
        <v>17.402500000000007</v>
      </c>
      <c r="X873" s="45">
        <v>14.473500000000001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163.51133333333334</v>
      </c>
      <c r="AE873" s="54"/>
    </row>
    <row r="874" spans="2:31" x14ac:dyDescent="0.45">
      <c r="B874" s="4" t="s">
        <v>37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0.43716666666666676</v>
      </c>
      <c r="N874" s="45">
        <v>9.849000000000002</v>
      </c>
      <c r="O874" s="44">
        <v>0.45499999999999985</v>
      </c>
      <c r="P874" s="45">
        <v>0.25216666666666671</v>
      </c>
      <c r="Q874" s="44">
        <v>4.1528333333333336</v>
      </c>
      <c r="R874" s="45">
        <v>5.3588333333333313</v>
      </c>
      <c r="S874" s="44">
        <v>5.5421666666666649</v>
      </c>
      <c r="T874" s="45">
        <v>4.2338333333333331</v>
      </c>
      <c r="U874" s="44">
        <v>3.6506666666666656</v>
      </c>
      <c r="V874" s="45">
        <v>4.8830000000000018</v>
      </c>
      <c r="W874" s="44">
        <v>10.568000000000003</v>
      </c>
      <c r="X874" s="45">
        <v>5.8771666666666667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55.25983333333334</v>
      </c>
      <c r="AE874" s="54"/>
    </row>
    <row r="875" spans="2:31" x14ac:dyDescent="0.45">
      <c r="B875" s="4" t="s">
        <v>38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0.30133333333333367</v>
      </c>
      <c r="N875" s="45">
        <v>11.989833333333332</v>
      </c>
      <c r="O875" s="44">
        <v>0.71050000000000013</v>
      </c>
      <c r="P875" s="45">
        <v>6.9833333333333358E-2</v>
      </c>
      <c r="Q875" s="44">
        <v>2.9418333333333342</v>
      </c>
      <c r="R875" s="45">
        <v>3.4063333333333334</v>
      </c>
      <c r="S875" s="44">
        <v>4.2736666666666672</v>
      </c>
      <c r="T875" s="45">
        <v>5.248333333333334</v>
      </c>
      <c r="U875" s="44">
        <v>1.2730000000000004</v>
      </c>
      <c r="V875" s="45">
        <v>2.8055000000000034</v>
      </c>
      <c r="W875" s="44">
        <v>8.821499999999995</v>
      </c>
      <c r="X875" s="45">
        <v>7.1098333333333308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48.951499999999996</v>
      </c>
      <c r="AE875" s="54"/>
    </row>
    <row r="876" spans="2:31" x14ac:dyDescent="0.45">
      <c r="B876" s="4" t="s">
        <v>39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0.42616666666666653</v>
      </c>
      <c r="N876" s="45">
        <v>46.921833333333332</v>
      </c>
      <c r="O876" s="44">
        <v>42.863500000000009</v>
      </c>
      <c r="P876" s="45">
        <v>19.584333333333326</v>
      </c>
      <c r="Q876" s="44">
        <v>28.149000000000001</v>
      </c>
      <c r="R876" s="45">
        <v>39.469166666666666</v>
      </c>
      <c r="S876" s="44">
        <v>36.591833333333334</v>
      </c>
      <c r="T876" s="45">
        <v>37.49816666666667</v>
      </c>
      <c r="U876" s="44">
        <v>42.167500000000011</v>
      </c>
      <c r="V876" s="45">
        <v>31.574833333333341</v>
      </c>
      <c r="W876" s="44">
        <v>57.431333333333328</v>
      </c>
      <c r="X876" s="45">
        <v>39.430333333333323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422.10799999999995</v>
      </c>
      <c r="AE876" s="54"/>
    </row>
    <row r="877" spans="2:31" x14ac:dyDescent="0.45">
      <c r="B877" s="4" t="s">
        <v>40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1.06</v>
      </c>
      <c r="N877" s="45">
        <v>14.399999999999984</v>
      </c>
      <c r="O877" s="44">
        <v>13.299999999999988</v>
      </c>
      <c r="P877" s="45">
        <v>11.799999999999992</v>
      </c>
      <c r="Q877" s="44">
        <v>10.899999999999988</v>
      </c>
      <c r="R877" s="45">
        <v>10.100000000000012</v>
      </c>
      <c r="S877" s="44">
        <v>9.1999999999999957</v>
      </c>
      <c r="T877" s="45">
        <v>9.3000000000000043</v>
      </c>
      <c r="U877" s="44">
        <v>9.3999999999999897</v>
      </c>
      <c r="V877" s="45">
        <v>10.199999999999999</v>
      </c>
      <c r="W877" s="44">
        <v>11.100000000000012</v>
      </c>
      <c r="X877" s="45">
        <v>12.666666666666675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123.42666666666665</v>
      </c>
      <c r="AE877" s="54"/>
    </row>
    <row r="878" spans="2:31" x14ac:dyDescent="0.45">
      <c r="B878" s="4" t="s">
        <v>41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7.9576666666666656</v>
      </c>
      <c r="O878" s="44">
        <v>9.2993333333333297</v>
      </c>
      <c r="P878" s="45">
        <v>8.4821666666666644</v>
      </c>
      <c r="Q878" s="44">
        <v>7.2071666666666667</v>
      </c>
      <c r="R878" s="45">
        <v>7.0076666666666672</v>
      </c>
      <c r="S878" s="44">
        <v>4.8498333333333346</v>
      </c>
      <c r="T878" s="45">
        <v>14.640166666666669</v>
      </c>
      <c r="U878" s="44">
        <v>17.802500000000002</v>
      </c>
      <c r="V878" s="45">
        <v>14.653166666666662</v>
      </c>
      <c r="W878" s="44">
        <v>17.451499999999999</v>
      </c>
      <c r="X878" s="45">
        <v>22.394166666666674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131.74533333333332</v>
      </c>
      <c r="AE878" s="54"/>
    </row>
    <row r="879" spans="2:31" x14ac:dyDescent="0.45">
      <c r="B879" s="4" t="s">
        <v>42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0.18100000000000005</v>
      </c>
      <c r="N879" s="45">
        <v>6.9401666666666664</v>
      </c>
      <c r="O879" s="44">
        <v>5.6278333333333341</v>
      </c>
      <c r="P879" s="45">
        <v>3.741333333333333</v>
      </c>
      <c r="Q879" s="44">
        <v>4.3380000000000019</v>
      </c>
      <c r="R879" s="45">
        <v>4.3308333333333326</v>
      </c>
      <c r="S879" s="44">
        <v>4.6996666666666673</v>
      </c>
      <c r="T879" s="45">
        <v>3.4404999999999997</v>
      </c>
      <c r="U879" s="44">
        <v>5.1388333333333343</v>
      </c>
      <c r="V879" s="45">
        <v>4.5323333333333329</v>
      </c>
      <c r="W879" s="44">
        <v>7.1731666666666678</v>
      </c>
      <c r="X879" s="45">
        <v>5.949500000000004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56.093166666666662</v>
      </c>
      <c r="AE879" s="54"/>
    </row>
    <row r="880" spans="2:31" x14ac:dyDescent="0.45">
      <c r="B880" s="4" t="s">
        <v>43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</v>
      </c>
      <c r="AE880" s="54"/>
    </row>
    <row r="881" spans="2:31" x14ac:dyDescent="0.45">
      <c r="B881" s="4" t="s">
        <v>44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0</v>
      </c>
      <c r="AE881" s="54"/>
    </row>
    <row r="882" spans="2:31" x14ac:dyDescent="0.45">
      <c r="B882" s="4" t="s">
        <v>45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0</v>
      </c>
      <c r="AE882" s="54"/>
    </row>
    <row r="883" spans="2:31" x14ac:dyDescent="0.45">
      <c r="B883" s="4" t="s">
        <v>46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0</v>
      </c>
      <c r="AE883" s="54"/>
    </row>
    <row r="884" spans="2:31" x14ac:dyDescent="0.45">
      <c r="B884" s="4" t="s">
        <v>47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6.1533333333333333</v>
      </c>
      <c r="O884" s="44">
        <v>5.2216666666666667</v>
      </c>
      <c r="P884" s="45">
        <v>1.1276666666666666</v>
      </c>
      <c r="Q884" s="44">
        <v>4.1284999999999989</v>
      </c>
      <c r="R884" s="45">
        <v>3.7100000000000004</v>
      </c>
      <c r="S884" s="44">
        <v>1.0113333333333332</v>
      </c>
      <c r="T884" s="45">
        <v>0</v>
      </c>
      <c r="U884" s="44">
        <v>0.27616666666666667</v>
      </c>
      <c r="V884" s="45">
        <v>3.2905000000000011</v>
      </c>
      <c r="W884" s="44">
        <v>6.6241666666666665</v>
      </c>
      <c r="X884" s="45">
        <v>4.0370000000000008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35.580333333333336</v>
      </c>
      <c r="AE884" s="54"/>
    </row>
    <row r="885" spans="2:31" x14ac:dyDescent="0.45">
      <c r="B885" s="4" t="s">
        <v>48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2.8245</v>
      </c>
      <c r="O885" s="44">
        <v>1.249999999999994E-2</v>
      </c>
      <c r="P885" s="45">
        <v>0.75916666666666688</v>
      </c>
      <c r="Q885" s="44">
        <v>2.6284999999999985</v>
      </c>
      <c r="R885" s="45">
        <v>3.4529999999999998</v>
      </c>
      <c r="S885" s="44">
        <v>2.3886666666666669</v>
      </c>
      <c r="T885" s="45">
        <v>0.25349999999999989</v>
      </c>
      <c r="U885" s="44">
        <v>2.5214999999999992</v>
      </c>
      <c r="V885" s="45">
        <v>1.6823333333333337</v>
      </c>
      <c r="W885" s="44">
        <v>7.4080000000000013</v>
      </c>
      <c r="X885" s="45">
        <v>7.745166666666667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31.676833333333335</v>
      </c>
      <c r="AE885" s="54"/>
    </row>
    <row r="886" spans="2:31" x14ac:dyDescent="0.45">
      <c r="B886" s="4" t="s">
        <v>49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1.8949999999999989</v>
      </c>
      <c r="O886" s="44">
        <v>7.8000000000000083E-2</v>
      </c>
      <c r="P886" s="45">
        <v>0.15866666666666676</v>
      </c>
      <c r="Q886" s="44">
        <v>1.9691666666666663</v>
      </c>
      <c r="R886" s="45">
        <v>1.2833333333333334</v>
      </c>
      <c r="S886" s="44">
        <v>0.44250000000000045</v>
      </c>
      <c r="T886" s="45">
        <v>0.22816666666666688</v>
      </c>
      <c r="U886" s="44">
        <v>1.9198333333333331</v>
      </c>
      <c r="V886" s="45">
        <v>1.5039999999999993</v>
      </c>
      <c r="W886" s="44">
        <v>5.5543333333333322</v>
      </c>
      <c r="X886" s="45">
        <v>6.2778333333333345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21.310833333333331</v>
      </c>
      <c r="AE886" s="54"/>
    </row>
    <row r="887" spans="2:31" x14ac:dyDescent="0.45">
      <c r="B887" s="4" t="s">
        <v>50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0.35316666666666668</v>
      </c>
      <c r="N887" s="45">
        <v>2.8398333333333352</v>
      </c>
      <c r="O887" s="44">
        <v>0</v>
      </c>
      <c r="P887" s="45">
        <v>1.1204999999999998</v>
      </c>
      <c r="Q887" s="44">
        <v>0.17583333333333331</v>
      </c>
      <c r="R887" s="45">
        <v>0.17633333333333326</v>
      </c>
      <c r="S887" s="44">
        <v>2.9499999999999964E-2</v>
      </c>
      <c r="T887" s="45">
        <v>1.1624999999999999</v>
      </c>
      <c r="U887" s="44">
        <v>1.8879999999999992</v>
      </c>
      <c r="V887" s="45">
        <v>1.5413333333333341</v>
      </c>
      <c r="W887" s="44">
        <v>4.1598333333333306</v>
      </c>
      <c r="X887" s="45">
        <v>4.2253333333333325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17.672166666666662</v>
      </c>
      <c r="AE887" s="54"/>
    </row>
    <row r="888" spans="2:31" x14ac:dyDescent="0.45">
      <c r="B888" s="4" t="s">
        <v>51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0</v>
      </c>
      <c r="AE888" s="54"/>
    </row>
    <row r="889" spans="2:31" x14ac:dyDescent="0.45">
      <c r="B889" s="4" t="s">
        <v>52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0.76</v>
      </c>
      <c r="N889" s="45">
        <v>10.299999999999999</v>
      </c>
      <c r="O889" s="44">
        <v>11.700000000000008</v>
      </c>
      <c r="P889" s="45">
        <v>10.034666666666663</v>
      </c>
      <c r="Q889" s="44">
        <v>7.5799999999999983</v>
      </c>
      <c r="R889" s="45">
        <v>0</v>
      </c>
      <c r="S889" s="44">
        <v>30.434000000000012</v>
      </c>
      <c r="T889" s="45">
        <v>56.537833333333339</v>
      </c>
      <c r="U889" s="44">
        <v>73.788000000000025</v>
      </c>
      <c r="V889" s="45">
        <v>68.900166666666664</v>
      </c>
      <c r="W889" s="44">
        <v>57.728333333333303</v>
      </c>
      <c r="X889" s="45">
        <v>8.8518333333333352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336.61483333333337</v>
      </c>
      <c r="AE889" s="54"/>
    </row>
    <row r="890" spans="2:31" x14ac:dyDescent="0.45">
      <c r="B890" s="4" t="s">
        <v>53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1.2933333333333334</v>
      </c>
      <c r="N890" s="45">
        <v>23.101166666666661</v>
      </c>
      <c r="O890" s="44">
        <v>21.978000000000019</v>
      </c>
      <c r="P890" s="45">
        <v>18.534499999999994</v>
      </c>
      <c r="Q890" s="44">
        <v>20.535833333333336</v>
      </c>
      <c r="R890" s="45">
        <v>19.044833333333333</v>
      </c>
      <c r="S890" s="44">
        <v>19.458666666666669</v>
      </c>
      <c r="T890" s="45">
        <v>18.192833333333329</v>
      </c>
      <c r="U890" s="44">
        <v>17.932500000000005</v>
      </c>
      <c r="V890" s="45">
        <v>17.668333333333333</v>
      </c>
      <c r="W890" s="44">
        <v>15.439166666666663</v>
      </c>
      <c r="X890" s="45">
        <v>15.027333333333331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208.20650000000001</v>
      </c>
      <c r="AE890" s="54"/>
    </row>
    <row r="891" spans="2:31" x14ac:dyDescent="0.45">
      <c r="B891" s="4" t="s">
        <v>54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0.60200000000000042</v>
      </c>
      <c r="N891" s="45">
        <v>13.463500000000003</v>
      </c>
      <c r="O891" s="44">
        <v>0.49816666666666609</v>
      </c>
      <c r="P891" s="45">
        <v>0.82400000000000007</v>
      </c>
      <c r="Q891" s="44">
        <v>5.2851666666666643</v>
      </c>
      <c r="R891" s="45">
        <v>6.7658333333333305</v>
      </c>
      <c r="S891" s="44">
        <v>6.0861666666666672</v>
      </c>
      <c r="T891" s="45">
        <v>5.3743333333333361</v>
      </c>
      <c r="U891" s="44">
        <v>8.3773333333333291</v>
      </c>
      <c r="V891" s="45">
        <v>3.724499999999999</v>
      </c>
      <c r="W891" s="44">
        <v>17.130666666666674</v>
      </c>
      <c r="X891" s="45">
        <v>17.488499999999998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85.620166666666677</v>
      </c>
      <c r="AE891" s="54"/>
    </row>
    <row r="892" spans="2:31" x14ac:dyDescent="0.45">
      <c r="B892" s="4" t="s">
        <v>55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11.241666666666669</v>
      </c>
      <c r="O892" s="44">
        <v>86.501499999999979</v>
      </c>
      <c r="P892" s="45">
        <v>84.208499999999958</v>
      </c>
      <c r="Q892" s="44">
        <v>61.501833333333344</v>
      </c>
      <c r="R892" s="45">
        <v>47.464666666666666</v>
      </c>
      <c r="S892" s="44">
        <v>46.57983333333334</v>
      </c>
      <c r="T892" s="45">
        <v>62.745333333333306</v>
      </c>
      <c r="U892" s="44">
        <v>77.915500000000009</v>
      </c>
      <c r="V892" s="45">
        <v>87.456999999999979</v>
      </c>
      <c r="W892" s="44">
        <v>102.00366666666667</v>
      </c>
      <c r="X892" s="45">
        <v>80.216499999999996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747.83599999999979</v>
      </c>
      <c r="AE892" s="54"/>
    </row>
    <row r="893" spans="2:31" x14ac:dyDescent="0.45">
      <c r="B893" s="4" t="s">
        <v>56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45">
      <c r="B894" s="4" t="s">
        <v>58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1.5499999999999995E-2</v>
      </c>
      <c r="Q894" s="44">
        <v>1.4833333333333313E-2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6.5341666666666667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6.5644999999999998</v>
      </c>
      <c r="AE894" s="54"/>
    </row>
    <row r="895" spans="2:31" x14ac:dyDescent="0.45">
      <c r="B895" s="4" t="s">
        <v>59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0.33590500000000001</v>
      </c>
      <c r="N895" s="45">
        <v>2.2154966666666671</v>
      </c>
      <c r="O895" s="44">
        <v>0.96285333333333312</v>
      </c>
      <c r="P895" s="45">
        <v>0.68666833333333321</v>
      </c>
      <c r="Q895" s="44">
        <v>0.15019500000000008</v>
      </c>
      <c r="R895" s="45">
        <v>1.5519366666666663</v>
      </c>
      <c r="S895" s="44">
        <v>2.3301599999999998</v>
      </c>
      <c r="T895" s="45">
        <v>0.59098000000000006</v>
      </c>
      <c r="U895" s="44">
        <v>0</v>
      </c>
      <c r="V895" s="45">
        <v>0.11839166666666674</v>
      </c>
      <c r="W895" s="44">
        <v>1.7694166666666662</v>
      </c>
      <c r="X895" s="45">
        <v>4.7733016666666668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15.485305</v>
      </c>
      <c r="AE895" s="54"/>
    </row>
    <row r="896" spans="2:31" x14ac:dyDescent="0.45">
      <c r="B896" s="4" t="s">
        <v>60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0.14929666666666669</v>
      </c>
      <c r="N896" s="45">
        <v>1.0275133333333333</v>
      </c>
      <c r="O896" s="44">
        <v>0.36993999999999982</v>
      </c>
      <c r="P896" s="45">
        <v>0.40479999999999999</v>
      </c>
      <c r="Q896" s="44">
        <v>0.18560666666666659</v>
      </c>
      <c r="R896" s="45">
        <v>1.1712533333333335</v>
      </c>
      <c r="S896" s="44">
        <v>1.5733599999999999</v>
      </c>
      <c r="T896" s="45">
        <v>0.54641333333333331</v>
      </c>
      <c r="U896" s="44">
        <v>1.1720033333333326</v>
      </c>
      <c r="V896" s="45">
        <v>4.8752899999999979</v>
      </c>
      <c r="W896" s="44">
        <v>8.4198333333333331</v>
      </c>
      <c r="X896" s="45">
        <v>8.4945433333333327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28.389853333333328</v>
      </c>
      <c r="AE896" s="54"/>
    </row>
    <row r="897" spans="2:31" x14ac:dyDescent="0.45">
      <c r="B897" s="4" t="s">
        <v>61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0.32363166666666671</v>
      </c>
      <c r="N897" s="45">
        <v>1.4266566666666671</v>
      </c>
      <c r="O897" s="44">
        <v>0.23755166666666658</v>
      </c>
      <c r="P897" s="45">
        <v>0.25399999999999989</v>
      </c>
      <c r="Q897" s="44">
        <v>6.9278333333333317E-2</v>
      </c>
      <c r="R897" s="45">
        <v>1.5748800000000009</v>
      </c>
      <c r="S897" s="44">
        <v>4.0024800000000011</v>
      </c>
      <c r="T897" s="45">
        <v>1.0156066666666665</v>
      </c>
      <c r="U897" s="44">
        <v>0.61025166666666697</v>
      </c>
      <c r="V897" s="45">
        <v>4.5275949999999971</v>
      </c>
      <c r="W897" s="44">
        <v>8.1124166666666646</v>
      </c>
      <c r="X897" s="45">
        <v>7.4406550000000058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29.595003333333338</v>
      </c>
      <c r="AE897" s="54"/>
    </row>
    <row r="898" spans="2:31" x14ac:dyDescent="0.45">
      <c r="B898" s="4" t="s">
        <v>62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6.110666666666666</v>
      </c>
      <c r="N898" s="45">
        <v>39.78416666666665</v>
      </c>
      <c r="O898" s="44">
        <v>14.585333333333329</v>
      </c>
      <c r="P898" s="45">
        <v>22.321333333333339</v>
      </c>
      <c r="Q898" s="44">
        <v>11.585833333333335</v>
      </c>
      <c r="R898" s="45">
        <v>45.717166666666671</v>
      </c>
      <c r="S898" s="44">
        <v>125.69683333333333</v>
      </c>
      <c r="T898" s="45">
        <v>101.08566666666665</v>
      </c>
      <c r="U898" s="44">
        <v>162.41150000000007</v>
      </c>
      <c r="V898" s="45">
        <v>168.39133333333328</v>
      </c>
      <c r="W898" s="44">
        <v>101.35416666666664</v>
      </c>
      <c r="X898" s="45">
        <v>54.825333333333326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853.86933333333332</v>
      </c>
      <c r="AE898" s="54"/>
    </row>
    <row r="899" spans="2:31" x14ac:dyDescent="0.45">
      <c r="B899" s="4" t="s">
        <v>63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1.966</v>
      </c>
      <c r="N899" s="45">
        <v>41.420000000000037</v>
      </c>
      <c r="O899" s="44">
        <v>27.349500000000003</v>
      </c>
      <c r="P899" s="45">
        <v>18.805333333333337</v>
      </c>
      <c r="Q899" s="44">
        <v>7.8693333333333388</v>
      </c>
      <c r="R899" s="45">
        <v>5.5796666666666681</v>
      </c>
      <c r="S899" s="44">
        <v>42.817500000000017</v>
      </c>
      <c r="T899" s="45">
        <v>19.009499999999996</v>
      </c>
      <c r="U899" s="44">
        <v>26.338666666666672</v>
      </c>
      <c r="V899" s="45">
        <v>59.266333333333343</v>
      </c>
      <c r="W899" s="44">
        <v>25.191833333333332</v>
      </c>
      <c r="X899" s="45">
        <v>36.883999999999993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312.49766666666676</v>
      </c>
      <c r="AE899" s="54"/>
    </row>
    <row r="900" spans="2:31" x14ac:dyDescent="0.45">
      <c r="B900" s="4" t="s">
        <v>64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0.58666666666666667</v>
      </c>
      <c r="N900" s="45">
        <v>9.3399999999999928</v>
      </c>
      <c r="O900" s="44">
        <v>15.035999999999996</v>
      </c>
      <c r="P900" s="45">
        <v>26.030333333333331</v>
      </c>
      <c r="Q900" s="44">
        <v>12.505166666666669</v>
      </c>
      <c r="R900" s="45">
        <v>15.559833333333334</v>
      </c>
      <c r="S900" s="44">
        <v>18.860500000000002</v>
      </c>
      <c r="T900" s="45">
        <v>0</v>
      </c>
      <c r="U900" s="44">
        <v>0</v>
      </c>
      <c r="V900" s="45">
        <v>0</v>
      </c>
      <c r="W900" s="44">
        <v>11.719666666666665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07"/>
        <v>109.63816666666666</v>
      </c>
      <c r="AE900" s="54"/>
    </row>
    <row r="901" spans="2:31" x14ac:dyDescent="0.45">
      <c r="B901" s="4" t="s">
        <v>65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55.627999999999993</v>
      </c>
      <c r="X901" s="45">
        <v>43.584333333333348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07"/>
        <v>99.212333333333333</v>
      </c>
      <c r="AE901" s="54"/>
    </row>
    <row r="902" spans="2:31" x14ac:dyDescent="0.45">
      <c r="B902" s="12" t="s">
        <v>7</v>
      </c>
      <c r="C902" s="12"/>
      <c r="D902" s="12"/>
      <c r="E902" s="13">
        <f>SUM(E848:E901)</f>
        <v>0</v>
      </c>
      <c r="F902" s="13">
        <f t="shared" ref="F902" si="308">SUM(F848:F901)</f>
        <v>0</v>
      </c>
      <c r="G902" s="13">
        <f t="shared" ref="G902" si="309">SUM(G848:G901)</f>
        <v>0</v>
      </c>
      <c r="H902" s="13">
        <f t="shared" ref="H902" si="310">SUM(H848:H901)</f>
        <v>0</v>
      </c>
      <c r="I902" s="13">
        <f t="shared" ref="I902" si="311">SUM(I848:I901)</f>
        <v>0</v>
      </c>
      <c r="J902" s="13">
        <f t="shared" ref="J902" si="312">SUM(J848:J901)</f>
        <v>0</v>
      </c>
      <c r="K902" s="13">
        <f t="shared" ref="K902" si="313">SUM(K848:K901)</f>
        <v>0</v>
      </c>
      <c r="L902" s="13">
        <f t="shared" ref="L902" si="314">SUM(L848:L901)</f>
        <v>0</v>
      </c>
      <c r="M902" s="13">
        <f t="shared" ref="M902" si="315">SUM(M848:M901)</f>
        <v>24.975500000000004</v>
      </c>
      <c r="N902" s="13">
        <f t="shared" ref="N902" si="316">SUM(N848:N901)</f>
        <v>453.20366666666655</v>
      </c>
      <c r="O902" s="13">
        <f t="shared" ref="O902" si="317">SUM(O848:O901)</f>
        <v>433.37567833333327</v>
      </c>
      <c r="P902" s="13">
        <f t="shared" ref="P902" si="318">SUM(P848:P901)</f>
        <v>354.9758016666666</v>
      </c>
      <c r="Q902" s="13">
        <f t="shared" ref="Q902" si="319">SUM(Q848:Q901)</f>
        <v>393.88408000000004</v>
      </c>
      <c r="R902" s="13">
        <f t="shared" ref="R902" si="320">SUM(R848:R901)</f>
        <v>505.75356999999997</v>
      </c>
      <c r="S902" s="13">
        <f t="shared" ref="S902" si="321">SUM(S848:S901)</f>
        <v>804.32833333333326</v>
      </c>
      <c r="T902" s="13">
        <f t="shared" ref="T902" si="322">SUM(T848:T901)</f>
        <v>817.65866666666659</v>
      </c>
      <c r="U902" s="13">
        <f t="shared" ref="U902" si="323">SUM(U848:U901)</f>
        <v>1029.265421666667</v>
      </c>
      <c r="V902" s="13">
        <f t="shared" ref="V902" si="324">SUM(V848:V901)</f>
        <v>1195.33961</v>
      </c>
      <c r="W902" s="13">
        <f t="shared" ref="W902" si="325">SUM(W848:W901)</f>
        <v>1253.8218333333336</v>
      </c>
      <c r="X902" s="13">
        <f t="shared" ref="X902" si="326">SUM(X848:X901)</f>
        <v>951.07216666666682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</v>
      </c>
      <c r="AB902" s="13">
        <f t="shared" ref="AB902" si="330">SUM(AB848:AB901)</f>
        <v>0</v>
      </c>
      <c r="AC902" s="109">
        <f>SUM(AC848:AE901)</f>
        <v>8217.6543283333322</v>
      </c>
      <c r="AD902" s="109"/>
      <c r="AE902" s="109"/>
    </row>
    <row r="905" spans="2:31" x14ac:dyDescent="0.45">
      <c r="B905" s="8">
        <f>'Resumen-Mensual'!$T$26</f>
        <v>46038</v>
      </c>
    </row>
    <row r="906" spans="2:31" x14ac:dyDescent="0.45">
      <c r="B906" s="8"/>
    </row>
    <row r="907" spans="2:31" x14ac:dyDescent="0.45">
      <c r="B907" s="9" t="s">
        <v>313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91" t="s">
        <v>7</v>
      </c>
      <c r="AD907" s="91"/>
      <c r="AE907" s="91"/>
    </row>
    <row r="908" spans="2:31" x14ac:dyDescent="0.45">
      <c r="B908" s="14" t="s">
        <v>11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2.4591666666666661</v>
      </c>
      <c r="N908" s="45">
        <v>1.5408333333333333</v>
      </c>
      <c r="O908" s="44">
        <v>3.0593333333333348</v>
      </c>
      <c r="P908" s="45">
        <v>0.89983333333333348</v>
      </c>
      <c r="Q908" s="44">
        <v>22.261333333333333</v>
      </c>
      <c r="R908" s="45">
        <v>32.829833333333333</v>
      </c>
      <c r="S908" s="44">
        <v>19.259666666666668</v>
      </c>
      <c r="T908" s="45">
        <v>18.006666666666671</v>
      </c>
      <c r="U908" s="44">
        <v>23.83199999999999</v>
      </c>
      <c r="V908" s="45">
        <v>37.92733333333333</v>
      </c>
      <c r="W908" s="44">
        <v>29.916833333333326</v>
      </c>
      <c r="X908" s="45">
        <v>9.3614999999999977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201.35433333333333</v>
      </c>
      <c r="AE908" s="56"/>
    </row>
    <row r="909" spans="2:31" x14ac:dyDescent="0.45">
      <c r="B909" s="14" t="s">
        <v>12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0.9943333333333334</v>
      </c>
      <c r="N909" s="45">
        <v>6.2563333333333304</v>
      </c>
      <c r="O909" s="44">
        <v>5.0800000000000018</v>
      </c>
      <c r="P909" s="45">
        <v>5.6145000000000049</v>
      </c>
      <c r="Q909" s="44">
        <v>16.863333333333337</v>
      </c>
      <c r="R909" s="45">
        <v>34.582000000000001</v>
      </c>
      <c r="S909" s="44">
        <v>23.017999999999994</v>
      </c>
      <c r="T909" s="45">
        <v>22.62749999999998</v>
      </c>
      <c r="U909" s="44">
        <v>36.880666666666691</v>
      </c>
      <c r="V909" s="45">
        <v>46.015333333333338</v>
      </c>
      <c r="W909" s="44">
        <v>34.968333333333341</v>
      </c>
      <c r="X909" s="45">
        <v>20.953166666666672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253.85350000000003</v>
      </c>
      <c r="AE909" s="54"/>
    </row>
    <row r="910" spans="2:31" x14ac:dyDescent="0.45">
      <c r="B910" s="14" t="s">
        <v>13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0.14466666666666667</v>
      </c>
      <c r="M910" s="44">
        <v>2.3199999999999963</v>
      </c>
      <c r="N910" s="45">
        <v>2.0900000000000025</v>
      </c>
      <c r="O910" s="44">
        <v>2.6599999999999975</v>
      </c>
      <c r="P910" s="45">
        <v>7.0400000000000063</v>
      </c>
      <c r="Q910" s="44">
        <v>22.490000000000006</v>
      </c>
      <c r="R910" s="45">
        <v>50.909999999999975</v>
      </c>
      <c r="S910" s="44">
        <v>72.929999999999964</v>
      </c>
      <c r="T910" s="45">
        <v>79.710000000000022</v>
      </c>
      <c r="U910" s="44">
        <v>80.650000000000006</v>
      </c>
      <c r="V910" s="45">
        <v>80.090000000000074</v>
      </c>
      <c r="W910" s="44">
        <v>78.619999999999919</v>
      </c>
      <c r="X910" s="45">
        <v>32.799999999999997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512.45466666666664</v>
      </c>
      <c r="AE910" s="54"/>
    </row>
    <row r="911" spans="2:31" x14ac:dyDescent="0.45">
      <c r="B911" s="14" t="s">
        <v>14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0.16</v>
      </c>
      <c r="M911" s="44">
        <v>0.7000000000000004</v>
      </c>
      <c r="N911" s="45">
        <v>0</v>
      </c>
      <c r="O911" s="44">
        <v>0.60000000000000075</v>
      </c>
      <c r="P911" s="45">
        <v>4.2739999999999991</v>
      </c>
      <c r="Q911" s="44">
        <v>16.522333333333339</v>
      </c>
      <c r="R911" s="45">
        <v>52.900000000000055</v>
      </c>
      <c r="S911" s="44">
        <v>49.370000000000026</v>
      </c>
      <c r="T911" s="45">
        <v>48.80000000000004</v>
      </c>
      <c r="U911" s="44">
        <v>60.450166666666668</v>
      </c>
      <c r="V911" s="45">
        <v>78.346166666666647</v>
      </c>
      <c r="W911" s="44">
        <v>81.911500000000018</v>
      </c>
      <c r="X911" s="45">
        <v>52.185000000000009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446.21916666666681</v>
      </c>
      <c r="AE911" s="54"/>
    </row>
    <row r="912" spans="2:31" x14ac:dyDescent="0.45">
      <c r="B912" s="14" t="s">
        <v>15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0.26916666666666667</v>
      </c>
      <c r="M912" s="44">
        <v>2.0666666666666669</v>
      </c>
      <c r="N912" s="45">
        <v>1.928833333333333</v>
      </c>
      <c r="O912" s="44">
        <v>2.2476666666666669</v>
      </c>
      <c r="P912" s="45">
        <v>8.0853333333333346</v>
      </c>
      <c r="Q912" s="44">
        <v>21.328333333333337</v>
      </c>
      <c r="R912" s="45">
        <v>61.217833333333338</v>
      </c>
      <c r="S912" s="44">
        <v>39.556333333333342</v>
      </c>
      <c r="T912" s="45">
        <v>55.149833333333348</v>
      </c>
      <c r="U912" s="44">
        <v>64.924833333333311</v>
      </c>
      <c r="V912" s="45">
        <v>73.921999999999983</v>
      </c>
      <c r="W912" s="44">
        <v>58.633666666666656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389.33049999999997</v>
      </c>
      <c r="AE912" s="54"/>
    </row>
    <row r="913" spans="2:31" x14ac:dyDescent="0.45">
      <c r="B913" s="14" t="s">
        <v>16</v>
      </c>
      <c r="C913" s="14"/>
      <c r="D913" s="1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0</v>
      </c>
      <c r="AE913" s="54"/>
    </row>
    <row r="914" spans="2:31" x14ac:dyDescent="0.45">
      <c r="B914" s="14" t="s">
        <v>17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0</v>
      </c>
      <c r="AE914" s="54"/>
    </row>
    <row r="915" spans="2:31" x14ac:dyDescent="0.45">
      <c r="B915" s="14" t="s">
        <v>18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0.39966666666666673</v>
      </c>
      <c r="M915" s="44">
        <v>4.3488333333333324</v>
      </c>
      <c r="N915" s="45">
        <v>0.76533333333333309</v>
      </c>
      <c r="O915" s="44">
        <v>1.0565000000000004</v>
      </c>
      <c r="P915" s="45">
        <v>0</v>
      </c>
      <c r="Q915" s="44">
        <v>0</v>
      </c>
      <c r="R915" s="45">
        <v>0</v>
      </c>
      <c r="S915" s="44">
        <v>0.74383333333333357</v>
      </c>
      <c r="T915" s="45">
        <v>0</v>
      </c>
      <c r="U915" s="44">
        <v>0</v>
      </c>
      <c r="V915" s="45">
        <v>0</v>
      </c>
      <c r="W915" s="44">
        <v>11.980333333333332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19.294499999999999</v>
      </c>
      <c r="AE915" s="54"/>
    </row>
    <row r="916" spans="2:31" x14ac:dyDescent="0.45">
      <c r="B916" s="14" t="s">
        <v>19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1.2020000000000002</v>
      </c>
      <c r="M916" s="44">
        <v>18.146666666666661</v>
      </c>
      <c r="N916" s="45">
        <v>19.946333333333328</v>
      </c>
      <c r="O916" s="44">
        <v>29.960666666666661</v>
      </c>
      <c r="P916" s="45">
        <v>31.835999999999999</v>
      </c>
      <c r="Q916" s="44">
        <v>32.624833333333349</v>
      </c>
      <c r="R916" s="45">
        <v>31.717000000000024</v>
      </c>
      <c r="S916" s="44">
        <v>6.4110000000000014</v>
      </c>
      <c r="T916" s="45">
        <v>7.069999999999995</v>
      </c>
      <c r="U916" s="44">
        <v>1.9408333333333339</v>
      </c>
      <c r="V916" s="45">
        <v>0</v>
      </c>
      <c r="W916" s="44">
        <v>15.045166666666651</v>
      </c>
      <c r="X916" s="45">
        <v>30.664333333333325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226.56483333333333</v>
      </c>
      <c r="AE916" s="54"/>
    </row>
    <row r="917" spans="2:31" x14ac:dyDescent="0.45">
      <c r="B917" s="14" t="s">
        <v>20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0.2636666666666666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3.2301666666666669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3.4938333333333333</v>
      </c>
      <c r="AE917" s="54"/>
    </row>
    <row r="918" spans="2:31" x14ac:dyDescent="0.45">
      <c r="B918" s="14" t="s">
        <v>21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</v>
      </c>
      <c r="N918" s="45">
        <v>4.7238333333333324</v>
      </c>
      <c r="O918" s="44">
        <v>20.281000000000002</v>
      </c>
      <c r="P918" s="45">
        <v>37.076500000000003</v>
      </c>
      <c r="Q918" s="44">
        <v>73.52349999999997</v>
      </c>
      <c r="R918" s="45">
        <v>115.35433333333337</v>
      </c>
      <c r="S918" s="44">
        <v>139.90483333333333</v>
      </c>
      <c r="T918" s="45">
        <v>167.3688333333333</v>
      </c>
      <c r="U918" s="44">
        <v>107.65566666666662</v>
      </c>
      <c r="V918" s="45">
        <v>114.36499999999999</v>
      </c>
      <c r="W918" s="44">
        <v>78.941166666666675</v>
      </c>
      <c r="X918" s="45">
        <v>60.885000000000005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920.07966666666675</v>
      </c>
      <c r="AE918" s="54"/>
    </row>
    <row r="919" spans="2:31" x14ac:dyDescent="0.45">
      <c r="B919" s="14" t="s">
        <v>22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45">
      <c r="B920" s="14" t="s">
        <v>23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16.878999999999998</v>
      </c>
      <c r="S920" s="44">
        <v>6.203666666666666</v>
      </c>
      <c r="T920" s="45">
        <v>0</v>
      </c>
      <c r="U920" s="44">
        <v>1.0741666666666656</v>
      </c>
      <c r="V920" s="45">
        <v>5.9863333333333291</v>
      </c>
      <c r="W920" s="44">
        <v>19.683333333333337</v>
      </c>
      <c r="X920" s="45">
        <v>7.7348333333333352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57.56133333333333</v>
      </c>
      <c r="AE920" s="54"/>
    </row>
    <row r="921" spans="2:31" x14ac:dyDescent="0.45">
      <c r="B921" s="14" t="s">
        <v>24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0.43133333333333301</v>
      </c>
      <c r="T921" s="45">
        <v>0.33349999999999991</v>
      </c>
      <c r="U921" s="44">
        <v>4.871333333333336</v>
      </c>
      <c r="V921" s="45">
        <v>11.02866666666667</v>
      </c>
      <c r="W921" s="44">
        <v>28.555333333333333</v>
      </c>
      <c r="X921" s="45">
        <v>18.533166666666673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63.753333333333345</v>
      </c>
      <c r="AE921" s="54"/>
    </row>
    <row r="922" spans="2:31" x14ac:dyDescent="0.45">
      <c r="B922" s="14" t="s">
        <v>25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0.59150000000000003</v>
      </c>
      <c r="Q922" s="44">
        <v>1.4406666666666659</v>
      </c>
      <c r="R922" s="45">
        <v>12.051499999999988</v>
      </c>
      <c r="S922" s="44">
        <v>23.079833333333323</v>
      </c>
      <c r="T922" s="45">
        <v>25.821333333333328</v>
      </c>
      <c r="U922" s="44">
        <v>28.46766666666667</v>
      </c>
      <c r="V922" s="45">
        <v>2.889166666666668</v>
      </c>
      <c r="W922" s="44">
        <v>20.90083333333332</v>
      </c>
      <c r="X922" s="45">
        <v>20.206833333333339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135.4493333333333</v>
      </c>
      <c r="AE922" s="54"/>
    </row>
    <row r="923" spans="2:31" x14ac:dyDescent="0.45">
      <c r="B923" s="14" t="s">
        <v>26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2.0238333333333314</v>
      </c>
      <c r="W923" s="44">
        <v>12.015999999999998</v>
      </c>
      <c r="X923" s="45">
        <v>16.056999999999995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30.096833333333326</v>
      </c>
      <c r="AE923" s="54"/>
    </row>
    <row r="924" spans="2:31" x14ac:dyDescent="0.45">
      <c r="B924" s="14" t="s">
        <v>27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4.4534999999999991</v>
      </c>
      <c r="S924" s="44">
        <v>1.3379999999999996</v>
      </c>
      <c r="T924" s="45">
        <v>4.6185000000000009</v>
      </c>
      <c r="U924" s="44">
        <v>16.46316666666667</v>
      </c>
      <c r="V924" s="45">
        <v>23.572333333333336</v>
      </c>
      <c r="W924" s="44">
        <v>39.981666666666669</v>
      </c>
      <c r="X924" s="45">
        <v>22.214333333333329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112.64150000000001</v>
      </c>
      <c r="AE924" s="54"/>
    </row>
    <row r="925" spans="2:31" x14ac:dyDescent="0.45">
      <c r="B925" s="4" t="s">
        <v>28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6.6666666666666729E-4</v>
      </c>
      <c r="Q925" s="44">
        <v>0.38033333333333347</v>
      </c>
      <c r="R925" s="45">
        <v>1.9876666666666658</v>
      </c>
      <c r="S925" s="44">
        <v>1.0388333333333335</v>
      </c>
      <c r="T925" s="45">
        <v>0.26499999999999996</v>
      </c>
      <c r="U925" s="44">
        <v>0.55866666666666653</v>
      </c>
      <c r="V925" s="45">
        <v>18.72783333333334</v>
      </c>
      <c r="W925" s="44">
        <v>1.7593333333333332</v>
      </c>
      <c r="X925" s="45">
        <v>0.21166666666666706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24.930000000000007</v>
      </c>
      <c r="AE925" s="54"/>
    </row>
    <row r="926" spans="2:31" x14ac:dyDescent="0.45">
      <c r="B926" s="4" t="s">
        <v>29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</v>
      </c>
      <c r="R926" s="45">
        <v>0</v>
      </c>
      <c r="S926" s="44">
        <v>0</v>
      </c>
      <c r="T926" s="45">
        <v>0</v>
      </c>
      <c r="U926" s="44">
        <v>0</v>
      </c>
      <c r="V926" s="45">
        <v>8.64516666666667</v>
      </c>
      <c r="W926" s="44">
        <v>8.4881666666666646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17.133333333333333</v>
      </c>
      <c r="AE926" s="54"/>
    </row>
    <row r="927" spans="2:31" x14ac:dyDescent="0.45">
      <c r="B927" s="4" t="s">
        <v>30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1.2000000000000002E-2</v>
      </c>
      <c r="N927" s="45">
        <v>0</v>
      </c>
      <c r="O927" s="44">
        <v>0</v>
      </c>
      <c r="P927" s="45">
        <v>1.0166666666666668E-2</v>
      </c>
      <c r="Q927" s="44">
        <v>5.0166666666666658E-2</v>
      </c>
      <c r="R927" s="45">
        <v>0</v>
      </c>
      <c r="S927" s="44">
        <v>0</v>
      </c>
      <c r="T927" s="45">
        <v>0.25416666666666649</v>
      </c>
      <c r="U927" s="44">
        <v>1.0093333333333334</v>
      </c>
      <c r="V927" s="45">
        <v>0.20433333333333331</v>
      </c>
      <c r="W927" s="44">
        <v>0.1786666666666667</v>
      </c>
      <c r="X927" s="45">
        <v>0.62700000000000011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2.3458333333333332</v>
      </c>
      <c r="AE927" s="54"/>
    </row>
    <row r="928" spans="2:31" x14ac:dyDescent="0.45">
      <c r="B928" s="4" t="s">
        <v>31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7.1166666666666656E-2</v>
      </c>
      <c r="M928" s="44">
        <v>0.13933333333333334</v>
      </c>
      <c r="N928" s="45">
        <v>0</v>
      </c>
      <c r="O928" s="44">
        <v>0</v>
      </c>
      <c r="P928" s="45">
        <v>0.14233333333333331</v>
      </c>
      <c r="Q928" s="44">
        <v>0.51499999999999979</v>
      </c>
      <c r="R928" s="45">
        <v>0.72683333333333366</v>
      </c>
      <c r="S928" s="44">
        <v>2.2763333333333335</v>
      </c>
      <c r="T928" s="45">
        <v>8.9781666666666702</v>
      </c>
      <c r="U928" s="44">
        <v>14.31583333333333</v>
      </c>
      <c r="V928" s="45">
        <v>25.700166666666671</v>
      </c>
      <c r="W928" s="44">
        <v>12.398333333333335</v>
      </c>
      <c r="X928" s="45">
        <v>6.7116666666666651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71.975166666666667</v>
      </c>
      <c r="AE928" s="54"/>
    </row>
    <row r="929" spans="2:31" x14ac:dyDescent="0.45">
      <c r="B929" s="4" t="s">
        <v>32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</v>
      </c>
      <c r="O929" s="44">
        <v>0</v>
      </c>
      <c r="P929" s="45">
        <v>0</v>
      </c>
      <c r="Q929" s="44">
        <v>0</v>
      </c>
      <c r="R929" s="45">
        <v>0.47583333333333327</v>
      </c>
      <c r="S929" s="44">
        <v>0</v>
      </c>
      <c r="T929" s="45">
        <v>1.1999999999999995E-2</v>
      </c>
      <c r="U929" s="44">
        <v>1.0113333333333328</v>
      </c>
      <c r="V929" s="45">
        <v>0.15483333333333341</v>
      </c>
      <c r="W929" s="44">
        <v>0</v>
      </c>
      <c r="X929" s="45">
        <v>0.18550000000000008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1.8394999999999995</v>
      </c>
      <c r="AE929" s="54"/>
    </row>
    <row r="930" spans="2:31" x14ac:dyDescent="0.45">
      <c r="B930" s="4" t="s">
        <v>33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0.34883333333333327</v>
      </c>
      <c r="M930" s="44">
        <v>5.7350000000000003</v>
      </c>
      <c r="N930" s="45">
        <v>3.471499999999998</v>
      </c>
      <c r="O930" s="44">
        <v>1.7758333333333332</v>
      </c>
      <c r="P930" s="45">
        <v>1.0385000000000002</v>
      </c>
      <c r="Q930" s="44">
        <v>0.6828333333333334</v>
      </c>
      <c r="R930" s="45">
        <v>1.7641666666666671</v>
      </c>
      <c r="S930" s="44">
        <v>3.395</v>
      </c>
      <c r="T930" s="45">
        <v>4.804666666666666</v>
      </c>
      <c r="U930" s="44">
        <v>7.607000000000002</v>
      </c>
      <c r="V930" s="45">
        <v>4.7065000000000037</v>
      </c>
      <c r="W930" s="44">
        <v>0.57716666666666627</v>
      </c>
      <c r="X930" s="45">
        <v>0.88866666666666738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36.795666666666669</v>
      </c>
      <c r="AE930" s="54"/>
    </row>
    <row r="931" spans="2:31" x14ac:dyDescent="0.45">
      <c r="B931" s="4" t="s">
        <v>34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8.7586666666666648</v>
      </c>
      <c r="N931" s="45">
        <v>5.8578333333333328</v>
      </c>
      <c r="O931" s="44">
        <v>2.8825000000000021</v>
      </c>
      <c r="P931" s="45">
        <v>0.98733333333333273</v>
      </c>
      <c r="Q931" s="44">
        <v>1.3999999999999997E-2</v>
      </c>
      <c r="R931" s="45">
        <v>0</v>
      </c>
      <c r="S931" s="44">
        <v>2.1654999999999989</v>
      </c>
      <c r="T931" s="45">
        <v>2.3903333333333334</v>
      </c>
      <c r="U931" s="44">
        <v>4.7248333333333346</v>
      </c>
      <c r="V931" s="45">
        <v>6.4048333333333325</v>
      </c>
      <c r="W931" s="44">
        <v>10.960666666666663</v>
      </c>
      <c r="X931" s="45">
        <v>8.8103333333333378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31"/>
        <v>53.956833333333336</v>
      </c>
      <c r="AE931" s="54"/>
    </row>
    <row r="932" spans="2:31" x14ac:dyDescent="0.45">
      <c r="B932" s="4" t="s">
        <v>35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19.073333333333338</v>
      </c>
      <c r="N932" s="45">
        <v>4.6753333333333362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9.0666666666666507E-2</v>
      </c>
      <c r="V932" s="45">
        <v>5.5286666666666644</v>
      </c>
      <c r="W932" s="44">
        <v>14.864833333333348</v>
      </c>
      <c r="X932" s="45">
        <v>3.5346666666666664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31"/>
        <v>47.767500000000013</v>
      </c>
      <c r="AE932" s="54"/>
    </row>
    <row r="933" spans="2:31" x14ac:dyDescent="0.45">
      <c r="B933" s="4" t="s">
        <v>36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0.22333333333333366</v>
      </c>
      <c r="M933" s="44">
        <v>21.318000000000001</v>
      </c>
      <c r="N933" s="45">
        <v>71.637000000000015</v>
      </c>
      <c r="O933" s="44">
        <v>16.246833333333324</v>
      </c>
      <c r="P933" s="45">
        <v>19.896166666666669</v>
      </c>
      <c r="Q933" s="44">
        <v>25.694333333333347</v>
      </c>
      <c r="R933" s="45">
        <v>23.78233333333332</v>
      </c>
      <c r="S933" s="44">
        <v>29.311666666666664</v>
      </c>
      <c r="T933" s="45">
        <v>61.373833333333323</v>
      </c>
      <c r="U933" s="44">
        <v>40.48416666666666</v>
      </c>
      <c r="V933" s="45">
        <v>18.515666666666672</v>
      </c>
      <c r="W933" s="44">
        <v>13.204500000000003</v>
      </c>
      <c r="X933" s="45">
        <v>23.245833333333334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31"/>
        <v>364.93366666666668</v>
      </c>
      <c r="AE933" s="54"/>
    </row>
    <row r="934" spans="2:31" x14ac:dyDescent="0.45">
      <c r="B934" s="4" t="s">
        <v>37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4.6476666666666677</v>
      </c>
      <c r="N934" s="45">
        <v>13.042999999999999</v>
      </c>
      <c r="O934" s="44">
        <v>6.4406666666666679</v>
      </c>
      <c r="P934" s="45">
        <v>11.029500000000004</v>
      </c>
      <c r="Q934" s="44">
        <v>13.568999999999997</v>
      </c>
      <c r="R934" s="45">
        <v>16.672666666666665</v>
      </c>
      <c r="S934" s="44">
        <v>15.952833333333334</v>
      </c>
      <c r="T934" s="45">
        <v>14.012833333333333</v>
      </c>
      <c r="U934" s="44">
        <v>20.648666666666653</v>
      </c>
      <c r="V934" s="45">
        <v>25.954166666666676</v>
      </c>
      <c r="W934" s="44">
        <v>37.379666666666665</v>
      </c>
      <c r="X934" s="45">
        <v>24.094166666666684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31"/>
        <v>203.44483333333335</v>
      </c>
      <c r="AE934" s="54"/>
    </row>
    <row r="935" spans="2:31" x14ac:dyDescent="0.45">
      <c r="B935" s="4" t="s">
        <v>38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1.1780000000000002</v>
      </c>
      <c r="N935" s="45">
        <v>6.1080000000000023</v>
      </c>
      <c r="O935" s="44">
        <v>1.112333333333331</v>
      </c>
      <c r="P935" s="45">
        <v>1.2516666666666665</v>
      </c>
      <c r="Q935" s="44">
        <v>0</v>
      </c>
      <c r="R935" s="45">
        <v>0</v>
      </c>
      <c r="S935" s="44">
        <v>8.7240000000000055</v>
      </c>
      <c r="T935" s="45">
        <v>7.387000000000004</v>
      </c>
      <c r="U935" s="44">
        <v>15.26183333333333</v>
      </c>
      <c r="V935" s="45">
        <v>22.250999999999998</v>
      </c>
      <c r="W935" s="44">
        <v>36.661166666666659</v>
      </c>
      <c r="X935" s="45">
        <v>23.458666666666655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123.39366666666666</v>
      </c>
      <c r="AE935" s="54"/>
    </row>
    <row r="936" spans="2:31" x14ac:dyDescent="0.45">
      <c r="B936" s="4" t="s">
        <v>39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4.873333333333334</v>
      </c>
      <c r="M936" s="44">
        <v>123.87349999999999</v>
      </c>
      <c r="N936" s="45">
        <v>58.740833333333356</v>
      </c>
      <c r="O936" s="44">
        <v>128.70966666666666</v>
      </c>
      <c r="P936" s="45">
        <v>124.54483333333334</v>
      </c>
      <c r="Q936" s="44">
        <v>129.37333333333333</v>
      </c>
      <c r="R936" s="45">
        <v>130.26116666666664</v>
      </c>
      <c r="S936" s="44">
        <v>124.71533333333332</v>
      </c>
      <c r="T936" s="45">
        <v>117.51533333333334</v>
      </c>
      <c r="U936" s="44">
        <v>114.08883333333334</v>
      </c>
      <c r="V936" s="45">
        <v>116.334</v>
      </c>
      <c r="W936" s="44">
        <v>118.78750000000004</v>
      </c>
      <c r="X936" s="45">
        <v>65.303499999999985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31"/>
        <v>1357.1211666666668</v>
      </c>
      <c r="AE936" s="54"/>
    </row>
    <row r="937" spans="2:31" x14ac:dyDescent="0.45">
      <c r="B937" s="4" t="s">
        <v>40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1.7</v>
      </c>
      <c r="M937" s="44">
        <v>11.27</v>
      </c>
      <c r="N937" s="45">
        <v>5.7000000000000028</v>
      </c>
      <c r="O937" s="44">
        <v>2.629999999999999</v>
      </c>
      <c r="P937" s="45">
        <v>2.7399999999999984</v>
      </c>
      <c r="Q937" s="44">
        <v>2.4600000000000009</v>
      </c>
      <c r="R937" s="45">
        <v>0.87999999999999901</v>
      </c>
      <c r="S937" s="44">
        <v>16.100000000000016</v>
      </c>
      <c r="T937" s="45">
        <v>15.299999999999985</v>
      </c>
      <c r="U937" s="44">
        <v>15.399999999999984</v>
      </c>
      <c r="V937" s="45">
        <v>15.700000000000017</v>
      </c>
      <c r="W937" s="44">
        <v>16.299999999999983</v>
      </c>
      <c r="X937" s="45">
        <v>14.804999999999987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31"/>
        <v>120.98499999999997</v>
      </c>
      <c r="AE937" s="54"/>
    </row>
    <row r="938" spans="2:31" x14ac:dyDescent="0.45">
      <c r="B938" s="4" t="s">
        <v>41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2.0619999999999998</v>
      </c>
      <c r="M938" s="44">
        <v>48.624999999999993</v>
      </c>
      <c r="N938" s="45">
        <v>56.426166666666674</v>
      </c>
      <c r="O938" s="44">
        <v>45.510500000000015</v>
      </c>
      <c r="P938" s="45">
        <v>20.687166666666673</v>
      </c>
      <c r="Q938" s="44">
        <v>12.025333333333331</v>
      </c>
      <c r="R938" s="45">
        <v>7.8360000000000012</v>
      </c>
      <c r="S938" s="44">
        <v>4.2476666666666647</v>
      </c>
      <c r="T938" s="45">
        <v>1.7149999999999992</v>
      </c>
      <c r="U938" s="44">
        <v>0.89766666666666517</v>
      </c>
      <c r="V938" s="45">
        <v>3.1158333333333297</v>
      </c>
      <c r="W938" s="44">
        <v>13.816833333333339</v>
      </c>
      <c r="X938" s="45">
        <v>25.607333333333333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31"/>
        <v>242.57250000000005</v>
      </c>
      <c r="AE938" s="54"/>
    </row>
    <row r="939" spans="2:31" x14ac:dyDescent="0.45">
      <c r="B939" s="4" t="s">
        <v>42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0.19016666666666668</v>
      </c>
      <c r="M939" s="44">
        <v>11.171500000000004</v>
      </c>
      <c r="N939" s="45">
        <v>9.0123333333333324</v>
      </c>
      <c r="O939" s="44">
        <v>13.842166666666675</v>
      </c>
      <c r="P939" s="45">
        <v>14.868333333333336</v>
      </c>
      <c r="Q939" s="44">
        <v>14.942166666666681</v>
      </c>
      <c r="R939" s="45">
        <v>14.990333333333332</v>
      </c>
      <c r="S939" s="44">
        <v>14.880833333333344</v>
      </c>
      <c r="T939" s="45">
        <v>14.786333333333333</v>
      </c>
      <c r="U939" s="44">
        <v>14.728499999999997</v>
      </c>
      <c r="V939" s="45">
        <v>14.874166666666667</v>
      </c>
      <c r="W939" s="44">
        <v>15.097500000000016</v>
      </c>
      <c r="X939" s="45">
        <v>8.9823333333333331</v>
      </c>
      <c r="Y939" s="44">
        <v>3.3333333333332622E-4</v>
      </c>
      <c r="Z939" s="45">
        <v>0</v>
      </c>
      <c r="AA939" s="44">
        <v>0</v>
      </c>
      <c r="AB939" s="45">
        <v>0</v>
      </c>
      <c r="AC939" s="54"/>
      <c r="AD939" s="55">
        <f t="shared" si="331"/>
        <v>162.36700000000008</v>
      </c>
      <c r="AE939" s="54"/>
    </row>
    <row r="940" spans="2:31" x14ac:dyDescent="0.45">
      <c r="B940" s="4" t="s">
        <v>43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0</v>
      </c>
      <c r="AE940" s="54"/>
    </row>
    <row r="941" spans="2:31" x14ac:dyDescent="0.45">
      <c r="B941" s="4" t="s">
        <v>44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0</v>
      </c>
      <c r="AE941" s="54"/>
    </row>
    <row r="942" spans="2:31" x14ac:dyDescent="0.45">
      <c r="B942" s="4" t="s">
        <v>45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31"/>
        <v>0</v>
      </c>
      <c r="AE942" s="54"/>
    </row>
    <row r="943" spans="2:31" x14ac:dyDescent="0.45">
      <c r="B943" s="4" t="s">
        <v>46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31"/>
        <v>0</v>
      </c>
      <c r="AE943" s="54"/>
    </row>
    <row r="944" spans="2:31" x14ac:dyDescent="0.45">
      <c r="B944" s="4" t="s">
        <v>47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2.3333333333333426E-3</v>
      </c>
      <c r="N944" s="45">
        <v>10.367833333333333</v>
      </c>
      <c r="O944" s="44">
        <v>6.9768333333333334</v>
      </c>
      <c r="P944" s="45">
        <v>6.468166666666666</v>
      </c>
      <c r="Q944" s="44">
        <v>5.1546666666666674</v>
      </c>
      <c r="R944" s="45">
        <v>3.7450000000000019</v>
      </c>
      <c r="S944" s="44">
        <v>2.6266666666666656</v>
      </c>
      <c r="T944" s="45">
        <v>8.3784999999999989</v>
      </c>
      <c r="U944" s="44">
        <v>9.690666666666667</v>
      </c>
      <c r="V944" s="45">
        <v>10.862666666666668</v>
      </c>
      <c r="W944" s="44">
        <v>11.898499999999997</v>
      </c>
      <c r="X944" s="45">
        <v>13.970333333333327</v>
      </c>
      <c r="Y944" s="44">
        <v>1.3886666666666667</v>
      </c>
      <c r="Z944" s="45">
        <v>0</v>
      </c>
      <c r="AA944" s="44">
        <v>0</v>
      </c>
      <c r="AB944" s="45">
        <v>0</v>
      </c>
      <c r="AC944" s="54"/>
      <c r="AD944" s="55">
        <f t="shared" si="331"/>
        <v>91.53083333333332</v>
      </c>
      <c r="AE944" s="54"/>
    </row>
    <row r="945" spans="2:31" x14ac:dyDescent="0.45">
      <c r="B945" s="4" t="s">
        <v>48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27.134666666666654</v>
      </c>
      <c r="N945" s="45">
        <v>17.962500000000002</v>
      </c>
      <c r="O945" s="44">
        <v>30.323833333333337</v>
      </c>
      <c r="P945" s="45">
        <v>32.979333333333344</v>
      </c>
      <c r="Q945" s="44">
        <v>29.298333333333328</v>
      </c>
      <c r="R945" s="45">
        <v>26.298166666666667</v>
      </c>
      <c r="S945" s="44">
        <v>23.904666666666675</v>
      </c>
      <c r="T945" s="45">
        <v>22.482833333333325</v>
      </c>
      <c r="U945" s="44">
        <v>24.501499999999997</v>
      </c>
      <c r="V945" s="45">
        <v>28.012000000000004</v>
      </c>
      <c r="W945" s="44">
        <v>29.591166666666666</v>
      </c>
      <c r="X945" s="45">
        <v>31.890333333333334</v>
      </c>
      <c r="Y945" s="44">
        <v>3.101666666666667</v>
      </c>
      <c r="Z945" s="45">
        <v>0</v>
      </c>
      <c r="AA945" s="44">
        <v>0</v>
      </c>
      <c r="AB945" s="45">
        <v>0</v>
      </c>
      <c r="AC945" s="54"/>
      <c r="AD945" s="55">
        <f t="shared" si="331"/>
        <v>327.48100000000005</v>
      </c>
      <c r="AE945" s="54"/>
    </row>
    <row r="946" spans="2:31" x14ac:dyDescent="0.45">
      <c r="B946" s="4" t="s">
        <v>49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12.994999999999999</v>
      </c>
      <c r="N946" s="45">
        <v>9.910333333333341</v>
      </c>
      <c r="O946" s="44">
        <v>19.715666666666667</v>
      </c>
      <c r="P946" s="45">
        <v>20.200000000000024</v>
      </c>
      <c r="Q946" s="44">
        <v>18.100000000000009</v>
      </c>
      <c r="R946" s="45">
        <v>16.100000000000016</v>
      </c>
      <c r="S946" s="44">
        <v>14.399999999999984</v>
      </c>
      <c r="T946" s="45">
        <v>14.899999999999984</v>
      </c>
      <c r="U946" s="44">
        <v>16</v>
      </c>
      <c r="V946" s="45">
        <v>16.827999999999982</v>
      </c>
      <c r="W946" s="44">
        <v>19.541999999999998</v>
      </c>
      <c r="X946" s="45">
        <v>13.927166666666666</v>
      </c>
      <c r="Y946" s="44">
        <v>9.1666666666665002E-3</v>
      </c>
      <c r="Z946" s="45">
        <v>0</v>
      </c>
      <c r="AA946" s="44">
        <v>0</v>
      </c>
      <c r="AB946" s="45">
        <v>0</v>
      </c>
      <c r="AC946" s="54"/>
      <c r="AD946" s="55">
        <f t="shared" si="331"/>
        <v>192.62733333333333</v>
      </c>
      <c r="AE946" s="54"/>
    </row>
    <row r="947" spans="2:31" x14ac:dyDescent="0.45">
      <c r="B947" s="4" t="s">
        <v>50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19.484000000000005</v>
      </c>
      <c r="N947" s="45">
        <v>13.180499999999999</v>
      </c>
      <c r="O947" s="44">
        <v>4.1333333333333284E-2</v>
      </c>
      <c r="P947" s="45">
        <v>0</v>
      </c>
      <c r="Q947" s="44">
        <v>4.1999999999999996E-2</v>
      </c>
      <c r="R947" s="45">
        <v>0</v>
      </c>
      <c r="S947" s="44">
        <v>0.58016666666666616</v>
      </c>
      <c r="T947" s="45">
        <v>0</v>
      </c>
      <c r="U947" s="44">
        <v>2.5388333333333346</v>
      </c>
      <c r="V947" s="45">
        <v>5.1761666666666653</v>
      </c>
      <c r="W947" s="44">
        <v>12.366333333333333</v>
      </c>
      <c r="X947" s="45">
        <v>9.616833333333334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31"/>
        <v>63.026166666666668</v>
      </c>
      <c r="AE947" s="54"/>
    </row>
    <row r="948" spans="2:31" x14ac:dyDescent="0.45">
      <c r="B948" s="4" t="s">
        <v>51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31"/>
        <v>0</v>
      </c>
      <c r="AE948" s="54"/>
    </row>
    <row r="949" spans="2:31" x14ac:dyDescent="0.45">
      <c r="B949" s="4" t="s">
        <v>52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0.57333333333333336</v>
      </c>
      <c r="M949" s="44">
        <v>10.799999999999995</v>
      </c>
      <c r="N949" s="45">
        <v>12.799999999999988</v>
      </c>
      <c r="O949" s="44">
        <v>16.899999999999984</v>
      </c>
      <c r="P949" s="45">
        <v>18.448666666666671</v>
      </c>
      <c r="Q949" s="44">
        <v>18.135833333333334</v>
      </c>
      <c r="R949" s="45">
        <v>20.145499999999995</v>
      </c>
      <c r="S949" s="44">
        <v>33.844666666666654</v>
      </c>
      <c r="T949" s="45">
        <v>29.149833333333326</v>
      </c>
      <c r="U949" s="44">
        <v>36.307499999999997</v>
      </c>
      <c r="V949" s="45">
        <v>44.122333333333344</v>
      </c>
      <c r="W949" s="44">
        <v>40.243166666666653</v>
      </c>
      <c r="X949" s="45">
        <v>4.2744999999999997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285.74533333333329</v>
      </c>
      <c r="AE949" s="54"/>
    </row>
    <row r="950" spans="2:31" x14ac:dyDescent="0.45">
      <c r="B950" s="4" t="s">
        <v>53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5.1760000000000019</v>
      </c>
      <c r="N950" s="45">
        <v>10.665166666666668</v>
      </c>
      <c r="O950" s="44">
        <v>5.0209999999999964</v>
      </c>
      <c r="P950" s="45">
        <v>2.6491666666666638</v>
      </c>
      <c r="Q950" s="44">
        <v>0.50483333333333269</v>
      </c>
      <c r="R950" s="45">
        <v>0</v>
      </c>
      <c r="S950" s="44">
        <v>0.52883333333333338</v>
      </c>
      <c r="T950" s="45">
        <v>0</v>
      </c>
      <c r="U950" s="44">
        <v>0</v>
      </c>
      <c r="V950" s="45">
        <v>1.7798333333333327</v>
      </c>
      <c r="W950" s="44">
        <v>8.6731666666666634</v>
      </c>
      <c r="X950" s="45">
        <v>5.9766666666666683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40.974666666666657</v>
      </c>
      <c r="AE950" s="54"/>
    </row>
    <row r="951" spans="2:31" x14ac:dyDescent="0.45">
      <c r="B951" s="4" t="s">
        <v>54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51.356833333333341</v>
      </c>
      <c r="N951" s="45">
        <v>37.953833333333321</v>
      </c>
      <c r="O951" s="44">
        <v>31.21350000000001</v>
      </c>
      <c r="P951" s="45">
        <v>31.407333333333334</v>
      </c>
      <c r="Q951" s="44">
        <v>26.589333333333336</v>
      </c>
      <c r="R951" s="45">
        <v>22.403333333333325</v>
      </c>
      <c r="S951" s="44">
        <v>30.277166666666677</v>
      </c>
      <c r="T951" s="45">
        <v>29.279666666666664</v>
      </c>
      <c r="U951" s="44">
        <v>33.650500000000001</v>
      </c>
      <c r="V951" s="45">
        <v>40.902999999999992</v>
      </c>
      <c r="W951" s="44">
        <v>52.652166666666673</v>
      </c>
      <c r="X951" s="45">
        <v>38.001833333333323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31"/>
        <v>425.68850000000009</v>
      </c>
      <c r="AE951" s="54"/>
    </row>
    <row r="952" spans="2:31" x14ac:dyDescent="0.45">
      <c r="B952" s="4" t="s">
        <v>55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1.6666666666666311E-4</v>
      </c>
      <c r="N952" s="45">
        <v>5.3046666666666669</v>
      </c>
      <c r="O952" s="44">
        <v>33.565166666666677</v>
      </c>
      <c r="P952" s="45">
        <v>52.807500000000005</v>
      </c>
      <c r="Q952" s="44">
        <v>48.419000000000011</v>
      </c>
      <c r="R952" s="45">
        <v>24.148499999999999</v>
      </c>
      <c r="S952" s="44">
        <v>26.833166666666674</v>
      </c>
      <c r="T952" s="45">
        <v>43.605666666666657</v>
      </c>
      <c r="U952" s="44">
        <v>55.210999999999999</v>
      </c>
      <c r="V952" s="45">
        <v>65.498833333333337</v>
      </c>
      <c r="W952" s="44">
        <v>82.39533333333334</v>
      </c>
      <c r="X952" s="45">
        <v>60.430833333333339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498.21983333333333</v>
      </c>
      <c r="AE952" s="54"/>
    </row>
    <row r="953" spans="2:31" x14ac:dyDescent="0.45">
      <c r="B953" s="4" t="s">
        <v>56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0</v>
      </c>
      <c r="AE953" s="54"/>
    </row>
    <row r="954" spans="2:31" x14ac:dyDescent="0.45">
      <c r="B954" s="4" t="s">
        <v>58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7.7124999999999977</v>
      </c>
      <c r="N954" s="45">
        <v>7.9311666666666651</v>
      </c>
      <c r="O954" s="44">
        <v>3.0313333333333357</v>
      </c>
      <c r="P954" s="45">
        <v>2.0938333333333361</v>
      </c>
      <c r="Q954" s="44">
        <v>0.65133333333333365</v>
      </c>
      <c r="R954" s="45">
        <v>0</v>
      </c>
      <c r="S954" s="44">
        <v>7.7080000000000037</v>
      </c>
      <c r="T954" s="45">
        <v>5.1754999999999969</v>
      </c>
      <c r="U954" s="44">
        <v>6.1938333333333322</v>
      </c>
      <c r="V954" s="45">
        <v>7.5831666666666626</v>
      </c>
      <c r="W954" s="44">
        <v>15.85316666666667</v>
      </c>
      <c r="X954" s="45">
        <v>19.261333333333333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31"/>
        <v>83.195166666666665</v>
      </c>
      <c r="AE954" s="54"/>
    </row>
    <row r="955" spans="2:31" x14ac:dyDescent="0.45">
      <c r="B955" s="4" t="s">
        <v>59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0.32437166666666672</v>
      </c>
      <c r="M955" s="44">
        <v>0.18760999999999992</v>
      </c>
      <c r="N955" s="45">
        <v>0.69893666666666698</v>
      </c>
      <c r="O955" s="44">
        <v>0.82910666666666666</v>
      </c>
      <c r="P955" s="45">
        <v>0.46398000000000011</v>
      </c>
      <c r="Q955" s="44">
        <v>0.15051</v>
      </c>
      <c r="R955" s="45">
        <v>0.9116700000000002</v>
      </c>
      <c r="S955" s="44">
        <v>1.4929466666666669</v>
      </c>
      <c r="T955" s="45">
        <v>2.4798483333333339</v>
      </c>
      <c r="U955" s="44">
        <v>3.6593883333333332</v>
      </c>
      <c r="V955" s="45">
        <v>1.600854999999999</v>
      </c>
      <c r="W955" s="44">
        <v>0.49610666666666642</v>
      </c>
      <c r="X955" s="45">
        <v>0.60915500000000022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31"/>
        <v>13.904484999999999</v>
      </c>
      <c r="AE955" s="54"/>
    </row>
    <row r="956" spans="2:31" x14ac:dyDescent="0.45">
      <c r="B956" s="4" t="s">
        <v>60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1.7233333333333137E-3</v>
      </c>
      <c r="M956" s="44">
        <v>1.0099999999999998E-3</v>
      </c>
      <c r="N956" s="45">
        <v>0.17533333333333331</v>
      </c>
      <c r="O956" s="44">
        <v>0.21015666666666669</v>
      </c>
      <c r="P956" s="45">
        <v>3.7036666666666676E-2</v>
      </c>
      <c r="Q956" s="44">
        <v>0</v>
      </c>
      <c r="R956" s="45">
        <v>0.30929333333333325</v>
      </c>
      <c r="S956" s="44">
        <v>1.2002133333333336</v>
      </c>
      <c r="T956" s="45">
        <v>2.8453566666666661</v>
      </c>
      <c r="U956" s="44">
        <v>4.8581966666666663</v>
      </c>
      <c r="V956" s="45">
        <v>5.3025233333333315</v>
      </c>
      <c r="W956" s="44">
        <v>7.3574766666666678</v>
      </c>
      <c r="X956" s="45">
        <v>6.8663866666666662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29.164706666666667</v>
      </c>
      <c r="AE956" s="54"/>
    </row>
    <row r="957" spans="2:31" x14ac:dyDescent="0.45">
      <c r="B957" s="4" t="s">
        <v>61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0.19903166666666663</v>
      </c>
      <c r="M957" s="44">
        <v>4.5941666666666651E-2</v>
      </c>
      <c r="N957" s="45">
        <v>0.151895</v>
      </c>
      <c r="O957" s="44">
        <v>0.15196166666666672</v>
      </c>
      <c r="P957" s="45">
        <v>5.5951666666666663E-2</v>
      </c>
      <c r="Q957" s="44">
        <v>0</v>
      </c>
      <c r="R957" s="45">
        <v>0.32194333333333353</v>
      </c>
      <c r="S957" s="44">
        <v>1.4315066666666665</v>
      </c>
      <c r="T957" s="45">
        <v>5.1646283333333294</v>
      </c>
      <c r="U957" s="44">
        <v>9.8762483333333364</v>
      </c>
      <c r="V957" s="45">
        <v>8.5707116666666625</v>
      </c>
      <c r="W957" s="44">
        <v>8.3442883333333349</v>
      </c>
      <c r="X957" s="45">
        <v>5.2176266666666669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39.531734999999991</v>
      </c>
      <c r="AE957" s="54"/>
    </row>
    <row r="958" spans="2:31" x14ac:dyDescent="0.45">
      <c r="B958" s="4" t="s">
        <v>62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4.0716666666666672</v>
      </c>
      <c r="M958" s="44">
        <v>28.813833333333335</v>
      </c>
      <c r="N958" s="45">
        <v>7.355666666666667</v>
      </c>
      <c r="O958" s="44">
        <v>6.9821666666666697</v>
      </c>
      <c r="P958" s="45">
        <v>10.533333333333331</v>
      </c>
      <c r="Q958" s="44">
        <v>10.384999999999998</v>
      </c>
      <c r="R958" s="45">
        <v>8.4471666666666625</v>
      </c>
      <c r="S958" s="44">
        <v>70.32116666666667</v>
      </c>
      <c r="T958" s="45">
        <v>87.954333333333352</v>
      </c>
      <c r="U958" s="44">
        <v>103.09516666666666</v>
      </c>
      <c r="V958" s="45">
        <v>129.99333333333328</v>
      </c>
      <c r="W958" s="44">
        <v>99.536666666666704</v>
      </c>
      <c r="X958" s="45">
        <v>63.187483333333311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630.67698333333328</v>
      </c>
      <c r="AE958" s="54"/>
    </row>
    <row r="959" spans="2:31" x14ac:dyDescent="0.45">
      <c r="B959" s="4" t="s">
        <v>63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3.8333333333333995E-3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0</v>
      </c>
      <c r="T959" s="45">
        <v>0</v>
      </c>
      <c r="U959" s="44">
        <v>0</v>
      </c>
      <c r="V959" s="45">
        <v>0</v>
      </c>
      <c r="W959" s="44">
        <v>11.854066666666673</v>
      </c>
      <c r="X959" s="45">
        <v>5.2328000000000028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17.090700000000009</v>
      </c>
      <c r="AE959" s="54"/>
    </row>
    <row r="960" spans="2:31" x14ac:dyDescent="0.45">
      <c r="B960" s="4" t="s">
        <v>64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0.4313333333333334</v>
      </c>
      <c r="O960" s="44">
        <v>5.6399999999999917</v>
      </c>
      <c r="P960" s="45">
        <v>12.095833333333333</v>
      </c>
      <c r="Q960" s="44">
        <v>8.306499999999998</v>
      </c>
      <c r="R960" s="45">
        <v>6.8641666666666596</v>
      </c>
      <c r="S960" s="44">
        <v>5.8343333333333334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32"/>
        <v>39.172166666666655</v>
      </c>
      <c r="AE960" s="54"/>
    </row>
    <row r="961" spans="2:31" x14ac:dyDescent="0.45">
      <c r="B961" s="4" t="s">
        <v>65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26.570333333333338</v>
      </c>
      <c r="X961" s="45">
        <v>22.628666666666664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32"/>
        <v>49.198999999999998</v>
      </c>
      <c r="AE961" s="54"/>
    </row>
    <row r="962" spans="2:31" x14ac:dyDescent="0.45">
      <c r="B962" s="12" t="s">
        <v>7</v>
      </c>
      <c r="C962" s="12"/>
      <c r="D962" s="12"/>
      <c r="E962" s="13">
        <f>SUM(E908:E961)</f>
        <v>0</v>
      </c>
      <c r="F962" s="13">
        <f t="shared" ref="F962" si="333">SUM(F908:F961)</f>
        <v>0</v>
      </c>
      <c r="G962" s="13">
        <f t="shared" ref="G962" si="334">SUM(G908:G961)</f>
        <v>0</v>
      </c>
      <c r="H962" s="13">
        <f t="shared" ref="H962" si="335">SUM(H908:H961)</f>
        <v>0</v>
      </c>
      <c r="I962" s="13">
        <f t="shared" ref="I962" si="336">SUM(I908:I961)</f>
        <v>0</v>
      </c>
      <c r="J962" s="13">
        <f t="shared" ref="J962" si="337">SUM(J908:J961)</f>
        <v>0</v>
      </c>
      <c r="K962" s="13">
        <f t="shared" ref="K962" si="338">SUM(K908:K961)</f>
        <v>0</v>
      </c>
      <c r="L962" s="13">
        <f t="shared" ref="L962" si="339">SUM(L908:L961)</f>
        <v>16.818293333333333</v>
      </c>
      <c r="M962" s="13">
        <f t="shared" ref="M962" si="340">SUM(M908:M961)</f>
        <v>450.81122833333325</v>
      </c>
      <c r="N962" s="13">
        <f t="shared" ref="N962" si="341">SUM(N908:N961)</f>
        <v>406.81266500000004</v>
      </c>
      <c r="O962" s="13">
        <f t="shared" ref="O962" si="342">SUM(O908:O961)</f>
        <v>444.6977250000001</v>
      </c>
      <c r="P962" s="13">
        <f t="shared" ref="P962" si="343">SUM(P908:P961)</f>
        <v>482.85446833333339</v>
      </c>
      <c r="Q962" s="13">
        <f t="shared" ref="Q962" si="344">SUM(Q908:Q961)</f>
        <v>572.49817666666684</v>
      </c>
      <c r="R962" s="13">
        <f t="shared" ref="R962" si="345">SUM(R908:R961)</f>
        <v>741.96674000000007</v>
      </c>
      <c r="S962" s="13">
        <f t="shared" ref="S962" si="346">SUM(S908:S961)</f>
        <v>826.0379999999999</v>
      </c>
      <c r="T962" s="13">
        <f t="shared" ref="T962" si="347">SUM(T908:T961)</f>
        <v>929.7170000000001</v>
      </c>
      <c r="U962" s="13">
        <f t="shared" ref="U962" si="348">SUM(U908:U961)</f>
        <v>983.62066666666658</v>
      </c>
      <c r="V962" s="13">
        <f t="shared" ref="V962" si="349">SUM(V908:V961)</f>
        <v>1129.2167566666669</v>
      </c>
      <c r="W962" s="13">
        <f t="shared" ref="W962" si="350">SUM(W908:W961)</f>
        <v>1239.0024383333332</v>
      </c>
      <c r="X962" s="13">
        <f t="shared" ref="X962" si="351">SUM(X908:X961)</f>
        <v>802.38361833333352</v>
      </c>
      <c r="Y962" s="13">
        <f t="shared" ref="Y962" si="352">SUM(Y908:Y961)</f>
        <v>4.4998333333333331</v>
      </c>
      <c r="Z962" s="13">
        <f t="shared" ref="Z962" si="353">SUM(Z908:Z961)</f>
        <v>0</v>
      </c>
      <c r="AA962" s="13">
        <f t="shared" ref="AA962" si="354">SUM(AA908:AA961)</f>
        <v>0</v>
      </c>
      <c r="AB962" s="13">
        <f t="shared" ref="AB962" si="355">SUM(AB908:AB961)</f>
        <v>0</v>
      </c>
      <c r="AC962" s="109">
        <f>SUM(AC908:AE961)</f>
        <v>9030.9376100000027</v>
      </c>
      <c r="AD962" s="109"/>
      <c r="AE962" s="109"/>
    </row>
    <row r="965" spans="2:31" x14ac:dyDescent="0.45">
      <c r="B965" s="8">
        <f>'Resumen-Mensual'!$U$26</f>
        <v>46039</v>
      </c>
    </row>
    <row r="966" spans="2:31" x14ac:dyDescent="0.45">
      <c r="B966" s="8"/>
    </row>
    <row r="967" spans="2:31" x14ac:dyDescent="0.45">
      <c r="B967" s="9" t="s">
        <v>313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91" t="s">
        <v>7</v>
      </c>
      <c r="AD967" s="91"/>
      <c r="AE967" s="91"/>
    </row>
    <row r="968" spans="2:31" x14ac:dyDescent="0.45">
      <c r="B968" s="14" t="s">
        <v>11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1.4786666666666666</v>
      </c>
      <c r="M968" s="44">
        <v>15.323</v>
      </c>
      <c r="N968" s="45">
        <v>11.589166666666664</v>
      </c>
      <c r="O968" s="44">
        <v>3.4548333333333341</v>
      </c>
      <c r="P968" s="45">
        <v>1.4056666666666664</v>
      </c>
      <c r="Q968" s="44">
        <v>11.861499999999998</v>
      </c>
      <c r="R968" s="45">
        <v>42.566166666666668</v>
      </c>
      <c r="S968" s="44">
        <v>40.734499999999997</v>
      </c>
      <c r="T968" s="45">
        <v>36.45600000000001</v>
      </c>
      <c r="U968" s="44">
        <v>54.940999999999988</v>
      </c>
      <c r="V968" s="45">
        <v>36.154666666666657</v>
      </c>
      <c r="W968" s="44">
        <v>39.917666666666676</v>
      </c>
      <c r="X968" s="45">
        <v>28.307333333333339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324.1901666666667</v>
      </c>
      <c r="AE968" s="56"/>
    </row>
    <row r="969" spans="2:31" x14ac:dyDescent="0.45">
      <c r="B969" s="14" t="s">
        <v>12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1.0814999999999999</v>
      </c>
      <c r="M969" s="44">
        <v>11.198666666666666</v>
      </c>
      <c r="N969" s="45">
        <v>9.1866666666666621</v>
      </c>
      <c r="O969" s="44">
        <v>6.3899999999999908</v>
      </c>
      <c r="P969" s="45">
        <v>13.040999999999997</v>
      </c>
      <c r="Q969" s="44">
        <v>23.783833333333305</v>
      </c>
      <c r="R969" s="45">
        <v>19.116333333333337</v>
      </c>
      <c r="S969" s="44">
        <v>28.688666666666673</v>
      </c>
      <c r="T969" s="45">
        <v>45.838499999999989</v>
      </c>
      <c r="U969" s="44">
        <v>52.003500000000024</v>
      </c>
      <c r="V969" s="45">
        <v>38.216000000000015</v>
      </c>
      <c r="W969" s="44">
        <v>25.577833333333352</v>
      </c>
      <c r="X969" s="45">
        <v>24.140166666666673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298.26266666666669</v>
      </c>
      <c r="AE969" s="54"/>
    </row>
    <row r="970" spans="2:31" x14ac:dyDescent="0.45">
      <c r="B970" s="14" t="s">
        <v>13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0.54700000000000004</v>
      </c>
      <c r="M970" s="44">
        <v>4.9599999999999991</v>
      </c>
      <c r="N970" s="45">
        <v>3.1299999999999972</v>
      </c>
      <c r="O970" s="44">
        <v>3.2199999999999993</v>
      </c>
      <c r="P970" s="45">
        <v>10.589999999999998</v>
      </c>
      <c r="Q970" s="44">
        <v>32.72000000000002</v>
      </c>
      <c r="R970" s="45">
        <v>62.690000000000047</v>
      </c>
      <c r="S970" s="44">
        <v>58.739999999999995</v>
      </c>
      <c r="T970" s="45">
        <v>64.62</v>
      </c>
      <c r="U970" s="44">
        <v>65.19</v>
      </c>
      <c r="V970" s="45">
        <v>64.36</v>
      </c>
      <c r="W970" s="44">
        <v>64.86</v>
      </c>
      <c r="X970" s="45">
        <v>37.17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472.79700000000008</v>
      </c>
      <c r="AE970" s="54"/>
    </row>
    <row r="971" spans="2:31" x14ac:dyDescent="0.45">
      <c r="B971" s="14" t="s">
        <v>14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0.41000000000000003</v>
      </c>
      <c r="M971" s="44">
        <v>1.7808333333333333</v>
      </c>
      <c r="N971" s="45">
        <v>1.5676666666666654</v>
      </c>
      <c r="O971" s="44">
        <v>3.5999999999999961</v>
      </c>
      <c r="P971" s="45">
        <v>10.100000000000012</v>
      </c>
      <c r="Q971" s="44">
        <v>27.196833333333316</v>
      </c>
      <c r="R971" s="45">
        <v>24.442666666666678</v>
      </c>
      <c r="S971" s="44">
        <v>59.476166666666714</v>
      </c>
      <c r="T971" s="45">
        <v>80.552666666666667</v>
      </c>
      <c r="U971" s="44">
        <v>89.598666666666631</v>
      </c>
      <c r="V971" s="45">
        <v>88.999333333333325</v>
      </c>
      <c r="W971" s="44">
        <v>93.719333333333296</v>
      </c>
      <c r="X971" s="45">
        <v>61.855666666666615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543.29983333333325</v>
      </c>
      <c r="AE971" s="54"/>
    </row>
    <row r="972" spans="2:31" x14ac:dyDescent="0.45">
      <c r="B972" s="14" t="s">
        <v>15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1.5556666666666668</v>
      </c>
      <c r="M972" s="44">
        <v>11.044666666666668</v>
      </c>
      <c r="N972" s="45">
        <v>3.0424999999999995</v>
      </c>
      <c r="O972" s="44">
        <v>2.361333333333334</v>
      </c>
      <c r="P972" s="45">
        <v>6.8720000000000026</v>
      </c>
      <c r="Q972" s="44">
        <v>32.358666666666657</v>
      </c>
      <c r="R972" s="45">
        <v>47.828833333333328</v>
      </c>
      <c r="S972" s="44">
        <v>77.744833333333361</v>
      </c>
      <c r="T972" s="45">
        <v>88.363000000000014</v>
      </c>
      <c r="U972" s="44">
        <v>91.921166666666693</v>
      </c>
      <c r="V972" s="45">
        <v>88.114833333333337</v>
      </c>
      <c r="W972" s="44">
        <v>38.753666666666668</v>
      </c>
      <c r="X972" s="45">
        <v>0.63583333333333347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490.59700000000009</v>
      </c>
      <c r="AE972" s="54"/>
    </row>
    <row r="973" spans="2:31" x14ac:dyDescent="0.45">
      <c r="B973" s="14" t="s">
        <v>16</v>
      </c>
      <c r="C973" s="14"/>
      <c r="D973" s="1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56"/>
        <v>0</v>
      </c>
      <c r="AE973" s="54"/>
    </row>
    <row r="974" spans="2:31" x14ac:dyDescent="0.45">
      <c r="B974" s="14" t="s">
        <v>17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0</v>
      </c>
      <c r="O974" s="44">
        <v>0</v>
      </c>
      <c r="P974" s="45">
        <v>0</v>
      </c>
      <c r="Q974" s="44">
        <v>0</v>
      </c>
      <c r="R974" s="45">
        <v>0</v>
      </c>
      <c r="S974" s="44">
        <v>0</v>
      </c>
      <c r="T974" s="45">
        <v>0</v>
      </c>
      <c r="U974" s="44">
        <v>0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0</v>
      </c>
      <c r="AE974" s="54"/>
    </row>
    <row r="975" spans="2:31" x14ac:dyDescent="0.45">
      <c r="B975" s="14" t="s">
        <v>18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0.48266666666666669</v>
      </c>
      <c r="M975" s="44">
        <v>2.2158333333333338</v>
      </c>
      <c r="N975" s="45">
        <v>0.51366666666666683</v>
      </c>
      <c r="O975" s="44">
        <v>1.4259999999999999</v>
      </c>
      <c r="P975" s="45">
        <v>0.38033333333333358</v>
      </c>
      <c r="Q975" s="44">
        <v>0</v>
      </c>
      <c r="R975" s="45">
        <v>0</v>
      </c>
      <c r="S975" s="44">
        <v>0</v>
      </c>
      <c r="T975" s="45">
        <v>0</v>
      </c>
      <c r="U975" s="44">
        <v>0</v>
      </c>
      <c r="V975" s="45">
        <v>0</v>
      </c>
      <c r="W975" s="44">
        <v>3.9089999999999994</v>
      </c>
      <c r="X975" s="45">
        <v>7.3333333333331771E-3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8.9348333333333336</v>
      </c>
      <c r="AE975" s="54"/>
    </row>
    <row r="976" spans="2:31" x14ac:dyDescent="0.45">
      <c r="B976" s="14" t="s">
        <v>19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1.2310000000000001</v>
      </c>
      <c r="M976" s="44">
        <v>6.9100000000000081</v>
      </c>
      <c r="N976" s="45">
        <v>4.0099999999999962</v>
      </c>
      <c r="O976" s="44">
        <v>9.9555000000000007</v>
      </c>
      <c r="P976" s="45">
        <v>16.482000000000006</v>
      </c>
      <c r="Q976" s="44">
        <v>20.636166666666668</v>
      </c>
      <c r="R976" s="45">
        <v>12.139999999999993</v>
      </c>
      <c r="S976" s="44">
        <v>5.5116666666666658</v>
      </c>
      <c r="T976" s="45">
        <v>0</v>
      </c>
      <c r="U976" s="44">
        <v>0</v>
      </c>
      <c r="V976" s="45">
        <v>0</v>
      </c>
      <c r="W976" s="44">
        <v>5.5464999999999955</v>
      </c>
      <c r="X976" s="45">
        <v>16.006499999999996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98.429333333333318</v>
      </c>
      <c r="AE976" s="54"/>
    </row>
    <row r="977" spans="2:31" x14ac:dyDescent="0.45">
      <c r="B977" s="14" t="s">
        <v>20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0.72083333333333333</v>
      </c>
      <c r="M977" s="44">
        <v>2.8291666666666662</v>
      </c>
      <c r="N977" s="45">
        <v>1.5739999999999996</v>
      </c>
      <c r="O977" s="44">
        <v>0.3621666666666668</v>
      </c>
      <c r="P977" s="45">
        <v>0.92016666666666669</v>
      </c>
      <c r="Q977" s="44">
        <v>8.4166666666666681E-2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0.51566666666666727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7.0061666666666662</v>
      </c>
      <c r="AE977" s="54"/>
    </row>
    <row r="978" spans="2:31" x14ac:dyDescent="0.45">
      <c r="B978" s="14" t="s">
        <v>21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4.9270000000000005</v>
      </c>
      <c r="M978" s="44">
        <v>21.019999999999989</v>
      </c>
      <c r="N978" s="45">
        <v>13.190000000000019</v>
      </c>
      <c r="O978" s="44">
        <v>4.8116666666666683</v>
      </c>
      <c r="P978" s="45">
        <v>1.883333333333333E-2</v>
      </c>
      <c r="Q978" s="44">
        <v>0</v>
      </c>
      <c r="R978" s="45">
        <v>0.23499999999999985</v>
      </c>
      <c r="S978" s="44">
        <v>0</v>
      </c>
      <c r="T978" s="45">
        <v>67.592500000000001</v>
      </c>
      <c r="U978" s="44">
        <v>117.40599999999998</v>
      </c>
      <c r="V978" s="45">
        <v>125.77083333333331</v>
      </c>
      <c r="W978" s="44">
        <v>57.177500000000023</v>
      </c>
      <c r="X978" s="45">
        <v>60.729833333333332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472.87916666666661</v>
      </c>
      <c r="AE978" s="54"/>
    </row>
    <row r="979" spans="2:31" x14ac:dyDescent="0.45">
      <c r="B979" s="14" t="s">
        <v>22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45">
      <c r="B980" s="14" t="s">
        <v>23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0.41850000000000004</v>
      </c>
      <c r="M980" s="44">
        <v>5.8794999999999993</v>
      </c>
      <c r="N980" s="45">
        <v>5.153833333333333</v>
      </c>
      <c r="O980" s="44">
        <v>3.2759999999999989</v>
      </c>
      <c r="P980" s="45">
        <v>0</v>
      </c>
      <c r="Q980" s="44">
        <v>0</v>
      </c>
      <c r="R980" s="45">
        <v>1.9545000000000001</v>
      </c>
      <c r="S980" s="44">
        <v>0</v>
      </c>
      <c r="T980" s="45">
        <v>0</v>
      </c>
      <c r="U980" s="44">
        <v>0</v>
      </c>
      <c r="V980" s="45">
        <v>7.5763333333333316</v>
      </c>
      <c r="W980" s="44">
        <v>2.0111666666666683</v>
      </c>
      <c r="X980" s="45">
        <v>6.8163333333333309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33.086166666666664</v>
      </c>
      <c r="AE980" s="54"/>
    </row>
    <row r="981" spans="2:31" x14ac:dyDescent="0.45">
      <c r="B981" s="14" t="s">
        <v>24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0.4268333333333334</v>
      </c>
      <c r="M981" s="44">
        <v>2.1669999999999998</v>
      </c>
      <c r="N981" s="45">
        <v>1.6150000000000004</v>
      </c>
      <c r="O981" s="44">
        <v>0.72799999999999987</v>
      </c>
      <c r="P981" s="45">
        <v>0.10566666666666673</v>
      </c>
      <c r="Q981" s="44">
        <v>0</v>
      </c>
      <c r="R981" s="45">
        <v>0.46833333333333321</v>
      </c>
      <c r="S981" s="44">
        <v>0</v>
      </c>
      <c r="T981" s="45">
        <v>0</v>
      </c>
      <c r="U981" s="44">
        <v>2.4095</v>
      </c>
      <c r="V981" s="45">
        <v>8.223333333333338</v>
      </c>
      <c r="W981" s="44">
        <v>8.646500000000005</v>
      </c>
      <c r="X981" s="45">
        <v>2.6413333333333324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27.43150000000001</v>
      </c>
      <c r="AE981" s="54"/>
    </row>
    <row r="982" spans="2:31" x14ac:dyDescent="0.45">
      <c r="B982" s="14" t="s">
        <v>25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0.15</v>
      </c>
      <c r="M982" s="44">
        <v>0.99650000000000105</v>
      </c>
      <c r="N982" s="45">
        <v>1.3100000000000012</v>
      </c>
      <c r="O982" s="44">
        <v>1.3589999999999998</v>
      </c>
      <c r="P982" s="45">
        <v>1.1756666666666671</v>
      </c>
      <c r="Q982" s="44">
        <v>6.049999999999998</v>
      </c>
      <c r="R982" s="45">
        <v>4.4716666666666676</v>
      </c>
      <c r="S982" s="44">
        <v>0</v>
      </c>
      <c r="T982" s="45">
        <v>6.3195000000000006</v>
      </c>
      <c r="U982" s="44">
        <v>14.195999999999996</v>
      </c>
      <c r="V982" s="45">
        <v>21.679500000000001</v>
      </c>
      <c r="W982" s="44">
        <v>14.085333333333335</v>
      </c>
      <c r="X982" s="45">
        <v>6.7143333333333377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78.507500000000007</v>
      </c>
      <c r="AE982" s="54"/>
    </row>
    <row r="983" spans="2:31" x14ac:dyDescent="0.45">
      <c r="B983" s="14" t="s">
        <v>26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1.6833333333333315E-2</v>
      </c>
      <c r="M983" s="44">
        <v>0.79466666666666663</v>
      </c>
      <c r="N983" s="45">
        <v>0.89999999999999902</v>
      </c>
      <c r="O983" s="44">
        <v>1.2975000000000008</v>
      </c>
      <c r="P983" s="45">
        <v>0.63250000000000006</v>
      </c>
      <c r="Q983" s="44">
        <v>0.94466666666666688</v>
      </c>
      <c r="R983" s="45">
        <v>1.2433333333333332</v>
      </c>
      <c r="S983" s="44">
        <v>3.1843333333333339</v>
      </c>
      <c r="T983" s="45">
        <v>0</v>
      </c>
      <c r="U983" s="44">
        <v>0</v>
      </c>
      <c r="V983" s="45">
        <v>2.8223333333333325</v>
      </c>
      <c r="W983" s="44">
        <v>11.510166666666665</v>
      </c>
      <c r="X983" s="45">
        <v>18.674166666666668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42.020499999999998</v>
      </c>
      <c r="AE983" s="54"/>
    </row>
    <row r="984" spans="2:31" x14ac:dyDescent="0.45">
      <c r="B984" s="14" t="s">
        <v>27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1.8333333333333333E-2</v>
      </c>
      <c r="N984" s="45">
        <v>5.8333333333333348E-2</v>
      </c>
      <c r="O984" s="44">
        <v>4.3166666666666666E-2</v>
      </c>
      <c r="P984" s="45">
        <v>0.64033333333333331</v>
      </c>
      <c r="Q984" s="44">
        <v>2.6949999999999994</v>
      </c>
      <c r="R984" s="45">
        <v>7.070666666666666</v>
      </c>
      <c r="S984" s="44">
        <v>4.7706666666666662</v>
      </c>
      <c r="T984" s="45">
        <v>0</v>
      </c>
      <c r="U984" s="44">
        <v>0</v>
      </c>
      <c r="V984" s="45">
        <v>1.9999999999998391E-3</v>
      </c>
      <c r="W984" s="44">
        <v>16.470166666666678</v>
      </c>
      <c r="X984" s="45">
        <v>28.71599999999999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60.484666666666669</v>
      </c>
      <c r="AE984" s="54"/>
    </row>
    <row r="985" spans="2:31" x14ac:dyDescent="0.45">
      <c r="B985" s="4" t="s">
        <v>28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9.0333333333333349E-2</v>
      </c>
      <c r="N985" s="45">
        <v>0.4381666666666667</v>
      </c>
      <c r="O985" s="44">
        <v>0.81550000000000011</v>
      </c>
      <c r="P985" s="45">
        <v>1.6111666666666664</v>
      </c>
      <c r="Q985" s="44">
        <v>1.7554999999999998</v>
      </c>
      <c r="R985" s="45">
        <v>2.2610000000000001</v>
      </c>
      <c r="S985" s="44">
        <v>0.43783333333333341</v>
      </c>
      <c r="T985" s="45">
        <v>0.16966666666666691</v>
      </c>
      <c r="U985" s="44">
        <v>1.4030000000000002</v>
      </c>
      <c r="V985" s="45">
        <v>4.6536666666666671</v>
      </c>
      <c r="W985" s="44">
        <v>0.45699999999999985</v>
      </c>
      <c r="X985" s="45">
        <v>0.16700000000000023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14.259833333333335</v>
      </c>
      <c r="AE985" s="54"/>
    </row>
    <row r="986" spans="2:31" x14ac:dyDescent="0.45">
      <c r="B986" s="4" t="s">
        <v>29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0.16616666666666663</v>
      </c>
      <c r="N986" s="45">
        <v>0.37833333333333319</v>
      </c>
      <c r="O986" s="44">
        <v>0.43833333333333335</v>
      </c>
      <c r="P986" s="45">
        <v>0.77466666666666673</v>
      </c>
      <c r="Q986" s="44">
        <v>0.18183333333333324</v>
      </c>
      <c r="R986" s="45">
        <v>5.0666666666666679E-2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1.3638333333333341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3.3538333333333341</v>
      </c>
      <c r="AE986" s="54"/>
    </row>
    <row r="987" spans="2:31" x14ac:dyDescent="0.45">
      <c r="B987" s="4" t="s">
        <v>30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2.8333333333333327E-3</v>
      </c>
      <c r="M987" s="44">
        <v>6.6666666666666664E-4</v>
      </c>
      <c r="N987" s="45">
        <v>0</v>
      </c>
      <c r="O987" s="44">
        <v>1.0166666666666669E-2</v>
      </c>
      <c r="P987" s="45">
        <v>5.9000000000000011E-2</v>
      </c>
      <c r="Q987" s="44">
        <v>4.0333333333333339E-2</v>
      </c>
      <c r="R987" s="45">
        <v>4.0833333333333319E-2</v>
      </c>
      <c r="S987" s="44">
        <v>3.6500000000000019E-2</v>
      </c>
      <c r="T987" s="45">
        <v>0.72983333333333322</v>
      </c>
      <c r="U987" s="44">
        <v>0.87816666666666621</v>
      </c>
      <c r="V987" s="45">
        <v>0.70150000000000012</v>
      </c>
      <c r="W987" s="44">
        <v>1.5166666666666714E-2</v>
      </c>
      <c r="X987" s="45">
        <v>5.3333333333333384E-3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2.5203333333333329</v>
      </c>
      <c r="AE987" s="54"/>
    </row>
    <row r="988" spans="2:31" x14ac:dyDescent="0.45">
      <c r="B988" s="4" t="s">
        <v>31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5.9333333333333342E-2</v>
      </c>
      <c r="M988" s="44">
        <v>0.4418333333333333</v>
      </c>
      <c r="N988" s="45">
        <v>0.74850000000000005</v>
      </c>
      <c r="O988" s="44">
        <v>0.979833333333333</v>
      </c>
      <c r="P988" s="45">
        <v>1.1571666666666673</v>
      </c>
      <c r="Q988" s="44">
        <v>0.51516666666666666</v>
      </c>
      <c r="R988" s="45">
        <v>0.71716666666666673</v>
      </c>
      <c r="S988" s="44">
        <v>1.4590000000000001</v>
      </c>
      <c r="T988" s="45">
        <v>4.894499999999999</v>
      </c>
      <c r="U988" s="44">
        <v>10.082500000000008</v>
      </c>
      <c r="V988" s="45">
        <v>17.665666666666667</v>
      </c>
      <c r="W988" s="44">
        <v>17.435833333333335</v>
      </c>
      <c r="X988" s="45">
        <v>9.2895000000000003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65.446000000000012</v>
      </c>
      <c r="AE988" s="54"/>
    </row>
    <row r="989" spans="2:31" x14ac:dyDescent="0.45">
      <c r="B989" s="4" t="s">
        <v>32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0.11066666666666668</v>
      </c>
      <c r="M989" s="44">
        <v>0.96233333333333348</v>
      </c>
      <c r="N989" s="45">
        <v>0.44066666666666687</v>
      </c>
      <c r="O989" s="44">
        <v>0.26300000000000001</v>
      </c>
      <c r="P989" s="45">
        <v>2.4333333333333335E-2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3.7833333333333323E-2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1.8388333333333335</v>
      </c>
      <c r="AE989" s="54"/>
    </row>
    <row r="990" spans="2:31" x14ac:dyDescent="0.45">
      <c r="B990" s="4" t="s">
        <v>33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0.80366666666666664</v>
      </c>
      <c r="M990" s="44">
        <v>8.5933333333333373</v>
      </c>
      <c r="N990" s="45">
        <v>6.674166666666669</v>
      </c>
      <c r="O990" s="44">
        <v>2.9371666666666658</v>
      </c>
      <c r="P990" s="45">
        <v>3.1486666666666685</v>
      </c>
      <c r="Q990" s="44">
        <v>3.5731666666666677</v>
      </c>
      <c r="R990" s="45">
        <v>2.9244999999999997</v>
      </c>
      <c r="S990" s="44">
        <v>1.2371666666666663</v>
      </c>
      <c r="T990" s="45">
        <v>0</v>
      </c>
      <c r="U990" s="44">
        <v>0</v>
      </c>
      <c r="V990" s="45">
        <v>9.4833333333333325E-2</v>
      </c>
      <c r="W990" s="44">
        <v>2.6061666666666672</v>
      </c>
      <c r="X990" s="45">
        <v>4.9538333333333329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37.546666666666681</v>
      </c>
      <c r="AE990" s="54"/>
    </row>
    <row r="991" spans="2:31" x14ac:dyDescent="0.45">
      <c r="B991" s="4" t="s">
        <v>34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1.3729999999999989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3.0646666666666658</v>
      </c>
      <c r="T991" s="45">
        <v>6.3285</v>
      </c>
      <c r="U991" s="44">
        <v>7.4546666666666699</v>
      </c>
      <c r="V991" s="45">
        <v>8.2119999999999997</v>
      </c>
      <c r="W991" s="44">
        <v>11.105666666666668</v>
      </c>
      <c r="X991" s="45">
        <v>10.982833333333334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56"/>
        <v>48.521333333333331</v>
      </c>
      <c r="AE991" s="54"/>
    </row>
    <row r="992" spans="2:31" x14ac:dyDescent="0.45">
      <c r="B992" s="4" t="s">
        <v>35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4.2476666666666718</v>
      </c>
      <c r="N992" s="45">
        <v>5.4701666666666631</v>
      </c>
      <c r="O992" s="44">
        <v>12.749333333333338</v>
      </c>
      <c r="P992" s="45">
        <v>23.795999999999996</v>
      </c>
      <c r="Q992" s="44">
        <v>0</v>
      </c>
      <c r="R992" s="45">
        <v>18.200166666666668</v>
      </c>
      <c r="S992" s="44">
        <v>11.408666666666667</v>
      </c>
      <c r="T992" s="45">
        <v>3.8288333333333289</v>
      </c>
      <c r="U992" s="44">
        <v>3.680833333333331</v>
      </c>
      <c r="V992" s="45">
        <v>13.957666666666661</v>
      </c>
      <c r="W992" s="44">
        <v>32.270000000000017</v>
      </c>
      <c r="X992" s="45">
        <v>51.520499999999991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56"/>
        <v>181.12983333333332</v>
      </c>
      <c r="AE992" s="54"/>
    </row>
    <row r="993" spans="2:31" x14ac:dyDescent="0.45">
      <c r="B993" s="4" t="s">
        <v>36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3.528166666666666</v>
      </c>
      <c r="M993" s="44">
        <v>45.802666666666667</v>
      </c>
      <c r="N993" s="45">
        <v>60.065500000000007</v>
      </c>
      <c r="O993" s="44">
        <v>46.178000000000004</v>
      </c>
      <c r="P993" s="45">
        <v>44.945833333333312</v>
      </c>
      <c r="Q993" s="44">
        <v>37.376166666666691</v>
      </c>
      <c r="R993" s="45">
        <v>41.893999999999991</v>
      </c>
      <c r="S993" s="44">
        <v>52.220833333333317</v>
      </c>
      <c r="T993" s="45">
        <v>56.364999999999988</v>
      </c>
      <c r="U993" s="44">
        <v>50.186833333333333</v>
      </c>
      <c r="V993" s="45">
        <v>48.820666666666668</v>
      </c>
      <c r="W993" s="44">
        <v>48.844000000000008</v>
      </c>
      <c r="X993" s="45">
        <v>21.263666666666669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56"/>
        <v>557.49133333333339</v>
      </c>
      <c r="AE993" s="54"/>
    </row>
    <row r="994" spans="2:31" x14ac:dyDescent="0.45">
      <c r="B994" s="4" t="s">
        <v>37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0.12933333333333341</v>
      </c>
      <c r="M994" s="44">
        <v>4.1961666666666666</v>
      </c>
      <c r="N994" s="45">
        <v>8.1020000000000021</v>
      </c>
      <c r="O994" s="44">
        <v>10.070500000000003</v>
      </c>
      <c r="P994" s="45">
        <v>10.243000000000006</v>
      </c>
      <c r="Q994" s="44">
        <v>6.4981666666666724</v>
      </c>
      <c r="R994" s="45">
        <v>17.662833333333328</v>
      </c>
      <c r="S994" s="44">
        <v>27.226333333333336</v>
      </c>
      <c r="T994" s="45">
        <v>33.604166666666671</v>
      </c>
      <c r="U994" s="44">
        <v>35.986333333333341</v>
      </c>
      <c r="V994" s="45">
        <v>33.408500000000004</v>
      </c>
      <c r="W994" s="44">
        <v>37.789333333333339</v>
      </c>
      <c r="X994" s="45">
        <v>29.812333333333331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356"/>
        <v>254.72900000000004</v>
      </c>
      <c r="AE994" s="54"/>
    </row>
    <row r="995" spans="2:31" x14ac:dyDescent="0.45">
      <c r="B995" s="4" t="s">
        <v>38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8.8373333333333335</v>
      </c>
      <c r="N995" s="45">
        <v>6.7596666666666687</v>
      </c>
      <c r="O995" s="44">
        <v>28.26016666666666</v>
      </c>
      <c r="P995" s="45">
        <v>33.644666666666666</v>
      </c>
      <c r="Q995" s="44">
        <v>4.317499999999999</v>
      </c>
      <c r="R995" s="45">
        <v>1.6708333333333283</v>
      </c>
      <c r="S995" s="44">
        <v>9.9881666666666558</v>
      </c>
      <c r="T995" s="45">
        <v>35.252000000000002</v>
      </c>
      <c r="U995" s="44">
        <v>40.426500000000019</v>
      </c>
      <c r="V995" s="45">
        <v>30.439000000000004</v>
      </c>
      <c r="W995" s="44">
        <v>46.588500000000003</v>
      </c>
      <c r="X995" s="45">
        <v>41.280333333333338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356"/>
        <v>287.46466666666669</v>
      </c>
      <c r="AE995" s="54"/>
    </row>
    <row r="996" spans="2:31" x14ac:dyDescent="0.45">
      <c r="B996" s="4" t="s">
        <v>39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7.5796666666666663</v>
      </c>
      <c r="M996" s="44">
        <v>119.42349999999993</v>
      </c>
      <c r="N996" s="45">
        <v>21.631999999999998</v>
      </c>
      <c r="O996" s="44">
        <v>101.33433333333336</v>
      </c>
      <c r="P996" s="45">
        <v>100.313</v>
      </c>
      <c r="Q996" s="44">
        <v>121.3298333333333</v>
      </c>
      <c r="R996" s="45">
        <v>123.86566666666663</v>
      </c>
      <c r="S996" s="44">
        <v>122.17483333333332</v>
      </c>
      <c r="T996" s="45">
        <v>105.70533333333336</v>
      </c>
      <c r="U996" s="44">
        <v>96.527499999999961</v>
      </c>
      <c r="V996" s="45">
        <v>90.010333333333321</v>
      </c>
      <c r="W996" s="44">
        <v>102.7973333333334</v>
      </c>
      <c r="X996" s="45">
        <v>86.166333333333341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356"/>
        <v>1198.8596666666665</v>
      </c>
      <c r="AE996" s="54"/>
    </row>
    <row r="997" spans="2:31" x14ac:dyDescent="0.45">
      <c r="B997" s="4" t="s">
        <v>40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2.65</v>
      </c>
      <c r="M997" s="44">
        <v>11.100000000000001</v>
      </c>
      <c r="N997" s="45">
        <v>8.9599999999999991</v>
      </c>
      <c r="O997" s="44">
        <v>8.0400000000000027</v>
      </c>
      <c r="P997" s="45">
        <v>8.8999999999999986</v>
      </c>
      <c r="Q997" s="44">
        <v>9.8199999999999985</v>
      </c>
      <c r="R997" s="45">
        <v>10.719999999999999</v>
      </c>
      <c r="S997" s="44">
        <v>10.37</v>
      </c>
      <c r="T997" s="45">
        <v>21.200000000000024</v>
      </c>
      <c r="U997" s="44">
        <v>20.5</v>
      </c>
      <c r="V997" s="45">
        <v>20</v>
      </c>
      <c r="W997" s="44">
        <v>20.900000000000002</v>
      </c>
      <c r="X997" s="45">
        <v>19.926666666666669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173.0866666666667</v>
      </c>
      <c r="AE997" s="54"/>
    </row>
    <row r="998" spans="2:31" x14ac:dyDescent="0.45">
      <c r="B998" s="4" t="s">
        <v>41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5.5620000000000003</v>
      </c>
      <c r="M998" s="44">
        <v>49.175333333333342</v>
      </c>
      <c r="N998" s="45">
        <v>44.097666666666669</v>
      </c>
      <c r="O998" s="44">
        <v>30.077666666666655</v>
      </c>
      <c r="P998" s="45">
        <v>30.907999999999994</v>
      </c>
      <c r="Q998" s="44">
        <v>15.322499999999998</v>
      </c>
      <c r="R998" s="45">
        <v>15.695666666666673</v>
      </c>
      <c r="S998" s="44">
        <v>21.782666666666664</v>
      </c>
      <c r="T998" s="45">
        <v>26.019333333333329</v>
      </c>
      <c r="U998" s="44">
        <v>29.066166666666678</v>
      </c>
      <c r="V998" s="45">
        <v>29.953499999999998</v>
      </c>
      <c r="W998" s="44">
        <v>42.4375</v>
      </c>
      <c r="X998" s="45">
        <v>41.903833333333317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356"/>
        <v>382.00183333333331</v>
      </c>
      <c r="AE998" s="54"/>
    </row>
    <row r="999" spans="2:31" x14ac:dyDescent="0.45">
      <c r="B999" s="4" t="s">
        <v>42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0.14116666666666677</v>
      </c>
      <c r="M999" s="44">
        <v>11.365666666666664</v>
      </c>
      <c r="N999" s="45">
        <v>9.5023333333333326</v>
      </c>
      <c r="O999" s="44">
        <v>8.6588333333333356</v>
      </c>
      <c r="P999" s="45">
        <v>9.8416666666666668</v>
      </c>
      <c r="Q999" s="44">
        <v>10.584833333333343</v>
      </c>
      <c r="R999" s="45">
        <v>11.981333333333332</v>
      </c>
      <c r="S999" s="44">
        <v>12.921666666666669</v>
      </c>
      <c r="T999" s="45">
        <v>13.877833333333337</v>
      </c>
      <c r="U999" s="44">
        <v>14.452500000000002</v>
      </c>
      <c r="V999" s="45">
        <v>14.571833333333329</v>
      </c>
      <c r="W999" s="44">
        <v>14.682499999999996</v>
      </c>
      <c r="X999" s="45">
        <v>9.022833333333331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356"/>
        <v>141.60500000000002</v>
      </c>
      <c r="AE999" s="54"/>
    </row>
    <row r="1000" spans="2:31" x14ac:dyDescent="0.45">
      <c r="B1000" s="4" t="s">
        <v>43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356"/>
        <v>0</v>
      </c>
      <c r="AE1000" s="54"/>
    </row>
    <row r="1001" spans="2:31" x14ac:dyDescent="0.45">
      <c r="B1001" s="4" t="s">
        <v>44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2.6218333333333339</v>
      </c>
      <c r="M1001" s="44">
        <v>21.950999999999986</v>
      </c>
      <c r="N1001" s="45">
        <v>14.698833333333333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3.1169999999999995</v>
      </c>
      <c r="V1001" s="45">
        <v>15.7775</v>
      </c>
      <c r="W1001" s="44">
        <v>8.4969999999999963</v>
      </c>
      <c r="X1001" s="45">
        <v>8.4721666666666646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356"/>
        <v>75.135333333333321</v>
      </c>
      <c r="AE1001" s="54"/>
    </row>
    <row r="1002" spans="2:31" x14ac:dyDescent="0.45">
      <c r="B1002" s="4" t="s">
        <v>45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3.6666666666666774E-3</v>
      </c>
      <c r="M1002" s="44">
        <v>1.2563333333333333</v>
      </c>
      <c r="N1002" s="45">
        <v>0.58183333333333331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0.24849999999999997</v>
      </c>
      <c r="W1002" s="44">
        <v>0.75683333333333325</v>
      </c>
      <c r="X1002" s="45">
        <v>1.1175000000000002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356"/>
        <v>3.9646666666666666</v>
      </c>
      <c r="AE1002" s="54"/>
    </row>
    <row r="1003" spans="2:31" x14ac:dyDescent="0.45">
      <c r="B1003" s="4" t="s">
        <v>46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6.8666666666666654E-2</v>
      </c>
      <c r="M1003" s="44">
        <v>3.8029999999999986</v>
      </c>
      <c r="N1003" s="45">
        <v>2.17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0.13400000000000004</v>
      </c>
      <c r="V1003" s="45">
        <v>1.5795000000000001</v>
      </c>
      <c r="W1003" s="44">
        <v>3.0535000000000001</v>
      </c>
      <c r="X1003" s="45">
        <v>2.2385000000000006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56"/>
        <v>13.047166666666666</v>
      </c>
      <c r="AE1003" s="54"/>
    </row>
    <row r="1004" spans="2:31" x14ac:dyDescent="0.45">
      <c r="B1004" s="4" t="s">
        <v>47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0.57499999999999973</v>
      </c>
      <c r="M1004" s="44">
        <v>0.30383333333333318</v>
      </c>
      <c r="N1004" s="45">
        <v>9.1131666666666664</v>
      </c>
      <c r="O1004" s="44">
        <v>9.7940000000000023</v>
      </c>
      <c r="P1004" s="45">
        <v>9.8880000000000017</v>
      </c>
      <c r="Q1004" s="44">
        <v>6.1096666666666692</v>
      </c>
      <c r="R1004" s="45">
        <v>5.6378333333333348</v>
      </c>
      <c r="S1004" s="44">
        <v>1.5171666666666657</v>
      </c>
      <c r="T1004" s="45">
        <v>3.6833333333333197E-2</v>
      </c>
      <c r="U1004" s="44">
        <v>9.9803333333333359</v>
      </c>
      <c r="V1004" s="45">
        <v>10.069499999999998</v>
      </c>
      <c r="W1004" s="44">
        <v>13.330333333333334</v>
      </c>
      <c r="X1004" s="45">
        <v>13.634499999999997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89.990166666666681</v>
      </c>
      <c r="AE1004" s="54"/>
    </row>
    <row r="1005" spans="2:31" x14ac:dyDescent="0.45">
      <c r="B1005" s="4" t="s">
        <v>48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33.609666666666662</v>
      </c>
      <c r="N1005" s="45">
        <v>23.838833333333334</v>
      </c>
      <c r="O1005" s="44">
        <v>22.860666666666667</v>
      </c>
      <c r="P1005" s="45">
        <v>25.163</v>
      </c>
      <c r="Q1005" s="44">
        <v>25.759999999999991</v>
      </c>
      <c r="R1005" s="45">
        <v>32.11333333333333</v>
      </c>
      <c r="S1005" s="44">
        <v>35.430666666666667</v>
      </c>
      <c r="T1005" s="45">
        <v>35.752666666666663</v>
      </c>
      <c r="U1005" s="44">
        <v>36.711333333333343</v>
      </c>
      <c r="V1005" s="45">
        <v>38.433666666666653</v>
      </c>
      <c r="W1005" s="44">
        <v>43.272999999999996</v>
      </c>
      <c r="X1005" s="45">
        <v>37.114333333333327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390.06116666666674</v>
      </c>
      <c r="AE1005" s="54"/>
    </row>
    <row r="1006" spans="2:31" x14ac:dyDescent="0.45">
      <c r="B1006" s="4" t="s">
        <v>49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0.69200000000000017</v>
      </c>
      <c r="M1006" s="44">
        <v>16.892833333333336</v>
      </c>
      <c r="N1006" s="45">
        <v>11.6495</v>
      </c>
      <c r="O1006" s="44">
        <v>10.161833333333345</v>
      </c>
      <c r="P1006" s="45">
        <v>15.24100000000001</v>
      </c>
      <c r="Q1006" s="44">
        <v>16.100000000000016</v>
      </c>
      <c r="R1006" s="45">
        <v>18.475000000000009</v>
      </c>
      <c r="S1006" s="44">
        <v>21.71700000000002</v>
      </c>
      <c r="T1006" s="45">
        <v>24.707333333333334</v>
      </c>
      <c r="U1006" s="44">
        <v>23.721499999999985</v>
      </c>
      <c r="V1006" s="45">
        <v>22.402000000000012</v>
      </c>
      <c r="W1006" s="44">
        <v>29.442333333333366</v>
      </c>
      <c r="X1006" s="45">
        <v>25.438166666666675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236.64050000000015</v>
      </c>
      <c r="AE1006" s="54"/>
    </row>
    <row r="1007" spans="2:31" x14ac:dyDescent="0.45">
      <c r="B1007" s="4" t="s">
        <v>50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0.57199999999999973</v>
      </c>
      <c r="M1007" s="44">
        <v>6.4101666666666643</v>
      </c>
      <c r="N1007" s="45">
        <v>5.5791666666666684</v>
      </c>
      <c r="O1007" s="44">
        <v>3.1948333333333352</v>
      </c>
      <c r="P1007" s="45">
        <v>5.54266666666667</v>
      </c>
      <c r="Q1007" s="44">
        <v>8.6453333333333298</v>
      </c>
      <c r="R1007" s="45">
        <v>11.9765</v>
      </c>
      <c r="S1007" s="44">
        <v>15.22533333333334</v>
      </c>
      <c r="T1007" s="45">
        <v>17.17966666666667</v>
      </c>
      <c r="U1007" s="44">
        <v>18.052666666666671</v>
      </c>
      <c r="V1007" s="45">
        <v>17.938666666666666</v>
      </c>
      <c r="W1007" s="44">
        <v>21.652833333333326</v>
      </c>
      <c r="X1007" s="45">
        <v>20.028000000000009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151.99783333333335</v>
      </c>
      <c r="AE1007" s="54"/>
    </row>
    <row r="1008" spans="2:31" x14ac:dyDescent="0.45">
      <c r="B1008" s="4" t="s">
        <v>51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13.482333333333331</v>
      </c>
      <c r="N1008" s="45">
        <v>16.999666666666666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0.14766666666666689</v>
      </c>
      <c r="V1008" s="45">
        <v>4.2485000000000017</v>
      </c>
      <c r="W1008" s="44">
        <v>14.040333333333333</v>
      </c>
      <c r="X1008" s="45">
        <v>21.018833333333326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69.937333333333328</v>
      </c>
      <c r="AE1008" s="54"/>
    </row>
    <row r="1009" spans="2:31" x14ac:dyDescent="0.45">
      <c r="B1009" s="4" t="s">
        <v>52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0.92999999999999994</v>
      </c>
      <c r="M1009" s="44">
        <v>8.8999999999999897</v>
      </c>
      <c r="N1009" s="45">
        <v>10.496333333333329</v>
      </c>
      <c r="O1009" s="44">
        <v>13.628833333333347</v>
      </c>
      <c r="P1009" s="45">
        <v>15.240666666666675</v>
      </c>
      <c r="Q1009" s="44">
        <v>26.315666666666665</v>
      </c>
      <c r="R1009" s="45">
        <v>8.2103333333333328</v>
      </c>
      <c r="S1009" s="44">
        <v>31.11566666666668</v>
      </c>
      <c r="T1009" s="45">
        <v>56.454499999999982</v>
      </c>
      <c r="U1009" s="44">
        <v>66.670166666666688</v>
      </c>
      <c r="V1009" s="45">
        <v>65.592333333333315</v>
      </c>
      <c r="W1009" s="44">
        <v>53.495000000000019</v>
      </c>
      <c r="X1009" s="45">
        <v>14.156500000000001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371.20600000000002</v>
      </c>
      <c r="AE1009" s="54"/>
    </row>
    <row r="1010" spans="2:31" x14ac:dyDescent="0.45">
      <c r="B1010" s="4" t="s">
        <v>53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1.3069999999999997</v>
      </c>
      <c r="M1010" s="44">
        <v>9.5778333333333343</v>
      </c>
      <c r="N1010" s="45">
        <v>15.502000000000002</v>
      </c>
      <c r="O1010" s="44">
        <v>8.3738333333333248</v>
      </c>
      <c r="P1010" s="45">
        <v>6.3521666666666619</v>
      </c>
      <c r="Q1010" s="44">
        <v>1.9051666666666647</v>
      </c>
      <c r="R1010" s="45">
        <v>4.8909999999999991</v>
      </c>
      <c r="S1010" s="44">
        <v>6.3311666666666673</v>
      </c>
      <c r="T1010" s="45">
        <v>7.7026666666666639</v>
      </c>
      <c r="U1010" s="44">
        <v>7.3303333333333303</v>
      </c>
      <c r="V1010" s="45">
        <v>6.5431666666666652</v>
      </c>
      <c r="W1010" s="44">
        <v>10.49583333333333</v>
      </c>
      <c r="X1010" s="45">
        <v>10.429000000000002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96.741166666666658</v>
      </c>
      <c r="AE1010" s="54"/>
    </row>
    <row r="1011" spans="2:31" x14ac:dyDescent="0.45">
      <c r="B1011" s="4" t="s">
        <v>54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4.7504999999999997</v>
      </c>
      <c r="M1011" s="44">
        <v>56.140666666666675</v>
      </c>
      <c r="N1011" s="45">
        <v>36.458499999999994</v>
      </c>
      <c r="O1011" s="44">
        <v>30.382000000000005</v>
      </c>
      <c r="P1011" s="45">
        <v>35.908666666666662</v>
      </c>
      <c r="Q1011" s="44">
        <v>41.099166666666683</v>
      </c>
      <c r="R1011" s="45">
        <v>49.271999999999998</v>
      </c>
      <c r="S1011" s="44">
        <v>57.044166666666676</v>
      </c>
      <c r="T1011" s="45">
        <v>63.42966666666667</v>
      </c>
      <c r="U1011" s="44">
        <v>62.847333333333346</v>
      </c>
      <c r="V1011" s="45">
        <v>61.95916666666669</v>
      </c>
      <c r="W1011" s="44">
        <v>68.922333333333341</v>
      </c>
      <c r="X1011" s="45">
        <v>44.629166666666656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56"/>
        <v>612.84333333333336</v>
      </c>
      <c r="AE1011" s="54"/>
    </row>
    <row r="1012" spans="2:31" x14ac:dyDescent="0.45">
      <c r="B1012" s="4" t="s">
        <v>55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0.20166666666666669</v>
      </c>
      <c r="M1012" s="44">
        <v>0.45450000000000002</v>
      </c>
      <c r="N1012" s="45">
        <v>7.6000000000000012E-2</v>
      </c>
      <c r="O1012" s="44">
        <v>0</v>
      </c>
      <c r="P1012" s="45">
        <v>1.5833333333333335E-2</v>
      </c>
      <c r="Q1012" s="44">
        <v>0.83066666666666733</v>
      </c>
      <c r="R1012" s="45">
        <v>4.1346666666666643</v>
      </c>
      <c r="S1012" s="44">
        <v>3.5418333333333338</v>
      </c>
      <c r="T1012" s="45">
        <v>2.2313333333333332</v>
      </c>
      <c r="U1012" s="44">
        <v>23.374666666666663</v>
      </c>
      <c r="V1012" s="45">
        <v>58.155166666666652</v>
      </c>
      <c r="W1012" s="44">
        <v>69.748166666666677</v>
      </c>
      <c r="X1012" s="45">
        <v>57.489166666666684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220.25366666666667</v>
      </c>
      <c r="AE1012" s="54"/>
    </row>
    <row r="1013" spans="2:31" x14ac:dyDescent="0.45">
      <c r="B1013" s="4" t="s">
        <v>56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0</v>
      </c>
      <c r="AE1013" s="54"/>
    </row>
    <row r="1014" spans="2:31" x14ac:dyDescent="0.45">
      <c r="B1014" s="4" t="s">
        <v>58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2.4396666666666671</v>
      </c>
      <c r="N1014" s="45">
        <v>13.587666666666667</v>
      </c>
      <c r="O1014" s="44">
        <v>10.403333333333332</v>
      </c>
      <c r="P1014" s="45">
        <v>13.260833333333334</v>
      </c>
      <c r="Q1014" s="44">
        <v>9.5566666666666702</v>
      </c>
      <c r="R1014" s="45">
        <v>17.201666666666661</v>
      </c>
      <c r="S1014" s="44">
        <v>18.925833333333333</v>
      </c>
      <c r="T1014" s="45">
        <v>18.929833333333331</v>
      </c>
      <c r="U1014" s="44">
        <v>17.632666666666676</v>
      </c>
      <c r="V1014" s="45">
        <v>8.4726666666666688</v>
      </c>
      <c r="W1014" s="44">
        <v>25.776833333333332</v>
      </c>
      <c r="X1014" s="45">
        <v>5.9755000000000003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56"/>
        <v>162.16316666666671</v>
      </c>
      <c r="AE1014" s="54"/>
    </row>
    <row r="1015" spans="2:31" x14ac:dyDescent="0.45">
      <c r="B1015" s="4" t="s">
        <v>59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1.616878333333333</v>
      </c>
      <c r="M1015" s="44">
        <v>9.1790266666666671</v>
      </c>
      <c r="N1015" s="45">
        <v>6.144823333333334</v>
      </c>
      <c r="O1015" s="44">
        <v>4.0967250000000002</v>
      </c>
      <c r="P1015" s="45">
        <v>4.2713116666666648</v>
      </c>
      <c r="Q1015" s="44">
        <v>4.2862366666666665</v>
      </c>
      <c r="R1015" s="45">
        <v>4.3044000000000002</v>
      </c>
      <c r="S1015" s="44">
        <v>2.9077783333333334</v>
      </c>
      <c r="T1015" s="45">
        <v>1.547059999999999</v>
      </c>
      <c r="U1015" s="44">
        <v>0.11243333333333336</v>
      </c>
      <c r="V1015" s="45">
        <v>3.2180000000000257E-2</v>
      </c>
      <c r="W1015" s="44">
        <v>2.7563833333333334</v>
      </c>
      <c r="X1015" s="45">
        <v>6.6097099999999971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56"/>
        <v>47.864946666666661</v>
      </c>
      <c r="AE1015" s="54"/>
    </row>
    <row r="1016" spans="2:31" x14ac:dyDescent="0.45">
      <c r="B1016" s="4" t="s">
        <v>60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0.6097366666666667</v>
      </c>
      <c r="M1016" s="44">
        <v>3.0978933333333329</v>
      </c>
      <c r="N1016" s="45">
        <v>2.5992066666666669</v>
      </c>
      <c r="O1016" s="44">
        <v>1.94435</v>
      </c>
      <c r="P1016" s="45">
        <v>2.4340033333333349</v>
      </c>
      <c r="Q1016" s="44">
        <v>3.3555533333333338</v>
      </c>
      <c r="R1016" s="45">
        <v>3.1224000000000003</v>
      </c>
      <c r="S1016" s="44">
        <v>2.1181366666666657</v>
      </c>
      <c r="T1016" s="45">
        <v>2.7407600000000021</v>
      </c>
      <c r="U1016" s="44">
        <v>3.400053333333334</v>
      </c>
      <c r="V1016" s="45">
        <v>5.1382700000000021</v>
      </c>
      <c r="W1016" s="44">
        <v>7.5269666666666666</v>
      </c>
      <c r="X1016" s="45">
        <v>8.7913266666666683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46.878656666666679</v>
      </c>
      <c r="AE1016" s="54"/>
    </row>
    <row r="1017" spans="2:31" x14ac:dyDescent="0.45">
      <c r="B1017" s="4" t="s">
        <v>61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1.278218333333333</v>
      </c>
      <c r="M1017" s="44">
        <v>6.7857466666666664</v>
      </c>
      <c r="N1017" s="45">
        <v>4.8183033333333318</v>
      </c>
      <c r="O1017" s="44">
        <v>3.3364249999999993</v>
      </c>
      <c r="P1017" s="45">
        <v>4.1308516666666648</v>
      </c>
      <c r="Q1017" s="44">
        <v>5.541876666666667</v>
      </c>
      <c r="R1017" s="45">
        <v>7.2831999999999972</v>
      </c>
      <c r="S1017" s="44">
        <v>6.4269183333333348</v>
      </c>
      <c r="T1017" s="45">
        <v>6.9781799999999956</v>
      </c>
      <c r="U1017" s="44">
        <v>5.8716266666666623</v>
      </c>
      <c r="V1017" s="45">
        <v>6.1159850000000011</v>
      </c>
      <c r="W1017" s="44">
        <v>7.6849833333333359</v>
      </c>
      <c r="X1017" s="45">
        <v>10.130129999999996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76.38244499999999</v>
      </c>
      <c r="AE1017" s="54"/>
    </row>
    <row r="1018" spans="2:31" x14ac:dyDescent="0.45">
      <c r="B1018" s="4" t="s">
        <v>62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0.77500000000000002</v>
      </c>
      <c r="M1018" s="44">
        <v>7.3660000000000005</v>
      </c>
      <c r="N1018" s="45">
        <v>6.7620000000000005</v>
      </c>
      <c r="O1018" s="44">
        <v>4.9648333333333321</v>
      </c>
      <c r="P1018" s="45">
        <v>7.2183333333333337</v>
      </c>
      <c r="Q1018" s="44">
        <v>0</v>
      </c>
      <c r="R1018" s="45">
        <v>23.533499999999989</v>
      </c>
      <c r="S1018" s="44">
        <v>66.844166666666666</v>
      </c>
      <c r="T1018" s="45">
        <v>102.30166666666666</v>
      </c>
      <c r="U1018" s="44">
        <v>118.78633333333327</v>
      </c>
      <c r="V1018" s="45">
        <v>112.37650000000002</v>
      </c>
      <c r="W1018" s="44">
        <v>85.586166666666713</v>
      </c>
      <c r="X1018" s="45">
        <v>42.523649999999996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579.03814999999997</v>
      </c>
      <c r="AE1018" s="54"/>
    </row>
    <row r="1019" spans="2:31" x14ac:dyDescent="0.45">
      <c r="B1019" s="4" t="s">
        <v>63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0.76500000000000001</v>
      </c>
      <c r="M1019" s="44">
        <v>13.113499999999997</v>
      </c>
      <c r="N1019" s="45">
        <v>10.522833333333331</v>
      </c>
      <c r="O1019" s="44">
        <v>2.1453333333333338</v>
      </c>
      <c r="P1019" s="45">
        <v>1.1458333333333324</v>
      </c>
      <c r="Q1019" s="44">
        <v>0</v>
      </c>
      <c r="R1019" s="45">
        <v>0</v>
      </c>
      <c r="S1019" s="44">
        <v>5.759333333333335</v>
      </c>
      <c r="T1019" s="45">
        <v>35.274000000000015</v>
      </c>
      <c r="U1019" s="44">
        <v>30.394000000000016</v>
      </c>
      <c r="V1019" s="45">
        <v>29.436666666666664</v>
      </c>
      <c r="W1019" s="44">
        <v>17.920166666666674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57"/>
        <v>146.47666666666669</v>
      </c>
      <c r="AE1019" s="54"/>
    </row>
    <row r="1020" spans="2:31" x14ac:dyDescent="0.45">
      <c r="B1020" s="4" t="s">
        <v>64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1.2029999999999998</v>
      </c>
      <c r="M1020" s="44">
        <v>16.710000000000015</v>
      </c>
      <c r="N1020" s="45">
        <v>28.324000000000005</v>
      </c>
      <c r="O1020" s="44">
        <v>23.890333333333341</v>
      </c>
      <c r="P1020" s="45">
        <v>10.541833333333336</v>
      </c>
      <c r="Q1020" s="44">
        <v>0.34399999999999975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57"/>
        <v>81.013166666666706</v>
      </c>
      <c r="AE1020" s="54"/>
    </row>
    <row r="1021" spans="2:31" x14ac:dyDescent="0.45">
      <c r="B1021" s="4" t="s">
        <v>65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5.6499999999999981E-2</v>
      </c>
      <c r="M1021" s="44">
        <v>0</v>
      </c>
      <c r="N1021" s="45">
        <v>0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16.323833333333337</v>
      </c>
      <c r="X1021" s="45">
        <v>18.141999999999999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57"/>
        <v>34.522333333333336</v>
      </c>
      <c r="AE1021" s="54"/>
    </row>
    <row r="1022" spans="2:31" x14ac:dyDescent="0.45">
      <c r="B1022" s="12" t="s">
        <v>7</v>
      </c>
      <c r="C1022" s="12"/>
      <c r="D1022" s="12"/>
      <c r="E1022" s="13">
        <f>SUM(E968:E1021)</f>
        <v>0</v>
      </c>
      <c r="F1022" s="13">
        <f t="shared" ref="F1022" si="358">SUM(F968:F1021)</f>
        <v>0</v>
      </c>
      <c r="G1022" s="13">
        <f t="shared" ref="G1022" si="359">SUM(G968:G1021)</f>
        <v>0</v>
      </c>
      <c r="H1022" s="13">
        <f t="shared" ref="H1022" si="360">SUM(H968:H1021)</f>
        <v>0</v>
      </c>
      <c r="I1022" s="13">
        <f t="shared" ref="I1022" si="361">SUM(I968:I1021)</f>
        <v>0</v>
      </c>
      <c r="J1022" s="13">
        <f t="shared" ref="J1022" si="362">SUM(J968:J1021)</f>
        <v>0</v>
      </c>
      <c r="K1022" s="13">
        <f t="shared" ref="K1022" si="363">SUM(K968:K1021)</f>
        <v>0</v>
      </c>
      <c r="L1022" s="13">
        <f t="shared" ref="L1022" si="364">SUM(L968:L1021)</f>
        <v>52.040000000000013</v>
      </c>
      <c r="M1022" s="13">
        <f t="shared" ref="M1022" si="365">SUM(M968:M1021)</f>
        <v>584.38816666666673</v>
      </c>
      <c r="N1022" s="13">
        <f t="shared" ref="N1022" si="366">SUM(N968:N1021)</f>
        <v>450.03266666666667</v>
      </c>
      <c r="O1022" s="13">
        <f t="shared" ref="O1022" si="367">SUM(O968:O1021)</f>
        <v>442.27533333333326</v>
      </c>
      <c r="P1022" s="13">
        <f t="shared" ref="P1022" si="368">SUM(P968:P1021)</f>
        <v>488.08633333333324</v>
      </c>
      <c r="Q1022" s="13">
        <f t="shared" ref="Q1022" si="369">SUM(Q968:Q1021)</f>
        <v>519.49583333333339</v>
      </c>
      <c r="R1022" s="13">
        <f t="shared" ref="R1022" si="370">SUM(R968:R1021)</f>
        <v>662.06799999999998</v>
      </c>
      <c r="S1022" s="13">
        <f t="shared" ref="S1022" si="371">SUM(S968:S1021)</f>
        <v>828.08433333333312</v>
      </c>
      <c r="T1022" s="13">
        <f t="shared" ref="T1022" si="372">SUM(T968:T1021)</f>
        <v>1072.9833333333333</v>
      </c>
      <c r="U1022" s="13">
        <f t="shared" ref="U1022" si="373">SUM(U968:U1021)</f>
        <v>1226.5949466666664</v>
      </c>
      <c r="V1022" s="13">
        <f t="shared" ref="V1022" si="374">SUM(V968:V1021)</f>
        <v>1258.9282683333333</v>
      </c>
      <c r="W1022" s="13">
        <f t="shared" ref="W1022" si="375">SUM(W968:W1021)</f>
        <v>1260.396666666667</v>
      </c>
      <c r="X1022" s="13">
        <f t="shared" ref="X1022" si="376">SUM(X968:X1021)</f>
        <v>968.56531666666649</v>
      </c>
      <c r="Y1022" s="13">
        <f t="shared" ref="Y1022" si="377">SUM(Y968:Y1021)</f>
        <v>0</v>
      </c>
      <c r="Z1022" s="13">
        <f t="shared" ref="Z1022" si="378">SUM(Z968:Z1021)</f>
        <v>0</v>
      </c>
      <c r="AA1022" s="13">
        <f t="shared" ref="AA1022" si="379">SUM(AA968:AA1021)</f>
        <v>0</v>
      </c>
      <c r="AB1022" s="13">
        <f t="shared" ref="AB1022" si="380">SUM(AB968:AB1021)</f>
        <v>0</v>
      </c>
      <c r="AC1022" s="109">
        <f>SUM(AC968:AE1021)</f>
        <v>9813.9391983333371</v>
      </c>
      <c r="AD1022" s="109"/>
      <c r="AE1022" s="109"/>
    </row>
    <row r="1025" spans="2:31" x14ac:dyDescent="0.45">
      <c r="B1025" s="8">
        <f>'Resumen-Mensual'!$V$26</f>
        <v>46040</v>
      </c>
    </row>
    <row r="1026" spans="2:31" x14ac:dyDescent="0.45">
      <c r="B1026" s="8"/>
    </row>
    <row r="1027" spans="2:31" x14ac:dyDescent="0.45">
      <c r="B1027" s="9" t="s">
        <v>313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91" t="s">
        <v>7</v>
      </c>
      <c r="AD1027" s="91"/>
      <c r="AE1027" s="91"/>
    </row>
    <row r="1028" spans="2:31" x14ac:dyDescent="0.45">
      <c r="B1028" s="14" t="s">
        <v>11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1.1391666666666669</v>
      </c>
      <c r="P1028" s="45">
        <v>5.0126666666666697</v>
      </c>
      <c r="Q1028" s="44">
        <v>15.527833333333326</v>
      </c>
      <c r="R1028" s="45">
        <v>26.039833333333327</v>
      </c>
      <c r="S1028" s="44">
        <v>36.538333333333327</v>
      </c>
      <c r="T1028" s="45">
        <v>39.209833333333329</v>
      </c>
      <c r="U1028" s="44">
        <v>33.406833333333331</v>
      </c>
      <c r="V1028" s="45">
        <v>28.09233333333334</v>
      </c>
      <c r="W1028" s="44">
        <v>36.365666666666662</v>
      </c>
      <c r="X1028" s="45">
        <v>20.034333333333343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241.36683333333332</v>
      </c>
      <c r="AE1028" s="56"/>
    </row>
    <row r="1029" spans="2:31" x14ac:dyDescent="0.45">
      <c r="B1029" s="14" t="s">
        <v>12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3.3696666666666673</v>
      </c>
      <c r="N1029" s="45">
        <v>3.64083333333333</v>
      </c>
      <c r="O1029" s="44">
        <v>3.1716666666666664</v>
      </c>
      <c r="P1029" s="45">
        <v>6.9551666666666607</v>
      </c>
      <c r="Q1029" s="44">
        <v>10.311166666666676</v>
      </c>
      <c r="R1029" s="45">
        <v>4.3408333333333333</v>
      </c>
      <c r="S1029" s="44">
        <v>20.680833333333336</v>
      </c>
      <c r="T1029" s="45">
        <v>36.710166666666652</v>
      </c>
      <c r="U1029" s="44">
        <v>49.827166666666656</v>
      </c>
      <c r="V1029" s="45">
        <v>54.436999999999983</v>
      </c>
      <c r="W1029" s="44">
        <v>47.736166666666712</v>
      </c>
      <c r="X1029" s="45">
        <v>15.320833333333326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256.50150000000002</v>
      </c>
      <c r="AE1029" s="54"/>
    </row>
    <row r="1030" spans="2:31" x14ac:dyDescent="0.45">
      <c r="B1030" s="14" t="s">
        <v>13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1.5408333333333342</v>
      </c>
      <c r="N1030" s="45">
        <v>2.1700000000000013</v>
      </c>
      <c r="O1030" s="44">
        <v>3.930000000000005</v>
      </c>
      <c r="P1030" s="45">
        <v>12.629999999999997</v>
      </c>
      <c r="Q1030" s="44">
        <v>33.619999999999948</v>
      </c>
      <c r="R1030" s="45">
        <v>60.599999999999937</v>
      </c>
      <c r="S1030" s="44">
        <v>54.97</v>
      </c>
      <c r="T1030" s="45">
        <v>60.08</v>
      </c>
      <c r="U1030" s="44">
        <v>62.81</v>
      </c>
      <c r="V1030" s="45">
        <v>62.960000000000008</v>
      </c>
      <c r="W1030" s="44">
        <v>67.42</v>
      </c>
      <c r="X1030" s="45">
        <v>52.89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475.62083333333322</v>
      </c>
      <c r="AE1030" s="54"/>
    </row>
    <row r="1031" spans="2:31" x14ac:dyDescent="0.45">
      <c r="B1031" s="14" t="s">
        <v>14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2.15</v>
      </c>
      <c r="N1031" s="45">
        <v>9.9999999999999908E-2</v>
      </c>
      <c r="O1031" s="44">
        <v>2.8000000000000016</v>
      </c>
      <c r="P1031" s="45">
        <v>7.8999999999999915</v>
      </c>
      <c r="Q1031" s="44">
        <v>28.426333333333343</v>
      </c>
      <c r="R1031" s="45">
        <v>62.747833333333389</v>
      </c>
      <c r="S1031" s="44">
        <v>80.257166666666663</v>
      </c>
      <c r="T1031" s="45">
        <v>73.987666666666655</v>
      </c>
      <c r="U1031" s="44">
        <v>84.904666666666699</v>
      </c>
      <c r="V1031" s="45">
        <v>81.576666666666682</v>
      </c>
      <c r="W1031" s="44">
        <v>81.850333333333325</v>
      </c>
      <c r="X1031" s="45">
        <v>70.459499999999963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577.16016666666667</v>
      </c>
      <c r="AE1031" s="54"/>
    </row>
    <row r="1032" spans="2:31" x14ac:dyDescent="0.45">
      <c r="B1032" s="14" t="s">
        <v>15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5.2736666666666654</v>
      </c>
      <c r="N1032" s="45">
        <v>2.8726666666666665</v>
      </c>
      <c r="O1032" s="44">
        <v>3.5821666666666658</v>
      </c>
      <c r="P1032" s="45">
        <v>17.329833333333337</v>
      </c>
      <c r="Q1032" s="44">
        <v>38.538166666666648</v>
      </c>
      <c r="R1032" s="45">
        <v>30.947499999999998</v>
      </c>
      <c r="S1032" s="44">
        <v>61.767000000000003</v>
      </c>
      <c r="T1032" s="45">
        <v>76.475333333333339</v>
      </c>
      <c r="U1032" s="44">
        <v>85.284333333333322</v>
      </c>
      <c r="V1032" s="45">
        <v>86.89166666666668</v>
      </c>
      <c r="W1032" s="44">
        <v>62.243499999999976</v>
      </c>
      <c r="X1032" s="45">
        <v>4.7115000000000045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475.91733333333326</v>
      </c>
      <c r="AE1032" s="54"/>
    </row>
    <row r="1033" spans="2:31" x14ac:dyDescent="0.45">
      <c r="B1033" s="14" t="s">
        <v>16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0</v>
      </c>
      <c r="AE1033" s="54"/>
    </row>
    <row r="1034" spans="2:31" x14ac:dyDescent="0.45">
      <c r="B1034" s="14" t="s">
        <v>17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0</v>
      </c>
      <c r="AE1034" s="54"/>
    </row>
    <row r="1035" spans="2:31" x14ac:dyDescent="0.45">
      <c r="B1035" s="14" t="s">
        <v>18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3.4296666666666673</v>
      </c>
      <c r="N1035" s="45">
        <v>6.6626666666666683</v>
      </c>
      <c r="O1035" s="44">
        <v>9.1399999999999988</v>
      </c>
      <c r="P1035" s="45">
        <v>14.196833333333332</v>
      </c>
      <c r="Q1035" s="44">
        <v>10.468333333333339</v>
      </c>
      <c r="R1035" s="45">
        <v>7.8963333333333354</v>
      </c>
      <c r="S1035" s="44">
        <v>1.7078333333333333</v>
      </c>
      <c r="T1035" s="45">
        <v>0.39583333333333331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53.897500000000015</v>
      </c>
      <c r="AE1035" s="54"/>
    </row>
    <row r="1036" spans="2:31" x14ac:dyDescent="0.45">
      <c r="B1036" s="14" t="s">
        <v>19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7.9693333333333358</v>
      </c>
      <c r="N1036" s="45">
        <v>22.72000000000002</v>
      </c>
      <c r="O1036" s="44">
        <v>38.820000000000007</v>
      </c>
      <c r="P1036" s="45">
        <v>41.519999999999989</v>
      </c>
      <c r="Q1036" s="44">
        <v>35.440666666666658</v>
      </c>
      <c r="R1036" s="45">
        <v>27.406666666666656</v>
      </c>
      <c r="S1036" s="44">
        <v>22.619833333333336</v>
      </c>
      <c r="T1036" s="45">
        <v>18.276000000000007</v>
      </c>
      <c r="U1036" s="44">
        <v>14.135</v>
      </c>
      <c r="V1036" s="45">
        <v>16.093</v>
      </c>
      <c r="W1036" s="44">
        <v>19.088333333333328</v>
      </c>
      <c r="X1036" s="45">
        <v>21.227833333333333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285.31666666666661</v>
      </c>
      <c r="AE1036" s="54"/>
    </row>
    <row r="1037" spans="2:31" x14ac:dyDescent="0.45">
      <c r="B1037" s="14" t="s">
        <v>20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2.9936666666666674</v>
      </c>
      <c r="N1037" s="45">
        <v>4.570666666666666</v>
      </c>
      <c r="O1037" s="44">
        <v>6.2768333333333324</v>
      </c>
      <c r="P1037" s="45">
        <v>8.8394999999999992</v>
      </c>
      <c r="Q1037" s="44">
        <v>7.3670000000000018</v>
      </c>
      <c r="R1037" s="45">
        <v>6.6351666666666667</v>
      </c>
      <c r="S1037" s="44">
        <v>2.839666666666667</v>
      </c>
      <c r="T1037" s="45">
        <v>0.27950000000000019</v>
      </c>
      <c r="U1037" s="44">
        <v>7.4999999999999884E-3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39.8095</v>
      </c>
      <c r="AE1037" s="54"/>
    </row>
    <row r="1038" spans="2:31" x14ac:dyDescent="0.45">
      <c r="B1038" s="14" t="s">
        <v>21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2.8346666666666658</v>
      </c>
      <c r="N1038" s="45">
        <v>4.4211666666666671</v>
      </c>
      <c r="O1038" s="44">
        <v>3.1638333333333306</v>
      </c>
      <c r="P1038" s="45">
        <v>2.2999999999999989</v>
      </c>
      <c r="Q1038" s="44">
        <v>1.4013333333333338</v>
      </c>
      <c r="R1038" s="45">
        <v>1.9560000000000008</v>
      </c>
      <c r="S1038" s="44">
        <v>0.15233333333333335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16.229333333333333</v>
      </c>
      <c r="AE1038" s="54"/>
    </row>
    <row r="1039" spans="2:31" x14ac:dyDescent="0.45">
      <c r="B1039" s="14" t="s">
        <v>22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45">
      <c r="B1040" s="14" t="s">
        <v>23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2.9783333333333339</v>
      </c>
      <c r="N1040" s="45">
        <v>4.8898333333333373</v>
      </c>
      <c r="O1040" s="44">
        <v>0.65416666666666656</v>
      </c>
      <c r="P1040" s="45">
        <v>0</v>
      </c>
      <c r="Q1040" s="44">
        <v>0</v>
      </c>
      <c r="R1040" s="45">
        <v>0.37800000000000034</v>
      </c>
      <c r="S1040" s="44">
        <v>0.34283333333333332</v>
      </c>
      <c r="T1040" s="45">
        <v>1.1833333333333347E-2</v>
      </c>
      <c r="U1040" s="44">
        <v>1.2264999999999995</v>
      </c>
      <c r="V1040" s="45">
        <v>0.57399999999999995</v>
      </c>
      <c r="W1040" s="44">
        <v>0.57433333333333325</v>
      </c>
      <c r="X1040" s="45">
        <v>2.4744999999999999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14.104333333333336</v>
      </c>
      <c r="AE1040" s="54"/>
    </row>
    <row r="1041" spans="2:31" x14ac:dyDescent="0.45">
      <c r="B1041" s="14" t="s">
        <v>24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0.91066666666666662</v>
      </c>
      <c r="O1041" s="44">
        <v>2.6685000000000003</v>
      </c>
      <c r="P1041" s="45">
        <v>8.4239999999999995</v>
      </c>
      <c r="Q1041" s="44">
        <v>4.5013333333333341</v>
      </c>
      <c r="R1041" s="45">
        <v>0.22016666666666646</v>
      </c>
      <c r="S1041" s="44">
        <v>0.11066666666666673</v>
      </c>
      <c r="T1041" s="45">
        <v>2.7803333333333331</v>
      </c>
      <c r="U1041" s="44">
        <v>4.2004999999999981</v>
      </c>
      <c r="V1041" s="45">
        <v>2.7</v>
      </c>
      <c r="W1041" s="44">
        <v>3.1751666666666667</v>
      </c>
      <c r="X1041" s="45">
        <v>0.74799999999999967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30.439333333333334</v>
      </c>
      <c r="AE1041" s="54"/>
    </row>
    <row r="1042" spans="2:31" x14ac:dyDescent="0.45">
      <c r="B1042" s="14" t="s">
        <v>25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2.4616666666666673</v>
      </c>
      <c r="N1042" s="45">
        <v>5.4594999999999976</v>
      </c>
      <c r="O1042" s="44">
        <v>7.7720000000000011</v>
      </c>
      <c r="P1042" s="45">
        <v>11.925333333333349</v>
      </c>
      <c r="Q1042" s="44">
        <v>12.807833333333331</v>
      </c>
      <c r="R1042" s="45">
        <v>1.6449999999999996</v>
      </c>
      <c r="S1042" s="44">
        <v>0</v>
      </c>
      <c r="T1042" s="45">
        <v>0.95216666666666638</v>
      </c>
      <c r="U1042" s="44">
        <v>3.5925000000000007</v>
      </c>
      <c r="V1042" s="45">
        <v>2.3480000000000016</v>
      </c>
      <c r="W1042" s="44">
        <v>0.1470000000000001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49.111000000000004</v>
      </c>
      <c r="AE1042" s="54"/>
    </row>
    <row r="1043" spans="2:31" x14ac:dyDescent="0.45">
      <c r="B1043" s="14" t="s">
        <v>26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0.87199999999999989</v>
      </c>
      <c r="N1043" s="45">
        <v>8.351166666666666</v>
      </c>
      <c r="O1043" s="44">
        <v>8.8999999999999897</v>
      </c>
      <c r="P1043" s="45">
        <v>9.6000000000000121</v>
      </c>
      <c r="Q1043" s="44">
        <v>6.6840000000000011</v>
      </c>
      <c r="R1043" s="45">
        <v>6.04</v>
      </c>
      <c r="S1043" s="44">
        <v>6.0906666666666718</v>
      </c>
      <c r="T1043" s="45">
        <v>2.3321666666666672</v>
      </c>
      <c r="U1043" s="44">
        <v>1.790666666666668</v>
      </c>
      <c r="V1043" s="45">
        <v>1.7000000000000017</v>
      </c>
      <c r="W1043" s="44">
        <v>1.4000000000000008</v>
      </c>
      <c r="X1043" s="45">
        <v>3.5333333333333332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57.294000000000004</v>
      </c>
      <c r="AE1043" s="54"/>
    </row>
    <row r="1044" spans="2:31" x14ac:dyDescent="0.45">
      <c r="B1044" s="14" t="s">
        <v>27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0.4596666666666665</v>
      </c>
      <c r="P1044" s="45">
        <v>1.0685</v>
      </c>
      <c r="Q1044" s="44">
        <v>2.931833333333334</v>
      </c>
      <c r="R1044" s="45">
        <v>5.0153333333333308</v>
      </c>
      <c r="S1044" s="44">
        <v>4.0126666666666706</v>
      </c>
      <c r="T1044" s="45">
        <v>6.2041666666666631</v>
      </c>
      <c r="U1044" s="44">
        <v>4.0168333333333344</v>
      </c>
      <c r="V1044" s="45">
        <v>6.1226666666666683</v>
      </c>
      <c r="W1044" s="44">
        <v>3.937666666666666</v>
      </c>
      <c r="X1044" s="45">
        <v>1.8706666666666665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35.64</v>
      </c>
      <c r="AE1044" s="54"/>
    </row>
    <row r="1045" spans="2:31" x14ac:dyDescent="0.45">
      <c r="B1045" s="4" t="s">
        <v>28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0.78133333333333321</v>
      </c>
      <c r="N1045" s="45">
        <v>0.8363333333333336</v>
      </c>
      <c r="O1045" s="44">
        <v>3.4521666666666673</v>
      </c>
      <c r="P1045" s="45">
        <v>3.3121666666666658</v>
      </c>
      <c r="Q1045" s="44">
        <v>2.8663333333333347</v>
      </c>
      <c r="R1045" s="45">
        <v>3.0916666666666663</v>
      </c>
      <c r="S1045" s="44">
        <v>2.8038333333333347</v>
      </c>
      <c r="T1045" s="45">
        <v>2.9143333333333343</v>
      </c>
      <c r="U1045" s="44">
        <v>2.3261666666666669</v>
      </c>
      <c r="V1045" s="45">
        <v>2.176166666666667</v>
      </c>
      <c r="W1045" s="44">
        <v>2.6563333333333339</v>
      </c>
      <c r="X1045" s="45">
        <v>2.6463333333333336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29.863166666666672</v>
      </c>
      <c r="AE1045" s="54"/>
    </row>
    <row r="1046" spans="2:31" x14ac:dyDescent="0.45">
      <c r="B1046" s="4" t="s">
        <v>29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7.9833333333333326E-2</v>
      </c>
      <c r="N1046" s="45">
        <v>2.279666666666667</v>
      </c>
      <c r="O1046" s="44">
        <v>4.2098333333333313</v>
      </c>
      <c r="P1046" s="45">
        <v>5.6826666666666661</v>
      </c>
      <c r="Q1046" s="44">
        <v>5.5925000000000002</v>
      </c>
      <c r="R1046" s="45">
        <v>4.5069999999999997</v>
      </c>
      <c r="S1046" s="44">
        <v>3.9238333333333331</v>
      </c>
      <c r="T1046" s="45">
        <v>2.6390000000000016</v>
      </c>
      <c r="U1046" s="44">
        <v>1.8053333333333339</v>
      </c>
      <c r="V1046" s="45">
        <v>1.1271666666666664</v>
      </c>
      <c r="W1046" s="44">
        <v>0.75400000000000023</v>
      </c>
      <c r="X1046" s="45">
        <v>0.65283333333333304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33.253666666666668</v>
      </c>
      <c r="AE1046" s="54"/>
    </row>
    <row r="1047" spans="2:31" x14ac:dyDescent="0.45">
      <c r="B1047" s="4" t="s">
        <v>30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0.54583333333333328</v>
      </c>
      <c r="N1047" s="45">
        <v>1.5015000000000001</v>
      </c>
      <c r="O1047" s="44">
        <v>2.4690000000000003</v>
      </c>
      <c r="P1047" s="45">
        <v>3.0156666666666672</v>
      </c>
      <c r="Q1047" s="44">
        <v>3.1060000000000008</v>
      </c>
      <c r="R1047" s="45">
        <v>2.5501666666666667</v>
      </c>
      <c r="S1047" s="44">
        <v>2.4226666666666663</v>
      </c>
      <c r="T1047" s="45">
        <v>1.5206666666666671</v>
      </c>
      <c r="U1047" s="44">
        <v>0.69016666666666648</v>
      </c>
      <c r="V1047" s="45">
        <v>0.23000000000000029</v>
      </c>
      <c r="W1047" s="44">
        <v>3.0000000000000023E-2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18.081666666666671</v>
      </c>
      <c r="AE1047" s="54"/>
    </row>
    <row r="1048" spans="2:31" x14ac:dyDescent="0.45">
      <c r="B1048" s="4" t="s">
        <v>31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3.088833333333334</v>
      </c>
      <c r="N1048" s="45">
        <v>7.0496666666666652</v>
      </c>
      <c r="O1048" s="44">
        <v>13.360000000000001</v>
      </c>
      <c r="P1048" s="45">
        <v>15.420999999999999</v>
      </c>
      <c r="Q1048" s="44">
        <v>14.425833333333332</v>
      </c>
      <c r="R1048" s="45">
        <v>10.325833333333334</v>
      </c>
      <c r="S1048" s="44">
        <v>10.45933333333333</v>
      </c>
      <c r="T1048" s="45">
        <v>7.5353333333333321</v>
      </c>
      <c r="U1048" s="44">
        <v>4.9433333333333334</v>
      </c>
      <c r="V1048" s="45">
        <v>2.9731666666666667</v>
      </c>
      <c r="W1048" s="44">
        <v>1.3116666666666663</v>
      </c>
      <c r="X1048" s="45">
        <v>0.60950000000000026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91.503499999999988</v>
      </c>
      <c r="AE1048" s="54"/>
    </row>
    <row r="1049" spans="2:31" x14ac:dyDescent="0.45">
      <c r="B1049" s="4" t="s">
        <v>32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0.3194999999999999</v>
      </c>
      <c r="P1049" s="45">
        <v>0.79083333333333339</v>
      </c>
      <c r="Q1049" s="44">
        <v>0.78866666666666696</v>
      </c>
      <c r="R1049" s="45">
        <v>0.6126666666666668</v>
      </c>
      <c r="S1049" s="44">
        <v>1.5219999999999996</v>
      </c>
      <c r="T1049" s="45">
        <v>1.8649999999999998</v>
      </c>
      <c r="U1049" s="44">
        <v>1.3426666666666667</v>
      </c>
      <c r="V1049" s="45">
        <v>1.2455000000000001</v>
      </c>
      <c r="W1049" s="44">
        <v>0.79850000000000032</v>
      </c>
      <c r="X1049" s="45">
        <v>0.52149999999999974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9.8068333333333317</v>
      </c>
      <c r="AE1049" s="54"/>
    </row>
    <row r="1050" spans="2:31" x14ac:dyDescent="0.45">
      <c r="B1050" s="4" t="s">
        <v>33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1.5749999999999986</v>
      </c>
      <c r="N1050" s="45">
        <v>0.97016666666666718</v>
      </c>
      <c r="O1050" s="44">
        <v>0.26049999999999995</v>
      </c>
      <c r="P1050" s="45">
        <v>0</v>
      </c>
      <c r="Q1050" s="44">
        <v>0</v>
      </c>
      <c r="R1050" s="45">
        <v>0</v>
      </c>
      <c r="S1050" s="44">
        <v>6.5499999999999961E-2</v>
      </c>
      <c r="T1050" s="45">
        <v>0.2513333333333333</v>
      </c>
      <c r="U1050" s="44">
        <v>3.5833333333333342E-2</v>
      </c>
      <c r="V1050" s="45">
        <v>0.12016666666666669</v>
      </c>
      <c r="W1050" s="44">
        <v>7.3833333333333376E-2</v>
      </c>
      <c r="X1050" s="45">
        <v>0.37666666666666693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3.7289999999999992</v>
      </c>
      <c r="AE1050" s="54"/>
    </row>
    <row r="1051" spans="2:31" x14ac:dyDescent="0.45">
      <c r="B1051" s="4" t="s">
        <v>34</v>
      </c>
      <c r="C1051" s="4"/>
      <c r="D1051" s="4"/>
      <c r="E1051" s="44">
        <v>4.0603333333333325</v>
      </c>
      <c r="F1051" s="45">
        <v>3.0860000000000007</v>
      </c>
      <c r="G1051" s="44">
        <v>2.2841666666666649</v>
      </c>
      <c r="H1051" s="45">
        <v>1.8529999999999984</v>
      </c>
      <c r="I1051" s="44">
        <v>1.7561666666666673</v>
      </c>
      <c r="J1051" s="45">
        <v>1.6220000000000003</v>
      </c>
      <c r="K1051" s="44">
        <v>1.5196666666666654</v>
      </c>
      <c r="L1051" s="45">
        <v>6.0131666666666677</v>
      </c>
      <c r="M1051" s="44">
        <v>2.2638333333333329</v>
      </c>
      <c r="N1051" s="45">
        <v>5.999333333333337</v>
      </c>
      <c r="O1051" s="44">
        <v>6.1658333333333344</v>
      </c>
      <c r="P1051" s="45">
        <v>3.5335000000000014</v>
      </c>
      <c r="Q1051" s="44">
        <v>2.5141666666666671</v>
      </c>
      <c r="R1051" s="45">
        <v>2.4189999999999996</v>
      </c>
      <c r="S1051" s="44">
        <v>2.5701666666666672</v>
      </c>
      <c r="T1051" s="45">
        <v>2.7256666666666662</v>
      </c>
      <c r="U1051" s="44">
        <v>2.6728333333333336</v>
      </c>
      <c r="V1051" s="45">
        <v>2.7936666666666659</v>
      </c>
      <c r="W1051" s="44">
        <v>4.262666666666667</v>
      </c>
      <c r="X1051" s="45">
        <v>1.3468333333333333</v>
      </c>
      <c r="Y1051" s="44">
        <v>0</v>
      </c>
      <c r="Z1051" s="45">
        <v>0.97700000000000109</v>
      </c>
      <c r="AA1051" s="44">
        <v>0.86166666666666791</v>
      </c>
      <c r="AB1051" s="45">
        <v>0.90216666666666745</v>
      </c>
      <c r="AC1051" s="54"/>
      <c r="AD1051" s="55">
        <f t="shared" si="381"/>
        <v>64.202833333333345</v>
      </c>
      <c r="AE1051" s="54"/>
    </row>
    <row r="1052" spans="2:31" x14ac:dyDescent="0.45">
      <c r="B1052" s="4" t="s">
        <v>35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17.57</v>
      </c>
      <c r="N1052" s="45">
        <v>17.90766666666666</v>
      </c>
      <c r="O1052" s="44">
        <v>30.886500000000012</v>
      </c>
      <c r="P1052" s="45">
        <v>56.620666666666644</v>
      </c>
      <c r="Q1052" s="44">
        <v>25.085833333333344</v>
      </c>
      <c r="R1052" s="45">
        <v>56.576166666666651</v>
      </c>
      <c r="S1052" s="44">
        <v>59.626499999999929</v>
      </c>
      <c r="T1052" s="45">
        <v>62.109666666666676</v>
      </c>
      <c r="U1052" s="44">
        <v>65.263333333333364</v>
      </c>
      <c r="V1052" s="45">
        <v>66.787833333333339</v>
      </c>
      <c r="W1052" s="44">
        <v>11.085666666666668</v>
      </c>
      <c r="X1052" s="45">
        <v>3.1058333333333366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472.62566666666658</v>
      </c>
      <c r="AE1052" s="54"/>
    </row>
    <row r="1053" spans="2:31" x14ac:dyDescent="0.45">
      <c r="B1053" s="4" t="s">
        <v>36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28.036499999999993</v>
      </c>
      <c r="N1053" s="45">
        <v>67.144499999999994</v>
      </c>
      <c r="O1053" s="44">
        <v>36.723833333333332</v>
      </c>
      <c r="P1053" s="45">
        <v>58.016833333333345</v>
      </c>
      <c r="Q1053" s="44">
        <v>32.602166666666676</v>
      </c>
      <c r="R1053" s="45">
        <v>13.285333333333337</v>
      </c>
      <c r="S1053" s="44">
        <v>21.647499999999997</v>
      </c>
      <c r="T1053" s="45">
        <v>39.213333333333317</v>
      </c>
      <c r="U1053" s="44">
        <v>57.016500000000001</v>
      </c>
      <c r="V1053" s="45">
        <v>61.235500000000002</v>
      </c>
      <c r="W1053" s="44">
        <v>25.316833333333353</v>
      </c>
      <c r="X1053" s="45">
        <v>7.0889999999999995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447.32783333333339</v>
      </c>
      <c r="AE1053" s="54"/>
    </row>
    <row r="1054" spans="2:31" x14ac:dyDescent="0.45">
      <c r="B1054" s="4" t="s">
        <v>37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2.2456666666666667</v>
      </c>
      <c r="N1054" s="45">
        <v>1.1636666666666666</v>
      </c>
      <c r="O1054" s="44">
        <v>5.0074999999999985</v>
      </c>
      <c r="P1054" s="45">
        <v>2.6626666666666665</v>
      </c>
      <c r="Q1054" s="44">
        <v>0</v>
      </c>
      <c r="R1054" s="45">
        <v>0</v>
      </c>
      <c r="S1054" s="44">
        <v>0</v>
      </c>
      <c r="T1054" s="45">
        <v>1.5893333333333346</v>
      </c>
      <c r="U1054" s="44">
        <v>11.269833333333333</v>
      </c>
      <c r="V1054" s="45">
        <v>28.68966666666666</v>
      </c>
      <c r="W1054" s="44">
        <v>25.30966666666669</v>
      </c>
      <c r="X1054" s="45">
        <v>25.266833333333331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103.20483333333334</v>
      </c>
      <c r="AE1054" s="54"/>
    </row>
    <row r="1055" spans="2:31" x14ac:dyDescent="0.45">
      <c r="B1055" s="4" t="s">
        <v>38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11.791666666666675</v>
      </c>
      <c r="N1055" s="45">
        <v>16.642499999999998</v>
      </c>
      <c r="O1055" s="44">
        <v>14.016</v>
      </c>
      <c r="P1055" s="45">
        <v>5.8179999999999987</v>
      </c>
      <c r="Q1055" s="44">
        <v>3.6089999999999987</v>
      </c>
      <c r="R1055" s="45">
        <v>6.2654999999999994</v>
      </c>
      <c r="S1055" s="44">
        <v>9.1419999999999959</v>
      </c>
      <c r="T1055" s="45">
        <v>13.930666666666665</v>
      </c>
      <c r="U1055" s="44">
        <v>21.781166666666664</v>
      </c>
      <c r="V1055" s="45">
        <v>17.951833333333333</v>
      </c>
      <c r="W1055" s="44">
        <v>31.127999999999993</v>
      </c>
      <c r="X1055" s="45">
        <v>32.227833333333336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184.30416666666665</v>
      </c>
      <c r="AE1055" s="54"/>
    </row>
    <row r="1056" spans="2:31" x14ac:dyDescent="0.45">
      <c r="B1056" s="4" t="s">
        <v>39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88.747333333333344</v>
      </c>
      <c r="N1056" s="45">
        <v>104.55950000000001</v>
      </c>
      <c r="O1056" s="44">
        <v>113.64416666666665</v>
      </c>
      <c r="P1056" s="45">
        <v>106.12766666666666</v>
      </c>
      <c r="Q1056" s="44">
        <v>39.676499999999997</v>
      </c>
      <c r="R1056" s="45">
        <v>31.47433333333332</v>
      </c>
      <c r="S1056" s="44">
        <v>34.71</v>
      </c>
      <c r="T1056" s="45">
        <v>39.583166666666685</v>
      </c>
      <c r="U1056" s="44">
        <v>43.96716666666665</v>
      </c>
      <c r="V1056" s="45">
        <v>48.270833333333343</v>
      </c>
      <c r="W1056" s="44">
        <v>100.70816666666664</v>
      </c>
      <c r="X1056" s="45">
        <v>97.977500000000006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849.44633333333331</v>
      </c>
      <c r="AE1056" s="54"/>
    </row>
    <row r="1057" spans="2:31" x14ac:dyDescent="0.45">
      <c r="B1057" s="4" t="s">
        <v>40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1.370000000000001</v>
      </c>
      <c r="R1057" s="45">
        <v>17</v>
      </c>
      <c r="S1057" s="44">
        <v>16.299999999999983</v>
      </c>
      <c r="T1057" s="45">
        <v>15.299999999999985</v>
      </c>
      <c r="U1057" s="44">
        <v>14.600000000000016</v>
      </c>
      <c r="V1057" s="45">
        <v>13.700000000000012</v>
      </c>
      <c r="W1057" s="44">
        <v>14.899999999999984</v>
      </c>
      <c r="X1057" s="45">
        <v>15.635000000000016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108.80500000000001</v>
      </c>
      <c r="AE1057" s="54"/>
    </row>
    <row r="1058" spans="2:31" x14ac:dyDescent="0.45">
      <c r="B1058" s="4" t="s">
        <v>41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27.993333333333322</v>
      </c>
      <c r="N1058" s="45">
        <v>42.370166666666684</v>
      </c>
      <c r="O1058" s="44">
        <v>21.339499999999997</v>
      </c>
      <c r="P1058" s="45">
        <v>29.337499999999999</v>
      </c>
      <c r="Q1058" s="44">
        <v>21.693499999999997</v>
      </c>
      <c r="R1058" s="45">
        <v>16.095333333333336</v>
      </c>
      <c r="S1058" s="44">
        <v>9.5566666666666649</v>
      </c>
      <c r="T1058" s="45">
        <v>9.9921666666666624</v>
      </c>
      <c r="U1058" s="44">
        <v>16.654333333333334</v>
      </c>
      <c r="V1058" s="45">
        <v>17.906666666666663</v>
      </c>
      <c r="W1058" s="44">
        <v>13.361833333333331</v>
      </c>
      <c r="X1058" s="45">
        <v>6.8401666666666676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233.14116666666669</v>
      </c>
      <c r="AE1058" s="54"/>
    </row>
    <row r="1059" spans="2:31" x14ac:dyDescent="0.45">
      <c r="B1059" s="4" t="s">
        <v>42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5.7603333333333335</v>
      </c>
      <c r="N1059" s="45">
        <v>14.273333333333335</v>
      </c>
      <c r="O1059" s="44">
        <v>11.070166666666669</v>
      </c>
      <c r="P1059" s="45">
        <v>10.188499999999999</v>
      </c>
      <c r="Q1059" s="44">
        <v>9.6918333333333297</v>
      </c>
      <c r="R1059" s="45">
        <v>9.7418333333333358</v>
      </c>
      <c r="S1059" s="44">
        <v>10.279333333333325</v>
      </c>
      <c r="T1059" s="45">
        <v>10.973666666666666</v>
      </c>
      <c r="U1059" s="44">
        <v>11.411000000000003</v>
      </c>
      <c r="V1059" s="45">
        <v>11.67283333333333</v>
      </c>
      <c r="W1059" s="44">
        <v>11.739333333333336</v>
      </c>
      <c r="X1059" s="45">
        <v>8.7259999999999955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381"/>
        <v>125.52816666666665</v>
      </c>
      <c r="AE1059" s="54"/>
    </row>
    <row r="1060" spans="2:31" x14ac:dyDescent="0.45">
      <c r="B1060" s="4" t="s">
        <v>43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0</v>
      </c>
      <c r="AE1060" s="54"/>
    </row>
    <row r="1061" spans="2:31" x14ac:dyDescent="0.45">
      <c r="B1061" s="4" t="s">
        <v>44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13.391666666666669</v>
      </c>
      <c r="N1061" s="45">
        <v>23.077499999999993</v>
      </c>
      <c r="O1061" s="44">
        <v>9.6616666666666671</v>
      </c>
      <c r="P1061" s="45">
        <v>0</v>
      </c>
      <c r="Q1061" s="44">
        <v>0</v>
      </c>
      <c r="R1061" s="45">
        <v>1.2329999999999997</v>
      </c>
      <c r="S1061" s="44">
        <v>1.6735000000000002</v>
      </c>
      <c r="T1061" s="45">
        <v>2.8918333333333353</v>
      </c>
      <c r="U1061" s="44">
        <v>4.8761666666666672</v>
      </c>
      <c r="V1061" s="45">
        <v>8.0915000000000035</v>
      </c>
      <c r="W1061" s="44">
        <v>23.775000000000016</v>
      </c>
      <c r="X1061" s="45">
        <v>15.282999999999992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103.95483333333335</v>
      </c>
      <c r="AE1061" s="54"/>
    </row>
    <row r="1062" spans="2:31" x14ac:dyDescent="0.45">
      <c r="B1062" s="4" t="s">
        <v>45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3.9630000000000019</v>
      </c>
      <c r="O1062" s="44">
        <v>2.6900000000000017</v>
      </c>
      <c r="P1062" s="45">
        <v>0</v>
      </c>
      <c r="Q1062" s="44">
        <v>0</v>
      </c>
      <c r="R1062" s="45">
        <v>0</v>
      </c>
      <c r="S1062" s="44">
        <v>5.8333333333333307E-2</v>
      </c>
      <c r="T1062" s="45">
        <v>0</v>
      </c>
      <c r="U1062" s="44">
        <v>0</v>
      </c>
      <c r="V1062" s="45">
        <v>0.19400000000000001</v>
      </c>
      <c r="W1062" s="44">
        <v>1.1436666666666668</v>
      </c>
      <c r="X1062" s="45">
        <v>0.9826666666666668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9.0316666666666716</v>
      </c>
      <c r="AE1062" s="54"/>
    </row>
    <row r="1063" spans="2:31" x14ac:dyDescent="0.45">
      <c r="B1063" s="4" t="s">
        <v>46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4.2501666666666669</v>
      </c>
      <c r="N1063" s="45">
        <v>6.2610000000000001</v>
      </c>
      <c r="O1063" s="44">
        <v>2.858166666666667</v>
      </c>
      <c r="P1063" s="45">
        <v>0</v>
      </c>
      <c r="Q1063" s="44">
        <v>0</v>
      </c>
      <c r="R1063" s="45">
        <v>1.7000000000000008E-2</v>
      </c>
      <c r="S1063" s="44">
        <v>0.27299999999999991</v>
      </c>
      <c r="T1063" s="45">
        <v>9.2499999999999888E-2</v>
      </c>
      <c r="U1063" s="44">
        <v>0.20999999999999991</v>
      </c>
      <c r="V1063" s="45">
        <v>0.54283333333333339</v>
      </c>
      <c r="W1063" s="44">
        <v>3.070833333333332</v>
      </c>
      <c r="X1063" s="45">
        <v>3.3773333333333331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20.952833333333331</v>
      </c>
      <c r="AE1063" s="54"/>
    </row>
    <row r="1064" spans="2:31" x14ac:dyDescent="0.45">
      <c r="B1064" s="4" t="s">
        <v>47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0.11450000000000031</v>
      </c>
      <c r="N1064" s="45">
        <v>7.5553333333333335</v>
      </c>
      <c r="O1064" s="44">
        <v>9.5885000000000016</v>
      </c>
      <c r="P1064" s="45">
        <v>8.3104999999999976</v>
      </c>
      <c r="Q1064" s="44">
        <v>10.615499999999999</v>
      </c>
      <c r="R1064" s="45">
        <v>9.8516666666666701</v>
      </c>
      <c r="S1064" s="44">
        <v>9.4048333333333343</v>
      </c>
      <c r="T1064" s="45">
        <v>9.4804999999999975</v>
      </c>
      <c r="U1064" s="44">
        <v>9.774499999999998</v>
      </c>
      <c r="V1064" s="45">
        <v>10.405000000000001</v>
      </c>
      <c r="W1064" s="44">
        <v>11.497333333333337</v>
      </c>
      <c r="X1064" s="45">
        <v>2.0388333333333337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98.637000000000015</v>
      </c>
      <c r="AE1064" s="54"/>
    </row>
    <row r="1065" spans="2:31" x14ac:dyDescent="0.45">
      <c r="B1065" s="4" t="s">
        <v>48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11.099666666666669</v>
      </c>
      <c r="N1065" s="45">
        <v>44.665333333333329</v>
      </c>
      <c r="O1065" s="44">
        <v>39.680500000000009</v>
      </c>
      <c r="P1065" s="45">
        <v>35.583666666666673</v>
      </c>
      <c r="Q1065" s="44">
        <v>32.431666666666658</v>
      </c>
      <c r="R1065" s="45">
        <v>32.841499999999996</v>
      </c>
      <c r="S1065" s="44">
        <v>33.208333333333343</v>
      </c>
      <c r="T1065" s="45">
        <v>29.913166666666669</v>
      </c>
      <c r="U1065" s="44">
        <v>30.31750000000001</v>
      </c>
      <c r="V1065" s="45">
        <v>31.52633333333333</v>
      </c>
      <c r="W1065" s="44">
        <v>33.205500000000001</v>
      </c>
      <c r="X1065" s="45">
        <v>18.007833333333334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372.48100000000011</v>
      </c>
      <c r="AE1065" s="54"/>
    </row>
    <row r="1066" spans="2:31" x14ac:dyDescent="0.45">
      <c r="B1066" s="4" t="s">
        <v>49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7.4669999999999979</v>
      </c>
      <c r="N1066" s="45">
        <v>26.046333333333326</v>
      </c>
      <c r="O1066" s="44">
        <v>21.291666666666639</v>
      </c>
      <c r="P1066" s="45">
        <v>19.663166666666658</v>
      </c>
      <c r="Q1066" s="44">
        <v>25.299999999999972</v>
      </c>
      <c r="R1066" s="45">
        <v>24.099999999999984</v>
      </c>
      <c r="S1066" s="44">
        <v>23.799999999999972</v>
      </c>
      <c r="T1066" s="45">
        <v>24.59999999999998</v>
      </c>
      <c r="U1066" s="44">
        <v>25.299999999999972</v>
      </c>
      <c r="V1066" s="45">
        <v>25.200000000000028</v>
      </c>
      <c r="W1066" s="44">
        <v>27.400000000000023</v>
      </c>
      <c r="X1066" s="45">
        <v>19.84483333333332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270.01299999999986</v>
      </c>
      <c r="AE1066" s="54"/>
    </row>
    <row r="1067" spans="2:31" x14ac:dyDescent="0.45">
      <c r="B1067" s="4" t="s">
        <v>50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4.5341666666666676</v>
      </c>
      <c r="N1067" s="45">
        <v>19.3825</v>
      </c>
      <c r="O1067" s="44">
        <v>20.660000000000007</v>
      </c>
      <c r="P1067" s="45">
        <v>16.340000000000011</v>
      </c>
      <c r="Q1067" s="44">
        <v>14.519999999999989</v>
      </c>
      <c r="R1067" s="45">
        <v>13.899999999999986</v>
      </c>
      <c r="S1067" s="44">
        <v>13.879999999999997</v>
      </c>
      <c r="T1067" s="45">
        <v>14.294333333333332</v>
      </c>
      <c r="U1067" s="44">
        <v>9.3968333333333351</v>
      </c>
      <c r="V1067" s="45">
        <v>7.5505000000000084</v>
      </c>
      <c r="W1067" s="44">
        <v>9.7588333333333352</v>
      </c>
      <c r="X1067" s="45">
        <v>7.7008333333333336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151.91799999999998</v>
      </c>
      <c r="AE1067" s="54"/>
    </row>
    <row r="1068" spans="2:31" x14ac:dyDescent="0.45">
      <c r="B1068" s="4" t="s">
        <v>51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4.8279999999999985</v>
      </c>
      <c r="N1068" s="45">
        <v>1.9966666666666684</v>
      </c>
      <c r="O1068" s="44">
        <v>0.20533333333333356</v>
      </c>
      <c r="P1068" s="45">
        <v>2.5545000000000004</v>
      </c>
      <c r="Q1068" s="44">
        <v>2.9806666666666666</v>
      </c>
      <c r="R1068" s="45">
        <v>5.5164999999999971</v>
      </c>
      <c r="S1068" s="44">
        <v>9.247000000000007</v>
      </c>
      <c r="T1068" s="45">
        <v>7.0201666666666691</v>
      </c>
      <c r="U1068" s="44">
        <v>6.2543333333333342</v>
      </c>
      <c r="V1068" s="45">
        <v>11.882000000000003</v>
      </c>
      <c r="W1068" s="44">
        <v>32.726833333333346</v>
      </c>
      <c r="X1068" s="45">
        <v>34.819833333333328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120.03183333333334</v>
      </c>
      <c r="AE1068" s="54"/>
    </row>
    <row r="1069" spans="2:31" x14ac:dyDescent="0.45">
      <c r="B1069" s="4" t="s">
        <v>52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5.5183333333333291</v>
      </c>
      <c r="N1069" s="45">
        <v>11.100000000000012</v>
      </c>
      <c r="O1069" s="44">
        <v>14.399999999999984</v>
      </c>
      <c r="P1069" s="45">
        <v>19.5</v>
      </c>
      <c r="Q1069" s="44">
        <v>25.648666666666674</v>
      </c>
      <c r="R1069" s="45">
        <v>2.4056666666666668</v>
      </c>
      <c r="S1069" s="44">
        <v>25.815999999999988</v>
      </c>
      <c r="T1069" s="45">
        <v>41.868333333333325</v>
      </c>
      <c r="U1069" s="44">
        <v>53.999000000000002</v>
      </c>
      <c r="V1069" s="45">
        <v>56.674166666666657</v>
      </c>
      <c r="W1069" s="44">
        <v>58.584499999999998</v>
      </c>
      <c r="X1069" s="45">
        <v>20.973000000000003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336.48766666666666</v>
      </c>
      <c r="AE1069" s="54"/>
    </row>
    <row r="1070" spans="2:31" x14ac:dyDescent="0.45">
      <c r="B1070" s="4" t="s">
        <v>53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7.1250000000000018</v>
      </c>
      <c r="N1070" s="45">
        <v>10.230666666666661</v>
      </c>
      <c r="O1070" s="44">
        <v>15.461999999999996</v>
      </c>
      <c r="P1070" s="45">
        <v>11.761833333333325</v>
      </c>
      <c r="Q1070" s="44">
        <v>7.4161666666666655</v>
      </c>
      <c r="R1070" s="45">
        <v>5.145000000000004</v>
      </c>
      <c r="S1070" s="44">
        <v>5.0275000000000016</v>
      </c>
      <c r="T1070" s="45">
        <v>5.985999999999998</v>
      </c>
      <c r="U1070" s="44">
        <v>6.591666666666665</v>
      </c>
      <c r="V1070" s="45">
        <v>7.9700000000000122</v>
      </c>
      <c r="W1070" s="44">
        <v>14.006499999999994</v>
      </c>
      <c r="X1070" s="45">
        <v>12.961333333333332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109.68366666666665</v>
      </c>
      <c r="AE1070" s="54"/>
    </row>
    <row r="1071" spans="2:31" x14ac:dyDescent="0.45">
      <c r="B1071" s="4" t="s">
        <v>54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34.235166666666665</v>
      </c>
      <c r="N1071" s="45">
        <v>46.00066666666666</v>
      </c>
      <c r="O1071" s="44">
        <v>42.003166666666665</v>
      </c>
      <c r="P1071" s="45">
        <v>32.798999999999992</v>
      </c>
      <c r="Q1071" s="44">
        <v>26.457166666666662</v>
      </c>
      <c r="R1071" s="45">
        <v>26.002666666666649</v>
      </c>
      <c r="S1071" s="44">
        <v>27.978333333333339</v>
      </c>
      <c r="T1071" s="45">
        <v>30.266333333333343</v>
      </c>
      <c r="U1071" s="44">
        <v>34.682500000000019</v>
      </c>
      <c r="V1071" s="45">
        <v>34.695333333333338</v>
      </c>
      <c r="W1071" s="44">
        <v>51.885166666666656</v>
      </c>
      <c r="X1071" s="45">
        <v>45.481499999999997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432.48699999999991</v>
      </c>
      <c r="AE1071" s="54"/>
    </row>
    <row r="1072" spans="2:31" x14ac:dyDescent="0.45">
      <c r="B1072" s="4" t="s">
        <v>55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2.1058333333333326</v>
      </c>
      <c r="N1072" s="45">
        <v>20.24516666666667</v>
      </c>
      <c r="O1072" s="44">
        <v>16.348666666666677</v>
      </c>
      <c r="P1072" s="45">
        <v>26.594666666666662</v>
      </c>
      <c r="Q1072" s="44">
        <v>11.970666666666665</v>
      </c>
      <c r="R1072" s="45">
        <v>3.2135000000000011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80.478499999999997</v>
      </c>
      <c r="AE1072" s="54"/>
    </row>
    <row r="1073" spans="2:31" x14ac:dyDescent="0.45">
      <c r="B1073" s="4" t="s">
        <v>56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45">
      <c r="B1074" s="4" t="s">
        <v>58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15.211666666666666</v>
      </c>
      <c r="N1074" s="45">
        <v>15.75</v>
      </c>
      <c r="O1074" s="44">
        <v>14.889499999999996</v>
      </c>
      <c r="P1074" s="45">
        <v>13.55566666666666</v>
      </c>
      <c r="Q1074" s="44">
        <v>10.968833333333333</v>
      </c>
      <c r="R1074" s="45">
        <v>11.269166666666667</v>
      </c>
      <c r="S1074" s="44">
        <v>21.748500000000003</v>
      </c>
      <c r="T1074" s="45">
        <v>22.552000000000003</v>
      </c>
      <c r="U1074" s="44">
        <v>13.850333333333332</v>
      </c>
      <c r="V1074" s="45">
        <v>15.588833333333332</v>
      </c>
      <c r="W1074" s="44">
        <v>20.006500000000003</v>
      </c>
      <c r="X1074" s="45">
        <v>18.45483333333333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193.84583333333336</v>
      </c>
      <c r="AE1074" s="54"/>
    </row>
    <row r="1075" spans="2:31" x14ac:dyDescent="0.45">
      <c r="B1075" s="4" t="s">
        <v>59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0.80762500000000059</v>
      </c>
      <c r="N1075" s="45">
        <v>0.7508699999999997</v>
      </c>
      <c r="O1075" s="44">
        <v>2.5771666666666668E-2</v>
      </c>
      <c r="P1075" s="45">
        <v>0</v>
      </c>
      <c r="Q1075" s="44">
        <v>0</v>
      </c>
      <c r="R1075" s="45">
        <v>0</v>
      </c>
      <c r="S1075" s="44">
        <v>4.9833333333333396E-3</v>
      </c>
      <c r="T1075" s="45">
        <v>0.13655666666666688</v>
      </c>
      <c r="U1075" s="44">
        <v>4.7156666666666659E-2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1.7729633333333339</v>
      </c>
      <c r="AE1075" s="54"/>
    </row>
    <row r="1076" spans="2:31" x14ac:dyDescent="0.45">
      <c r="B1076" s="4" t="s">
        <v>60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0.31325000000000008</v>
      </c>
      <c r="N1076" s="45">
        <v>0.24201999999999993</v>
      </c>
      <c r="O1076" s="44">
        <v>7.3000000000000007E-4</v>
      </c>
      <c r="P1076" s="45">
        <v>0</v>
      </c>
      <c r="Q1076" s="44">
        <v>0</v>
      </c>
      <c r="R1076" s="45">
        <v>0</v>
      </c>
      <c r="S1076" s="44">
        <v>1.4300000000000009E-2</v>
      </c>
      <c r="T1076" s="45">
        <v>0.43441333333333337</v>
      </c>
      <c r="U1076" s="44">
        <v>0.47967666666666664</v>
      </c>
      <c r="V1076" s="45">
        <v>0.5957866666666668</v>
      </c>
      <c r="W1076" s="44">
        <v>0.20616666666666675</v>
      </c>
      <c r="X1076" s="45">
        <v>2.4309999999999995E-2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2.3106533333333332</v>
      </c>
      <c r="AE1076" s="54"/>
    </row>
    <row r="1077" spans="2:31" x14ac:dyDescent="0.45">
      <c r="B1077" s="4" t="s">
        <v>61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0.35295833333333332</v>
      </c>
      <c r="N1077" s="45">
        <v>0.16823833333333335</v>
      </c>
      <c r="O1077" s="44">
        <v>0</v>
      </c>
      <c r="P1077" s="45">
        <v>0</v>
      </c>
      <c r="Q1077" s="44">
        <v>0</v>
      </c>
      <c r="R1077" s="45">
        <v>0</v>
      </c>
      <c r="S1077" s="44">
        <v>1.4967466666666669</v>
      </c>
      <c r="T1077" s="45">
        <v>4.5472833333333318</v>
      </c>
      <c r="U1077" s="44">
        <v>3.8818333333333328</v>
      </c>
      <c r="V1077" s="45">
        <v>1.8743000000000005</v>
      </c>
      <c r="W1077" s="44">
        <v>2.3673633333333339</v>
      </c>
      <c r="X1077" s="45">
        <v>2.6079600000000012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17.296683333333334</v>
      </c>
      <c r="AE1077" s="54"/>
    </row>
    <row r="1078" spans="2:31" x14ac:dyDescent="0.45">
      <c r="B1078" s="4" t="s">
        <v>62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93.611166666666662</v>
      </c>
      <c r="N1078" s="45">
        <v>125.63849999999998</v>
      </c>
      <c r="O1078" s="44">
        <v>93.635666666666665</v>
      </c>
      <c r="P1078" s="45">
        <v>88.157666666666643</v>
      </c>
      <c r="Q1078" s="44">
        <v>59.003666666666653</v>
      </c>
      <c r="R1078" s="45">
        <v>49.283333333333317</v>
      </c>
      <c r="S1078" s="44">
        <v>106.53283333333329</v>
      </c>
      <c r="T1078" s="45">
        <v>86.737333333333311</v>
      </c>
      <c r="U1078" s="44">
        <v>81.252333333333326</v>
      </c>
      <c r="V1078" s="45">
        <v>106.47699999999999</v>
      </c>
      <c r="W1078" s="44">
        <v>104.79716666666668</v>
      </c>
      <c r="X1078" s="45">
        <v>54.965549999999993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1050.0922166666667</v>
      </c>
      <c r="AE1078" s="54"/>
    </row>
    <row r="1079" spans="2:31" x14ac:dyDescent="0.45">
      <c r="B1079" s="4" t="s">
        <v>63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12.604333333333336</v>
      </c>
      <c r="N1079" s="45">
        <v>19.073833333333329</v>
      </c>
      <c r="O1079" s="44">
        <v>0.6958333333333333</v>
      </c>
      <c r="P1079" s="45">
        <v>0</v>
      </c>
      <c r="Q1079" s="44">
        <v>7.3498333333333381</v>
      </c>
      <c r="R1079" s="45">
        <v>5.5875000000000048</v>
      </c>
      <c r="S1079" s="44">
        <v>2.788666666666666</v>
      </c>
      <c r="T1079" s="45">
        <v>16.129166666666666</v>
      </c>
      <c r="U1079" s="44">
        <v>34.888500000000001</v>
      </c>
      <c r="V1079" s="45">
        <v>50.265000000000008</v>
      </c>
      <c r="W1079" s="44">
        <v>34.033000000000001</v>
      </c>
      <c r="X1079" s="45">
        <v>0.30228333333333285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183.71795000000003</v>
      </c>
      <c r="AE1079" s="54"/>
    </row>
    <row r="1080" spans="2:31" x14ac:dyDescent="0.45">
      <c r="B1080" s="4" t="s">
        <v>64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11.922333333333329</v>
      </c>
      <c r="N1080" s="45">
        <v>12.976166666666664</v>
      </c>
      <c r="O1080" s="44">
        <v>4.9828333333333337</v>
      </c>
      <c r="P1080" s="45">
        <v>0.24166666666666661</v>
      </c>
      <c r="Q1080" s="44">
        <v>12.381333333333336</v>
      </c>
      <c r="R1080" s="45">
        <v>22.719833333333341</v>
      </c>
      <c r="S1080" s="44">
        <v>20.272666666666659</v>
      </c>
      <c r="T1080" s="45">
        <v>23.035000000000007</v>
      </c>
      <c r="U1080" s="44">
        <v>18.923666666666673</v>
      </c>
      <c r="V1080" s="45">
        <v>1.2631666666666699</v>
      </c>
      <c r="W1080" s="44">
        <v>0.10338333333333291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82"/>
        <v>128.82205000000002</v>
      </c>
      <c r="AE1080" s="54"/>
    </row>
    <row r="1081" spans="2:31" x14ac:dyDescent="0.45">
      <c r="B1081" s="4" t="s">
        <v>65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3.7700000000000036</v>
      </c>
      <c r="X1081" s="45">
        <v>2.4203333333333328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82"/>
        <v>6.1903333333333368</v>
      </c>
      <c r="AE1081" s="54"/>
    </row>
    <row r="1082" spans="2:31" x14ac:dyDescent="0.45">
      <c r="B1082" s="12" t="s">
        <v>7</v>
      </c>
      <c r="C1082" s="12"/>
      <c r="D1082" s="12"/>
      <c r="E1082" s="13">
        <f>SUM(E1028:E1081)</f>
        <v>4.0603333333333325</v>
      </c>
      <c r="F1082" s="13">
        <f t="shared" ref="F1082" si="383">SUM(F1028:F1081)</f>
        <v>3.0860000000000007</v>
      </c>
      <c r="G1082" s="13">
        <f t="shared" ref="G1082" si="384">SUM(G1028:G1081)</f>
        <v>2.2841666666666649</v>
      </c>
      <c r="H1082" s="13">
        <f t="shared" ref="H1082" si="385">SUM(H1028:H1081)</f>
        <v>1.8529999999999984</v>
      </c>
      <c r="I1082" s="13">
        <f t="shared" ref="I1082" si="386">SUM(I1028:I1081)</f>
        <v>1.7561666666666673</v>
      </c>
      <c r="J1082" s="13">
        <f t="shared" ref="J1082" si="387">SUM(J1028:J1081)</f>
        <v>1.6220000000000003</v>
      </c>
      <c r="K1082" s="13">
        <f t="shared" ref="K1082" si="388">SUM(K1028:K1081)</f>
        <v>1.5196666666666654</v>
      </c>
      <c r="L1082" s="13">
        <f t="shared" ref="L1082" si="389">SUM(L1028:L1081)</f>
        <v>6.0131666666666677</v>
      </c>
      <c r="M1082" s="13">
        <f t="shared" ref="M1082" si="390">SUM(M1028:M1081)</f>
        <v>455.84583333333319</v>
      </c>
      <c r="N1082" s="13">
        <f t="shared" ref="N1082" si="391">SUM(N1028:N1081)</f>
        <v>744.59096166666689</v>
      </c>
      <c r="O1082" s="13">
        <f t="shared" ref="O1082" si="392">SUM(O1028:O1081)</f>
        <v>664.48250166666662</v>
      </c>
      <c r="P1082" s="13">
        <f t="shared" ref="P1082" si="393">SUM(P1028:P1081)</f>
        <v>723.2918333333331</v>
      </c>
      <c r="Q1082" s="13">
        <f t="shared" ref="Q1082" si="394">SUM(Q1028:Q1081)</f>
        <v>618.09233333333304</v>
      </c>
      <c r="R1082" s="13">
        <f t="shared" ref="R1082" si="395">SUM(R1028:R1081)</f>
        <v>628.89983333333305</v>
      </c>
      <c r="S1082" s="13">
        <f t="shared" ref="S1082" si="396">SUM(S1028:S1081)</f>
        <v>780.34469666666666</v>
      </c>
      <c r="T1082" s="13">
        <f t="shared" ref="T1082" si="397">SUM(T1028:T1081)</f>
        <v>849.82325333333347</v>
      </c>
      <c r="U1082" s="13">
        <f t="shared" ref="U1082" si="398">SUM(U1028:U1081)</f>
        <v>935.7081666666669</v>
      </c>
      <c r="V1082" s="13">
        <f t="shared" ref="V1082" si="399">SUM(V1028:V1081)</f>
        <v>991.17208666666647</v>
      </c>
      <c r="W1082" s="13">
        <f t="shared" ref="W1082" si="400">SUM(W1028:W1081)</f>
        <v>999.71241333333353</v>
      </c>
      <c r="X1082" s="13">
        <f t="shared" ref="X1082" si="401">SUM(X1028:X1081)</f>
        <v>656.53860333333341</v>
      </c>
      <c r="Y1082" s="13">
        <f t="shared" ref="Y1082" si="402">SUM(Y1028:Y1081)</f>
        <v>0</v>
      </c>
      <c r="Z1082" s="13">
        <f t="shared" ref="Z1082" si="403">SUM(Z1028:Z1081)</f>
        <v>0.97700000000000109</v>
      </c>
      <c r="AA1082" s="13">
        <f t="shared" ref="AA1082" si="404">SUM(AA1028:AA1081)</f>
        <v>0.86166666666666791</v>
      </c>
      <c r="AB1082" s="13">
        <f t="shared" ref="AB1082" si="405">SUM(AB1028:AB1081)</f>
        <v>0.90216666666666745</v>
      </c>
      <c r="AC1082" s="109">
        <f>SUM(AC1028:AE1081)</f>
        <v>9073.4378499999984</v>
      </c>
      <c r="AD1082" s="109"/>
      <c r="AE1082" s="109"/>
    </row>
    <row r="1085" spans="2:31" x14ac:dyDescent="0.45">
      <c r="B1085" s="8">
        <f>'Resumen-Mensual'!$W$26</f>
        <v>46041</v>
      </c>
    </row>
    <row r="1086" spans="2:31" x14ac:dyDescent="0.45">
      <c r="B1086" s="8"/>
    </row>
    <row r="1087" spans="2:31" x14ac:dyDescent="0.45">
      <c r="B1087" s="9" t="s">
        <v>313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1" t="s">
        <v>7</v>
      </c>
      <c r="AD1087" s="91"/>
      <c r="AE1087" s="91"/>
    </row>
    <row r="1088" spans="2:31" x14ac:dyDescent="0.45">
      <c r="B1088" s="14" t="s">
        <v>11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4.5196666666666667</v>
      </c>
      <c r="O1088" s="44">
        <v>3.1011666666666668</v>
      </c>
      <c r="P1088" s="45">
        <v>5.0063333333333304</v>
      </c>
      <c r="Q1088" s="44">
        <v>20.158833333333334</v>
      </c>
      <c r="R1088" s="45">
        <v>4.5246666666666666</v>
      </c>
      <c r="S1088" s="44">
        <v>13.102000000000002</v>
      </c>
      <c r="T1088" s="45">
        <v>13.877833333333324</v>
      </c>
      <c r="U1088" s="44">
        <v>14.965999999999998</v>
      </c>
      <c r="V1088" s="45">
        <v>30.656666666666677</v>
      </c>
      <c r="W1088" s="44">
        <v>17.104666666666663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127.01783333333333</v>
      </c>
      <c r="AE1088" s="56"/>
    </row>
    <row r="1089" spans="2:31" x14ac:dyDescent="0.45">
      <c r="B1089" s="14" t="s">
        <v>12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0.19616666666666688</v>
      </c>
      <c r="M1089" s="44">
        <v>3.2715000000000014</v>
      </c>
      <c r="N1089" s="45">
        <v>5.8996666666666702</v>
      </c>
      <c r="O1089" s="44">
        <v>6.1700000000000008</v>
      </c>
      <c r="P1089" s="45">
        <v>11.69933333333333</v>
      </c>
      <c r="Q1089" s="44">
        <v>12.620666666666658</v>
      </c>
      <c r="R1089" s="45">
        <v>7.1010000000000106</v>
      </c>
      <c r="S1089" s="44">
        <v>13.891333333333344</v>
      </c>
      <c r="T1089" s="45">
        <v>20.992333333333345</v>
      </c>
      <c r="U1089" s="44">
        <v>23.963333333333324</v>
      </c>
      <c r="V1089" s="45">
        <v>39.469833333333341</v>
      </c>
      <c r="W1089" s="44">
        <v>35.198833333333326</v>
      </c>
      <c r="X1089" s="45">
        <v>8.2918333333333294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188.76583333333332</v>
      </c>
      <c r="AE1089" s="54"/>
    </row>
    <row r="1090" spans="2:31" x14ac:dyDescent="0.45">
      <c r="B1090" s="14" t="s">
        <v>13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0.47850000000000009</v>
      </c>
      <c r="M1090" s="44">
        <v>2.9799999999999978</v>
      </c>
      <c r="N1090" s="45">
        <v>2.599999999999997</v>
      </c>
      <c r="O1090" s="44">
        <v>3.8000000000000038</v>
      </c>
      <c r="P1090" s="45">
        <v>12.63999999999999</v>
      </c>
      <c r="Q1090" s="44">
        <v>34.01</v>
      </c>
      <c r="R1090" s="45">
        <v>11.93</v>
      </c>
      <c r="S1090" s="44">
        <v>19.579999999999998</v>
      </c>
      <c r="T1090" s="45">
        <v>29.4</v>
      </c>
      <c r="U1090" s="44">
        <v>28.39</v>
      </c>
      <c r="V1090" s="45">
        <v>37.149999999999991</v>
      </c>
      <c r="W1090" s="44">
        <v>38.659999999999997</v>
      </c>
      <c r="X1090" s="45">
        <v>1.9999999999996021E-2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221.63849999999996</v>
      </c>
      <c r="AE1090" s="54"/>
    </row>
    <row r="1091" spans="2:31" x14ac:dyDescent="0.45">
      <c r="B1091" s="14" t="s">
        <v>14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0.94499999999999984</v>
      </c>
      <c r="M1091" s="44">
        <v>3.5</v>
      </c>
      <c r="N1091" s="45">
        <v>3.8031666666666633</v>
      </c>
      <c r="O1091" s="44">
        <v>8.800000000000006</v>
      </c>
      <c r="P1091" s="45">
        <v>10.82916666666666</v>
      </c>
      <c r="Q1091" s="44">
        <v>10.142666666666665</v>
      </c>
      <c r="R1091" s="45">
        <v>3.9763333333333324</v>
      </c>
      <c r="S1091" s="44">
        <v>12.79416666666666</v>
      </c>
      <c r="T1091" s="45">
        <v>31.620499999999982</v>
      </c>
      <c r="U1091" s="44">
        <v>38.4985</v>
      </c>
      <c r="V1091" s="45">
        <v>56.605499999999999</v>
      </c>
      <c r="W1091" s="44">
        <v>61.314000000000014</v>
      </c>
      <c r="X1091" s="45">
        <v>32.754666666666658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275.58366666666666</v>
      </c>
      <c r="AE1091" s="54"/>
    </row>
    <row r="1092" spans="2:31" x14ac:dyDescent="0.45">
      <c r="B1092" s="14" t="s">
        <v>15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5.4999999999999719E-3</v>
      </c>
      <c r="M1092" s="44">
        <v>1.6876666666666664</v>
      </c>
      <c r="N1092" s="45">
        <v>2.0680000000000005</v>
      </c>
      <c r="O1092" s="44">
        <v>3.7280000000000002</v>
      </c>
      <c r="P1092" s="45">
        <v>16.029833333333332</v>
      </c>
      <c r="Q1092" s="44">
        <v>31.305833333333329</v>
      </c>
      <c r="R1092" s="45">
        <v>41.393833333333326</v>
      </c>
      <c r="S1092" s="44">
        <v>16.715166666666669</v>
      </c>
      <c r="T1092" s="45">
        <v>33.44766666666667</v>
      </c>
      <c r="U1092" s="44">
        <v>36.352000000000004</v>
      </c>
      <c r="V1092" s="45">
        <v>51.250500000000009</v>
      </c>
      <c r="W1092" s="44">
        <v>85.28716666666665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319.27116666666666</v>
      </c>
      <c r="AE1092" s="54"/>
    </row>
    <row r="1093" spans="2:31" x14ac:dyDescent="0.45">
      <c r="B1093" s="14" t="s">
        <v>16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0</v>
      </c>
      <c r="AE1093" s="54"/>
    </row>
    <row r="1094" spans="2:31" x14ac:dyDescent="0.45">
      <c r="B1094" s="14" t="s">
        <v>17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0</v>
      </c>
      <c r="AE1094" s="54"/>
    </row>
    <row r="1095" spans="2:31" x14ac:dyDescent="0.45">
      <c r="B1095" s="14" t="s">
        <v>18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5.3333333333333323E-2</v>
      </c>
      <c r="M1095" s="44">
        <v>1.4106666666666678</v>
      </c>
      <c r="N1095" s="45">
        <v>0.60833333333333373</v>
      </c>
      <c r="O1095" s="44">
        <v>3.2314999999999996</v>
      </c>
      <c r="P1095" s="45">
        <v>6.1073333333333313</v>
      </c>
      <c r="Q1095" s="44">
        <v>0.73750000000000071</v>
      </c>
      <c r="R1095" s="45">
        <v>1.6541666666666672</v>
      </c>
      <c r="S1095" s="44">
        <v>2.9666666666666626E-2</v>
      </c>
      <c r="T1095" s="45">
        <v>0.39016666666666677</v>
      </c>
      <c r="U1095" s="44">
        <v>0.62666666666666682</v>
      </c>
      <c r="V1095" s="45">
        <v>1.0410000000000004</v>
      </c>
      <c r="W1095" s="44">
        <v>0</v>
      </c>
      <c r="X1095" s="45">
        <v>0.10616666666666674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15.996500000000003</v>
      </c>
      <c r="AE1095" s="54"/>
    </row>
    <row r="1096" spans="2:31" x14ac:dyDescent="0.45">
      <c r="B1096" s="14" t="s">
        <v>19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2.2725000000000004</v>
      </c>
      <c r="M1096" s="44">
        <v>16.041666666666671</v>
      </c>
      <c r="N1096" s="45">
        <v>16.028166666666671</v>
      </c>
      <c r="O1096" s="44">
        <v>22.357833333333339</v>
      </c>
      <c r="P1096" s="45">
        <v>23.05466666666667</v>
      </c>
      <c r="Q1096" s="44">
        <v>19.545666666666687</v>
      </c>
      <c r="R1096" s="45">
        <v>15.498166666666668</v>
      </c>
      <c r="S1096" s="44">
        <v>17.329833333333337</v>
      </c>
      <c r="T1096" s="45">
        <v>18.388500000000001</v>
      </c>
      <c r="U1096" s="44">
        <v>21.808999999999994</v>
      </c>
      <c r="V1096" s="45">
        <v>26.924500000000005</v>
      </c>
      <c r="W1096" s="44">
        <v>29.804166666666667</v>
      </c>
      <c r="X1096" s="45">
        <v>21.026999999999997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250.08166666666668</v>
      </c>
      <c r="AE1096" s="54"/>
    </row>
    <row r="1097" spans="2:31" x14ac:dyDescent="0.45">
      <c r="B1097" s="14" t="s">
        <v>20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0.27899999999999986</v>
      </c>
      <c r="M1097" s="44">
        <v>3.0001666666666664</v>
      </c>
      <c r="N1097" s="45">
        <v>4.1391666666666662</v>
      </c>
      <c r="O1097" s="44">
        <v>5.7941666666666682</v>
      </c>
      <c r="P1097" s="45">
        <v>7.1658333333333335</v>
      </c>
      <c r="Q1097" s="44">
        <v>2.0333333333333346E-2</v>
      </c>
      <c r="R1097" s="45">
        <v>7.8171666666666688</v>
      </c>
      <c r="S1097" s="44">
        <v>6.8644999999999987</v>
      </c>
      <c r="T1097" s="45">
        <v>1.9723333333333342</v>
      </c>
      <c r="U1097" s="44">
        <v>0.25283333333333335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37.305500000000002</v>
      </c>
      <c r="AE1097" s="54"/>
    </row>
    <row r="1098" spans="2:31" x14ac:dyDescent="0.45">
      <c r="B1098" s="14" t="s">
        <v>21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0.24350000000000005</v>
      </c>
      <c r="P1098" s="45">
        <v>0</v>
      </c>
      <c r="Q1098" s="44">
        <v>0</v>
      </c>
      <c r="R1098" s="45">
        <v>0</v>
      </c>
      <c r="S1098" s="44">
        <v>0</v>
      </c>
      <c r="T1098" s="45">
        <v>0.1196666666666666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0.36316666666666664</v>
      </c>
      <c r="AE1098" s="54"/>
    </row>
    <row r="1099" spans="2:31" x14ac:dyDescent="0.45">
      <c r="B1099" s="14" t="s">
        <v>22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45">
      <c r="B1100" s="14" t="s">
        <v>23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5.4833333333333317E-2</v>
      </c>
      <c r="N1100" s="45">
        <v>1.0705</v>
      </c>
      <c r="O1100" s="44">
        <v>3.486333333333334</v>
      </c>
      <c r="P1100" s="45">
        <v>0</v>
      </c>
      <c r="Q1100" s="44">
        <v>0</v>
      </c>
      <c r="R1100" s="45">
        <v>3.8960000000000004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8.5076666666666672</v>
      </c>
      <c r="AE1100" s="54"/>
    </row>
    <row r="1101" spans="2:31" x14ac:dyDescent="0.45">
      <c r="B1101" s="14" t="s">
        <v>24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1.0036666666666663</v>
      </c>
      <c r="O1101" s="44">
        <v>2.7803333333333327</v>
      </c>
      <c r="P1101" s="45">
        <v>3.9046666666666661</v>
      </c>
      <c r="Q1101" s="44">
        <v>4.3341666666666656</v>
      </c>
      <c r="R1101" s="45">
        <v>8.9166666666666658E-2</v>
      </c>
      <c r="S1101" s="44">
        <v>5.5000000000000014E-3</v>
      </c>
      <c r="T1101" s="45">
        <v>1.3724999999999998</v>
      </c>
      <c r="U1101" s="44">
        <v>2.5363333333333333</v>
      </c>
      <c r="V1101" s="45">
        <v>2.8131666666666661</v>
      </c>
      <c r="W1101" s="44">
        <v>2.5841666666666674</v>
      </c>
      <c r="X1101" s="45">
        <v>1.2700000000000005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22.693666666666669</v>
      </c>
      <c r="AE1101" s="54"/>
    </row>
    <row r="1102" spans="2:31" x14ac:dyDescent="0.45">
      <c r="B1102" s="14" t="s">
        <v>25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8.4499999999999978E-2</v>
      </c>
      <c r="M1102" s="44">
        <v>1.7523333333333331</v>
      </c>
      <c r="N1102" s="45">
        <v>1.9973333333333336</v>
      </c>
      <c r="O1102" s="44">
        <v>3.5673333333333335</v>
      </c>
      <c r="P1102" s="45">
        <v>2.093166666666666</v>
      </c>
      <c r="Q1102" s="44">
        <v>7.464499999999993</v>
      </c>
      <c r="R1102" s="45">
        <v>8.3230000000000022</v>
      </c>
      <c r="S1102" s="44">
        <v>2.2830000000000008</v>
      </c>
      <c r="T1102" s="45">
        <v>0.54449999999999976</v>
      </c>
      <c r="U1102" s="44">
        <v>6.9999999999999984E-3</v>
      </c>
      <c r="V1102" s="45">
        <v>0.19333333333333355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28.31</v>
      </c>
      <c r="AE1102" s="54"/>
    </row>
    <row r="1103" spans="2:31" x14ac:dyDescent="0.45">
      <c r="B1103" s="14" t="s">
        <v>26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2.7733333333333321</v>
      </c>
      <c r="N1103" s="45">
        <v>5</v>
      </c>
      <c r="O1103" s="44">
        <v>2.5561666666666683</v>
      </c>
      <c r="P1103" s="45">
        <v>0.22033333333333333</v>
      </c>
      <c r="Q1103" s="44">
        <v>0.3745</v>
      </c>
      <c r="R1103" s="45">
        <v>2.0476666666666672</v>
      </c>
      <c r="S1103" s="44">
        <v>3.4594999999999985</v>
      </c>
      <c r="T1103" s="45">
        <v>3.3384999999999976</v>
      </c>
      <c r="U1103" s="44">
        <v>2.2999999999999989</v>
      </c>
      <c r="V1103" s="45">
        <v>2</v>
      </c>
      <c r="W1103" s="44">
        <v>1.2000000000000015</v>
      </c>
      <c r="X1103" s="45">
        <v>1.4983333333333329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26.768333333333327</v>
      </c>
      <c r="AE1103" s="54"/>
    </row>
    <row r="1104" spans="2:31" x14ac:dyDescent="0.45">
      <c r="B1104" s="14" t="s">
        <v>27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6.6666666666666664E-4</v>
      </c>
      <c r="O1104" s="44">
        <v>4.9999999999999992E-3</v>
      </c>
      <c r="P1104" s="45">
        <v>0</v>
      </c>
      <c r="Q1104" s="44">
        <v>1.2833333333333332E-2</v>
      </c>
      <c r="R1104" s="45">
        <v>1.4925000000000002</v>
      </c>
      <c r="S1104" s="44">
        <v>3.8630000000000004</v>
      </c>
      <c r="T1104" s="45">
        <v>5.3394999999999984</v>
      </c>
      <c r="U1104" s="44">
        <v>6.8308333333333326</v>
      </c>
      <c r="V1104" s="45">
        <v>6.2755000000000001</v>
      </c>
      <c r="W1104" s="44">
        <v>2.9006666666666661</v>
      </c>
      <c r="X1104" s="45">
        <v>0.46049999999999996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27.181000000000001</v>
      </c>
      <c r="AE1104" s="54"/>
    </row>
    <row r="1105" spans="2:31" x14ac:dyDescent="0.45">
      <c r="B1105" s="4" t="s">
        <v>28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0.19266666666666668</v>
      </c>
      <c r="M1105" s="44">
        <v>1.7916666666666674</v>
      </c>
      <c r="N1105" s="45">
        <v>1.2851666666666659</v>
      </c>
      <c r="O1105" s="44">
        <v>0.67283333333333328</v>
      </c>
      <c r="P1105" s="45">
        <v>0</v>
      </c>
      <c r="Q1105" s="44">
        <v>0.84866666666666668</v>
      </c>
      <c r="R1105" s="45">
        <v>2.0491666666666668</v>
      </c>
      <c r="S1105" s="44">
        <v>3.3631666666666669</v>
      </c>
      <c r="T1105" s="45">
        <v>2.8876666666666666</v>
      </c>
      <c r="U1105" s="44">
        <v>2.0908333333333333</v>
      </c>
      <c r="V1105" s="45">
        <v>2.1488333333333332</v>
      </c>
      <c r="W1105" s="44">
        <v>2.3528333333333324</v>
      </c>
      <c r="X1105" s="45">
        <v>1.1870000000000001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20.8705</v>
      </c>
      <c r="AE1105" s="54"/>
    </row>
    <row r="1106" spans="2:31" x14ac:dyDescent="0.45">
      <c r="B1106" s="4" t="s">
        <v>29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7.9999999999999984E-3</v>
      </c>
      <c r="M1106" s="44">
        <v>0.25099999999999995</v>
      </c>
      <c r="N1106" s="45">
        <v>0.76166666666666627</v>
      </c>
      <c r="O1106" s="44">
        <v>1.4131666666666667</v>
      </c>
      <c r="P1106" s="45">
        <v>0.91999999999999993</v>
      </c>
      <c r="Q1106" s="44">
        <v>0.52600000000000002</v>
      </c>
      <c r="R1106" s="45">
        <v>1.2011666666666667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5.0809999999999995</v>
      </c>
      <c r="AE1106" s="54"/>
    </row>
    <row r="1107" spans="2:31" x14ac:dyDescent="0.45">
      <c r="B1107" s="4" t="s">
        <v>30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0.14066666666666663</v>
      </c>
      <c r="N1107" s="45">
        <v>0.10283333333333335</v>
      </c>
      <c r="O1107" s="44">
        <v>0.17766666666666661</v>
      </c>
      <c r="P1107" s="45">
        <v>0.28183333333333321</v>
      </c>
      <c r="Q1107" s="44">
        <v>5.833333333333332E-2</v>
      </c>
      <c r="R1107" s="45">
        <v>0.27000000000000007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1.0313333333333332</v>
      </c>
      <c r="AE1107" s="54"/>
    </row>
    <row r="1108" spans="2:31" x14ac:dyDescent="0.45">
      <c r="B1108" s="4" t="s">
        <v>31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7.6666666666666567E-3</v>
      </c>
      <c r="M1108" s="44">
        <v>5.4833333333333352E-2</v>
      </c>
      <c r="N1108" s="45">
        <v>0.27683333333333343</v>
      </c>
      <c r="O1108" s="44">
        <v>0.49316666666666686</v>
      </c>
      <c r="P1108" s="45">
        <v>1.5915000000000001</v>
      </c>
      <c r="Q1108" s="44">
        <v>0.40550000000000019</v>
      </c>
      <c r="R1108" s="45">
        <v>0.58533333333333315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3.4148333333333336</v>
      </c>
      <c r="AE1108" s="54"/>
    </row>
    <row r="1109" spans="2:31" x14ac:dyDescent="0.45">
      <c r="B1109" s="4" t="s">
        <v>32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1.4000000000000002E-2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1.4000000000000002E-2</v>
      </c>
      <c r="AE1109" s="54"/>
    </row>
    <row r="1110" spans="2:31" x14ac:dyDescent="0.45">
      <c r="B1110" s="4" t="s">
        <v>33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6.8333333333333354E-3</v>
      </c>
      <c r="M1110" s="44">
        <v>1.8333333333333387E-3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8.6666666666666732E-3</v>
      </c>
      <c r="AE1110" s="54"/>
    </row>
    <row r="1111" spans="2:31" x14ac:dyDescent="0.45">
      <c r="B1111" s="4" t="s">
        <v>34</v>
      </c>
      <c r="C1111" s="4"/>
      <c r="D1111" s="4"/>
      <c r="E1111" s="44">
        <v>0.97733333333333361</v>
      </c>
      <c r="F1111" s="45">
        <v>0.69999999999999951</v>
      </c>
      <c r="G1111" s="44">
        <v>0</v>
      </c>
      <c r="H1111" s="45">
        <v>0</v>
      </c>
      <c r="I1111" s="44">
        <v>0</v>
      </c>
      <c r="J1111" s="45">
        <v>0</v>
      </c>
      <c r="K1111" s="44">
        <v>4.7000000000000007E-2</v>
      </c>
      <c r="L1111" s="45">
        <v>0.18283333333333301</v>
      </c>
      <c r="M1111" s="44">
        <v>0</v>
      </c>
      <c r="N1111" s="45">
        <v>0</v>
      </c>
      <c r="O1111" s="44">
        <v>5.5166666666666649E-2</v>
      </c>
      <c r="P1111" s="45">
        <v>0.61100000000000054</v>
      </c>
      <c r="Q1111" s="44">
        <v>1.9584999999999999</v>
      </c>
      <c r="R1111" s="45">
        <v>0.46099999999999969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06"/>
        <v>4.9928333333333326</v>
      </c>
      <c r="AE1111" s="54"/>
    </row>
    <row r="1112" spans="2:31" x14ac:dyDescent="0.45">
      <c r="B1112" s="4" t="s">
        <v>35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17.844833333333341</v>
      </c>
      <c r="N1112" s="45">
        <v>19.149666666666665</v>
      </c>
      <c r="O1112" s="44">
        <v>48.157499999999999</v>
      </c>
      <c r="P1112" s="45">
        <v>81.171833333333353</v>
      </c>
      <c r="Q1112" s="44">
        <v>51.112833333333363</v>
      </c>
      <c r="R1112" s="45">
        <v>52.551500000000004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269.98816666666676</v>
      </c>
      <c r="AE1112" s="54"/>
    </row>
    <row r="1113" spans="2:31" x14ac:dyDescent="0.45">
      <c r="B1113" s="4" t="s">
        <v>36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7.8453333333333317</v>
      </c>
      <c r="N1113" s="45">
        <v>34.157000000000011</v>
      </c>
      <c r="O1113" s="44">
        <v>10.584000000000001</v>
      </c>
      <c r="P1113" s="45">
        <v>1.0643333333333354</v>
      </c>
      <c r="Q1113" s="44">
        <v>1.2586666666666688</v>
      </c>
      <c r="R1113" s="45">
        <v>16.040666666666663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70.950000000000017</v>
      </c>
      <c r="AE1113" s="54"/>
    </row>
    <row r="1114" spans="2:31" x14ac:dyDescent="0.45">
      <c r="B1114" s="4" t="s">
        <v>37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0.21983333333333366</v>
      </c>
      <c r="M1114" s="44">
        <v>1.5538333333333323</v>
      </c>
      <c r="N1114" s="45">
        <v>6.2948333333333322</v>
      </c>
      <c r="O1114" s="44">
        <v>9.4978333333333342</v>
      </c>
      <c r="P1114" s="45">
        <v>7.7016666666666644</v>
      </c>
      <c r="Q1114" s="44">
        <v>3.9333333333333349</v>
      </c>
      <c r="R1114" s="45">
        <v>2.1335000000000002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31.334833333333332</v>
      </c>
      <c r="AE1114" s="54"/>
    </row>
    <row r="1115" spans="2:31" x14ac:dyDescent="0.45">
      <c r="B1115" s="4" t="s">
        <v>38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2.7854999999999999</v>
      </c>
      <c r="N1115" s="45">
        <v>4.0014999999999974</v>
      </c>
      <c r="O1115" s="44">
        <v>12.842833333333337</v>
      </c>
      <c r="P1115" s="45">
        <v>14.041000000000006</v>
      </c>
      <c r="Q1115" s="44">
        <v>11.068333333333337</v>
      </c>
      <c r="R1115" s="45">
        <v>8.2323333333333366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52.971500000000013</v>
      </c>
      <c r="AE1115" s="54"/>
    </row>
    <row r="1116" spans="2:31" x14ac:dyDescent="0.45">
      <c r="B1116" s="4" t="s">
        <v>39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2.7761666666666676</v>
      </c>
      <c r="M1116" s="44">
        <v>35.475666666666669</v>
      </c>
      <c r="N1116" s="45">
        <v>36.690166666666677</v>
      </c>
      <c r="O1116" s="44">
        <v>32.135000000000005</v>
      </c>
      <c r="P1116" s="45">
        <v>32.878500000000003</v>
      </c>
      <c r="Q1116" s="44">
        <v>29.425999999999984</v>
      </c>
      <c r="R1116" s="45">
        <v>18.650166666666671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188.03166666666669</v>
      </c>
      <c r="AE1116" s="54"/>
    </row>
    <row r="1117" spans="2:31" x14ac:dyDescent="0.45">
      <c r="B1117" s="4" t="s">
        <v>40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2.4</v>
      </c>
      <c r="M1117" s="44">
        <v>14</v>
      </c>
      <c r="N1117" s="45">
        <v>12.29999999999999</v>
      </c>
      <c r="O1117" s="44">
        <v>11.100000000000012</v>
      </c>
      <c r="P1117" s="45">
        <v>10</v>
      </c>
      <c r="Q1117" s="44">
        <v>9.3999999999999897</v>
      </c>
      <c r="R1117" s="45">
        <v>6.4399999999999951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06"/>
        <v>65.639999999999986</v>
      </c>
      <c r="AE1117" s="54"/>
    </row>
    <row r="1118" spans="2:31" x14ac:dyDescent="0.45">
      <c r="B1118" s="4" t="s">
        <v>41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0.61766666666666659</v>
      </c>
      <c r="M1118" s="44">
        <v>2.0176666666666669</v>
      </c>
      <c r="N1118" s="45">
        <v>10.401833333333334</v>
      </c>
      <c r="O1118" s="44">
        <v>10.481666666666666</v>
      </c>
      <c r="P1118" s="45">
        <v>1.7576666666666669</v>
      </c>
      <c r="Q1118" s="44">
        <v>4.1188333333333338</v>
      </c>
      <c r="R1118" s="45">
        <v>0.19416666666666668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29.589500000000001</v>
      </c>
      <c r="AE1118" s="54"/>
    </row>
    <row r="1119" spans="2:31" x14ac:dyDescent="0.45">
      <c r="B1119" s="4" t="s">
        <v>42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0.28100000000000003</v>
      </c>
      <c r="M1119" s="44">
        <v>2.0100000000000011</v>
      </c>
      <c r="N1119" s="45">
        <v>1.9898333333333331</v>
      </c>
      <c r="O1119" s="44">
        <v>0.50883333333333314</v>
      </c>
      <c r="P1119" s="45">
        <v>1.5589999999999995</v>
      </c>
      <c r="Q1119" s="44">
        <v>1.7381666666666671</v>
      </c>
      <c r="R1119" s="45">
        <v>1.9655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06"/>
        <v>10.052333333333335</v>
      </c>
      <c r="AE1119" s="54"/>
    </row>
    <row r="1120" spans="2:31" x14ac:dyDescent="0.45">
      <c r="B1120" s="4" t="s">
        <v>43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0</v>
      </c>
      <c r="AE1120" s="54"/>
    </row>
    <row r="1121" spans="2:31" x14ac:dyDescent="0.45">
      <c r="B1121" s="4" t="s">
        <v>44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0.24700000000000014</v>
      </c>
      <c r="N1121" s="45">
        <v>0.42933333333333235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0.67633333333333245</v>
      </c>
      <c r="AE1121" s="54"/>
    </row>
    <row r="1122" spans="2:31" x14ac:dyDescent="0.45">
      <c r="B1122" s="4" t="s">
        <v>45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1.4166666666666661E-2</v>
      </c>
      <c r="N1122" s="45">
        <v>0.1046666666666667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0.11883333333333336</v>
      </c>
      <c r="AE1122" s="54"/>
    </row>
    <row r="1123" spans="2:31" x14ac:dyDescent="0.45">
      <c r="B1123" s="4" t="s">
        <v>46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2.6236666666666668</v>
      </c>
      <c r="N1123" s="45">
        <v>0.74399999999999977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3.3676666666666666</v>
      </c>
      <c r="AE1123" s="54"/>
    </row>
    <row r="1124" spans="2:31" x14ac:dyDescent="0.45">
      <c r="B1124" s="4" t="s">
        <v>47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2.9773333333333332</v>
      </c>
      <c r="O1124" s="44">
        <v>1.8169999999999999</v>
      </c>
      <c r="P1124" s="45">
        <v>1.3874999999999997</v>
      </c>
      <c r="Q1124" s="44">
        <v>1.5674999999999999</v>
      </c>
      <c r="R1124" s="45">
        <v>0.76999999999999991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8.5193333333333339</v>
      </c>
      <c r="AE1124" s="54"/>
    </row>
    <row r="1125" spans="2:31" x14ac:dyDescent="0.45">
      <c r="B1125" s="4" t="s">
        <v>48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3.4499999999999947E-2</v>
      </c>
      <c r="P1125" s="45">
        <v>2.931833333333334</v>
      </c>
      <c r="Q1125" s="44">
        <v>3.6476666666666668</v>
      </c>
      <c r="R1125" s="45">
        <v>1.8333333333333326E-2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6.6323333333333343</v>
      </c>
      <c r="AE1125" s="54"/>
    </row>
    <row r="1126" spans="2:31" x14ac:dyDescent="0.45">
      <c r="B1126" s="4" t="s">
        <v>49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1.2368333333333332</v>
      </c>
      <c r="O1126" s="44">
        <v>1.9316666666666658</v>
      </c>
      <c r="P1126" s="45">
        <v>3.1786666666666674</v>
      </c>
      <c r="Q1126" s="44">
        <v>0.43600000000000017</v>
      </c>
      <c r="R1126" s="45">
        <v>0.4166666666666668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7.1998333333333333</v>
      </c>
      <c r="AE1126" s="54"/>
    </row>
    <row r="1127" spans="2:31" x14ac:dyDescent="0.45">
      <c r="B1127" s="4" t="s">
        <v>50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1.74</v>
      </c>
      <c r="N1127" s="45">
        <v>0.42716666666666697</v>
      </c>
      <c r="O1127" s="44">
        <v>0</v>
      </c>
      <c r="P1127" s="45">
        <v>0.1608333333333333</v>
      </c>
      <c r="Q1127" s="44">
        <v>0.10200000000000002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2.4300000000000002</v>
      </c>
      <c r="AE1127" s="54"/>
    </row>
    <row r="1128" spans="2:31" x14ac:dyDescent="0.45">
      <c r="B1128" s="4" t="s">
        <v>51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0.75116666666666643</v>
      </c>
      <c r="N1128" s="45">
        <v>2.2154999999999996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2.9666666666666659</v>
      </c>
      <c r="AE1128" s="54"/>
    </row>
    <row r="1129" spans="2:31" x14ac:dyDescent="0.45">
      <c r="B1129" s="4" t="s">
        <v>52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0.86999999999999977</v>
      </c>
      <c r="M1129" s="44">
        <v>6.5</v>
      </c>
      <c r="N1129" s="45">
        <v>9.1749999999999989</v>
      </c>
      <c r="O1129" s="44">
        <v>11.432166666666665</v>
      </c>
      <c r="P1129" s="45">
        <v>10.736166666666662</v>
      </c>
      <c r="Q1129" s="44">
        <v>0.62299999999999955</v>
      </c>
      <c r="R1129" s="45">
        <v>0</v>
      </c>
      <c r="S1129" s="44">
        <v>0</v>
      </c>
      <c r="T1129" s="45">
        <v>8.211999999999998</v>
      </c>
      <c r="U1129" s="44">
        <v>13.969666666666672</v>
      </c>
      <c r="V1129" s="45">
        <v>30.107833333333328</v>
      </c>
      <c r="W1129" s="44">
        <v>21.43249999999999</v>
      </c>
      <c r="X1129" s="45">
        <v>1.2456666666666654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114.30399999999997</v>
      </c>
      <c r="AE1129" s="54"/>
    </row>
    <row r="1130" spans="2:31" x14ac:dyDescent="0.45">
      <c r="B1130" s="4" t="s">
        <v>53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1.5848333333333329</v>
      </c>
      <c r="M1130" s="44">
        <v>14.706833333333334</v>
      </c>
      <c r="N1130" s="45">
        <v>28.38516666666667</v>
      </c>
      <c r="O1130" s="44">
        <v>29.429999999999996</v>
      </c>
      <c r="P1130" s="45">
        <v>30.760166666666674</v>
      </c>
      <c r="Q1130" s="44">
        <v>30.367000000000004</v>
      </c>
      <c r="R1130" s="45">
        <v>16.540999999999997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151.77500000000001</v>
      </c>
      <c r="AE1130" s="54"/>
    </row>
    <row r="1131" spans="2:31" x14ac:dyDescent="0.45">
      <c r="B1131" s="4" t="s">
        <v>54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0.12449999999999999</v>
      </c>
      <c r="M1131" s="44">
        <v>14.545666666666669</v>
      </c>
      <c r="N1131" s="45">
        <v>0</v>
      </c>
      <c r="O1131" s="44">
        <v>0.26400000000000062</v>
      </c>
      <c r="P1131" s="45">
        <v>1.3273333333333344</v>
      </c>
      <c r="Q1131" s="44">
        <v>4.5073333333333343</v>
      </c>
      <c r="R1131" s="45">
        <v>3.2436666666666674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24.012500000000006</v>
      </c>
      <c r="AE1131" s="54"/>
    </row>
    <row r="1132" spans="2:31" x14ac:dyDescent="0.45">
      <c r="B1132" s="4" t="s">
        <v>55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3.8375000000000004</v>
      </c>
      <c r="N1132" s="45">
        <v>11.539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0.14050000000000012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15.516999999999999</v>
      </c>
      <c r="AE1132" s="54"/>
    </row>
    <row r="1133" spans="2:31" x14ac:dyDescent="0.45">
      <c r="B1133" s="4" t="s">
        <v>56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45">
      <c r="B1134" s="4" t="s">
        <v>58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7.8833333333333339E-2</v>
      </c>
      <c r="O1134" s="44">
        <v>2.2500000000000055E-2</v>
      </c>
      <c r="P1134" s="45">
        <v>1.1701666666666666</v>
      </c>
      <c r="Q1134" s="44">
        <v>1.7431666666666665</v>
      </c>
      <c r="R1134" s="45">
        <v>0.39249999999999985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3.4071666666666669</v>
      </c>
      <c r="AE1134" s="54"/>
    </row>
    <row r="1135" spans="2:31" x14ac:dyDescent="0.45">
      <c r="B1135" s="4" t="s">
        <v>59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1.0268333333333331E-2</v>
      </c>
      <c r="N1135" s="45">
        <v>0.3358066666666667</v>
      </c>
      <c r="O1135" s="44">
        <v>0</v>
      </c>
      <c r="P1135" s="45">
        <v>1.108333333333326E-3</v>
      </c>
      <c r="Q1135" s="44">
        <v>6.3800000000000081E-3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0.35356333333333334</v>
      </c>
      <c r="AE1135" s="54"/>
    </row>
    <row r="1136" spans="2:31" x14ac:dyDescent="0.45">
      <c r="B1136" s="4" t="s">
        <v>60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1.3713333333333289E-2</v>
      </c>
      <c r="Q1136" s="44">
        <v>2.1810000000000017E-2</v>
      </c>
      <c r="R1136" s="45">
        <v>0</v>
      </c>
      <c r="S1136" s="44">
        <v>0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3.552333333333331E-2</v>
      </c>
      <c r="AE1136" s="54"/>
    </row>
    <row r="1137" spans="2:31" x14ac:dyDescent="0.45">
      <c r="B1137" s="4" t="s">
        <v>61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0.11720000000000003</v>
      </c>
      <c r="N1137" s="45">
        <v>3.4778400000000005</v>
      </c>
      <c r="O1137" s="44">
        <v>0.54088499999999984</v>
      </c>
      <c r="P1137" s="45">
        <v>1.7803666666666669</v>
      </c>
      <c r="Q1137" s="44">
        <v>1.7883316666666673</v>
      </c>
      <c r="R1137" s="45">
        <v>0.38429999999999992</v>
      </c>
      <c r="S1137" s="44">
        <v>0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8.0889233333333337</v>
      </c>
      <c r="AE1137" s="54"/>
    </row>
    <row r="1138" spans="2:31" x14ac:dyDescent="0.45">
      <c r="B1138" s="4" t="s">
        <v>62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10.387333333333332</v>
      </c>
      <c r="M1138" s="44">
        <v>35.238333333333337</v>
      </c>
      <c r="N1138" s="45">
        <v>22.973499999999991</v>
      </c>
      <c r="O1138" s="44">
        <v>0.89700000000000013</v>
      </c>
      <c r="P1138" s="45">
        <v>0.11066666666666668</v>
      </c>
      <c r="Q1138" s="44">
        <v>6.2321666666666671</v>
      </c>
      <c r="R1138" s="45">
        <v>11.522000000000002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87.361000000000004</v>
      </c>
      <c r="AE1138" s="54"/>
    </row>
    <row r="1139" spans="2:31" x14ac:dyDescent="0.45">
      <c r="B1139" s="4" t="s">
        <v>63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4.0804999999999998</v>
      </c>
      <c r="R1139" s="45">
        <v>15.857666666666677</v>
      </c>
      <c r="S1139" s="44">
        <v>23.953666666666663</v>
      </c>
      <c r="T1139" s="45">
        <v>21.041999999999998</v>
      </c>
      <c r="U1139" s="44">
        <v>45.48683333333333</v>
      </c>
      <c r="V1139" s="45">
        <v>48.602666666666643</v>
      </c>
      <c r="W1139" s="44">
        <v>32.752700000000011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191.77603333333332</v>
      </c>
      <c r="AE1139" s="54"/>
    </row>
    <row r="1140" spans="2:31" x14ac:dyDescent="0.45">
      <c r="B1140" s="4" t="s">
        <v>64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1.3360000000000001</v>
      </c>
      <c r="Q1140" s="44">
        <v>43.934333333333328</v>
      </c>
      <c r="R1140" s="45">
        <v>72.33683333333336</v>
      </c>
      <c r="S1140" s="44">
        <v>30.934000000000001</v>
      </c>
      <c r="T1140" s="45">
        <v>26.427500000000009</v>
      </c>
      <c r="U1140" s="44">
        <v>38.863666666666667</v>
      </c>
      <c r="V1140" s="45">
        <v>33.868333333333361</v>
      </c>
      <c r="W1140" s="44">
        <v>37.952999999999989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08"/>
        <v>285.65366666666671</v>
      </c>
      <c r="AE1140" s="54"/>
    </row>
    <row r="1141" spans="2:31" x14ac:dyDescent="0.45">
      <c r="B1141" s="4" t="s">
        <v>65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1.4605000000000001</v>
      </c>
      <c r="N1141" s="45">
        <v>3.161666666666668</v>
      </c>
      <c r="O1141" s="44">
        <v>2.1475</v>
      </c>
      <c r="P1141" s="45">
        <v>0.58616666666666639</v>
      </c>
      <c r="Q1141" s="44">
        <v>0.81450000000000045</v>
      </c>
      <c r="R1141" s="45">
        <v>0.17616666666666672</v>
      </c>
      <c r="S1141" s="44">
        <v>2.0609999999999995</v>
      </c>
      <c r="T1141" s="45">
        <v>5.657333333333332</v>
      </c>
      <c r="U1141" s="44">
        <v>3.3696666666666664</v>
      </c>
      <c r="V1141" s="45">
        <v>2.8046666666666664</v>
      </c>
      <c r="W1141" s="44">
        <v>2.5808333333333313</v>
      </c>
      <c r="X1141" s="45">
        <v>1.0004999999999999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08"/>
        <v>25.820499999999996</v>
      </c>
      <c r="AE1141" s="54"/>
    </row>
    <row r="1142" spans="2:31" x14ac:dyDescent="0.45">
      <c r="B1142" s="12" t="s">
        <v>7</v>
      </c>
      <c r="C1142" s="12"/>
      <c r="D1142" s="12"/>
      <c r="E1142" s="13">
        <f>SUM(E1088:E1141)</f>
        <v>0.97733333333333361</v>
      </c>
      <c r="F1142" s="13">
        <f t="shared" ref="F1142" si="409">SUM(F1088:F1141)</f>
        <v>0.69999999999999951</v>
      </c>
      <c r="G1142" s="13">
        <f t="shared" ref="G1142" si="410">SUM(G1088:G1141)</f>
        <v>0</v>
      </c>
      <c r="H1142" s="13">
        <f t="shared" ref="H1142" si="411">SUM(H1088:H1141)</f>
        <v>0</v>
      </c>
      <c r="I1142" s="13">
        <f t="shared" ref="I1142" si="412">SUM(I1088:I1141)</f>
        <v>0</v>
      </c>
      <c r="J1142" s="13">
        <f t="shared" ref="J1142" si="413">SUM(J1088:J1141)</f>
        <v>0</v>
      </c>
      <c r="K1142" s="13">
        <f t="shared" ref="K1142" si="414">SUM(K1088:K1141)</f>
        <v>4.7000000000000007E-2</v>
      </c>
      <c r="L1142" s="13">
        <f t="shared" ref="L1142" si="415">SUM(L1088:L1141)</f>
        <v>23.987833333333334</v>
      </c>
      <c r="M1142" s="13">
        <f t="shared" ref="M1142" si="416">SUM(M1088:M1141)</f>
        <v>204.03730166666668</v>
      </c>
      <c r="N1142" s="13">
        <f t="shared" ref="N1142" si="417">SUM(N1088:N1141)</f>
        <v>263.41131333333334</v>
      </c>
      <c r="O1142" s="13">
        <f t="shared" ref="O1142" si="418">SUM(O1088:O1141)</f>
        <v>256.25821833333339</v>
      </c>
      <c r="P1142" s="13">
        <f t="shared" ref="P1142" si="419">SUM(P1088:P1141)</f>
        <v>307.80968833333338</v>
      </c>
      <c r="Q1142" s="13">
        <f t="shared" ref="Q1142" si="420">SUM(Q1088:Q1141)</f>
        <v>356.4523549999999</v>
      </c>
      <c r="R1142" s="13">
        <f t="shared" ref="R1142" si="421">SUM(R1088:R1141)</f>
        <v>342.17730000000006</v>
      </c>
      <c r="S1142" s="13">
        <f t="shared" ref="S1142" si="422">SUM(S1088:S1141)</f>
        <v>170.22950000000003</v>
      </c>
      <c r="T1142" s="13">
        <f t="shared" ref="T1142" si="423">SUM(T1088:T1141)</f>
        <v>225.03049999999993</v>
      </c>
      <c r="U1142" s="13">
        <f t="shared" ref="U1142" si="424">SUM(U1088:U1141)</f>
        <v>280.31316666666669</v>
      </c>
      <c r="V1142" s="13">
        <f t="shared" ref="V1142" si="425">SUM(V1088:V1141)</f>
        <v>371.91233333333332</v>
      </c>
      <c r="W1142" s="13">
        <f t="shared" ref="W1142" si="426">SUM(W1088:W1141)</f>
        <v>371.12553333333324</v>
      </c>
      <c r="X1142" s="13">
        <f t="shared" ref="X1142" si="427">SUM(X1088:X1141)</f>
        <v>69.002166666666639</v>
      </c>
      <c r="Y1142" s="13">
        <f t="shared" ref="Y1142" si="428">SUM(Y1088:Y1141)</f>
        <v>0</v>
      </c>
      <c r="Z1142" s="13">
        <f t="shared" ref="Z1142" si="429">SUM(Z1088:Z1141)</f>
        <v>0</v>
      </c>
      <c r="AA1142" s="13">
        <f t="shared" ref="AA1142" si="430">SUM(AA1088:AA1141)</f>
        <v>0</v>
      </c>
      <c r="AB1142" s="13">
        <f t="shared" ref="AB1142" si="431">SUM(AB1088:AB1141)</f>
        <v>0</v>
      </c>
      <c r="AC1142" s="109">
        <f>SUM(AC1088:AE1141)</f>
        <v>3243.4715433333326</v>
      </c>
      <c r="AD1142" s="109"/>
      <c r="AE1142" s="109"/>
    </row>
    <row r="1145" spans="2:31" x14ac:dyDescent="0.45">
      <c r="B1145" s="8">
        <f>'Resumen-Mensual'!$X$26</f>
        <v>46042</v>
      </c>
    </row>
    <row r="1146" spans="2:31" x14ac:dyDescent="0.45">
      <c r="B1146" s="8"/>
    </row>
    <row r="1147" spans="2:31" x14ac:dyDescent="0.45">
      <c r="B1147" s="9" t="s">
        <v>313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1" t="s">
        <v>7</v>
      </c>
      <c r="AD1147" s="91"/>
      <c r="AE1147" s="91"/>
    </row>
    <row r="1148" spans="2:31" x14ac:dyDescent="0.45">
      <c r="B1148" s="14" t="s">
        <v>11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14.352166666666673</v>
      </c>
      <c r="O1148" s="44">
        <v>4.5485000000000024</v>
      </c>
      <c r="P1148" s="45">
        <v>2.9833333333333333E-2</v>
      </c>
      <c r="Q1148" s="44">
        <v>18.104333333333326</v>
      </c>
      <c r="R1148" s="45">
        <v>47.992000000000012</v>
      </c>
      <c r="S1148" s="44">
        <v>42.827500000000001</v>
      </c>
      <c r="T1148" s="45">
        <v>35.778999999999989</v>
      </c>
      <c r="U1148" s="44">
        <v>35.878</v>
      </c>
      <c r="V1148" s="45">
        <v>73.865666666666641</v>
      </c>
      <c r="W1148" s="44">
        <v>46.112333333333332</v>
      </c>
      <c r="X1148" s="45">
        <v>15.712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335.20133333333325</v>
      </c>
      <c r="AE1148" s="56"/>
    </row>
    <row r="1149" spans="2:31" x14ac:dyDescent="0.45">
      <c r="B1149" s="14" t="s">
        <v>12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3.131833333333335</v>
      </c>
      <c r="O1149" s="44">
        <v>3.1010000000000004</v>
      </c>
      <c r="P1149" s="45">
        <v>1.2956666666666659</v>
      </c>
      <c r="Q1149" s="44">
        <v>12.279833333333327</v>
      </c>
      <c r="R1149" s="45">
        <v>32.599833333333301</v>
      </c>
      <c r="S1149" s="44">
        <v>17.816499999999998</v>
      </c>
      <c r="T1149" s="45">
        <v>20.800833333333337</v>
      </c>
      <c r="U1149" s="44">
        <v>34.428000000000011</v>
      </c>
      <c r="V1149" s="45">
        <v>40.833166666666656</v>
      </c>
      <c r="W1149" s="44">
        <v>30.005666666666674</v>
      </c>
      <c r="X1149" s="45">
        <v>10.885833333333329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207.17816666666664</v>
      </c>
      <c r="AE1149" s="54"/>
    </row>
    <row r="1150" spans="2:31" x14ac:dyDescent="0.45">
      <c r="B1150" s="14" t="s">
        <v>13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1.1025</v>
      </c>
      <c r="O1150" s="44">
        <v>2.9900000000000015</v>
      </c>
      <c r="P1150" s="45">
        <v>10.120000000000003</v>
      </c>
      <c r="Q1150" s="44">
        <v>31.130000000000049</v>
      </c>
      <c r="R1150" s="45">
        <v>61.550000000000061</v>
      </c>
      <c r="S1150" s="44">
        <v>37.729999999999997</v>
      </c>
      <c r="T1150" s="45">
        <v>46.319999999999993</v>
      </c>
      <c r="U1150" s="44">
        <v>46.56</v>
      </c>
      <c r="V1150" s="45">
        <v>43.349999999999994</v>
      </c>
      <c r="W1150" s="44">
        <v>23.57</v>
      </c>
      <c r="X1150" s="45">
        <v>10.430000000000007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314.85250000000008</v>
      </c>
      <c r="AE1150" s="54"/>
    </row>
    <row r="1151" spans="2:31" x14ac:dyDescent="0.45">
      <c r="B1151" s="14" t="s">
        <v>14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0.13983333333333334</v>
      </c>
      <c r="O1151" s="44">
        <v>2.9080000000000004</v>
      </c>
      <c r="P1151" s="45">
        <v>12.399999999999986</v>
      </c>
      <c r="Q1151" s="44">
        <v>41.834833333333293</v>
      </c>
      <c r="R1151" s="45">
        <v>88.878</v>
      </c>
      <c r="S1151" s="44">
        <v>47.588166666666666</v>
      </c>
      <c r="T1151" s="45">
        <v>39.797999999999973</v>
      </c>
      <c r="U1151" s="44">
        <v>49.587166666666654</v>
      </c>
      <c r="V1151" s="45">
        <v>52.162499999999973</v>
      </c>
      <c r="W1151" s="44">
        <v>24.654166666666658</v>
      </c>
      <c r="X1151" s="45">
        <v>1.0841666666666658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361.03483333333315</v>
      </c>
      <c r="AE1151" s="54"/>
    </row>
    <row r="1152" spans="2:31" x14ac:dyDescent="0.45">
      <c r="B1152" s="14" t="s">
        <v>15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0.88850000000000018</v>
      </c>
      <c r="O1152" s="44">
        <v>1.5661666666666667</v>
      </c>
      <c r="P1152" s="45">
        <v>11.718833333333331</v>
      </c>
      <c r="Q1152" s="44">
        <v>29.854333333333336</v>
      </c>
      <c r="R1152" s="45">
        <v>80.903999999999996</v>
      </c>
      <c r="S1152" s="44">
        <v>33.685499999999998</v>
      </c>
      <c r="T1152" s="45">
        <v>47.987999999999985</v>
      </c>
      <c r="U1152" s="44">
        <v>64.222666666666683</v>
      </c>
      <c r="V1152" s="45">
        <v>65.69383333333333</v>
      </c>
      <c r="W1152" s="44">
        <v>104.85233333333332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441.37416666666661</v>
      </c>
      <c r="AE1152" s="54"/>
    </row>
    <row r="1153" spans="2:31" x14ac:dyDescent="0.45">
      <c r="B1153" s="14" t="s">
        <v>16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0</v>
      </c>
      <c r="AE1153" s="54"/>
    </row>
    <row r="1154" spans="2:31" x14ac:dyDescent="0.45">
      <c r="B1154" s="14" t="s">
        <v>17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0</v>
      </c>
      <c r="AE1154" s="54"/>
    </row>
    <row r="1155" spans="2:31" x14ac:dyDescent="0.45">
      <c r="B1155" s="14" t="s">
        <v>18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2.5251666666666663</v>
      </c>
      <c r="O1155" s="44">
        <v>2.7311666666666672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5.256333333333334</v>
      </c>
      <c r="AE1155" s="54"/>
    </row>
    <row r="1156" spans="2:31" x14ac:dyDescent="0.45">
      <c r="B1156" s="14" t="s">
        <v>19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5.0374999999999988</v>
      </c>
      <c r="O1156" s="44">
        <v>7.6098333333333326</v>
      </c>
      <c r="P1156" s="45">
        <v>7.1036666666666655</v>
      </c>
      <c r="Q1156" s="44">
        <v>4.0059999999999905</v>
      </c>
      <c r="R1156" s="45">
        <v>3.5300000000000002</v>
      </c>
      <c r="S1156" s="44">
        <v>1.5995000000000015</v>
      </c>
      <c r="T1156" s="45">
        <v>9.3325000000000014</v>
      </c>
      <c r="U1156" s="44">
        <v>5.5091666666666681</v>
      </c>
      <c r="V1156" s="45">
        <v>9.6304999999999961</v>
      </c>
      <c r="W1156" s="44">
        <v>4.8173333333333312</v>
      </c>
      <c r="X1156" s="45">
        <v>6.4890000000000025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64.664999999999992</v>
      </c>
      <c r="AE1156" s="54"/>
    </row>
    <row r="1157" spans="2:31" x14ac:dyDescent="0.45">
      <c r="B1157" s="14" t="s">
        <v>20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1.6711666666666667</v>
      </c>
      <c r="O1157" s="44">
        <v>3.3214999999999995</v>
      </c>
      <c r="P1157" s="45">
        <v>0.25983333333333331</v>
      </c>
      <c r="Q1157" s="44">
        <v>0</v>
      </c>
      <c r="R1157" s="45">
        <v>0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5.2524999999999995</v>
      </c>
      <c r="AE1157" s="54"/>
    </row>
    <row r="1158" spans="2:31" x14ac:dyDescent="0.45">
      <c r="B1158" s="14" t="s">
        <v>21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0.28583333333333338</v>
      </c>
      <c r="O1158" s="44">
        <v>9.7500000000000003E-2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0.38333333333333341</v>
      </c>
      <c r="AE1158" s="54"/>
    </row>
    <row r="1159" spans="2:31" x14ac:dyDescent="0.45">
      <c r="B1159" s="14" t="s">
        <v>22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45">
      <c r="B1160" s="14" t="s">
        <v>23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0.50283333333333335</v>
      </c>
      <c r="O1160" s="44">
        <v>2.1703333333333328</v>
      </c>
      <c r="P1160" s="45">
        <v>0</v>
      </c>
      <c r="Q1160" s="44">
        <v>0</v>
      </c>
      <c r="R1160" s="45">
        <v>0</v>
      </c>
      <c r="S1160" s="44">
        <v>0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2.673166666666666</v>
      </c>
      <c r="AE1160" s="54"/>
    </row>
    <row r="1161" spans="2:31" x14ac:dyDescent="0.45">
      <c r="B1161" s="14" t="s">
        <v>24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4.3333333333333444E-3</v>
      </c>
      <c r="O1161" s="44">
        <v>9.3166666666666634E-2</v>
      </c>
      <c r="P1161" s="45">
        <v>2.2503333333333329</v>
      </c>
      <c r="Q1161" s="44">
        <v>0.18350000000000008</v>
      </c>
      <c r="R1161" s="45">
        <v>0</v>
      </c>
      <c r="S1161" s="44">
        <v>0</v>
      </c>
      <c r="T1161" s="45">
        <v>0</v>
      </c>
      <c r="U1161" s="44">
        <v>0</v>
      </c>
      <c r="V1161" s="45">
        <v>0.41866666666666685</v>
      </c>
      <c r="W1161" s="44">
        <v>1.8174999999999999</v>
      </c>
      <c r="X1161" s="45">
        <v>0.63966666666666649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5.4071666666666669</v>
      </c>
      <c r="AE1161" s="54"/>
    </row>
    <row r="1162" spans="2:31" x14ac:dyDescent="0.45">
      <c r="B1162" s="14" t="s">
        <v>25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1.9249999999999987</v>
      </c>
      <c r="O1162" s="44">
        <v>2.4066666666666667</v>
      </c>
      <c r="P1162" s="45">
        <v>3.9240000000000035</v>
      </c>
      <c r="Q1162" s="44">
        <v>6.2048333333333314</v>
      </c>
      <c r="R1162" s="45">
        <v>2.6110000000000011</v>
      </c>
      <c r="S1162" s="44">
        <v>5.0363333333333324</v>
      </c>
      <c r="T1162" s="45">
        <v>4.5344999999999986</v>
      </c>
      <c r="U1162" s="44">
        <v>1.1666666666666655E-2</v>
      </c>
      <c r="V1162" s="45">
        <v>1.466666666666671E-2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26.668666666666663</v>
      </c>
      <c r="AE1162" s="54"/>
    </row>
    <row r="1163" spans="2:31" x14ac:dyDescent="0.45">
      <c r="B1163" s="14" t="s">
        <v>26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8.3333333333333035E-4</v>
      </c>
      <c r="P1163" s="45">
        <v>4.433333333333335E-2</v>
      </c>
      <c r="Q1163" s="44">
        <v>0</v>
      </c>
      <c r="R1163" s="45">
        <v>0</v>
      </c>
      <c r="S1163" s="44">
        <v>0.34849999999999992</v>
      </c>
      <c r="T1163" s="45">
        <v>2.0536666666666665</v>
      </c>
      <c r="U1163" s="44">
        <v>2.900000000000003</v>
      </c>
      <c r="V1163" s="45">
        <v>4</v>
      </c>
      <c r="W1163" s="44">
        <v>4.0999999999999961</v>
      </c>
      <c r="X1163" s="45">
        <v>3.65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17.097333333333331</v>
      </c>
      <c r="AE1163" s="54"/>
    </row>
    <row r="1164" spans="2:31" x14ac:dyDescent="0.45">
      <c r="B1164" s="14" t="s">
        <v>27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8.6166666666666752E-2</v>
      </c>
      <c r="S1164" s="44">
        <v>3.1358333333333337</v>
      </c>
      <c r="T1164" s="45">
        <v>7.9775</v>
      </c>
      <c r="U1164" s="44">
        <v>10.739333333333331</v>
      </c>
      <c r="V1164" s="45">
        <v>11.222166666666668</v>
      </c>
      <c r="W1164" s="44">
        <v>11.836</v>
      </c>
      <c r="X1164" s="45">
        <v>3.4786666666666664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48.475666666666669</v>
      </c>
      <c r="AE1164" s="54"/>
    </row>
    <row r="1165" spans="2:31" x14ac:dyDescent="0.45">
      <c r="B1165" s="4" t="s">
        <v>28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0</v>
      </c>
      <c r="P1165" s="45">
        <v>0</v>
      </c>
      <c r="Q1165" s="44">
        <v>0</v>
      </c>
      <c r="R1165" s="45">
        <v>3.6666666666666701E-3</v>
      </c>
      <c r="S1165" s="44">
        <v>0.64249999999999996</v>
      </c>
      <c r="T1165" s="45">
        <v>2.3790000000000004</v>
      </c>
      <c r="U1165" s="44">
        <v>3.1476666666666677</v>
      </c>
      <c r="V1165" s="45">
        <v>4.3894999999999991</v>
      </c>
      <c r="W1165" s="44">
        <v>5.0661666666666667</v>
      </c>
      <c r="X1165" s="45">
        <v>2.3301666666666665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17.958666666666669</v>
      </c>
      <c r="AE1165" s="54"/>
    </row>
    <row r="1166" spans="2:31" x14ac:dyDescent="0.45">
      <c r="B1166" s="4" t="s">
        <v>29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0.27249999999999991</v>
      </c>
      <c r="O1166" s="44">
        <v>3.6356666666666659</v>
      </c>
      <c r="P1166" s="45">
        <v>4.8874999999999993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8.7956666666666656</v>
      </c>
      <c r="AE1166" s="54"/>
    </row>
    <row r="1167" spans="2:31" x14ac:dyDescent="0.45">
      <c r="B1167" s="4" t="s">
        <v>30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0.11450000000000003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0.11450000000000003</v>
      </c>
      <c r="AE1167" s="54"/>
    </row>
    <row r="1168" spans="2:31" x14ac:dyDescent="0.45">
      <c r="B1168" s="4" t="s">
        <v>31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0.35266666666666652</v>
      </c>
      <c r="P1168" s="45">
        <v>0.84433333333333305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1.1969999999999996</v>
      </c>
      <c r="AE1168" s="54"/>
    </row>
    <row r="1169" spans="2:31" x14ac:dyDescent="0.45">
      <c r="B1169" s="4" t="s">
        <v>32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0</v>
      </c>
      <c r="AE1169" s="54"/>
    </row>
    <row r="1170" spans="2:31" x14ac:dyDescent="0.45">
      <c r="B1170" s="4" t="s">
        <v>33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0</v>
      </c>
      <c r="AE1170" s="54"/>
    </row>
    <row r="1171" spans="2:31" x14ac:dyDescent="0.45">
      <c r="B1171" s="4" t="s">
        <v>34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2.1135000000000002</v>
      </c>
      <c r="O1171" s="44">
        <v>2.4235000000000002</v>
      </c>
      <c r="P1171" s="45">
        <v>0.8340000000000003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5.3710000000000013</v>
      </c>
      <c r="AE1171" s="54"/>
    </row>
    <row r="1172" spans="2:31" x14ac:dyDescent="0.45">
      <c r="B1172" s="4" t="s">
        <v>35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27.015000000000001</v>
      </c>
      <c r="O1172" s="44">
        <v>68.890666666666661</v>
      </c>
      <c r="P1172" s="45">
        <v>63.720833333333331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159.62649999999999</v>
      </c>
      <c r="AE1172" s="54"/>
    </row>
    <row r="1173" spans="2:31" x14ac:dyDescent="0.45">
      <c r="B1173" s="4" t="s">
        <v>36</v>
      </c>
      <c r="C1173" s="4"/>
      <c r="D1173" s="4"/>
      <c r="E1173" s="44">
        <v>3.8776666666666624</v>
      </c>
      <c r="F1173" s="45">
        <v>0.70166666666666277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4.6074999999999999</v>
      </c>
      <c r="O1173" s="44">
        <v>6.7405000000000017</v>
      </c>
      <c r="P1173" s="45">
        <v>3.4580000000000002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19.385333333333328</v>
      </c>
      <c r="AE1173" s="54"/>
    </row>
    <row r="1174" spans="2:31" x14ac:dyDescent="0.45">
      <c r="B1174" s="4" t="s">
        <v>37</v>
      </c>
      <c r="C1174" s="4"/>
      <c r="D1174" s="4"/>
      <c r="E1174" s="44">
        <v>2.4721666666666664</v>
      </c>
      <c r="F1174" s="45">
        <v>6.6978333333333353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1.4506666666666663</v>
      </c>
      <c r="O1174" s="44">
        <v>3.404333333333335</v>
      </c>
      <c r="P1174" s="45">
        <v>2.137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16.162000000000003</v>
      </c>
      <c r="AE1174" s="54"/>
    </row>
    <row r="1175" spans="2:31" x14ac:dyDescent="0.45">
      <c r="B1175" s="4" t="s">
        <v>38</v>
      </c>
      <c r="C1175" s="4"/>
      <c r="D1175" s="4"/>
      <c r="E1175" s="44">
        <v>6.1426666666666696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3.6159999999999997</v>
      </c>
      <c r="O1175" s="44">
        <v>4.4375</v>
      </c>
      <c r="P1175" s="45">
        <v>3.537666666666667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17.733833333333337</v>
      </c>
      <c r="AE1175" s="54"/>
    </row>
    <row r="1176" spans="2:31" x14ac:dyDescent="0.45">
      <c r="B1176" s="4" t="s">
        <v>39</v>
      </c>
      <c r="C1176" s="4"/>
      <c r="D1176" s="4"/>
      <c r="E1176" s="44">
        <v>8.0133333333333248</v>
      </c>
      <c r="F1176" s="45">
        <v>1.6274999999999968</v>
      </c>
      <c r="G1176" s="44">
        <v>12.353499999999999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16.045166666666667</v>
      </c>
      <c r="O1176" s="44">
        <v>23.424499999999998</v>
      </c>
      <c r="P1176" s="45">
        <v>8.5875000000000004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70.05149999999999</v>
      </c>
      <c r="AE1176" s="54"/>
    </row>
    <row r="1177" spans="2:31" x14ac:dyDescent="0.45">
      <c r="B1177" s="4" t="s">
        <v>40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4.3166666666666682</v>
      </c>
      <c r="O1177" s="44">
        <v>4.5</v>
      </c>
      <c r="P1177" s="45">
        <v>1.3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32"/>
        <v>10.116666666666669</v>
      </c>
      <c r="AE1177" s="54"/>
    </row>
    <row r="1178" spans="2:31" x14ac:dyDescent="0.45">
      <c r="B1178" s="4" t="s">
        <v>41</v>
      </c>
      <c r="C1178" s="4"/>
      <c r="D1178" s="4"/>
      <c r="E1178" s="44">
        <v>19.893666666666665</v>
      </c>
      <c r="F1178" s="45">
        <v>39.373666666666672</v>
      </c>
      <c r="G1178" s="44">
        <v>13.970000000000002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13.310166666666666</v>
      </c>
      <c r="O1178" s="44">
        <v>13.134166666666669</v>
      </c>
      <c r="P1178" s="45">
        <v>7.1689999999999978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106.85066666666667</v>
      </c>
      <c r="AE1178" s="54"/>
    </row>
    <row r="1179" spans="2:31" x14ac:dyDescent="0.45">
      <c r="B1179" s="4" t="s">
        <v>42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1.4936666666666665</v>
      </c>
      <c r="O1179" s="44">
        <v>1.0148333333333333</v>
      </c>
      <c r="P1179" s="45">
        <v>0.44950000000000007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32"/>
        <v>2.9579999999999997</v>
      </c>
      <c r="AE1179" s="54"/>
    </row>
    <row r="1180" spans="2:31" x14ac:dyDescent="0.45">
      <c r="B1180" s="4" t="s">
        <v>43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0</v>
      </c>
      <c r="AE1180" s="54"/>
    </row>
    <row r="1181" spans="2:31" x14ac:dyDescent="0.45">
      <c r="B1181" s="4" t="s">
        <v>44</v>
      </c>
      <c r="C1181" s="4"/>
      <c r="D1181" s="4"/>
      <c r="E1181" s="44">
        <v>0</v>
      </c>
      <c r="F1181" s="45">
        <v>0</v>
      </c>
      <c r="G1181" s="44">
        <v>1.872666666666668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1.872666666666668</v>
      </c>
      <c r="AE1181" s="54"/>
    </row>
    <row r="1182" spans="2:31" x14ac:dyDescent="0.45">
      <c r="B1182" s="4" t="s">
        <v>45</v>
      </c>
      <c r="C1182" s="4"/>
      <c r="D1182" s="4"/>
      <c r="E1182" s="44">
        <v>3.4666666666666677</v>
      </c>
      <c r="F1182" s="45">
        <v>2.8273333333333346</v>
      </c>
      <c r="G1182" s="44">
        <v>0.93049999999999999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7.2245000000000026</v>
      </c>
      <c r="AE1182" s="54"/>
    </row>
    <row r="1183" spans="2:31" x14ac:dyDescent="0.45">
      <c r="B1183" s="4" t="s">
        <v>46</v>
      </c>
      <c r="C1183" s="4"/>
      <c r="D1183" s="4"/>
      <c r="E1183" s="44">
        <v>1.4888333333333341</v>
      </c>
      <c r="F1183" s="45">
        <v>4.0499999999999994E-2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1.5293333333333341</v>
      </c>
      <c r="AE1183" s="54"/>
    </row>
    <row r="1184" spans="2:31" x14ac:dyDescent="0.45">
      <c r="B1184" s="4" t="s">
        <v>47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1.2414999999999996</v>
      </c>
      <c r="O1184" s="44">
        <v>1.0623333333333329</v>
      </c>
      <c r="P1184" s="45">
        <v>0.24116666666666647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2.544999999999999</v>
      </c>
      <c r="AE1184" s="54"/>
    </row>
    <row r="1185" spans="2:31" x14ac:dyDescent="0.45">
      <c r="B1185" s="4" t="s">
        <v>48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2.6071666666666671</v>
      </c>
      <c r="O1185" s="44">
        <v>1.2550000000000001</v>
      </c>
      <c r="P1185" s="45">
        <v>0.1033333333333334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3.9655000000000005</v>
      </c>
      <c r="AE1185" s="54"/>
    </row>
    <row r="1186" spans="2:31" x14ac:dyDescent="0.45">
      <c r="B1186" s="4" t="s">
        <v>49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2.1496666666666671</v>
      </c>
      <c r="O1186" s="44">
        <v>1.2999999999999985</v>
      </c>
      <c r="P1186" s="45">
        <v>0.19500000000000012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3.6446666666666658</v>
      </c>
      <c r="AE1186" s="54"/>
    </row>
    <row r="1187" spans="2:31" x14ac:dyDescent="0.45">
      <c r="B1187" s="4" t="s">
        <v>50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1.7956666666666667</v>
      </c>
      <c r="O1187" s="44">
        <v>1.8001666666666667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32"/>
        <v>3.5958333333333332</v>
      </c>
      <c r="AE1187" s="54"/>
    </row>
    <row r="1188" spans="2:31" x14ac:dyDescent="0.45">
      <c r="B1188" s="4" t="s">
        <v>51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0</v>
      </c>
      <c r="AE1188" s="54"/>
    </row>
    <row r="1189" spans="2:31" x14ac:dyDescent="0.45">
      <c r="B1189" s="4" t="s">
        <v>52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6.6499999999999968</v>
      </c>
      <c r="O1189" s="44">
        <v>16.399999999999984</v>
      </c>
      <c r="P1189" s="45">
        <v>21.725999999999999</v>
      </c>
      <c r="Q1189" s="44">
        <v>29.511833333333339</v>
      </c>
      <c r="R1189" s="45">
        <v>48.550833333333344</v>
      </c>
      <c r="S1189" s="44">
        <v>10.398333333333335</v>
      </c>
      <c r="T1189" s="45">
        <v>12.402666666666665</v>
      </c>
      <c r="U1189" s="44">
        <v>31.870999999999999</v>
      </c>
      <c r="V1189" s="45">
        <v>38.539166666666667</v>
      </c>
      <c r="W1189" s="44">
        <v>47.61866666666667</v>
      </c>
      <c r="X1189" s="45">
        <v>8.5710000000000015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272.23950000000002</v>
      </c>
      <c r="AE1189" s="54"/>
    </row>
    <row r="1190" spans="2:31" x14ac:dyDescent="0.45">
      <c r="B1190" s="4" t="s">
        <v>53</v>
      </c>
      <c r="C1190" s="4"/>
      <c r="D1190" s="4"/>
      <c r="E1190" s="44">
        <v>1.3911666666666676</v>
      </c>
      <c r="F1190" s="45">
        <v>1.9741666666666644</v>
      </c>
      <c r="G1190" s="44">
        <v>1.2935000000000012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25.216999999999995</v>
      </c>
      <c r="O1190" s="44">
        <v>41.811166666666672</v>
      </c>
      <c r="P1190" s="45">
        <v>24.154000000000003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95.841000000000008</v>
      </c>
      <c r="AE1190" s="54"/>
    </row>
    <row r="1191" spans="2:31" x14ac:dyDescent="0.45">
      <c r="B1191" s="4" t="s">
        <v>54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3.7198333333333333</v>
      </c>
      <c r="O1191" s="44">
        <v>5.6448333333333345</v>
      </c>
      <c r="P1191" s="45">
        <v>4.3351666666666659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13.699833333333334</v>
      </c>
      <c r="AE1191" s="54"/>
    </row>
    <row r="1192" spans="2:31" x14ac:dyDescent="0.45">
      <c r="B1192" s="4" t="s">
        <v>55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2.9666666666666668E-2</v>
      </c>
      <c r="O1192" s="44">
        <v>1.1500000000000002E-2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4.1166666666666671E-2</v>
      </c>
      <c r="AE1192" s="54"/>
    </row>
    <row r="1193" spans="2:31" x14ac:dyDescent="0.45">
      <c r="B1193" s="4" t="s">
        <v>56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45">
      <c r="B1194" s="4" t="s">
        <v>58</v>
      </c>
      <c r="C1194" s="4"/>
      <c r="D1194" s="4"/>
      <c r="E1194" s="44">
        <v>0.11799999999999938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0.93816666666666637</v>
      </c>
      <c r="O1194" s="44">
        <v>0.8701666666666672</v>
      </c>
      <c r="P1194" s="45">
        <v>5.1999999999999977E-2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1.9783333333333331</v>
      </c>
      <c r="AE1194" s="54"/>
    </row>
    <row r="1195" spans="2:31" x14ac:dyDescent="0.45">
      <c r="B1195" s="4" t="s">
        <v>59</v>
      </c>
      <c r="C1195" s="4"/>
      <c r="D1195" s="4"/>
      <c r="E1195" s="44">
        <v>2.9978333333333329E-2</v>
      </c>
      <c r="F1195" s="45">
        <v>0.11050166666666664</v>
      </c>
      <c r="G1195" s="44">
        <v>3.6604999999999999E-2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0.53241833333333333</v>
      </c>
      <c r="O1195" s="44">
        <v>2.3869999999999999E-2</v>
      </c>
      <c r="P1195" s="45">
        <v>1.1424999999999989E-2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0.74479833333333323</v>
      </c>
      <c r="AE1195" s="54"/>
    </row>
    <row r="1196" spans="2:31" x14ac:dyDescent="0.45">
      <c r="B1196" s="4" t="s">
        <v>60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0.2136266666666666</v>
      </c>
      <c r="O1196" s="44">
        <v>0.36805333333333318</v>
      </c>
      <c r="P1196" s="45">
        <v>1.0798899999999994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1.6615699999999991</v>
      </c>
      <c r="AE1196" s="54"/>
    </row>
    <row r="1197" spans="2:31" x14ac:dyDescent="0.45">
      <c r="B1197" s="4" t="s">
        <v>61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1.8379666666666661</v>
      </c>
      <c r="O1197" s="44">
        <v>2.482968333333333</v>
      </c>
      <c r="P1197" s="45">
        <v>2.6121683333333334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6.9331033333333316</v>
      </c>
      <c r="AE1197" s="54"/>
    </row>
    <row r="1198" spans="2:31" x14ac:dyDescent="0.45">
      <c r="B1198" s="4" t="s">
        <v>62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35.673000000000002</v>
      </c>
      <c r="O1198" s="44">
        <v>12.633333333333329</v>
      </c>
      <c r="P1198" s="45">
        <v>15.542166666666668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63.848499999999994</v>
      </c>
      <c r="AE1198" s="54"/>
    </row>
    <row r="1199" spans="2:31" x14ac:dyDescent="0.45">
      <c r="B1199" s="4" t="s">
        <v>63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4.5276666666666667</v>
      </c>
      <c r="Q1199" s="44">
        <v>9.4499999999999957</v>
      </c>
      <c r="R1199" s="45">
        <v>8.5328333333333326</v>
      </c>
      <c r="S1199" s="44">
        <v>13.914500000000006</v>
      </c>
      <c r="T1199" s="45">
        <v>39.473166666666657</v>
      </c>
      <c r="U1199" s="44">
        <v>16.52033333333334</v>
      </c>
      <c r="V1199" s="45">
        <v>23.116499999999988</v>
      </c>
      <c r="W1199" s="44">
        <v>11.900166666666662</v>
      </c>
      <c r="X1199" s="45">
        <v>9.9212666666666642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137.35643333333331</v>
      </c>
      <c r="AE1199" s="54"/>
    </row>
    <row r="1200" spans="2:31" x14ac:dyDescent="0.45">
      <c r="B1200" s="4" t="s">
        <v>64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0.5605</v>
      </c>
      <c r="P1200" s="45">
        <v>20.796500000000002</v>
      </c>
      <c r="Q1200" s="44">
        <v>34.039999999999978</v>
      </c>
      <c r="R1200" s="45">
        <v>67.179000000000002</v>
      </c>
      <c r="S1200" s="44">
        <v>51.683666666666674</v>
      </c>
      <c r="T1200" s="45">
        <v>49.347499999999982</v>
      </c>
      <c r="U1200" s="44">
        <v>39.199999999999996</v>
      </c>
      <c r="V1200" s="45">
        <v>37.192333333333337</v>
      </c>
      <c r="W1200" s="44">
        <v>23.874499999999987</v>
      </c>
      <c r="X1200" s="45">
        <v>0.19853333333333342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33"/>
        <v>324.0725333333333</v>
      </c>
      <c r="AE1200" s="54"/>
    </row>
    <row r="1201" spans="2:31" x14ac:dyDescent="0.45">
      <c r="B1201" s="4" t="s">
        <v>65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1.315333333333333</v>
      </c>
      <c r="O1201" s="44">
        <v>1.5574999999999997</v>
      </c>
      <c r="P1201" s="45">
        <v>0.83916666666666662</v>
      </c>
      <c r="Q1201" s="44">
        <v>0</v>
      </c>
      <c r="R1201" s="45">
        <v>8.0000000000000071E-3</v>
      </c>
      <c r="S1201" s="44">
        <v>0.1653333333333333</v>
      </c>
      <c r="T1201" s="45">
        <v>4.6666666666666697E-2</v>
      </c>
      <c r="U1201" s="44">
        <v>1.018833333333333</v>
      </c>
      <c r="V1201" s="45">
        <v>1.2565</v>
      </c>
      <c r="W1201" s="44">
        <v>1.1746666666666665</v>
      </c>
      <c r="X1201" s="45">
        <v>0.59283333333333332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33"/>
        <v>7.974833333333331</v>
      </c>
      <c r="AE1201" s="54"/>
    </row>
    <row r="1202" spans="2:31" x14ac:dyDescent="0.45">
      <c r="B1202" s="12" t="s">
        <v>7</v>
      </c>
      <c r="C1202" s="12"/>
      <c r="D1202" s="12"/>
      <c r="E1202" s="13">
        <f>SUM(E1148:E1201)</f>
        <v>46.894144999999995</v>
      </c>
      <c r="F1202" s="13">
        <f t="shared" ref="F1202" si="434">SUM(F1148:F1201)</f>
        <v>53.353168333333329</v>
      </c>
      <c r="G1202" s="13">
        <f t="shared" ref="G1202" si="435">SUM(G1148:G1201)</f>
        <v>30.456771666666672</v>
      </c>
      <c r="H1202" s="13">
        <f t="shared" ref="H1202" si="436">SUM(H1148:H1201)</f>
        <v>0</v>
      </c>
      <c r="I1202" s="13">
        <f t="shared" ref="I1202" si="437">SUM(I1148:I1201)</f>
        <v>0</v>
      </c>
      <c r="J1202" s="13">
        <f t="shared" ref="J1202" si="438">SUM(J1148:J1201)</f>
        <v>0</v>
      </c>
      <c r="K1202" s="13">
        <f t="shared" ref="K1202" si="439">SUM(K1148:K1201)</f>
        <v>0</v>
      </c>
      <c r="L1202" s="13">
        <f t="shared" ref="L1202" si="440">SUM(L1148:L1201)</f>
        <v>0</v>
      </c>
      <c r="M1202" s="13">
        <f t="shared" ref="M1202" si="441">SUM(M1148:M1201)</f>
        <v>0</v>
      </c>
      <c r="N1202" s="13">
        <f t="shared" ref="N1202" si="442">SUM(N1148:N1201)</f>
        <v>189.72851166666663</v>
      </c>
      <c r="O1202" s="13">
        <f t="shared" ref="O1202" si="443">SUM(O1148:O1201)</f>
        <v>253.28439166666664</v>
      </c>
      <c r="P1202" s="13">
        <f t="shared" ref="P1202" si="444">SUM(P1148:P1201)</f>
        <v>242.40198333333333</v>
      </c>
      <c r="Q1202" s="13">
        <f t="shared" ref="Q1202" si="445">SUM(Q1148:Q1201)</f>
        <v>216.59949999999998</v>
      </c>
      <c r="R1202" s="13">
        <f t="shared" ref="R1202" si="446">SUM(R1148:R1201)</f>
        <v>442.4253333333333</v>
      </c>
      <c r="S1202" s="13">
        <f t="shared" ref="S1202" si="447">SUM(S1148:S1201)</f>
        <v>266.57216666666665</v>
      </c>
      <c r="T1202" s="13">
        <f t="shared" ref="T1202" si="448">SUM(T1148:T1201)</f>
        <v>318.23299999999989</v>
      </c>
      <c r="U1202" s="13">
        <f t="shared" ref="U1202" si="449">SUM(U1148:U1201)</f>
        <v>341.59383333333329</v>
      </c>
      <c r="V1202" s="13">
        <f t="shared" ref="V1202" si="450">SUM(V1148:V1201)</f>
        <v>405.68516666666659</v>
      </c>
      <c r="W1202" s="13">
        <f t="shared" ref="W1202" si="451">SUM(W1148:W1201)</f>
        <v>341.39950000000005</v>
      </c>
      <c r="X1202" s="13">
        <f t="shared" ref="X1202" si="452">SUM(X1148:X1201)</f>
        <v>73.983133333333328</v>
      </c>
      <c r="Y1202" s="13">
        <f t="shared" ref="Y1202" si="453">SUM(Y1148:Y1201)</f>
        <v>0</v>
      </c>
      <c r="Z1202" s="13">
        <f t="shared" ref="Z1202" si="454">SUM(Z1148:Z1201)</f>
        <v>0</v>
      </c>
      <c r="AA1202" s="13">
        <f t="shared" ref="AA1202" si="455">SUM(AA1148:AA1201)</f>
        <v>0</v>
      </c>
      <c r="AB1202" s="13">
        <f t="shared" ref="AB1202" si="456">SUM(AB1148:AB1201)</f>
        <v>0</v>
      </c>
      <c r="AC1202" s="109">
        <f>SUM(AC1148:AE1201)</f>
        <v>3222.6106049999999</v>
      </c>
      <c r="AD1202" s="109"/>
      <c r="AE1202" s="109"/>
    </row>
    <row r="1205" spans="2:31" x14ac:dyDescent="0.45">
      <c r="B1205" s="8">
        <f>'Resumen-Mensual'!$Y$26</f>
        <v>46043</v>
      </c>
    </row>
    <row r="1206" spans="2:31" x14ac:dyDescent="0.45">
      <c r="B1206" s="8"/>
    </row>
    <row r="1207" spans="2:31" x14ac:dyDescent="0.45">
      <c r="B1207" s="9" t="s">
        <v>313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91" t="s">
        <v>7</v>
      </c>
      <c r="AD1207" s="91"/>
      <c r="AE1207" s="91"/>
    </row>
    <row r="1208" spans="2:31" x14ac:dyDescent="0.45">
      <c r="B1208" s="14" t="s">
        <v>11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2.285166666666667</v>
      </c>
      <c r="O1208" s="44">
        <v>2.5571666666666659</v>
      </c>
      <c r="P1208" s="45">
        <v>0.63800000000000012</v>
      </c>
      <c r="Q1208" s="44">
        <v>38.095166666666657</v>
      </c>
      <c r="R1208" s="45">
        <v>51.111833333333315</v>
      </c>
      <c r="S1208" s="44">
        <v>46.79216666666666</v>
      </c>
      <c r="T1208" s="45">
        <v>45.06933333333334</v>
      </c>
      <c r="U1208" s="44">
        <v>67.273166666666654</v>
      </c>
      <c r="V1208" s="45">
        <v>75.551833333333349</v>
      </c>
      <c r="W1208" s="44">
        <v>71.923166666666674</v>
      </c>
      <c r="X1208" s="45">
        <v>21.722000000000001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423.01900000000001</v>
      </c>
      <c r="AE1208" s="56"/>
    </row>
    <row r="1209" spans="2:31" x14ac:dyDescent="0.45">
      <c r="B1209" s="14" t="s">
        <v>12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0.19566666666666663</v>
      </c>
      <c r="N1209" s="45">
        <v>3.6281666666666657</v>
      </c>
      <c r="O1209" s="44">
        <v>4.0819999999999999</v>
      </c>
      <c r="P1209" s="45">
        <v>6.4343333333333357</v>
      </c>
      <c r="Q1209" s="44">
        <v>21.554833333333338</v>
      </c>
      <c r="R1209" s="45">
        <v>17.875999999999998</v>
      </c>
      <c r="S1209" s="44">
        <v>16.30883333333334</v>
      </c>
      <c r="T1209" s="45">
        <v>26.370166666666652</v>
      </c>
      <c r="U1209" s="44">
        <v>35.907000000000004</v>
      </c>
      <c r="V1209" s="45">
        <v>44.019000000000013</v>
      </c>
      <c r="W1209" s="44">
        <v>34.534333333333329</v>
      </c>
      <c r="X1209" s="45">
        <v>10.342666666666666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221.25300000000001</v>
      </c>
      <c r="AE1209" s="54"/>
    </row>
    <row r="1210" spans="2:31" x14ac:dyDescent="0.45">
      <c r="B1210" s="14" t="s">
        <v>13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0.83999999999999975</v>
      </c>
      <c r="N1210" s="45">
        <v>1.75</v>
      </c>
      <c r="O1210" s="44">
        <v>3.6299999999999972</v>
      </c>
      <c r="P1210" s="45">
        <v>14.75</v>
      </c>
      <c r="Q1210" s="44">
        <v>40.650000000000048</v>
      </c>
      <c r="R1210" s="45">
        <v>8.5800000000000054</v>
      </c>
      <c r="S1210" s="44">
        <v>17.319999999999993</v>
      </c>
      <c r="T1210" s="45">
        <v>23.900000000000006</v>
      </c>
      <c r="U1210" s="44">
        <v>39.860000000000007</v>
      </c>
      <c r="V1210" s="45">
        <v>43.76</v>
      </c>
      <c r="W1210" s="44">
        <v>49.25</v>
      </c>
      <c r="X1210" s="45">
        <v>16.5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260.79000000000008</v>
      </c>
      <c r="AE1210" s="54"/>
    </row>
    <row r="1211" spans="2:31" x14ac:dyDescent="0.45">
      <c r="B1211" s="14" t="s">
        <v>14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0.63</v>
      </c>
      <c r="N1211" s="45">
        <v>1.5999999999999985</v>
      </c>
      <c r="O1211" s="44">
        <v>4.3000000000000052</v>
      </c>
      <c r="P1211" s="45">
        <v>10.799999999999995</v>
      </c>
      <c r="Q1211" s="44">
        <v>34.223333333333315</v>
      </c>
      <c r="R1211" s="45">
        <v>46.750000000000021</v>
      </c>
      <c r="S1211" s="44">
        <v>6.6686666666666685</v>
      </c>
      <c r="T1211" s="45">
        <v>24.991166666666675</v>
      </c>
      <c r="U1211" s="44">
        <v>47.382833333333323</v>
      </c>
      <c r="V1211" s="45">
        <v>89.424166666666679</v>
      </c>
      <c r="W1211" s="44">
        <v>40.457333333333324</v>
      </c>
      <c r="X1211" s="45">
        <v>6.2181666666666633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313.44566666666668</v>
      </c>
      <c r="AE1211" s="54"/>
    </row>
    <row r="1212" spans="2:31" x14ac:dyDescent="0.45">
      <c r="B1212" s="14" t="s">
        <v>15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2.4216666666666669</v>
      </c>
      <c r="N1212" s="45">
        <v>2.015000000000001</v>
      </c>
      <c r="O1212" s="44">
        <v>2.1395</v>
      </c>
      <c r="P1212" s="45">
        <v>11.562000000000005</v>
      </c>
      <c r="Q1212" s="44">
        <v>33.831499999999998</v>
      </c>
      <c r="R1212" s="45">
        <v>30.964499999999997</v>
      </c>
      <c r="S1212" s="44">
        <v>30.4895</v>
      </c>
      <c r="T1212" s="45">
        <v>46.23099999999998</v>
      </c>
      <c r="U1212" s="44">
        <v>65.568166666666713</v>
      </c>
      <c r="V1212" s="45">
        <v>71.71833333333332</v>
      </c>
      <c r="W1212" s="44">
        <v>96.263499999999993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393.20466666666664</v>
      </c>
      <c r="AE1212" s="54"/>
    </row>
    <row r="1213" spans="2:31" x14ac:dyDescent="0.45">
      <c r="B1213" s="14" t="s">
        <v>16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57"/>
        <v>0</v>
      </c>
      <c r="AE1213" s="54"/>
    </row>
    <row r="1214" spans="2:31" x14ac:dyDescent="0.45">
      <c r="B1214" s="14" t="s">
        <v>17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0</v>
      </c>
      <c r="V1214" s="45">
        <v>0</v>
      </c>
      <c r="W1214" s="44">
        <v>8.1999999999999922</v>
      </c>
      <c r="X1214" s="45">
        <v>13.680000000000005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21.879999999999995</v>
      </c>
      <c r="AE1214" s="54"/>
    </row>
    <row r="1215" spans="2:31" x14ac:dyDescent="0.45">
      <c r="B1215" s="14" t="s">
        <v>18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0.60566666666666658</v>
      </c>
      <c r="N1215" s="45">
        <v>1.5703333333333331</v>
      </c>
      <c r="O1215" s="44">
        <v>2.2218333333333335</v>
      </c>
      <c r="P1215" s="45">
        <v>3.085999999999999</v>
      </c>
      <c r="Q1215" s="44">
        <v>4.5603333333333333</v>
      </c>
      <c r="R1215" s="45">
        <v>1.6678333333333333</v>
      </c>
      <c r="S1215" s="44">
        <v>0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13.712</v>
      </c>
      <c r="AE1215" s="54"/>
    </row>
    <row r="1216" spans="2:31" x14ac:dyDescent="0.45">
      <c r="B1216" s="14" t="s">
        <v>19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1.2179999999999997</v>
      </c>
      <c r="N1216" s="45">
        <v>3.0800000000000032</v>
      </c>
      <c r="O1216" s="44">
        <v>8.1003333333333316</v>
      </c>
      <c r="P1216" s="45">
        <v>14.376999999999981</v>
      </c>
      <c r="Q1216" s="44">
        <v>19.117499999999996</v>
      </c>
      <c r="R1216" s="45">
        <v>16.610500000000005</v>
      </c>
      <c r="S1216" s="44">
        <v>18.589666666666666</v>
      </c>
      <c r="T1216" s="45">
        <v>14.601666666666654</v>
      </c>
      <c r="U1216" s="44">
        <v>5.2330000000000005</v>
      </c>
      <c r="V1216" s="45">
        <v>7.2043333333333335</v>
      </c>
      <c r="W1216" s="44">
        <v>11.247499999999997</v>
      </c>
      <c r="X1216" s="45">
        <v>14.711666666666664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134.09116666666665</v>
      </c>
      <c r="AE1216" s="54"/>
    </row>
    <row r="1217" spans="2:31" x14ac:dyDescent="0.45">
      <c r="B1217" s="14" t="s">
        <v>20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0.31166666666666665</v>
      </c>
      <c r="N1217" s="45">
        <v>2.5499999999999981E-2</v>
      </c>
      <c r="O1217" s="44">
        <v>0.82916666666666616</v>
      </c>
      <c r="P1217" s="45">
        <v>0.77333333333333321</v>
      </c>
      <c r="Q1217" s="44">
        <v>0.79116666666666668</v>
      </c>
      <c r="R1217" s="45">
        <v>0.1125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2.8433333333333324</v>
      </c>
      <c r="AE1217" s="54"/>
    </row>
    <row r="1218" spans="2:31" x14ac:dyDescent="0.45">
      <c r="B1218" s="14" t="s">
        <v>21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0.29316666666666674</v>
      </c>
      <c r="N1218" s="45">
        <v>0.41083333333333361</v>
      </c>
      <c r="O1218" s="44">
        <v>0.59300000000000075</v>
      </c>
      <c r="P1218" s="45">
        <v>0.8100000000000005</v>
      </c>
      <c r="Q1218" s="44">
        <v>0.55599999999999972</v>
      </c>
      <c r="R1218" s="45">
        <v>3.5999999999999997E-2</v>
      </c>
      <c r="S1218" s="44">
        <v>0</v>
      </c>
      <c r="T1218" s="45">
        <v>0</v>
      </c>
      <c r="U1218" s="44">
        <v>0</v>
      </c>
      <c r="V1218" s="45">
        <v>2.4393333333333347</v>
      </c>
      <c r="W1218" s="44">
        <v>8.9064999999999994</v>
      </c>
      <c r="X1218" s="45">
        <v>10.242166666666664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24.286999999999999</v>
      </c>
      <c r="AE1218" s="54"/>
    </row>
    <row r="1219" spans="2:31" x14ac:dyDescent="0.45">
      <c r="B1219" s="14" t="s">
        <v>22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45">
      <c r="B1220" s="14" t="s">
        <v>23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1.4999999999999994E-3</v>
      </c>
      <c r="N1220" s="45">
        <v>3.4333333333333327E-2</v>
      </c>
      <c r="O1220" s="44">
        <v>0.4995</v>
      </c>
      <c r="P1220" s="45">
        <v>0</v>
      </c>
      <c r="Q1220" s="44">
        <v>0</v>
      </c>
      <c r="R1220" s="45">
        <v>3.0166666666666657</v>
      </c>
      <c r="S1220" s="44">
        <v>3.4523333333333341</v>
      </c>
      <c r="T1220" s="45">
        <v>5.230833333333333</v>
      </c>
      <c r="U1220" s="44">
        <v>10.262833333333331</v>
      </c>
      <c r="V1220" s="45">
        <v>14.089333333333336</v>
      </c>
      <c r="W1220" s="44">
        <v>5.6318333333333355</v>
      </c>
      <c r="X1220" s="45">
        <v>0.86250000000000027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43.081666666666663</v>
      </c>
      <c r="AE1220" s="54"/>
    </row>
    <row r="1221" spans="2:31" x14ac:dyDescent="0.45">
      <c r="B1221" s="14" t="s">
        <v>24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4.9999999999999676E-4</v>
      </c>
      <c r="O1221" s="44">
        <v>0.5808333333333332</v>
      </c>
      <c r="P1221" s="45">
        <v>2.727666666666666</v>
      </c>
      <c r="Q1221" s="44">
        <v>1.2884999999999995</v>
      </c>
      <c r="R1221" s="45">
        <v>4.9999999999998939E-4</v>
      </c>
      <c r="S1221" s="44">
        <v>0</v>
      </c>
      <c r="T1221" s="45">
        <v>1.5363333333333336</v>
      </c>
      <c r="U1221" s="44">
        <v>3.4336666666666669</v>
      </c>
      <c r="V1221" s="45">
        <v>4.246666666666667</v>
      </c>
      <c r="W1221" s="44">
        <v>5.4158333333333326</v>
      </c>
      <c r="X1221" s="45">
        <v>2.5140000000000002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21.744499999999995</v>
      </c>
      <c r="AE1221" s="54"/>
    </row>
    <row r="1222" spans="2:31" x14ac:dyDescent="0.45">
      <c r="B1222" s="14" t="s">
        <v>25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0.58899999999999986</v>
      </c>
      <c r="Q1222" s="44">
        <v>5.7936666666666623</v>
      </c>
      <c r="R1222" s="45">
        <v>2.9963333333333337</v>
      </c>
      <c r="S1222" s="44">
        <v>5.0616666666666674</v>
      </c>
      <c r="T1222" s="45">
        <v>6.7264999999999988</v>
      </c>
      <c r="U1222" s="44">
        <v>4.713499999999998</v>
      </c>
      <c r="V1222" s="45">
        <v>7.0866666666666696</v>
      </c>
      <c r="W1222" s="44">
        <v>20.302166666666661</v>
      </c>
      <c r="X1222" s="45">
        <v>2.2813333333333334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55.55083333333333</v>
      </c>
      <c r="AE1222" s="54"/>
    </row>
    <row r="1223" spans="2:31" x14ac:dyDescent="0.45">
      <c r="B1223" s="14" t="s">
        <v>26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0.37183333333333329</v>
      </c>
      <c r="O1223" s="44">
        <v>0.33983333333333327</v>
      </c>
      <c r="P1223" s="45">
        <v>0</v>
      </c>
      <c r="Q1223" s="44">
        <v>1.4488333333333325</v>
      </c>
      <c r="R1223" s="45">
        <v>3</v>
      </c>
      <c r="S1223" s="44">
        <v>1.5593333333333335</v>
      </c>
      <c r="T1223" s="45">
        <v>0.90833333333333333</v>
      </c>
      <c r="U1223" s="44">
        <v>0.14466666666666661</v>
      </c>
      <c r="V1223" s="45">
        <v>1.8044999999999989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9.5773333333333301</v>
      </c>
      <c r="AE1223" s="54"/>
    </row>
    <row r="1224" spans="2:31" x14ac:dyDescent="0.45">
      <c r="B1224" s="14" t="s">
        <v>27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0.18516666666666673</v>
      </c>
      <c r="P1224" s="45">
        <v>0.77266666666666672</v>
      </c>
      <c r="Q1224" s="44">
        <v>2.4053333333333331</v>
      </c>
      <c r="R1224" s="45">
        <v>5.5221666666666671</v>
      </c>
      <c r="S1224" s="44">
        <v>5.0418333333333347</v>
      </c>
      <c r="T1224" s="45">
        <v>4.8295000000000003</v>
      </c>
      <c r="U1224" s="44">
        <v>2.4333333333333349E-2</v>
      </c>
      <c r="V1224" s="45">
        <v>3.0171666666666668</v>
      </c>
      <c r="W1224" s="44">
        <v>7.9263333333333357</v>
      </c>
      <c r="X1224" s="45">
        <v>6.5190000000000001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36.243500000000004</v>
      </c>
      <c r="AE1224" s="54"/>
    </row>
    <row r="1225" spans="2:31" x14ac:dyDescent="0.45">
      <c r="B1225" s="4" t="s">
        <v>28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1.0666666666666658E-2</v>
      </c>
      <c r="O1225" s="44">
        <v>0.92533333333333334</v>
      </c>
      <c r="P1225" s="45">
        <v>0.15366666666666665</v>
      </c>
      <c r="Q1225" s="44">
        <v>0.24316666666666667</v>
      </c>
      <c r="R1225" s="45">
        <v>1.2569999999999999</v>
      </c>
      <c r="S1225" s="44">
        <v>1.5941666666666674</v>
      </c>
      <c r="T1225" s="45">
        <v>1.7243333333333333</v>
      </c>
      <c r="U1225" s="44">
        <v>0.80183333333333284</v>
      </c>
      <c r="V1225" s="45">
        <v>3.088333333333332</v>
      </c>
      <c r="W1225" s="44">
        <v>3.177166666666666</v>
      </c>
      <c r="X1225" s="45">
        <v>1.2798333333333336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14.255499999999998</v>
      </c>
      <c r="AE1225" s="54"/>
    </row>
    <row r="1226" spans="2:31" x14ac:dyDescent="0.45">
      <c r="B1226" s="4" t="s">
        <v>29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2.6833333333333327E-2</v>
      </c>
      <c r="P1226" s="45">
        <v>1.045333333333333</v>
      </c>
      <c r="Q1226" s="44">
        <v>1.513166666666667</v>
      </c>
      <c r="R1226" s="45">
        <v>1.021333333333333</v>
      </c>
      <c r="S1226" s="44">
        <v>0.81083333333333318</v>
      </c>
      <c r="T1226" s="45">
        <v>1.3473333333333339</v>
      </c>
      <c r="U1226" s="44">
        <v>1.5453333333333332</v>
      </c>
      <c r="V1226" s="45">
        <v>0.46216666666666678</v>
      </c>
      <c r="W1226" s="44">
        <v>1.1999999999999981E-2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7.7843333333333335</v>
      </c>
      <c r="AE1226" s="54"/>
    </row>
    <row r="1227" spans="2:31" x14ac:dyDescent="0.45">
      <c r="B1227" s="4" t="s">
        <v>30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2.6166666666666671E-2</v>
      </c>
      <c r="N1227" s="45">
        <v>0.15383333333333343</v>
      </c>
      <c r="O1227" s="44">
        <v>0.13816666666666666</v>
      </c>
      <c r="P1227" s="45">
        <v>0.34366666666666662</v>
      </c>
      <c r="Q1227" s="44">
        <v>0.26033333333333314</v>
      </c>
      <c r="R1227" s="45">
        <v>6.9999999999999965E-2</v>
      </c>
      <c r="S1227" s="44">
        <v>2.0333333333333346E-2</v>
      </c>
      <c r="T1227" s="45">
        <v>2.016666666666668E-2</v>
      </c>
      <c r="U1227" s="44">
        <v>0.10049999999999999</v>
      </c>
      <c r="V1227" s="45">
        <v>1.5333333333333329E-2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1.1485000000000001</v>
      </c>
      <c r="AE1227" s="54"/>
    </row>
    <row r="1228" spans="2:31" x14ac:dyDescent="0.45">
      <c r="B1228" s="4" t="s">
        <v>31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0.16316666666666668</v>
      </c>
      <c r="N1228" s="45">
        <v>0.83283333333333331</v>
      </c>
      <c r="O1228" s="44">
        <v>0.91533333333333311</v>
      </c>
      <c r="P1228" s="45">
        <v>1.9471666666666667</v>
      </c>
      <c r="Q1228" s="44">
        <v>1.4313333333333331</v>
      </c>
      <c r="R1228" s="45">
        <v>0.98733333333333351</v>
      </c>
      <c r="S1228" s="44">
        <v>0.79100000000000004</v>
      </c>
      <c r="T1228" s="45">
        <v>1.1111666666666664</v>
      </c>
      <c r="U1228" s="44">
        <v>0.26016666666666671</v>
      </c>
      <c r="V1228" s="45">
        <v>0</v>
      </c>
      <c r="W1228" s="44">
        <v>0</v>
      </c>
      <c r="X1228" s="45">
        <v>1.6500000000000004E-2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8.4560000000000013</v>
      </c>
      <c r="AE1228" s="54"/>
    </row>
    <row r="1229" spans="2:31" x14ac:dyDescent="0.45">
      <c r="B1229" s="4" t="s">
        <v>32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3.9166666666666669E-2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0.64000000000000046</v>
      </c>
      <c r="V1229" s="45">
        <v>0.23366666666666666</v>
      </c>
      <c r="W1229" s="44">
        <v>2.1666666666666648E-3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0.91500000000000048</v>
      </c>
      <c r="AE1229" s="54"/>
    </row>
    <row r="1230" spans="2:31" x14ac:dyDescent="0.45">
      <c r="B1230" s="4" t="s">
        <v>33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7.7500000000000027E-2</v>
      </c>
      <c r="S1230" s="44">
        <v>1.0695000000000003</v>
      </c>
      <c r="T1230" s="45">
        <v>3.1423333333333328</v>
      </c>
      <c r="U1230" s="44">
        <v>5.0884999999999998</v>
      </c>
      <c r="V1230" s="45">
        <v>6.2406666666666668</v>
      </c>
      <c r="W1230" s="44">
        <v>5.5368333333333322</v>
      </c>
      <c r="X1230" s="45">
        <v>2.7701666666666678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23.9255</v>
      </c>
      <c r="AE1230" s="54"/>
    </row>
    <row r="1231" spans="2:31" x14ac:dyDescent="0.45">
      <c r="B1231" s="4" t="s">
        <v>34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9.6333333333333354E-2</v>
      </c>
      <c r="Q1231" s="44">
        <v>0.85350000000000015</v>
      </c>
      <c r="R1231" s="45">
        <v>0.73983333333333356</v>
      </c>
      <c r="S1231" s="44">
        <v>0.47550000000000009</v>
      </c>
      <c r="T1231" s="45">
        <v>0.57933333333333326</v>
      </c>
      <c r="U1231" s="44">
        <v>1.0233333333333334</v>
      </c>
      <c r="V1231" s="45">
        <v>1.8903333333333341</v>
      </c>
      <c r="W1231" s="44">
        <v>3.6866666666666665</v>
      </c>
      <c r="X1231" s="45">
        <v>1.3570000000000002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10.701833333333333</v>
      </c>
      <c r="AE1231" s="54"/>
    </row>
    <row r="1232" spans="2:31" x14ac:dyDescent="0.45">
      <c r="B1232" s="4" t="s">
        <v>35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1.0506666666666669</v>
      </c>
      <c r="N1232" s="45">
        <v>3.6673333333333331</v>
      </c>
      <c r="O1232" s="44">
        <v>5.0000000000000122E-3</v>
      </c>
      <c r="P1232" s="45">
        <v>0.24433333333333337</v>
      </c>
      <c r="Q1232" s="44">
        <v>1.1324999999999996</v>
      </c>
      <c r="R1232" s="45">
        <v>0.73566666666666702</v>
      </c>
      <c r="S1232" s="44">
        <v>0.19999999999999982</v>
      </c>
      <c r="T1232" s="45">
        <v>1.5999999999999985</v>
      </c>
      <c r="U1232" s="44">
        <v>3.6999999999999962</v>
      </c>
      <c r="V1232" s="45">
        <v>11.600000000000012</v>
      </c>
      <c r="W1232" s="44">
        <v>19.700000000000024</v>
      </c>
      <c r="X1232" s="45">
        <v>10.999333333333333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54.634833333333361</v>
      </c>
      <c r="AE1232" s="54"/>
    </row>
    <row r="1233" spans="2:31" x14ac:dyDescent="0.45">
      <c r="B1233" s="4" t="s">
        <v>36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4.4000000000000011E-2</v>
      </c>
      <c r="Q1233" s="44">
        <v>0.99766666666666692</v>
      </c>
      <c r="R1233" s="45">
        <v>3.3048333333333333</v>
      </c>
      <c r="S1233" s="44">
        <v>5.0129999999999999</v>
      </c>
      <c r="T1233" s="45">
        <v>6.0116666666666667</v>
      </c>
      <c r="U1233" s="44">
        <v>9.227666666666666</v>
      </c>
      <c r="V1233" s="45">
        <v>16.452166666666663</v>
      </c>
      <c r="W1233" s="44">
        <v>24.054333333333329</v>
      </c>
      <c r="X1233" s="45">
        <v>12.747999999999999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77.853333333333325</v>
      </c>
      <c r="AE1233" s="54"/>
    </row>
    <row r="1234" spans="2:31" x14ac:dyDescent="0.45">
      <c r="B1234" s="4" t="s">
        <v>37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1.850000000000002E-2</v>
      </c>
      <c r="Q1234" s="44">
        <v>2.5529999999999999</v>
      </c>
      <c r="R1234" s="45">
        <v>4.4274999999999975</v>
      </c>
      <c r="S1234" s="44">
        <v>4.5588333333333342</v>
      </c>
      <c r="T1234" s="45">
        <v>5.1591666666666649</v>
      </c>
      <c r="U1234" s="44">
        <v>6.5418333333333321</v>
      </c>
      <c r="V1234" s="45">
        <v>2.5508333333333328</v>
      </c>
      <c r="W1234" s="44">
        <v>9.7029999999999959</v>
      </c>
      <c r="X1234" s="45">
        <v>3.0276666666666672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38.540333333333329</v>
      </c>
      <c r="AE1234" s="54"/>
    </row>
    <row r="1235" spans="2:31" x14ac:dyDescent="0.45">
      <c r="B1235" s="4" t="s">
        <v>38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0.12566666666666659</v>
      </c>
      <c r="N1235" s="45">
        <v>0</v>
      </c>
      <c r="O1235" s="44">
        <v>0</v>
      </c>
      <c r="P1235" s="45">
        <v>4.0833333333333291E-2</v>
      </c>
      <c r="Q1235" s="44">
        <v>1.3430000000000004</v>
      </c>
      <c r="R1235" s="45">
        <v>3.7464999999999988</v>
      </c>
      <c r="S1235" s="44">
        <v>4.1768333333333327</v>
      </c>
      <c r="T1235" s="45">
        <v>4.7376666666666667</v>
      </c>
      <c r="U1235" s="44">
        <v>6.3601666666666681</v>
      </c>
      <c r="V1235" s="45">
        <v>9.2591666666666672</v>
      </c>
      <c r="W1235" s="44">
        <v>12.455666666666676</v>
      </c>
      <c r="X1235" s="45">
        <v>5.2206666666666672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47.466166666666673</v>
      </c>
      <c r="AE1235" s="54"/>
    </row>
    <row r="1236" spans="2:31" x14ac:dyDescent="0.45">
      <c r="B1236" s="4" t="s">
        <v>39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18.55</v>
      </c>
      <c r="N1236" s="45">
        <v>41.469999999999985</v>
      </c>
      <c r="O1236" s="44">
        <v>34.099999999999959</v>
      </c>
      <c r="P1236" s="45">
        <v>26.240000000000006</v>
      </c>
      <c r="Q1236" s="44">
        <v>17.77999999999998</v>
      </c>
      <c r="R1236" s="45">
        <v>11.120000000000003</v>
      </c>
      <c r="S1236" s="44">
        <v>8.0199999999999925</v>
      </c>
      <c r="T1236" s="45">
        <v>7.4200000000000035</v>
      </c>
      <c r="U1236" s="44">
        <v>9.68</v>
      </c>
      <c r="V1236" s="45">
        <v>17.20399999999999</v>
      </c>
      <c r="W1236" s="44">
        <v>38.059999999999988</v>
      </c>
      <c r="X1236" s="45">
        <v>20.868999999999996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250.51299999999989</v>
      </c>
      <c r="AE1236" s="54"/>
    </row>
    <row r="1237" spans="2:31" x14ac:dyDescent="0.45">
      <c r="B1237" s="4" t="s">
        <v>40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4.0599999999999987</v>
      </c>
      <c r="N1237" s="45">
        <v>9.5</v>
      </c>
      <c r="O1237" s="44">
        <v>7.3999999999999924</v>
      </c>
      <c r="P1237" s="45">
        <v>5.5</v>
      </c>
      <c r="Q1237" s="44">
        <v>3.0999999999999965</v>
      </c>
      <c r="R1237" s="45">
        <v>1.799999999999998</v>
      </c>
      <c r="S1237" s="44">
        <v>1.7000000000000017</v>
      </c>
      <c r="T1237" s="45">
        <v>2.400000000000003</v>
      </c>
      <c r="U1237" s="44">
        <v>4.400000000000003</v>
      </c>
      <c r="V1237" s="45">
        <v>6.8000000000000069</v>
      </c>
      <c r="W1237" s="44">
        <v>8.800000000000006</v>
      </c>
      <c r="X1237" s="45">
        <v>5.1200000000000019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60.580000000000013</v>
      </c>
      <c r="AE1237" s="54"/>
    </row>
    <row r="1238" spans="2:31" x14ac:dyDescent="0.45">
      <c r="B1238" s="4" t="s">
        <v>41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0.19333333333333336</v>
      </c>
      <c r="N1238" s="45">
        <v>11.510333333333335</v>
      </c>
      <c r="O1238" s="44">
        <v>5.7833333333333195E-2</v>
      </c>
      <c r="P1238" s="45">
        <v>0.51116666666666655</v>
      </c>
      <c r="Q1238" s="44">
        <v>1.8208333333333342</v>
      </c>
      <c r="R1238" s="45">
        <v>4.0354999999999999</v>
      </c>
      <c r="S1238" s="44">
        <v>3.9818333333333396</v>
      </c>
      <c r="T1238" s="45">
        <v>3.3400000000000025</v>
      </c>
      <c r="U1238" s="44">
        <v>4.680000000000005</v>
      </c>
      <c r="V1238" s="45">
        <v>8.5101666666666649</v>
      </c>
      <c r="W1238" s="44">
        <v>15.53383333333333</v>
      </c>
      <c r="X1238" s="45">
        <v>7.8180000000000005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61.992833333333337</v>
      </c>
      <c r="AE1238" s="54"/>
    </row>
    <row r="1239" spans="2:31" x14ac:dyDescent="0.45">
      <c r="B1239" s="4" t="s">
        <v>42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5.4333333333333352E-2</v>
      </c>
      <c r="N1239" s="45">
        <v>0.10433333333333339</v>
      </c>
      <c r="O1239" s="44">
        <v>5.6500000000000029E-2</v>
      </c>
      <c r="P1239" s="45">
        <v>0.33383333333333343</v>
      </c>
      <c r="Q1239" s="44">
        <v>0.85516666666666674</v>
      </c>
      <c r="R1239" s="45">
        <v>0.64816666666666556</v>
      </c>
      <c r="S1239" s="44">
        <v>0.75566666666666649</v>
      </c>
      <c r="T1239" s="45">
        <v>1.1643333333333339</v>
      </c>
      <c r="U1239" s="44">
        <v>1.9418333333333335</v>
      </c>
      <c r="V1239" s="45">
        <v>3.0893333333333342</v>
      </c>
      <c r="W1239" s="44">
        <v>4.7768333333333368</v>
      </c>
      <c r="X1239" s="45">
        <v>2.6120000000000001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57"/>
        <v>16.39233333333334</v>
      </c>
      <c r="AE1239" s="54"/>
    </row>
    <row r="1240" spans="2:31" x14ac:dyDescent="0.45">
      <c r="B1240" s="4" t="s">
        <v>43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0</v>
      </c>
      <c r="AE1240" s="54"/>
    </row>
    <row r="1241" spans="2:31" x14ac:dyDescent="0.45">
      <c r="B1241" s="4" t="s">
        <v>44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0</v>
      </c>
      <c r="AE1241" s="54"/>
    </row>
    <row r="1242" spans="2:31" x14ac:dyDescent="0.45">
      <c r="B1242" s="4" t="s">
        <v>45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0</v>
      </c>
      <c r="AE1242" s="54"/>
    </row>
    <row r="1243" spans="2:31" x14ac:dyDescent="0.45">
      <c r="B1243" s="4" t="s">
        <v>46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0</v>
      </c>
      <c r="AE1243" s="54"/>
    </row>
    <row r="1244" spans="2:31" x14ac:dyDescent="0.45">
      <c r="B1244" s="4" t="s">
        <v>47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0.32266666666666671</v>
      </c>
      <c r="N1244" s="45">
        <v>0.16083333333333327</v>
      </c>
      <c r="O1244" s="44">
        <v>0.28399999999999986</v>
      </c>
      <c r="P1244" s="45">
        <v>0.33800000000000002</v>
      </c>
      <c r="Q1244" s="44">
        <v>0.3436666666666669</v>
      </c>
      <c r="R1244" s="45">
        <v>8.9999999999999927E-2</v>
      </c>
      <c r="S1244" s="44">
        <v>0.18999999999999997</v>
      </c>
      <c r="T1244" s="45">
        <v>0.48999999999999938</v>
      </c>
      <c r="U1244" s="44">
        <v>1.2900000000000005</v>
      </c>
      <c r="V1244" s="45">
        <v>2.2900000000000018</v>
      </c>
      <c r="W1244" s="44">
        <v>2.9233333333333333</v>
      </c>
      <c r="X1244" s="45">
        <v>1.9695000000000003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10.692000000000002</v>
      </c>
      <c r="AE1244" s="54"/>
    </row>
    <row r="1245" spans="2:31" x14ac:dyDescent="0.45">
      <c r="B1245" s="4" t="s">
        <v>48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6.7333333333333384E-2</v>
      </c>
      <c r="P1245" s="45">
        <v>1.0913333333333335</v>
      </c>
      <c r="Q1245" s="44">
        <v>0.62916666666666665</v>
      </c>
      <c r="R1245" s="45">
        <v>0.11666666666666682</v>
      </c>
      <c r="S1245" s="44">
        <v>0.39066666666666661</v>
      </c>
      <c r="T1245" s="45">
        <v>1.8653333333333322</v>
      </c>
      <c r="U1245" s="44">
        <v>5.3690000000000007</v>
      </c>
      <c r="V1245" s="45">
        <v>8.7153333333333318</v>
      </c>
      <c r="W1245" s="44">
        <v>9.5780000000000012</v>
      </c>
      <c r="X1245" s="45">
        <v>4.4868333333333341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32.309666666666672</v>
      </c>
      <c r="AE1245" s="54"/>
    </row>
    <row r="1246" spans="2:31" x14ac:dyDescent="0.45">
      <c r="B1246" s="4" t="s">
        <v>49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1.6713333333333333</v>
      </c>
      <c r="N1246" s="45">
        <v>2.0800000000000005</v>
      </c>
      <c r="O1246" s="44">
        <v>1.9488333333333332</v>
      </c>
      <c r="P1246" s="45">
        <v>1.6155000000000004</v>
      </c>
      <c r="Q1246" s="44">
        <v>0.58133333333333392</v>
      </c>
      <c r="R1246" s="45">
        <v>9.9999999999999908E-2</v>
      </c>
      <c r="S1246" s="44">
        <v>0.19999999999999982</v>
      </c>
      <c r="T1246" s="45">
        <v>0.89999999999999902</v>
      </c>
      <c r="U1246" s="44">
        <v>3.1999999999999971</v>
      </c>
      <c r="V1246" s="45">
        <v>6.100000000000005</v>
      </c>
      <c r="W1246" s="44">
        <v>7.4398333333333317</v>
      </c>
      <c r="X1246" s="45">
        <v>4.7171666666666656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30.554000000000002</v>
      </c>
      <c r="AE1246" s="54"/>
    </row>
    <row r="1247" spans="2:31" x14ac:dyDescent="0.45">
      <c r="B1247" s="4" t="s">
        <v>50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0.24183333333333332</v>
      </c>
      <c r="P1247" s="45">
        <v>0.68799999999999994</v>
      </c>
      <c r="Q1247" s="44">
        <v>0.41333333333333322</v>
      </c>
      <c r="R1247" s="45">
        <v>0.22266666666666668</v>
      </c>
      <c r="S1247" s="44">
        <v>0.29483333333333334</v>
      </c>
      <c r="T1247" s="45">
        <v>0.9760000000000002</v>
      </c>
      <c r="U1247" s="44">
        <v>2.830000000000001</v>
      </c>
      <c r="V1247" s="45">
        <v>4.8008333333333333</v>
      </c>
      <c r="W1247" s="44">
        <v>6.6316666666666642</v>
      </c>
      <c r="X1247" s="45">
        <v>4.7068333333333339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21.805999999999997</v>
      </c>
      <c r="AE1247" s="54"/>
    </row>
    <row r="1248" spans="2:31" x14ac:dyDescent="0.45">
      <c r="B1248" s="4" t="s">
        <v>51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0</v>
      </c>
      <c r="AE1248" s="54"/>
    </row>
    <row r="1249" spans="2:31" x14ac:dyDescent="0.45">
      <c r="B1249" s="4" t="s">
        <v>52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2.73</v>
      </c>
      <c r="N1249" s="45">
        <v>9.6999999999999975</v>
      </c>
      <c r="O1249" s="44">
        <v>11.5</v>
      </c>
      <c r="P1249" s="45">
        <v>16.5</v>
      </c>
      <c r="Q1249" s="44">
        <v>26.741166666666668</v>
      </c>
      <c r="R1249" s="45">
        <v>16.517000000000007</v>
      </c>
      <c r="S1249" s="44">
        <v>14.282833333333336</v>
      </c>
      <c r="T1249" s="45">
        <v>12.315999999999995</v>
      </c>
      <c r="U1249" s="44">
        <v>37.781333333333336</v>
      </c>
      <c r="V1249" s="45">
        <v>48.929833333333342</v>
      </c>
      <c r="W1249" s="44">
        <v>53.142333333333319</v>
      </c>
      <c r="X1249" s="45">
        <v>6.2696666666666641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256.41016666666661</v>
      </c>
      <c r="AE1249" s="54"/>
    </row>
    <row r="1250" spans="2:31" x14ac:dyDescent="0.45">
      <c r="B1250" s="4" t="s">
        <v>53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12.801833333333336</v>
      </c>
      <c r="N1250" s="45">
        <v>37.274666666666675</v>
      </c>
      <c r="O1250" s="44">
        <v>39.278666666666666</v>
      </c>
      <c r="P1250" s="45">
        <v>36.582500000000024</v>
      </c>
      <c r="Q1250" s="44">
        <v>32.619999999999948</v>
      </c>
      <c r="R1250" s="45">
        <v>30.019999999999985</v>
      </c>
      <c r="S1250" s="44">
        <v>28.660000000000029</v>
      </c>
      <c r="T1250" s="45">
        <v>27.880000000000042</v>
      </c>
      <c r="U1250" s="44">
        <v>27.170000000000019</v>
      </c>
      <c r="V1250" s="45">
        <v>26.889499999999998</v>
      </c>
      <c r="W1250" s="44">
        <v>26.726666666666645</v>
      </c>
      <c r="X1250" s="45">
        <v>9.8756666666666657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335.77950000000004</v>
      </c>
      <c r="AE1250" s="54"/>
    </row>
    <row r="1251" spans="2:31" x14ac:dyDescent="0.45">
      <c r="B1251" s="4" t="s">
        <v>54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0.78066666666666795</v>
      </c>
      <c r="N1251" s="45">
        <v>0</v>
      </c>
      <c r="O1251" s="44">
        <v>0</v>
      </c>
      <c r="P1251" s="45">
        <v>0.19900000000000015</v>
      </c>
      <c r="Q1251" s="44">
        <v>0.54949999999999999</v>
      </c>
      <c r="R1251" s="45">
        <v>1.0003333333333335</v>
      </c>
      <c r="S1251" s="44">
        <v>4.1998333333333298</v>
      </c>
      <c r="T1251" s="45">
        <v>4.1100000000000065</v>
      </c>
      <c r="U1251" s="44">
        <v>7.1800000000000059</v>
      </c>
      <c r="V1251" s="45">
        <v>17.27999999999998</v>
      </c>
      <c r="W1251" s="44">
        <v>27.55916666666668</v>
      </c>
      <c r="X1251" s="45">
        <v>18.657833333333325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81.516333333333336</v>
      </c>
      <c r="AE1251" s="54"/>
    </row>
    <row r="1252" spans="2:31" x14ac:dyDescent="0.45">
      <c r="B1252" s="4" t="s">
        <v>55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0.42300000000000015</v>
      </c>
      <c r="Q1252" s="44">
        <v>0.28300000000000003</v>
      </c>
      <c r="R1252" s="45">
        <v>0</v>
      </c>
      <c r="S1252" s="44">
        <v>0</v>
      </c>
      <c r="T1252" s="45">
        <v>0</v>
      </c>
      <c r="U1252" s="44">
        <v>2.8166666666666569E-2</v>
      </c>
      <c r="V1252" s="45">
        <v>20.593166666666665</v>
      </c>
      <c r="W1252" s="44">
        <v>48.346166666666683</v>
      </c>
      <c r="X1252" s="45">
        <v>27.218500000000006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96.892000000000024</v>
      </c>
      <c r="AE1252" s="54"/>
    </row>
    <row r="1253" spans="2:31" x14ac:dyDescent="0.45">
      <c r="B1253" s="4" t="s">
        <v>56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45">
      <c r="B1254" s="4" t="s">
        <v>58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0.17966666666666667</v>
      </c>
      <c r="Q1254" s="44">
        <v>3.7333333333333329E-2</v>
      </c>
      <c r="R1254" s="45">
        <v>0</v>
      </c>
      <c r="S1254" s="44">
        <v>2.466666666666667E-2</v>
      </c>
      <c r="T1254" s="45">
        <v>0.17983333333333335</v>
      </c>
      <c r="U1254" s="44">
        <v>0.67399999999999971</v>
      </c>
      <c r="V1254" s="45">
        <v>2.1744999999999997</v>
      </c>
      <c r="W1254" s="44">
        <v>4.3410000000000002</v>
      </c>
      <c r="X1254" s="45">
        <v>2.7856666666666667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10.396666666666667</v>
      </c>
      <c r="AE1254" s="54"/>
    </row>
    <row r="1255" spans="2:31" x14ac:dyDescent="0.45">
      <c r="B1255" s="4" t="s">
        <v>59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1.2495000000000001E-2</v>
      </c>
      <c r="O1255" s="44">
        <v>0</v>
      </c>
      <c r="P1255" s="45">
        <v>0</v>
      </c>
      <c r="Q1255" s="44">
        <v>0.27551666666666669</v>
      </c>
      <c r="R1255" s="45">
        <v>0.16626333333333329</v>
      </c>
      <c r="S1255" s="44">
        <v>0.27700333333333327</v>
      </c>
      <c r="T1255" s="45">
        <v>1.9369616666666662</v>
      </c>
      <c r="U1255" s="44">
        <v>1.6173666666666664</v>
      </c>
      <c r="V1255" s="45">
        <v>1.1223883333333333</v>
      </c>
      <c r="W1255" s="44">
        <v>1.2578666666666671</v>
      </c>
      <c r="X1255" s="45">
        <v>0.81273666666666677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7.4785983333333332</v>
      </c>
      <c r="AE1255" s="54"/>
    </row>
    <row r="1256" spans="2:31" x14ac:dyDescent="0.45">
      <c r="B1256" s="4" t="s">
        <v>60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0.30640999999999996</v>
      </c>
      <c r="R1256" s="45">
        <v>0.43090333333333325</v>
      </c>
      <c r="S1256" s="44">
        <v>0.33488666666666644</v>
      </c>
      <c r="T1256" s="45">
        <v>0.76987333333333341</v>
      </c>
      <c r="U1256" s="44">
        <v>0.84958333333333302</v>
      </c>
      <c r="V1256" s="45">
        <v>8.3276666666666596E-2</v>
      </c>
      <c r="W1256" s="44">
        <v>0.81965333333333323</v>
      </c>
      <c r="X1256" s="45">
        <v>0.61855333333333318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4.2131399999999983</v>
      </c>
      <c r="AE1256" s="54"/>
    </row>
    <row r="1257" spans="2:31" x14ac:dyDescent="0.45">
      <c r="B1257" s="4" t="s">
        <v>61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2.0692333333333335</v>
      </c>
      <c r="R1257" s="45">
        <v>3.0193249999999998</v>
      </c>
      <c r="S1257" s="44">
        <v>2.3589216666666664</v>
      </c>
      <c r="T1257" s="45">
        <v>3.0603016666666676</v>
      </c>
      <c r="U1257" s="44">
        <v>2.793766666666667</v>
      </c>
      <c r="V1257" s="45">
        <v>1.2352483333333335</v>
      </c>
      <c r="W1257" s="44">
        <v>2.0602666666666662</v>
      </c>
      <c r="X1257" s="45">
        <v>1.5203766666666674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18.117439999999998</v>
      </c>
      <c r="AE1257" s="54"/>
    </row>
    <row r="1258" spans="2:31" x14ac:dyDescent="0.45">
      <c r="B1258" s="4" t="s">
        <v>62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32.987000000000009</v>
      </c>
      <c r="N1258" s="45">
        <v>69.752999999999986</v>
      </c>
      <c r="O1258" s="44">
        <v>34.560166666666667</v>
      </c>
      <c r="P1258" s="45">
        <v>22.381666666666671</v>
      </c>
      <c r="Q1258" s="44">
        <v>20.95333333333333</v>
      </c>
      <c r="R1258" s="45">
        <v>33.093499999999992</v>
      </c>
      <c r="S1258" s="44">
        <v>109.99050000000004</v>
      </c>
      <c r="T1258" s="45">
        <v>132.76733333333334</v>
      </c>
      <c r="U1258" s="44">
        <v>80.718166666666676</v>
      </c>
      <c r="V1258" s="45">
        <v>97.713499999999982</v>
      </c>
      <c r="W1258" s="44">
        <v>83.906499999999994</v>
      </c>
      <c r="X1258" s="45">
        <v>13.18546666666666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732.01013333333333</v>
      </c>
      <c r="AE1258" s="54"/>
    </row>
    <row r="1259" spans="2:31" x14ac:dyDescent="0.45">
      <c r="B1259" s="4" t="s">
        <v>63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2.6716666666666673</v>
      </c>
      <c r="N1259" s="45">
        <v>19.030166666666666</v>
      </c>
      <c r="O1259" s="44">
        <v>11.642166666666668</v>
      </c>
      <c r="P1259" s="45">
        <v>10.237166666666663</v>
      </c>
      <c r="Q1259" s="44">
        <v>13.468166666666685</v>
      </c>
      <c r="R1259" s="45">
        <v>13.919999999999987</v>
      </c>
      <c r="S1259" s="44">
        <v>31.579999999999995</v>
      </c>
      <c r="T1259" s="45">
        <v>85.812833333333316</v>
      </c>
      <c r="U1259" s="44">
        <v>12.924333333333324</v>
      </c>
      <c r="V1259" s="45">
        <v>28.435499999999994</v>
      </c>
      <c r="W1259" s="44">
        <v>9.378133333333329</v>
      </c>
      <c r="X1259" s="45">
        <v>5.717950000000001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244.81808333333331</v>
      </c>
      <c r="AE1259" s="54"/>
    </row>
    <row r="1260" spans="2:31" x14ac:dyDescent="0.45">
      <c r="B1260" s="4" t="s">
        <v>64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5.2088333333333328</v>
      </c>
      <c r="P1260" s="45">
        <v>25.413999999999994</v>
      </c>
      <c r="Q1260" s="44">
        <v>39.910000000000004</v>
      </c>
      <c r="R1260" s="45">
        <v>68.333000000000013</v>
      </c>
      <c r="S1260" s="44">
        <v>84.630833333333342</v>
      </c>
      <c r="T1260" s="45">
        <v>68.300666666666672</v>
      </c>
      <c r="U1260" s="44">
        <v>29.662833333333325</v>
      </c>
      <c r="V1260" s="45">
        <v>55.662833333333346</v>
      </c>
      <c r="W1260" s="44">
        <v>26.952833333333331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58"/>
        <v>404.07583333333332</v>
      </c>
      <c r="AE1260" s="54"/>
    </row>
    <row r="1261" spans="2:31" x14ac:dyDescent="0.45">
      <c r="B1261" s="4" t="s">
        <v>65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0.73783333333333345</v>
      </c>
      <c r="Q1261" s="44">
        <v>0.5711666666666666</v>
      </c>
      <c r="R1261" s="45">
        <v>1.1536666666666668</v>
      </c>
      <c r="S1261" s="44">
        <v>0.19416666666666665</v>
      </c>
      <c r="T1261" s="45">
        <v>0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58"/>
        <v>2.656833333333334</v>
      </c>
      <c r="AE1261" s="54"/>
    </row>
    <row r="1262" spans="2:31" x14ac:dyDescent="0.45">
      <c r="B1262" s="12" t="s">
        <v>7</v>
      </c>
      <c r="C1262" s="12"/>
      <c r="D1262" s="12"/>
      <c r="E1262" s="13">
        <f>SUM(E1208:E1261)</f>
        <v>0</v>
      </c>
      <c r="F1262" s="13">
        <f t="shared" ref="F1262" si="459">SUM(F1208:F1261)</f>
        <v>0</v>
      </c>
      <c r="G1262" s="13">
        <f t="shared" ref="G1262" si="460">SUM(G1208:G1261)</f>
        <v>0</v>
      </c>
      <c r="H1262" s="13">
        <f t="shared" ref="H1262" si="461">SUM(H1208:H1261)</f>
        <v>0</v>
      </c>
      <c r="I1262" s="13">
        <f t="shared" ref="I1262" si="462">SUM(I1208:I1261)</f>
        <v>0</v>
      </c>
      <c r="J1262" s="13">
        <f t="shared" ref="J1262" si="463">SUM(J1208:J1261)</f>
        <v>0</v>
      </c>
      <c r="K1262" s="13">
        <f t="shared" ref="K1262" si="464">SUM(K1208:K1261)</f>
        <v>0</v>
      </c>
      <c r="L1262" s="13">
        <f t="shared" ref="L1262" si="465">SUM(L1208:L1261)</f>
        <v>0</v>
      </c>
      <c r="M1262" s="13">
        <f t="shared" ref="M1262" si="466">SUM(M1208:M1261)</f>
        <v>84.745000000000005</v>
      </c>
      <c r="N1262" s="13">
        <f t="shared" ref="N1262" si="467">SUM(N1208:N1261)</f>
        <v>222.03216166666664</v>
      </c>
      <c r="O1262" s="13">
        <f t="shared" ref="O1262" si="468">SUM(O1208:O1261)</f>
        <v>178.41516666666664</v>
      </c>
      <c r="P1262" s="13">
        <f t="shared" ref="P1262" si="469">SUM(P1208:P1261)</f>
        <v>220.22649999999999</v>
      </c>
      <c r="Q1262" s="13">
        <f t="shared" ref="Q1262" si="470">SUM(Q1208:Q1261)</f>
        <v>377.95216000000005</v>
      </c>
      <c r="R1262" s="13">
        <f t="shared" ref="R1262" si="471">SUM(R1208:R1261)</f>
        <v>390.39932500000009</v>
      </c>
      <c r="S1262" s="13">
        <f t="shared" ref="S1262" si="472">SUM(S1208:S1261)</f>
        <v>462.06064499999997</v>
      </c>
      <c r="T1262" s="13">
        <f t="shared" ref="T1262" si="473">SUM(T1208:T1261)</f>
        <v>581.51746999999989</v>
      </c>
      <c r="U1262" s="13">
        <f t="shared" ref="U1262" si="474">SUM(U1208:U1261)</f>
        <v>549.88288333333344</v>
      </c>
      <c r="V1262" s="13">
        <f t="shared" ref="V1262" si="475">SUM(V1208:V1261)</f>
        <v>773.78341333333321</v>
      </c>
      <c r="W1262" s="13">
        <f t="shared" ref="W1262" si="476">SUM(W1208:W1261)</f>
        <v>816.62042000000019</v>
      </c>
      <c r="X1262" s="13">
        <f t="shared" ref="X1262" si="477">SUM(X1208:X1261)</f>
        <v>281.97441666666663</v>
      </c>
      <c r="Y1262" s="13">
        <f t="shared" ref="Y1262" si="478">SUM(Y1208:Y1261)</f>
        <v>0</v>
      </c>
      <c r="Z1262" s="13">
        <f t="shared" ref="Z1262" si="479">SUM(Z1208:Z1261)</f>
        <v>0</v>
      </c>
      <c r="AA1262" s="13">
        <f t="shared" ref="AA1262" si="480">SUM(AA1208:AA1261)</f>
        <v>0</v>
      </c>
      <c r="AB1262" s="13">
        <f t="shared" ref="AB1262" si="481">SUM(AB1208:AB1261)</f>
        <v>0</v>
      </c>
      <c r="AC1262" s="109">
        <f>SUM(AC1208:AE1261)</f>
        <v>4939.6095616666662</v>
      </c>
      <c r="AD1262" s="109"/>
      <c r="AE1262" s="109"/>
    </row>
    <row r="1265" spans="2:31" x14ac:dyDescent="0.45">
      <c r="B1265" s="8">
        <f>'Resumen-Mensual'!$Z$26</f>
        <v>46044</v>
      </c>
    </row>
    <row r="1266" spans="2:31" x14ac:dyDescent="0.45">
      <c r="B1266" s="8"/>
    </row>
    <row r="1267" spans="2:31" x14ac:dyDescent="0.45">
      <c r="B1267" s="9" t="s">
        <v>313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91" t="s">
        <v>7</v>
      </c>
      <c r="AD1267" s="91"/>
      <c r="AE1267" s="91"/>
    </row>
    <row r="1268" spans="2:31" x14ac:dyDescent="0.45">
      <c r="B1268" s="14" t="s">
        <v>11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0.89266666666666672</v>
      </c>
      <c r="N1268" s="45">
        <v>6.830000000000001</v>
      </c>
      <c r="O1268" s="44">
        <v>0.21233333333333337</v>
      </c>
      <c r="P1268" s="45">
        <v>0</v>
      </c>
      <c r="Q1268" s="44">
        <v>14.446833333333332</v>
      </c>
      <c r="R1268" s="45">
        <v>36.321833333333338</v>
      </c>
      <c r="S1268" s="44">
        <v>45.543166666666657</v>
      </c>
      <c r="T1268" s="45">
        <v>55.771166666666673</v>
      </c>
      <c r="U1268" s="44">
        <v>52.596999999999994</v>
      </c>
      <c r="V1268" s="45">
        <v>65.141000000000005</v>
      </c>
      <c r="W1268" s="44">
        <v>68.96066666666664</v>
      </c>
      <c r="X1268" s="45">
        <v>25.249333333333325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371.96600000000001</v>
      </c>
      <c r="AE1268" s="56"/>
    </row>
    <row r="1269" spans="2:31" x14ac:dyDescent="0.45">
      <c r="B1269" s="14" t="s">
        <v>12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0.23600000000000002</v>
      </c>
      <c r="N1269" s="45">
        <v>1.7618333333333334</v>
      </c>
      <c r="O1269" s="44">
        <v>0.47250000000000003</v>
      </c>
      <c r="P1269" s="45">
        <v>0</v>
      </c>
      <c r="Q1269" s="44">
        <v>0</v>
      </c>
      <c r="R1269" s="45">
        <v>2.1876666666666673</v>
      </c>
      <c r="S1269" s="44">
        <v>4.6225000000000005</v>
      </c>
      <c r="T1269" s="45">
        <v>10.294999999999998</v>
      </c>
      <c r="U1269" s="44">
        <v>16.667000000000005</v>
      </c>
      <c r="V1269" s="45">
        <v>18.865500000000004</v>
      </c>
      <c r="W1269" s="44">
        <v>28.307666666666655</v>
      </c>
      <c r="X1269" s="45">
        <v>6.249333333333329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89.664999999999992</v>
      </c>
      <c r="AE1269" s="54"/>
    </row>
    <row r="1270" spans="2:31" x14ac:dyDescent="0.45">
      <c r="B1270" s="14" t="s">
        <v>13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9.4666666666666663E-2</v>
      </c>
      <c r="N1270" s="45">
        <v>1.4899999999999989</v>
      </c>
      <c r="O1270" s="44">
        <v>0.41183333333333333</v>
      </c>
      <c r="P1270" s="45">
        <v>9.1275000000000013</v>
      </c>
      <c r="Q1270" s="44">
        <v>0</v>
      </c>
      <c r="R1270" s="45">
        <v>0</v>
      </c>
      <c r="S1270" s="44">
        <v>13.410000000000004</v>
      </c>
      <c r="T1270" s="45">
        <v>18.369999999999997</v>
      </c>
      <c r="U1270" s="44">
        <v>21.22</v>
      </c>
      <c r="V1270" s="45">
        <v>24.830000000000005</v>
      </c>
      <c r="W1270" s="44">
        <v>33.419999999999995</v>
      </c>
      <c r="X1270" s="45">
        <v>26.410000000000004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148.78399999999999</v>
      </c>
      <c r="AE1270" s="54"/>
    </row>
    <row r="1271" spans="2:31" x14ac:dyDescent="0.45">
      <c r="B1271" s="14" t="s">
        <v>14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0.16666666666666666</v>
      </c>
      <c r="N1271" s="45">
        <v>1.1000000000000008</v>
      </c>
      <c r="O1271" s="44">
        <v>0.51333333333333331</v>
      </c>
      <c r="P1271" s="45">
        <v>5.3870000000000005</v>
      </c>
      <c r="Q1271" s="44">
        <v>31.485333333333333</v>
      </c>
      <c r="R1271" s="45">
        <v>69.681000000000012</v>
      </c>
      <c r="S1271" s="44">
        <v>15.310333333333336</v>
      </c>
      <c r="T1271" s="45">
        <v>9.4561666666666682</v>
      </c>
      <c r="U1271" s="44">
        <v>14.329499999999985</v>
      </c>
      <c r="V1271" s="45">
        <v>17.497166666666672</v>
      </c>
      <c r="W1271" s="44">
        <v>20.897000000000002</v>
      </c>
      <c r="X1271" s="45">
        <v>7.997999999999994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193.82150000000001</v>
      </c>
      <c r="AE1271" s="54"/>
    </row>
    <row r="1272" spans="2:31" x14ac:dyDescent="0.45">
      <c r="B1272" s="14" t="s">
        <v>15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9.633333333333334E-2</v>
      </c>
      <c r="N1272" s="45">
        <v>1.9319999999999997</v>
      </c>
      <c r="O1272" s="44">
        <v>0.66383333333333328</v>
      </c>
      <c r="P1272" s="45">
        <v>0</v>
      </c>
      <c r="Q1272" s="44">
        <v>0.33449999999999991</v>
      </c>
      <c r="R1272" s="45">
        <v>0.81216666666666204</v>
      </c>
      <c r="S1272" s="44">
        <v>10.559166666666666</v>
      </c>
      <c r="T1272" s="45">
        <v>18.803333333333327</v>
      </c>
      <c r="U1272" s="44">
        <v>16.927166666666675</v>
      </c>
      <c r="V1272" s="45">
        <v>17.907000000000014</v>
      </c>
      <c r="W1272" s="44">
        <v>47.967000000000006</v>
      </c>
      <c r="X1272" s="45">
        <v>25.659666666666666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141.66216666666668</v>
      </c>
      <c r="AE1272" s="54"/>
    </row>
    <row r="1273" spans="2:31" x14ac:dyDescent="0.45">
      <c r="B1273" s="14" t="s">
        <v>16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0</v>
      </c>
      <c r="AE1273" s="54"/>
    </row>
    <row r="1274" spans="2:31" x14ac:dyDescent="0.45">
      <c r="B1274" s="14" t="s">
        <v>17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0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0</v>
      </c>
      <c r="AE1274" s="54"/>
    </row>
    <row r="1275" spans="2:31" x14ac:dyDescent="0.45">
      <c r="B1275" s="14" t="s">
        <v>18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4.8666666666666671E-2</v>
      </c>
      <c r="N1275" s="45">
        <v>1.0166666666666666</v>
      </c>
      <c r="O1275" s="44">
        <v>0.48066666666666674</v>
      </c>
      <c r="P1275" s="45">
        <v>3.5823333333333336</v>
      </c>
      <c r="Q1275" s="44">
        <v>1.0923333333333332</v>
      </c>
      <c r="R1275" s="45">
        <v>1.1761666666666668</v>
      </c>
      <c r="S1275" s="44">
        <v>7.8333333333333352E-2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7.4751666666666674</v>
      </c>
      <c r="AE1275" s="54"/>
    </row>
    <row r="1276" spans="2:31" x14ac:dyDescent="0.45">
      <c r="B1276" s="14" t="s">
        <v>19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0.36666666666666664</v>
      </c>
      <c r="N1276" s="45">
        <v>3.0346666666666673</v>
      </c>
      <c r="O1276" s="44">
        <v>1.0988333333333331</v>
      </c>
      <c r="P1276" s="45">
        <v>16.152166666666673</v>
      </c>
      <c r="Q1276" s="44">
        <v>21.354166666666664</v>
      </c>
      <c r="R1276" s="45">
        <v>26.874666666666666</v>
      </c>
      <c r="S1276" s="44">
        <v>20.490166666666671</v>
      </c>
      <c r="T1276" s="45">
        <v>14.477833333333313</v>
      </c>
      <c r="U1276" s="44">
        <v>6.7856666666666676</v>
      </c>
      <c r="V1276" s="45">
        <v>7.5600000000000023</v>
      </c>
      <c r="W1276" s="44">
        <v>5.8251666666666644</v>
      </c>
      <c r="X1276" s="45">
        <v>14.047833333333335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138.06783333333331</v>
      </c>
      <c r="AE1276" s="54"/>
    </row>
    <row r="1277" spans="2:31" x14ac:dyDescent="0.45">
      <c r="B1277" s="14" t="s">
        <v>20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2.6166666666666671E-2</v>
      </c>
      <c r="N1277" s="45">
        <v>0</v>
      </c>
      <c r="O1277" s="44">
        <v>0.10066666666666668</v>
      </c>
      <c r="P1277" s="45">
        <v>1.6258333333333328</v>
      </c>
      <c r="Q1277" s="44">
        <v>2.799999999999998E-2</v>
      </c>
      <c r="R1277" s="45">
        <v>0.97383333333333322</v>
      </c>
      <c r="S1277" s="44">
        <v>0.19900000000000001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2.9534999999999991</v>
      </c>
      <c r="AE1277" s="54"/>
    </row>
    <row r="1278" spans="2:31" x14ac:dyDescent="0.45">
      <c r="B1278" s="14" t="s">
        <v>21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0.23399999999999999</v>
      </c>
      <c r="N1278" s="45">
        <v>3.7375000000000003</v>
      </c>
      <c r="O1278" s="44">
        <v>0.47133333333333327</v>
      </c>
      <c r="P1278" s="45">
        <v>2.5043333333333333</v>
      </c>
      <c r="Q1278" s="44">
        <v>1.8583333333333338</v>
      </c>
      <c r="R1278" s="45">
        <v>0.40500000000000003</v>
      </c>
      <c r="S1278" s="44">
        <v>0</v>
      </c>
      <c r="T1278" s="45">
        <v>0</v>
      </c>
      <c r="U1278" s="44">
        <v>7.154666666666663</v>
      </c>
      <c r="V1278" s="45">
        <v>21.094166666666659</v>
      </c>
      <c r="W1278" s="44">
        <v>20.625999999999998</v>
      </c>
      <c r="X1278" s="45">
        <v>11.512833333333335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69.598166666666657</v>
      </c>
      <c r="AE1278" s="54"/>
    </row>
    <row r="1279" spans="2:31" x14ac:dyDescent="0.45">
      <c r="B1279" s="14" t="s">
        <v>22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45">
      <c r="B1280" s="14" t="s">
        <v>23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0.15533333333333335</v>
      </c>
      <c r="N1280" s="45">
        <v>1.9271666666666678</v>
      </c>
      <c r="O1280" s="44">
        <v>0.25900000000000006</v>
      </c>
      <c r="P1280" s="45">
        <v>0</v>
      </c>
      <c r="Q1280" s="44">
        <v>0</v>
      </c>
      <c r="R1280" s="45">
        <v>3.2411666666666661</v>
      </c>
      <c r="S1280" s="44">
        <v>1.9655000000000009</v>
      </c>
      <c r="T1280" s="45">
        <v>2.9395000000000007</v>
      </c>
      <c r="U1280" s="44">
        <v>5.2981666666666678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15.785833333333336</v>
      </c>
      <c r="AE1280" s="54"/>
    </row>
    <row r="1281" spans="2:31" x14ac:dyDescent="0.45">
      <c r="B1281" s="14" t="s">
        <v>24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0.12400000000000001</v>
      </c>
      <c r="N1281" s="45">
        <v>1.3599999999999997</v>
      </c>
      <c r="O1281" s="44">
        <v>0.17383333333333334</v>
      </c>
      <c r="P1281" s="45">
        <v>1.8326666666666667</v>
      </c>
      <c r="Q1281" s="44">
        <v>1.6114999999999997</v>
      </c>
      <c r="R1281" s="45">
        <v>0.26516666666666672</v>
      </c>
      <c r="S1281" s="44">
        <v>5.7833333333333417E-2</v>
      </c>
      <c r="T1281" s="45">
        <v>7.4999999999999969E-2</v>
      </c>
      <c r="U1281" s="44">
        <v>0</v>
      </c>
      <c r="V1281" s="45">
        <v>0.65166666666666628</v>
      </c>
      <c r="W1281" s="44">
        <v>12.818999999999999</v>
      </c>
      <c r="X1281" s="45">
        <v>3.3953333333333342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22.366</v>
      </c>
      <c r="AE1281" s="54"/>
    </row>
    <row r="1282" spans="2:31" x14ac:dyDescent="0.45">
      <c r="B1282" s="14" t="s">
        <v>25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9.3333333333333324E-2</v>
      </c>
      <c r="N1282" s="45">
        <v>1.7800000000000009</v>
      </c>
      <c r="O1282" s="44">
        <v>0.29049999999999998</v>
      </c>
      <c r="P1282" s="45">
        <v>2.8631666666666664</v>
      </c>
      <c r="Q1282" s="44">
        <v>2.0204999999999997</v>
      </c>
      <c r="R1282" s="45">
        <v>2.7066666666666674</v>
      </c>
      <c r="S1282" s="44">
        <v>0.42799999999999994</v>
      </c>
      <c r="T1282" s="45">
        <v>1.8765000000000009</v>
      </c>
      <c r="U1282" s="44">
        <v>3.8894999999999986</v>
      </c>
      <c r="V1282" s="45">
        <v>0</v>
      </c>
      <c r="W1282" s="44">
        <v>14.183833333333331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30.131999999999998</v>
      </c>
      <c r="AE1282" s="54"/>
    </row>
    <row r="1283" spans="2:31" x14ac:dyDescent="0.45">
      <c r="B1283" s="14" t="s">
        <v>26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0.22666666666666666</v>
      </c>
      <c r="N1283" s="45">
        <v>3.0999999999999965</v>
      </c>
      <c r="O1283" s="44">
        <v>0.56000000000000005</v>
      </c>
      <c r="P1283" s="45">
        <v>3.1148333333333329</v>
      </c>
      <c r="Q1283" s="44">
        <v>3.9321666666666673</v>
      </c>
      <c r="R1283" s="45">
        <v>1.9224999999999999</v>
      </c>
      <c r="S1283" s="44">
        <v>3.1666666666666583E-3</v>
      </c>
      <c r="T1283" s="45">
        <v>0</v>
      </c>
      <c r="U1283" s="44">
        <v>0</v>
      </c>
      <c r="V1283" s="45">
        <v>0</v>
      </c>
      <c r="W1283" s="44">
        <v>0</v>
      </c>
      <c r="X1283" s="45">
        <v>1.3415000000000006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14.20083333333333</v>
      </c>
      <c r="AE1283" s="54"/>
    </row>
    <row r="1284" spans="2:31" x14ac:dyDescent="0.45">
      <c r="B1284" s="14" t="s">
        <v>27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1.4473333333333338</v>
      </c>
      <c r="Q1284" s="44">
        <v>9.8818333333333293</v>
      </c>
      <c r="R1284" s="45">
        <v>23.034833333333335</v>
      </c>
      <c r="S1284" s="44">
        <v>18.957999999999991</v>
      </c>
      <c r="T1284" s="45">
        <v>9.5071666666666719</v>
      </c>
      <c r="U1284" s="44">
        <v>2.883999999999999</v>
      </c>
      <c r="V1284" s="45">
        <v>0.47200000000000036</v>
      </c>
      <c r="W1284" s="44">
        <v>1.6103333333333354</v>
      </c>
      <c r="X1284" s="45">
        <v>4.1424999999999983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71.937999999999974</v>
      </c>
      <c r="AE1284" s="54"/>
    </row>
    <row r="1285" spans="2:31" x14ac:dyDescent="0.45">
      <c r="B1285" s="4" t="s">
        <v>28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7.4666666666666659E-2</v>
      </c>
      <c r="N1285" s="45">
        <v>1.5401666666666658</v>
      </c>
      <c r="O1285" s="44">
        <v>0.30250000000000005</v>
      </c>
      <c r="P1285" s="45">
        <v>2.8576666666666668</v>
      </c>
      <c r="Q1285" s="44">
        <v>3.9195000000000011</v>
      </c>
      <c r="R1285" s="45">
        <v>3.0545000000000013</v>
      </c>
      <c r="S1285" s="44">
        <v>1.0793333333333335</v>
      </c>
      <c r="T1285" s="45">
        <v>0.42083333333333334</v>
      </c>
      <c r="U1285" s="44">
        <v>0.58949999999999958</v>
      </c>
      <c r="V1285" s="45">
        <v>4.0789999999999997</v>
      </c>
      <c r="W1285" s="44">
        <v>5.5866666666666678</v>
      </c>
      <c r="X1285" s="45">
        <v>2.584000000000001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26.088333333333335</v>
      </c>
      <c r="AE1285" s="54"/>
    </row>
    <row r="1286" spans="2:31" x14ac:dyDescent="0.45">
      <c r="B1286" s="4" t="s">
        <v>29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0.10400000000000001</v>
      </c>
      <c r="N1286" s="45">
        <v>1.7334999999999996</v>
      </c>
      <c r="O1286" s="44">
        <v>0.33633333333333332</v>
      </c>
      <c r="P1286" s="45">
        <v>3.0905</v>
      </c>
      <c r="Q1286" s="44">
        <v>5.2589999999999995</v>
      </c>
      <c r="R1286" s="45">
        <v>4.7556666666666647</v>
      </c>
      <c r="S1286" s="44">
        <v>4.2515000000000001</v>
      </c>
      <c r="T1286" s="45">
        <v>0.39566666666666694</v>
      </c>
      <c r="U1286" s="44">
        <v>2.3280000000000003</v>
      </c>
      <c r="V1286" s="45">
        <v>6.6333333333333258E-2</v>
      </c>
      <c r="W1286" s="44">
        <v>4.3833333333333314E-2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22.364333333333327</v>
      </c>
      <c r="AE1286" s="54"/>
    </row>
    <row r="1287" spans="2:31" x14ac:dyDescent="0.45">
      <c r="B1287" s="4" t="s">
        <v>30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6.6666666666666545E-4</v>
      </c>
      <c r="N1287" s="45">
        <v>5.4333333333333345E-2</v>
      </c>
      <c r="O1287" s="44">
        <v>2.9166666666666667E-2</v>
      </c>
      <c r="P1287" s="45">
        <v>0.49999999999999994</v>
      </c>
      <c r="Q1287" s="44">
        <v>0.82533333333333314</v>
      </c>
      <c r="R1287" s="45">
        <v>0.75433333333333286</v>
      </c>
      <c r="S1287" s="44">
        <v>0.33483333333333343</v>
      </c>
      <c r="T1287" s="45">
        <v>0.28749999999999992</v>
      </c>
      <c r="U1287" s="44">
        <v>0.84316666666666684</v>
      </c>
      <c r="V1287" s="45">
        <v>8.3833333333333385E-2</v>
      </c>
      <c r="W1287" s="44">
        <v>0</v>
      </c>
      <c r="X1287" s="45">
        <v>8.0000000000000071E-3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3.7211666666666665</v>
      </c>
      <c r="AE1287" s="54"/>
    </row>
    <row r="1288" spans="2:31" x14ac:dyDescent="0.45">
      <c r="B1288" s="4" t="s">
        <v>31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0.16666666666666666</v>
      </c>
      <c r="N1288" s="45">
        <v>1.3645000000000003</v>
      </c>
      <c r="O1288" s="44">
        <v>0.25700000000000001</v>
      </c>
      <c r="P1288" s="45">
        <v>2.8846666666666665</v>
      </c>
      <c r="Q1288" s="44">
        <v>2.7666666666666671</v>
      </c>
      <c r="R1288" s="45">
        <v>2.5511666666666666</v>
      </c>
      <c r="S1288" s="44">
        <v>0.36750000000000022</v>
      </c>
      <c r="T1288" s="45">
        <v>0.48316666666666719</v>
      </c>
      <c r="U1288" s="44">
        <v>0.5698333333333333</v>
      </c>
      <c r="V1288" s="45">
        <v>2.3481666666666654</v>
      </c>
      <c r="W1288" s="44">
        <v>7.083333333333333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20.842666666666666</v>
      </c>
      <c r="AE1288" s="54"/>
    </row>
    <row r="1289" spans="2:31" x14ac:dyDescent="0.45">
      <c r="B1289" s="4" t="s">
        <v>32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5.3333333333333337E-2</v>
      </c>
      <c r="N1289" s="45">
        <v>0.87633333333333352</v>
      </c>
      <c r="O1289" s="44">
        <v>0.14100000000000001</v>
      </c>
      <c r="P1289" s="45">
        <v>1.0461666666666667</v>
      </c>
      <c r="Q1289" s="44">
        <v>0.91750000000000032</v>
      </c>
      <c r="R1289" s="45">
        <v>2.3050000000000002</v>
      </c>
      <c r="S1289" s="44">
        <v>3.4805000000000006</v>
      </c>
      <c r="T1289" s="45">
        <v>3.8956666666666631</v>
      </c>
      <c r="U1289" s="44">
        <v>1.2796666666666667</v>
      </c>
      <c r="V1289" s="45">
        <v>0</v>
      </c>
      <c r="W1289" s="44">
        <v>1.9999999999999987E-2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14.015166666666666</v>
      </c>
      <c r="AE1289" s="54"/>
    </row>
    <row r="1290" spans="2:31" x14ac:dyDescent="0.45">
      <c r="B1290" s="4" t="s">
        <v>33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1.1333333333333336E-2</v>
      </c>
      <c r="N1290" s="45">
        <v>1.0000000000000009E-2</v>
      </c>
      <c r="O1290" s="44">
        <v>0</v>
      </c>
      <c r="P1290" s="45">
        <v>0</v>
      </c>
      <c r="Q1290" s="44">
        <v>0</v>
      </c>
      <c r="R1290" s="45">
        <v>0.17583333333333345</v>
      </c>
      <c r="S1290" s="44">
        <v>0.60933333333333317</v>
      </c>
      <c r="T1290" s="45">
        <v>0</v>
      </c>
      <c r="U1290" s="44">
        <v>0.79233333333333356</v>
      </c>
      <c r="V1290" s="45">
        <v>2.488</v>
      </c>
      <c r="W1290" s="44">
        <v>1.7455000000000003</v>
      </c>
      <c r="X1290" s="45">
        <v>2.6428333333333338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8.4751666666666683</v>
      </c>
      <c r="AE1290" s="54"/>
    </row>
    <row r="1291" spans="2:31" x14ac:dyDescent="0.45">
      <c r="B1291" s="4" t="s">
        <v>34</v>
      </c>
      <c r="C1291" s="4"/>
      <c r="D1291" s="4"/>
      <c r="E1291" s="44">
        <v>0</v>
      </c>
      <c r="F1291" s="45">
        <v>0</v>
      </c>
      <c r="G1291" s="44">
        <v>0</v>
      </c>
      <c r="H1291" s="45">
        <v>1.1875000000000002</v>
      </c>
      <c r="I1291" s="44">
        <v>3.9933333333333336</v>
      </c>
      <c r="J1291" s="45">
        <v>5.7745000000000006</v>
      </c>
      <c r="K1291" s="44">
        <v>0</v>
      </c>
      <c r="L1291" s="45">
        <v>0</v>
      </c>
      <c r="M1291" s="44">
        <v>0.4405</v>
      </c>
      <c r="N1291" s="45">
        <v>1.5176666666666669</v>
      </c>
      <c r="O1291" s="44">
        <v>0</v>
      </c>
      <c r="P1291" s="45">
        <v>1.0786666666666667</v>
      </c>
      <c r="Q1291" s="44">
        <v>0.97533333333333394</v>
      </c>
      <c r="R1291" s="45">
        <v>0.32266666666666666</v>
      </c>
      <c r="S1291" s="44">
        <v>9.3166666666666662E-2</v>
      </c>
      <c r="T1291" s="45">
        <v>0.1736666666666665</v>
      </c>
      <c r="U1291" s="44">
        <v>0.41433333333333361</v>
      </c>
      <c r="V1291" s="45">
        <v>0.81483333333333297</v>
      </c>
      <c r="W1291" s="44">
        <v>1.6861666666666666</v>
      </c>
      <c r="X1291" s="45">
        <v>2.7965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82"/>
        <v>21.268833333333333</v>
      </c>
      <c r="AE1291" s="54"/>
    </row>
    <row r="1292" spans="2:31" x14ac:dyDescent="0.45">
      <c r="B1292" s="4" t="s">
        <v>35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2.935833333333334</v>
      </c>
      <c r="N1292" s="45">
        <v>36.577666666666666</v>
      </c>
      <c r="O1292" s="44">
        <v>5.5286666666666671</v>
      </c>
      <c r="P1292" s="45">
        <v>74.577166666666727</v>
      </c>
      <c r="Q1292" s="44">
        <v>69.5</v>
      </c>
      <c r="R1292" s="45">
        <v>99.800000000000111</v>
      </c>
      <c r="S1292" s="44">
        <v>99.800000000000111</v>
      </c>
      <c r="T1292" s="45">
        <v>99.800000000000111</v>
      </c>
      <c r="U1292" s="44">
        <v>99.800000000000111</v>
      </c>
      <c r="V1292" s="45">
        <v>99.800000000000111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688.11933333333388</v>
      </c>
      <c r="AE1292" s="54"/>
    </row>
    <row r="1293" spans="2:31" x14ac:dyDescent="0.45">
      <c r="B1293" s="4" t="s">
        <v>36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8.7166666666666615E-2</v>
      </c>
      <c r="N1293" s="45">
        <v>0.501</v>
      </c>
      <c r="O1293" s="44">
        <v>0</v>
      </c>
      <c r="P1293" s="45">
        <v>6.1921666666666653</v>
      </c>
      <c r="Q1293" s="44">
        <v>5.2081666666666679</v>
      </c>
      <c r="R1293" s="45">
        <v>3.2955000000000019</v>
      </c>
      <c r="S1293" s="44">
        <v>3.0429999999999997</v>
      </c>
      <c r="T1293" s="45">
        <v>3.677</v>
      </c>
      <c r="U1293" s="44">
        <v>4.7193333333333349</v>
      </c>
      <c r="V1293" s="45">
        <v>6.3850000000000016</v>
      </c>
      <c r="W1293" s="44">
        <v>10.830833333333336</v>
      </c>
      <c r="X1293" s="45">
        <v>6.1571666666666651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50.096333333333334</v>
      </c>
      <c r="AE1293" s="54"/>
    </row>
    <row r="1294" spans="2:31" x14ac:dyDescent="0.45">
      <c r="B1294" s="4" t="s">
        <v>37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0.59666666666666679</v>
      </c>
      <c r="N1294" s="45">
        <v>0.33516666666666645</v>
      </c>
      <c r="O1294" s="44">
        <v>0</v>
      </c>
      <c r="P1294" s="45">
        <v>3.4193333333333329</v>
      </c>
      <c r="Q1294" s="44">
        <v>2.6168333333333336</v>
      </c>
      <c r="R1294" s="45">
        <v>2.0013333333333332</v>
      </c>
      <c r="S1294" s="44">
        <v>2.1971666666666669</v>
      </c>
      <c r="T1294" s="45">
        <v>2.7531666666666665</v>
      </c>
      <c r="U1294" s="44">
        <v>2.951333333333332</v>
      </c>
      <c r="V1294" s="45">
        <v>4.5963333333333347</v>
      </c>
      <c r="W1294" s="44">
        <v>7.5100000000000016</v>
      </c>
      <c r="X1294" s="45">
        <v>8.9163333333333341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37.893666666666668</v>
      </c>
      <c r="AE1294" s="54"/>
    </row>
    <row r="1295" spans="2:31" x14ac:dyDescent="0.45">
      <c r="B1295" s="4" t="s">
        <v>38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0.92399999999999982</v>
      </c>
      <c r="N1295" s="45">
        <v>0.10366666666666659</v>
      </c>
      <c r="O1295" s="44">
        <v>0</v>
      </c>
      <c r="P1295" s="45">
        <v>3.1935000000000007</v>
      </c>
      <c r="Q1295" s="44">
        <v>3.0913333333333335</v>
      </c>
      <c r="R1295" s="45">
        <v>2.0274999999999999</v>
      </c>
      <c r="S1295" s="44">
        <v>1.8359999999999996</v>
      </c>
      <c r="T1295" s="45">
        <v>2.1813333333333329</v>
      </c>
      <c r="U1295" s="44">
        <v>3.0246666666666666</v>
      </c>
      <c r="V1295" s="45">
        <v>5.0189999999999992</v>
      </c>
      <c r="W1295" s="44">
        <v>9.057500000000001</v>
      </c>
      <c r="X1295" s="45">
        <v>11.507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41.965499999999999</v>
      </c>
      <c r="AE1295" s="54"/>
    </row>
    <row r="1296" spans="2:31" x14ac:dyDescent="0.45">
      <c r="B1296" s="4" t="s">
        <v>39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0</v>
      </c>
      <c r="AE1296" s="54"/>
    </row>
    <row r="1297" spans="2:31" x14ac:dyDescent="0.45">
      <c r="B1297" s="4" t="s">
        <v>40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0.81333333333333324</v>
      </c>
      <c r="N1297" s="45">
        <v>9.8000000000000025</v>
      </c>
      <c r="O1297" s="44">
        <v>0.85166666666666657</v>
      </c>
      <c r="P1297" s="45">
        <v>3.4499999999999971</v>
      </c>
      <c r="Q1297" s="44">
        <v>2</v>
      </c>
      <c r="R1297" s="45">
        <v>0.79999999999999927</v>
      </c>
      <c r="S1297" s="44">
        <v>0.39999999999999963</v>
      </c>
      <c r="T1297" s="45">
        <v>1.1000000000000008</v>
      </c>
      <c r="U1297" s="44">
        <v>2</v>
      </c>
      <c r="V1297" s="45">
        <v>1.5</v>
      </c>
      <c r="W1297" s="44">
        <v>5.699999999999994</v>
      </c>
      <c r="X1297" s="45">
        <v>5.7750000000000004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82"/>
        <v>34.189999999999991</v>
      </c>
      <c r="AE1297" s="54"/>
    </row>
    <row r="1298" spans="2:31" x14ac:dyDescent="0.45">
      <c r="B1298" s="4" t="s">
        <v>41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0.75800000000000012</v>
      </c>
      <c r="N1298" s="45">
        <v>12.488833333333327</v>
      </c>
      <c r="O1298" s="44">
        <v>1.0111666666666665</v>
      </c>
      <c r="P1298" s="45">
        <v>8.3248333333333342</v>
      </c>
      <c r="Q1298" s="44">
        <v>7.5986666666666709</v>
      </c>
      <c r="R1298" s="45">
        <v>4.5900000000000007</v>
      </c>
      <c r="S1298" s="44">
        <v>3.2899999999999991</v>
      </c>
      <c r="T1298" s="45">
        <v>2.8100000000000014</v>
      </c>
      <c r="U1298" s="44">
        <v>3.2700000000000018</v>
      </c>
      <c r="V1298" s="45">
        <v>4.6299999999999972</v>
      </c>
      <c r="W1298" s="44">
        <v>8.959999999999992</v>
      </c>
      <c r="X1298" s="45">
        <v>12.158999999999999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69.890499999999989</v>
      </c>
      <c r="AE1298" s="54"/>
    </row>
    <row r="1299" spans="2:31" x14ac:dyDescent="0.45">
      <c r="B1299" s="4" t="s">
        <v>42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0.19399999999999995</v>
      </c>
      <c r="N1299" s="45">
        <v>0.15516666666666665</v>
      </c>
      <c r="O1299" s="44">
        <v>0</v>
      </c>
      <c r="P1299" s="45">
        <v>1.0174999999999998</v>
      </c>
      <c r="Q1299" s="44">
        <v>0.72466666666666657</v>
      </c>
      <c r="R1299" s="45">
        <v>0.57000000000000006</v>
      </c>
      <c r="S1299" s="44">
        <v>0.55549999999999988</v>
      </c>
      <c r="T1299" s="45">
        <v>0.7275000000000007</v>
      </c>
      <c r="U1299" s="44">
        <v>1.0490000000000002</v>
      </c>
      <c r="V1299" s="45">
        <v>1.4878333333333345</v>
      </c>
      <c r="W1299" s="44">
        <v>1.9844999999999997</v>
      </c>
      <c r="X1299" s="45">
        <v>1.8156666666666668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82"/>
        <v>10.281333333333334</v>
      </c>
      <c r="AE1299" s="54"/>
    </row>
    <row r="1300" spans="2:31" x14ac:dyDescent="0.45">
      <c r="B1300" s="4" t="s">
        <v>43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0</v>
      </c>
      <c r="AE1300" s="54"/>
    </row>
    <row r="1301" spans="2:31" x14ac:dyDescent="0.45">
      <c r="B1301" s="4" t="s">
        <v>44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0</v>
      </c>
      <c r="AE1301" s="54"/>
    </row>
    <row r="1302" spans="2:31" x14ac:dyDescent="0.45">
      <c r="B1302" s="4" t="s">
        <v>45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0</v>
      </c>
      <c r="AE1302" s="54"/>
    </row>
    <row r="1303" spans="2:31" x14ac:dyDescent="0.45">
      <c r="B1303" s="4" t="s">
        <v>46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0</v>
      </c>
      <c r="AE1303" s="54"/>
    </row>
    <row r="1304" spans="2:31" x14ac:dyDescent="0.45">
      <c r="B1304" s="4" t="s">
        <v>47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0.16950000000000001</v>
      </c>
      <c r="N1304" s="45">
        <v>0.30783333333333324</v>
      </c>
      <c r="O1304" s="44">
        <v>0</v>
      </c>
      <c r="P1304" s="45">
        <v>0.95466666666666633</v>
      </c>
      <c r="Q1304" s="44">
        <v>0.39000000000000035</v>
      </c>
      <c r="R1304" s="45">
        <v>8.9999999999999927E-2</v>
      </c>
      <c r="S1304" s="44">
        <v>8.9999999999999927E-2</v>
      </c>
      <c r="T1304" s="45">
        <v>8.9999999999999927E-2</v>
      </c>
      <c r="U1304" s="44">
        <v>0.28999999999999954</v>
      </c>
      <c r="V1304" s="45">
        <v>0.68999999999999984</v>
      </c>
      <c r="W1304" s="44">
        <v>1.3900000000000003</v>
      </c>
      <c r="X1304" s="45">
        <v>2.1944999999999992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6.6564999999999994</v>
      </c>
      <c r="AE1304" s="54"/>
    </row>
    <row r="1305" spans="2:31" x14ac:dyDescent="0.45">
      <c r="B1305" s="4" t="s">
        <v>48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1.0435000000000001</v>
      </c>
      <c r="N1305" s="45">
        <v>5.3086666666666673</v>
      </c>
      <c r="O1305" s="44">
        <v>0</v>
      </c>
      <c r="P1305" s="45">
        <v>2.4923333333333333</v>
      </c>
      <c r="Q1305" s="44">
        <v>1.119166666666666</v>
      </c>
      <c r="R1305" s="45">
        <v>0.17699999999999988</v>
      </c>
      <c r="S1305" s="44">
        <v>4.9500000000000009E-2</v>
      </c>
      <c r="T1305" s="45">
        <v>0.24550000000000013</v>
      </c>
      <c r="U1305" s="44">
        <v>0.75316666666666676</v>
      </c>
      <c r="V1305" s="45">
        <v>3.0960000000000014</v>
      </c>
      <c r="W1305" s="44">
        <v>5.8636666666666661</v>
      </c>
      <c r="X1305" s="45">
        <v>5.8496666666666686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25.99816666666667</v>
      </c>
      <c r="AE1305" s="54"/>
    </row>
    <row r="1306" spans="2:31" x14ac:dyDescent="0.45">
      <c r="B1306" s="4" t="s">
        <v>49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4.1034999999999995</v>
      </c>
      <c r="N1306" s="45">
        <v>60.738687499999997</v>
      </c>
      <c r="O1306" s="44">
        <v>7.1169999999999991</v>
      </c>
      <c r="P1306" s="45">
        <v>48.712999999999994</v>
      </c>
      <c r="Q1306" s="44">
        <v>64.999437499999999</v>
      </c>
      <c r="R1306" s="45">
        <v>64.999499999999998</v>
      </c>
      <c r="S1306" s="44">
        <v>65</v>
      </c>
      <c r="T1306" s="45">
        <v>65</v>
      </c>
      <c r="U1306" s="44">
        <v>65</v>
      </c>
      <c r="V1306" s="45">
        <v>64.995062500000003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510.66618750000004</v>
      </c>
      <c r="AE1306" s="54"/>
    </row>
    <row r="1307" spans="2:31" x14ac:dyDescent="0.45">
      <c r="B1307" s="4" t="s">
        <v>50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0.32633333333333331</v>
      </c>
      <c r="N1307" s="45">
        <v>4.8166666666666733E-2</v>
      </c>
      <c r="O1307" s="44">
        <v>0</v>
      </c>
      <c r="P1307" s="45">
        <v>1.1354999999999997</v>
      </c>
      <c r="Q1307" s="44">
        <v>0.49699999999999989</v>
      </c>
      <c r="R1307" s="45">
        <v>8.5666666666666655E-2</v>
      </c>
      <c r="S1307" s="44">
        <v>5.683333333333334E-2</v>
      </c>
      <c r="T1307" s="45">
        <v>0.10483333333333333</v>
      </c>
      <c r="U1307" s="44">
        <v>0.22516666666666665</v>
      </c>
      <c r="V1307" s="45">
        <v>0.83716666666666673</v>
      </c>
      <c r="W1307" s="44">
        <v>2.3485</v>
      </c>
      <c r="X1307" s="45">
        <v>3.6046666666666662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9.2698333333333327</v>
      </c>
      <c r="AE1307" s="54"/>
    </row>
    <row r="1308" spans="2:31" x14ac:dyDescent="0.45">
      <c r="B1308" s="4" t="s">
        <v>51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0</v>
      </c>
      <c r="AE1308" s="54"/>
    </row>
    <row r="1309" spans="2:31" x14ac:dyDescent="0.45">
      <c r="B1309" s="4" t="s">
        <v>52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0.58666666666666667</v>
      </c>
      <c r="N1309" s="45">
        <v>12.70000000000001</v>
      </c>
      <c r="O1309" s="44">
        <v>1.9366666666666665</v>
      </c>
      <c r="P1309" s="45">
        <v>12.574666666666667</v>
      </c>
      <c r="Q1309" s="44">
        <v>22.130166666666671</v>
      </c>
      <c r="R1309" s="45">
        <v>14.4975</v>
      </c>
      <c r="S1309" s="44">
        <v>1.5811666666666662</v>
      </c>
      <c r="T1309" s="45">
        <v>17.305833333333332</v>
      </c>
      <c r="U1309" s="44">
        <v>22.426166666666663</v>
      </c>
      <c r="V1309" s="45">
        <v>22.283166666666666</v>
      </c>
      <c r="W1309" s="44">
        <v>34.689499999999988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162.71149999999997</v>
      </c>
      <c r="AE1309" s="54"/>
    </row>
    <row r="1310" spans="2:31" x14ac:dyDescent="0.45">
      <c r="B1310" s="4" t="s">
        <v>53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2.7389999999999999</v>
      </c>
      <c r="N1310" s="45">
        <v>36.479833333333332</v>
      </c>
      <c r="O1310" s="44">
        <v>3.7443333333333326</v>
      </c>
      <c r="P1310" s="45">
        <v>27.695000000000014</v>
      </c>
      <c r="Q1310" s="44">
        <v>32.619999999999948</v>
      </c>
      <c r="R1310" s="45">
        <v>30.019999999999985</v>
      </c>
      <c r="S1310" s="44">
        <v>28.660000000000029</v>
      </c>
      <c r="T1310" s="45">
        <v>27.880000000000042</v>
      </c>
      <c r="U1310" s="44">
        <v>27.170000000000019</v>
      </c>
      <c r="V1310" s="45">
        <v>27.257999999999981</v>
      </c>
      <c r="W1310" s="44">
        <v>28.912166666666664</v>
      </c>
      <c r="X1310" s="45">
        <v>17.280333333333331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290.45866666666666</v>
      </c>
      <c r="AE1310" s="54"/>
    </row>
    <row r="1311" spans="2:31" x14ac:dyDescent="0.45">
      <c r="B1311" s="4" t="s">
        <v>54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0.47366666666666646</v>
      </c>
      <c r="N1311" s="45">
        <v>0</v>
      </c>
      <c r="O1311" s="44">
        <v>0</v>
      </c>
      <c r="P1311" s="45">
        <v>5.8105000000000011</v>
      </c>
      <c r="Q1311" s="44">
        <v>6.6700000000000017</v>
      </c>
      <c r="R1311" s="45">
        <v>3.6200000000000028</v>
      </c>
      <c r="S1311" s="44">
        <v>2.5200000000000009</v>
      </c>
      <c r="T1311" s="45">
        <v>2.5</v>
      </c>
      <c r="U1311" s="44">
        <v>3.3400000000000025</v>
      </c>
      <c r="V1311" s="45">
        <v>4.8799999999999972</v>
      </c>
      <c r="W1311" s="44">
        <v>11.480000000000009</v>
      </c>
      <c r="X1311" s="45">
        <v>3.3514999999999997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44.645666666666685</v>
      </c>
      <c r="AE1311" s="54"/>
    </row>
    <row r="1312" spans="2:31" x14ac:dyDescent="0.45">
      <c r="B1312" s="4" t="s">
        <v>55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1.1691666666666671</v>
      </c>
      <c r="Q1312" s="44">
        <v>0.60083333333333322</v>
      </c>
      <c r="R1312" s="45">
        <v>8.7279999999999998</v>
      </c>
      <c r="S1312" s="44">
        <v>22.296999999999993</v>
      </c>
      <c r="T1312" s="45">
        <v>40.390666666666675</v>
      </c>
      <c r="U1312" s="44">
        <v>70.27866666666668</v>
      </c>
      <c r="V1312" s="45">
        <v>72.076666666666668</v>
      </c>
      <c r="W1312" s="44">
        <v>68.719166666666666</v>
      </c>
      <c r="X1312" s="45">
        <v>38.628333333333337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322.88850000000002</v>
      </c>
      <c r="AE1312" s="54"/>
    </row>
    <row r="1313" spans="2:31" x14ac:dyDescent="0.45">
      <c r="B1313" s="4" t="s">
        <v>56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45">
      <c r="B1314" s="4" t="s">
        <v>58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0.5093333333333333</v>
      </c>
      <c r="N1314" s="45">
        <v>5.7609999999999992</v>
      </c>
      <c r="O1314" s="44">
        <v>0.34566666666666668</v>
      </c>
      <c r="P1314" s="45">
        <v>0.76233333333333309</v>
      </c>
      <c r="Q1314" s="44">
        <v>0.6176666666666667</v>
      </c>
      <c r="R1314" s="45">
        <v>7.3000000000000009E-2</v>
      </c>
      <c r="S1314" s="44">
        <v>2.8666666666666677E-2</v>
      </c>
      <c r="T1314" s="45">
        <v>1.0499999999999999E-2</v>
      </c>
      <c r="U1314" s="44">
        <v>6.6666666666666671E-3</v>
      </c>
      <c r="V1314" s="45">
        <v>4.5000000000000005E-3</v>
      </c>
      <c r="W1314" s="44">
        <v>0.13283333333333328</v>
      </c>
      <c r="X1314" s="45">
        <v>1.3690000000000004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9.6211666666666655</v>
      </c>
      <c r="AE1314" s="54"/>
    </row>
    <row r="1315" spans="2:31" x14ac:dyDescent="0.45">
      <c r="B1315" s="4" t="s">
        <v>59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2.2946666666666667E-2</v>
      </c>
      <c r="N1315" s="45">
        <v>0.32094500000000009</v>
      </c>
      <c r="O1315" s="44">
        <v>4.562833333333334E-2</v>
      </c>
      <c r="P1315" s="45">
        <v>0.33977166666666686</v>
      </c>
      <c r="Q1315" s="44">
        <v>0.53071500000000005</v>
      </c>
      <c r="R1315" s="45">
        <v>0.55982833333333337</v>
      </c>
      <c r="S1315" s="44">
        <v>0</v>
      </c>
      <c r="T1315" s="45">
        <v>0</v>
      </c>
      <c r="U1315" s="44">
        <v>0</v>
      </c>
      <c r="V1315" s="45">
        <v>1.6319999999999994E-2</v>
      </c>
      <c r="W1315" s="44">
        <v>0</v>
      </c>
      <c r="X1315" s="45">
        <v>3.7518333333333327E-2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1.8736733333333335</v>
      </c>
      <c r="AE1315" s="54"/>
    </row>
    <row r="1316" spans="2:31" x14ac:dyDescent="0.45">
      <c r="B1316" s="4" t="s">
        <v>60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3.5466666666666672E-3</v>
      </c>
      <c r="N1316" s="45">
        <v>3.0469999999999983E-2</v>
      </c>
      <c r="O1316" s="44">
        <v>1.2366666666666665E-3</v>
      </c>
      <c r="P1316" s="45">
        <v>1.6663333333333339E-2</v>
      </c>
      <c r="Q1316" s="44">
        <v>5.0569999999999997E-2</v>
      </c>
      <c r="R1316" s="45">
        <v>7.8286666666666657E-2</v>
      </c>
      <c r="S1316" s="44">
        <v>0</v>
      </c>
      <c r="T1316" s="45">
        <v>0</v>
      </c>
      <c r="U1316" s="44">
        <v>0</v>
      </c>
      <c r="V1316" s="45">
        <v>5.4673333333333324E-2</v>
      </c>
      <c r="W1316" s="44">
        <v>0.14679999999999982</v>
      </c>
      <c r="X1316" s="45">
        <v>0.71664666666666677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1.0988933333333333</v>
      </c>
      <c r="AE1316" s="54"/>
    </row>
    <row r="1317" spans="2:31" x14ac:dyDescent="0.45">
      <c r="B1317" s="4" t="s">
        <v>61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1.0839999999999999E-2</v>
      </c>
      <c r="N1317" s="45">
        <v>0.12808500000000006</v>
      </c>
      <c r="O1317" s="44">
        <v>1.2635000000000004E-2</v>
      </c>
      <c r="P1317" s="45">
        <v>0.10573166666666665</v>
      </c>
      <c r="Q1317" s="44">
        <v>0.17818333333333333</v>
      </c>
      <c r="R1317" s="45">
        <v>0.17365166666666673</v>
      </c>
      <c r="S1317" s="44">
        <v>0</v>
      </c>
      <c r="T1317" s="45">
        <v>0</v>
      </c>
      <c r="U1317" s="44">
        <v>0</v>
      </c>
      <c r="V1317" s="45">
        <v>1.0609683333333331</v>
      </c>
      <c r="W1317" s="44">
        <v>2.0991816666666665</v>
      </c>
      <c r="X1317" s="45">
        <v>1.7077233333333333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5.4769999999999994</v>
      </c>
      <c r="AE1317" s="54"/>
    </row>
    <row r="1318" spans="2:31" x14ac:dyDescent="0.45">
      <c r="B1318" s="4" t="s">
        <v>62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5.0813333333333333</v>
      </c>
      <c r="N1318" s="45">
        <v>52.856833333333313</v>
      </c>
      <c r="O1318" s="44">
        <v>0.8681666666666662</v>
      </c>
      <c r="P1318" s="45">
        <v>12.11033333333333</v>
      </c>
      <c r="Q1318" s="44">
        <v>25.454333333333327</v>
      </c>
      <c r="R1318" s="45">
        <v>33.832500000000003</v>
      </c>
      <c r="S1318" s="44">
        <v>100.38716666666667</v>
      </c>
      <c r="T1318" s="45">
        <v>108.66566666666668</v>
      </c>
      <c r="U1318" s="44">
        <v>192.54499999999996</v>
      </c>
      <c r="V1318" s="45">
        <v>189.57300000000004</v>
      </c>
      <c r="W1318" s="44">
        <v>112.45500000000006</v>
      </c>
      <c r="X1318" s="45">
        <v>22.8231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856.65243333333342</v>
      </c>
      <c r="AE1318" s="54"/>
    </row>
    <row r="1319" spans="2:31" x14ac:dyDescent="0.45">
      <c r="B1319" s="4" t="s">
        <v>63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0.81099999999999983</v>
      </c>
      <c r="N1319" s="45">
        <v>1.5666666666666686E-2</v>
      </c>
      <c r="O1319" s="44">
        <v>0</v>
      </c>
      <c r="P1319" s="45">
        <v>3.7759999999999994</v>
      </c>
      <c r="Q1319" s="44">
        <v>11.287666666666665</v>
      </c>
      <c r="R1319" s="45">
        <v>9.225833333333334</v>
      </c>
      <c r="S1319" s="44">
        <v>14.103833333333336</v>
      </c>
      <c r="T1319" s="45">
        <v>7.4773333333333341</v>
      </c>
      <c r="U1319" s="44">
        <v>22.664000000000019</v>
      </c>
      <c r="V1319" s="45">
        <v>13.133000000000008</v>
      </c>
      <c r="W1319" s="44">
        <v>7.34250000000001</v>
      </c>
      <c r="X1319" s="45">
        <v>25.008450000000003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114.84528333333338</v>
      </c>
      <c r="AE1319" s="54"/>
    </row>
    <row r="1320" spans="2:31" x14ac:dyDescent="0.45">
      <c r="B1320" s="4" t="s">
        <v>64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6.4568333333333321</v>
      </c>
      <c r="Q1320" s="44">
        <v>16.315999999999988</v>
      </c>
      <c r="R1320" s="45">
        <v>36.779999999999987</v>
      </c>
      <c r="S1320" s="44">
        <v>17.423999999999999</v>
      </c>
      <c r="T1320" s="45">
        <v>5.4314999999999944</v>
      </c>
      <c r="U1320" s="44">
        <v>14.525166666666657</v>
      </c>
      <c r="V1320" s="45">
        <v>11.836833333333342</v>
      </c>
      <c r="W1320" s="44">
        <v>75.856183333333334</v>
      </c>
      <c r="X1320" s="45">
        <v>3.1149166666666663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83"/>
        <v>187.7414333333333</v>
      </c>
      <c r="AE1320" s="54"/>
    </row>
    <row r="1321" spans="2:31" x14ac:dyDescent="0.45">
      <c r="B1321" s="4" t="s">
        <v>65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28.612500000000004</v>
      </c>
      <c r="X1321" s="45">
        <v>15.726833333333335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83"/>
        <v>44.339333333333343</v>
      </c>
      <c r="AE1321" s="54"/>
    </row>
    <row r="1322" spans="2:31" x14ac:dyDescent="0.45">
      <c r="B1322" s="12" t="s">
        <v>7</v>
      </c>
      <c r="C1322" s="12"/>
      <c r="D1322" s="12"/>
      <c r="E1322" s="13">
        <f>SUM(E1268:E1321)</f>
        <v>0</v>
      </c>
      <c r="F1322" s="13">
        <f t="shared" ref="F1322" si="484">SUM(F1268:F1321)</f>
        <v>0</v>
      </c>
      <c r="G1322" s="13">
        <f t="shared" ref="G1322" si="485">SUM(G1268:G1321)</f>
        <v>0</v>
      </c>
      <c r="H1322" s="13">
        <f t="shared" ref="H1322" si="486">SUM(H1268:H1321)</f>
        <v>1.1875000000000002</v>
      </c>
      <c r="I1322" s="13">
        <f t="shared" ref="I1322" si="487">SUM(I1268:I1321)</f>
        <v>3.9933333333333336</v>
      </c>
      <c r="J1322" s="13">
        <f t="shared" ref="J1322" si="488">SUM(J1268:J1321)</f>
        <v>5.7745000000000006</v>
      </c>
      <c r="K1322" s="13">
        <f t="shared" ref="K1322" si="489">SUM(K1268:K1321)</f>
        <v>0</v>
      </c>
      <c r="L1322" s="13">
        <f t="shared" ref="L1322" si="490">SUM(L1268:L1321)</f>
        <v>0</v>
      </c>
      <c r="M1322" s="13">
        <f t="shared" ref="M1322" si="491">SUM(M1268:M1321)</f>
        <v>25.802499999999998</v>
      </c>
      <c r="N1322" s="13">
        <f t="shared" ref="N1322" si="492">SUM(N1268:N1321)</f>
        <v>270.82402083333335</v>
      </c>
      <c r="O1322" s="13">
        <f t="shared" ref="O1322" si="493">SUM(O1268:O1321)</f>
        <v>28.237500000000001</v>
      </c>
      <c r="P1322" s="13">
        <f t="shared" ref="P1322" si="494">SUM(P1268:P1321)</f>
        <v>283.38183333333347</v>
      </c>
      <c r="Q1322" s="13">
        <f t="shared" ref="Q1322" si="495">SUM(Q1268:Q1321)</f>
        <v>376.91023916666666</v>
      </c>
      <c r="R1322" s="13">
        <f t="shared" ref="R1322" si="496">SUM(R1268:R1321)</f>
        <v>499.5469333333333</v>
      </c>
      <c r="S1322" s="13">
        <f t="shared" ref="S1322" si="497">SUM(S1268:S1321)</f>
        <v>505.16116666666665</v>
      </c>
      <c r="T1322" s="13">
        <f t="shared" ref="T1322" si="498">SUM(T1268:T1321)</f>
        <v>535.37900000000013</v>
      </c>
      <c r="U1322" s="13">
        <f t="shared" ref="U1322" si="499">SUM(U1268:U1321)</f>
        <v>690.60783333333336</v>
      </c>
      <c r="V1322" s="13">
        <f t="shared" ref="V1322" si="500">SUM(V1268:V1321)</f>
        <v>719.11219083333356</v>
      </c>
      <c r="W1322" s="13">
        <f t="shared" ref="W1322" si="501">SUM(W1268:W1321)</f>
        <v>694.87299833333327</v>
      </c>
      <c r="X1322" s="13">
        <f t="shared" ref="X1322" si="502">SUM(X1268:X1321)</f>
        <v>321.78102166666662</v>
      </c>
      <c r="Y1322" s="13">
        <f t="shared" ref="Y1322" si="503">SUM(Y1268:Y1321)</f>
        <v>0</v>
      </c>
      <c r="Z1322" s="13">
        <f t="shared" ref="Z1322" si="504">SUM(Z1268:Z1321)</f>
        <v>0</v>
      </c>
      <c r="AA1322" s="13">
        <f t="shared" ref="AA1322" si="505">SUM(AA1268:AA1321)</f>
        <v>0</v>
      </c>
      <c r="AB1322" s="13">
        <f t="shared" ref="AB1322" si="506">SUM(AB1268:AB1321)</f>
        <v>0</v>
      </c>
      <c r="AC1322" s="109">
        <f>SUM(AC1268:AE1321)</f>
        <v>4962.5725708333348</v>
      </c>
      <c r="AD1322" s="109"/>
      <c r="AE1322" s="109"/>
    </row>
    <row r="1325" spans="2:31" x14ac:dyDescent="0.45">
      <c r="B1325" s="8">
        <f>'Resumen-Mensual'!$AA$26</f>
        <v>46045</v>
      </c>
    </row>
    <row r="1326" spans="2:31" x14ac:dyDescent="0.45">
      <c r="B1326" s="8"/>
    </row>
    <row r="1327" spans="2:31" x14ac:dyDescent="0.45">
      <c r="B1327" s="9" t="s">
        <v>313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91" t="s">
        <v>7</v>
      </c>
      <c r="AD1327" s="91"/>
      <c r="AE1327" s="91"/>
    </row>
    <row r="1328" spans="2:31" x14ac:dyDescent="0.45">
      <c r="B1328" s="14" t="s">
        <v>11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0.20400000000000001</v>
      </c>
      <c r="N1328" s="45">
        <v>2.3066666666666662</v>
      </c>
      <c r="O1328" s="44">
        <v>0.50050000000000006</v>
      </c>
      <c r="P1328" s="45">
        <v>3.6375000000000015</v>
      </c>
      <c r="Q1328" s="44">
        <v>38.247499999999988</v>
      </c>
      <c r="R1328" s="45">
        <v>35.236500000000007</v>
      </c>
      <c r="S1328" s="44">
        <v>49.380999999999993</v>
      </c>
      <c r="T1328" s="45">
        <v>60.09699999999998</v>
      </c>
      <c r="U1328" s="44">
        <v>41.023666666666649</v>
      </c>
      <c r="V1328" s="45">
        <v>46.46850000000002</v>
      </c>
      <c r="W1328" s="44">
        <v>62.785666666666664</v>
      </c>
      <c r="X1328" s="45">
        <v>7.4381666666666657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347.32666666666665</v>
      </c>
      <c r="AE1328" s="56"/>
    </row>
    <row r="1329" spans="2:31" x14ac:dyDescent="0.45">
      <c r="B1329" s="14" t="s">
        <v>12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7.8333333333333338E-2</v>
      </c>
      <c r="N1329" s="45">
        <v>2.0199999999999987</v>
      </c>
      <c r="O1329" s="44">
        <v>3.2488333333333341</v>
      </c>
      <c r="P1329" s="45">
        <v>5.2043333333333361</v>
      </c>
      <c r="Q1329" s="44">
        <v>13.143666666666668</v>
      </c>
      <c r="R1329" s="45">
        <v>10.078333333333342</v>
      </c>
      <c r="S1329" s="44">
        <v>10.101166666666668</v>
      </c>
      <c r="T1329" s="45">
        <v>7.0795000000000012</v>
      </c>
      <c r="U1329" s="44">
        <v>8.3096666666666614</v>
      </c>
      <c r="V1329" s="45">
        <v>30.678166666666662</v>
      </c>
      <c r="W1329" s="44">
        <v>22.463000000000008</v>
      </c>
      <c r="X1329" s="45">
        <v>1.4505000000000001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113.85550000000002</v>
      </c>
      <c r="AE1329" s="54"/>
    </row>
    <row r="1330" spans="2:31" x14ac:dyDescent="0.45">
      <c r="B1330" s="14" t="s">
        <v>13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0.05</v>
      </c>
      <c r="N1330" s="45">
        <v>1.7399999999999984</v>
      </c>
      <c r="O1330" s="44">
        <v>3.2735000000000003</v>
      </c>
      <c r="P1330" s="45">
        <v>11.638666666666655</v>
      </c>
      <c r="Q1330" s="44">
        <v>26.273666666666671</v>
      </c>
      <c r="R1330" s="45">
        <v>23.42583333333333</v>
      </c>
      <c r="S1330" s="44">
        <v>30.168000000000024</v>
      </c>
      <c r="T1330" s="45">
        <v>33.456666666666692</v>
      </c>
      <c r="U1330" s="44">
        <v>33.545166666666638</v>
      </c>
      <c r="V1330" s="45">
        <v>31.044166666666644</v>
      </c>
      <c r="W1330" s="44">
        <v>30.094333333333374</v>
      </c>
      <c r="X1330" s="45">
        <v>4.6425000000000001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229.35250000000002</v>
      </c>
      <c r="AE1330" s="54"/>
    </row>
    <row r="1331" spans="2:31" x14ac:dyDescent="0.45">
      <c r="B1331" s="14" t="s">
        <v>14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7.6666666666666661E-2</v>
      </c>
      <c r="N1331" s="45">
        <v>0.23849999999999991</v>
      </c>
      <c r="O1331" s="44">
        <v>4.0750000000000002</v>
      </c>
      <c r="P1331" s="45">
        <v>11.052833333333329</v>
      </c>
      <c r="Q1331" s="44">
        <v>32.485833333333325</v>
      </c>
      <c r="R1331" s="45">
        <v>55.774000000000001</v>
      </c>
      <c r="S1331" s="44">
        <v>29.435166666666646</v>
      </c>
      <c r="T1331" s="45">
        <v>32.366500000000016</v>
      </c>
      <c r="U1331" s="44">
        <v>22.000500000000002</v>
      </c>
      <c r="V1331" s="45">
        <v>46.219000000000015</v>
      </c>
      <c r="W1331" s="44">
        <v>42.521833333333362</v>
      </c>
      <c r="X1331" s="45">
        <v>6.3301666666666669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282.57600000000008</v>
      </c>
      <c r="AE1331" s="54"/>
    </row>
    <row r="1332" spans="2:31" x14ac:dyDescent="0.45">
      <c r="B1332" s="14" t="s">
        <v>15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9.3666666666666662E-2</v>
      </c>
      <c r="N1332" s="45">
        <v>2.77</v>
      </c>
      <c r="O1332" s="44">
        <v>6.9756666666666636</v>
      </c>
      <c r="P1332" s="45">
        <v>18.243833333333342</v>
      </c>
      <c r="Q1332" s="44">
        <v>40.82833333333334</v>
      </c>
      <c r="R1332" s="45">
        <v>63.777000000000008</v>
      </c>
      <c r="S1332" s="44">
        <v>27.322166666666682</v>
      </c>
      <c r="T1332" s="45">
        <v>37.697666666666677</v>
      </c>
      <c r="U1332" s="44">
        <v>32.905666666666676</v>
      </c>
      <c r="V1332" s="45">
        <v>30.300166666666669</v>
      </c>
      <c r="W1332" s="44">
        <v>91.286666666666704</v>
      </c>
      <c r="X1332" s="45">
        <v>10.106833333333332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362.30766666666671</v>
      </c>
      <c r="AE1332" s="54"/>
    </row>
    <row r="1333" spans="2:31" x14ac:dyDescent="0.45">
      <c r="B1333" s="14" t="s">
        <v>16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0</v>
      </c>
      <c r="AE1333" s="54"/>
    </row>
    <row r="1334" spans="2:31" x14ac:dyDescent="0.45">
      <c r="B1334" s="14" t="s">
        <v>17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3.8166666666666661E-2</v>
      </c>
      <c r="N1334" s="45">
        <v>3.0586666666666669</v>
      </c>
      <c r="O1334" s="44">
        <v>0.18350000000000005</v>
      </c>
      <c r="P1334" s="45">
        <v>0.81750000000000023</v>
      </c>
      <c r="Q1334" s="44">
        <v>0</v>
      </c>
      <c r="R1334" s="45">
        <v>0</v>
      </c>
      <c r="S1334" s="44">
        <v>0</v>
      </c>
      <c r="T1334" s="45">
        <v>0</v>
      </c>
      <c r="U1334" s="44">
        <v>0.1196666666666666</v>
      </c>
      <c r="V1334" s="45">
        <v>4.9126666666666665</v>
      </c>
      <c r="W1334" s="44">
        <v>9.2353333333333367</v>
      </c>
      <c r="X1334" s="45">
        <v>5.116833333333334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23.482333333333337</v>
      </c>
      <c r="AE1334" s="54"/>
    </row>
    <row r="1335" spans="2:31" x14ac:dyDescent="0.45">
      <c r="B1335" s="14" t="s">
        <v>18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4.8500000000000001E-2</v>
      </c>
      <c r="N1335" s="45">
        <v>1.2118333333333333</v>
      </c>
      <c r="O1335" s="44">
        <v>3.2805000000000013</v>
      </c>
      <c r="P1335" s="45">
        <v>2.6650000000000009</v>
      </c>
      <c r="Q1335" s="44">
        <v>1.4585000000000004</v>
      </c>
      <c r="R1335" s="45">
        <v>2.9083333333333341</v>
      </c>
      <c r="S1335" s="44">
        <v>1.6840000000000002</v>
      </c>
      <c r="T1335" s="45">
        <v>0</v>
      </c>
      <c r="U1335" s="44">
        <v>0</v>
      </c>
      <c r="V1335" s="45">
        <v>1.7795000000000014</v>
      </c>
      <c r="W1335" s="44">
        <v>5.0000000000000122E-3</v>
      </c>
      <c r="X1335" s="45">
        <v>0.7669999999999999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15.808166666666674</v>
      </c>
      <c r="AE1335" s="54"/>
    </row>
    <row r="1336" spans="2:31" x14ac:dyDescent="0.45">
      <c r="B1336" s="14" t="s">
        <v>19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15.670666666666669</v>
      </c>
      <c r="U1336" s="44">
        <v>13.46366666666666</v>
      </c>
      <c r="V1336" s="45">
        <v>28.742666666666651</v>
      </c>
      <c r="W1336" s="44">
        <v>38.513000000000005</v>
      </c>
      <c r="X1336" s="45">
        <v>9.4948333333333323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105.88483333333332</v>
      </c>
      <c r="AE1336" s="54"/>
    </row>
    <row r="1337" spans="2:31" x14ac:dyDescent="0.45">
      <c r="B1337" s="14" t="s">
        <v>20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1.8333333333333326E-2</v>
      </c>
      <c r="N1337" s="45">
        <v>0.40099999999999986</v>
      </c>
      <c r="O1337" s="44">
        <v>1.1706666666666667</v>
      </c>
      <c r="P1337" s="45">
        <v>2.7423333333333337</v>
      </c>
      <c r="Q1337" s="44">
        <v>2.0081666666666669</v>
      </c>
      <c r="R1337" s="45">
        <v>2.5606666666666666</v>
      </c>
      <c r="S1337" s="44">
        <v>0.59883333333333344</v>
      </c>
      <c r="T1337" s="45">
        <v>1.1499999999999962E-2</v>
      </c>
      <c r="U1337" s="44">
        <v>0</v>
      </c>
      <c r="V1337" s="45">
        <v>0.2851666666666664</v>
      </c>
      <c r="W1337" s="44">
        <v>1.8499999999999992E-2</v>
      </c>
      <c r="X1337" s="45">
        <v>1.6141666666666667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11.429333333333332</v>
      </c>
      <c r="AE1337" s="54"/>
    </row>
    <row r="1338" spans="2:31" x14ac:dyDescent="0.45">
      <c r="B1338" s="14" t="s">
        <v>21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9.0000000000000011E-2</v>
      </c>
      <c r="N1338" s="45">
        <v>2.0900000000000025</v>
      </c>
      <c r="O1338" s="44">
        <v>2.1743333333333354</v>
      </c>
      <c r="P1338" s="45">
        <v>1.3006666666666671</v>
      </c>
      <c r="Q1338" s="44">
        <v>0.42333333333333328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0.37616666666666648</v>
      </c>
      <c r="X1338" s="45">
        <v>1.476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7.9305000000000048</v>
      </c>
      <c r="AE1338" s="54"/>
    </row>
    <row r="1339" spans="2:31" x14ac:dyDescent="0.45">
      <c r="B1339" s="14" t="s">
        <v>22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45">
      <c r="B1340" s="14" t="s">
        <v>23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6.0000000000000019E-3</v>
      </c>
      <c r="N1340" s="45">
        <v>0</v>
      </c>
      <c r="O1340" s="44">
        <v>0.89566666666666594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0.90166666666666595</v>
      </c>
      <c r="AE1340" s="54"/>
    </row>
    <row r="1341" spans="2:31" x14ac:dyDescent="0.45">
      <c r="B1341" s="14" t="s">
        <v>24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4.583333333333333E-2</v>
      </c>
      <c r="N1341" s="45">
        <v>1.1575000000000004</v>
      </c>
      <c r="O1341" s="44">
        <v>1.256666666666667</v>
      </c>
      <c r="P1341" s="45">
        <v>2.0311666666666679</v>
      </c>
      <c r="Q1341" s="44">
        <v>2.5163333333333329</v>
      </c>
      <c r="R1341" s="45">
        <v>0.35316666666666674</v>
      </c>
      <c r="S1341" s="44">
        <v>0</v>
      </c>
      <c r="T1341" s="45">
        <v>2.0666666666666611E-2</v>
      </c>
      <c r="U1341" s="44">
        <v>1.182166666666667</v>
      </c>
      <c r="V1341" s="45">
        <v>1.3693333333333328</v>
      </c>
      <c r="W1341" s="44">
        <v>1.0404999999999991</v>
      </c>
      <c r="X1341" s="45">
        <v>0.22616666666666668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11.1995</v>
      </c>
      <c r="AE1341" s="54"/>
    </row>
    <row r="1342" spans="2:31" x14ac:dyDescent="0.45">
      <c r="B1342" s="14" t="s">
        <v>25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6.1666666666666668E-2</v>
      </c>
      <c r="N1342" s="45">
        <v>2.0400000000000027</v>
      </c>
      <c r="O1342" s="44">
        <v>2.4699999999999993</v>
      </c>
      <c r="P1342" s="45">
        <v>4.270000000000004</v>
      </c>
      <c r="Q1342" s="44">
        <v>4.8748333333333314</v>
      </c>
      <c r="R1342" s="45">
        <v>5.8159999999999989</v>
      </c>
      <c r="S1342" s="44">
        <v>12.141833333333336</v>
      </c>
      <c r="T1342" s="45">
        <v>18.138499999999997</v>
      </c>
      <c r="U1342" s="44">
        <v>23.71316666666667</v>
      </c>
      <c r="V1342" s="45">
        <v>9.6579999999999977</v>
      </c>
      <c r="W1342" s="44">
        <v>8.472666666666667</v>
      </c>
      <c r="X1342" s="45">
        <v>0.92166666666666686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92.578333333333333</v>
      </c>
      <c r="AE1342" s="54"/>
    </row>
    <row r="1343" spans="2:31" x14ac:dyDescent="0.45">
      <c r="B1343" s="14" t="s">
        <v>26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4.6666666666666662E-2</v>
      </c>
      <c r="N1343" s="45">
        <v>1.1000000000000008</v>
      </c>
      <c r="O1343" s="44">
        <v>2.599999999999997</v>
      </c>
      <c r="P1343" s="45">
        <v>3.4000000000000035</v>
      </c>
      <c r="Q1343" s="44">
        <v>4.0666666666666655</v>
      </c>
      <c r="R1343" s="45">
        <v>5.4949999999999983</v>
      </c>
      <c r="S1343" s="44">
        <v>2.9274999999999993</v>
      </c>
      <c r="T1343" s="45">
        <v>0.29200000000000015</v>
      </c>
      <c r="U1343" s="44">
        <v>0</v>
      </c>
      <c r="V1343" s="45">
        <v>1.5500000000000114E-2</v>
      </c>
      <c r="W1343" s="44">
        <v>0</v>
      </c>
      <c r="X1343" s="45">
        <v>7.7166666666666592E-2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20.020499999999998</v>
      </c>
      <c r="AE1343" s="54"/>
    </row>
    <row r="1344" spans="2:31" x14ac:dyDescent="0.45">
      <c r="B1344" s="14" t="s">
        <v>27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7.1666666666666675E-3</v>
      </c>
      <c r="O1344" s="44">
        <v>2.4166666666666666E-2</v>
      </c>
      <c r="P1344" s="45">
        <v>1.1196666666666664</v>
      </c>
      <c r="Q1344" s="44">
        <v>5.0793333333333326</v>
      </c>
      <c r="R1344" s="45">
        <v>14.648999999999997</v>
      </c>
      <c r="S1344" s="44">
        <v>20.935000000000002</v>
      </c>
      <c r="T1344" s="45">
        <v>18.32</v>
      </c>
      <c r="U1344" s="44">
        <v>21.218333333333337</v>
      </c>
      <c r="V1344" s="45">
        <v>13.679500000000003</v>
      </c>
      <c r="W1344" s="44">
        <v>24.10433333333334</v>
      </c>
      <c r="X1344" s="45">
        <v>5.081833333333333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124.21833333333335</v>
      </c>
      <c r="AE1344" s="54"/>
    </row>
    <row r="1345" spans="2:31" x14ac:dyDescent="0.45">
      <c r="B1345" s="4" t="s">
        <v>28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6.8333333333333354E-3</v>
      </c>
      <c r="O1345" s="44">
        <v>1.6520000000000001</v>
      </c>
      <c r="P1345" s="45">
        <v>2.4156666666666675</v>
      </c>
      <c r="Q1345" s="44">
        <v>4.2713333333333336</v>
      </c>
      <c r="R1345" s="45">
        <v>5.6499999999999995</v>
      </c>
      <c r="S1345" s="44">
        <v>3.991499999999998</v>
      </c>
      <c r="T1345" s="45">
        <v>1.8701666666666668</v>
      </c>
      <c r="U1345" s="44">
        <v>2.8504999999999998</v>
      </c>
      <c r="V1345" s="45">
        <v>2.3471666666666668</v>
      </c>
      <c r="W1345" s="44">
        <v>2.61</v>
      </c>
      <c r="X1345" s="45">
        <v>0.3688333333333334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28.033999999999999</v>
      </c>
      <c r="AE1345" s="54"/>
    </row>
    <row r="1346" spans="2:31" x14ac:dyDescent="0.45">
      <c r="B1346" s="4" t="s">
        <v>29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2.5166666666666667E-2</v>
      </c>
      <c r="N1346" s="45">
        <v>0.874</v>
      </c>
      <c r="O1346" s="44">
        <v>1.3313333333333333</v>
      </c>
      <c r="P1346" s="45">
        <v>2.0083333333333342</v>
      </c>
      <c r="Q1346" s="44">
        <v>2.3773333333333331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6.6161666666666665</v>
      </c>
      <c r="AE1346" s="54"/>
    </row>
    <row r="1347" spans="2:31" x14ac:dyDescent="0.45">
      <c r="B1347" s="4" t="s">
        <v>30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1.0000000000000009E-2</v>
      </c>
      <c r="O1347" s="44">
        <v>0.12999999999999992</v>
      </c>
      <c r="P1347" s="45">
        <v>0.28999999999999954</v>
      </c>
      <c r="Q1347" s="44">
        <v>0.33033333333333365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0.76033333333333308</v>
      </c>
      <c r="AE1347" s="54"/>
    </row>
    <row r="1348" spans="2:31" x14ac:dyDescent="0.45">
      <c r="B1348" s="4" t="s">
        <v>31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2.5666666666666667E-2</v>
      </c>
      <c r="N1348" s="45">
        <v>1.0411666666666657</v>
      </c>
      <c r="O1348" s="44">
        <v>1.482833333333331</v>
      </c>
      <c r="P1348" s="45">
        <v>2.1945000000000006</v>
      </c>
      <c r="Q1348" s="44">
        <v>2.2908333333333339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7.0349999999999984</v>
      </c>
      <c r="AE1348" s="54"/>
    </row>
    <row r="1349" spans="2:31" x14ac:dyDescent="0.45">
      <c r="B1349" s="4" t="s">
        <v>32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8.6666666666666663E-3</v>
      </c>
      <c r="N1349" s="45">
        <v>0.20283333333333362</v>
      </c>
      <c r="O1349" s="44">
        <v>0.26083333333333336</v>
      </c>
      <c r="P1349" s="45">
        <v>0.38250000000000017</v>
      </c>
      <c r="Q1349" s="44">
        <v>0.41283333333333361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1.2676666666666674</v>
      </c>
      <c r="AE1349" s="54"/>
    </row>
    <row r="1350" spans="2:31" x14ac:dyDescent="0.45">
      <c r="B1350" s="4" t="s">
        <v>33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1.5499999999999998E-2</v>
      </c>
      <c r="N1350" s="45">
        <v>0.69483333333333308</v>
      </c>
      <c r="O1350" s="44">
        <v>0.54900000000000015</v>
      </c>
      <c r="P1350" s="45">
        <v>0.57349999999999979</v>
      </c>
      <c r="Q1350" s="44">
        <v>3.3833333333333354E-2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1.8666666666666663</v>
      </c>
      <c r="AE1350" s="54"/>
    </row>
    <row r="1351" spans="2:31" x14ac:dyDescent="0.45">
      <c r="B1351" s="4" t="s">
        <v>34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0.14566666666666667</v>
      </c>
      <c r="N1351" s="45">
        <v>2.4068333333333354</v>
      </c>
      <c r="O1351" s="44">
        <v>1.2394999999999996</v>
      </c>
      <c r="P1351" s="45">
        <v>0.43200000000000033</v>
      </c>
      <c r="Q1351" s="44">
        <v>4.3000000000000017E-2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4.2670000000000021</v>
      </c>
      <c r="AE1351" s="54"/>
    </row>
    <row r="1352" spans="2:31" x14ac:dyDescent="0.45">
      <c r="B1352" s="4" t="s">
        <v>35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1.850166666666667</v>
      </c>
      <c r="N1352" s="45">
        <v>58.202666666666694</v>
      </c>
      <c r="O1352" s="44">
        <v>73.400000000000034</v>
      </c>
      <c r="P1352" s="45">
        <v>99.800000000000111</v>
      </c>
      <c r="Q1352" s="44">
        <v>55.6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288.85283333333354</v>
      </c>
      <c r="AE1352" s="54"/>
    </row>
    <row r="1353" spans="2:31" x14ac:dyDescent="0.45">
      <c r="B1353" s="4" t="s">
        <v>36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0.46816666666666668</v>
      </c>
      <c r="N1353" s="45">
        <v>8.4018333333333306</v>
      </c>
      <c r="O1353" s="44">
        <v>5.4184999999999999</v>
      </c>
      <c r="P1353" s="45">
        <v>3.8344999999999989</v>
      </c>
      <c r="Q1353" s="44">
        <v>1.7611666666666663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19.884166666666665</v>
      </c>
      <c r="AE1353" s="54"/>
    </row>
    <row r="1354" spans="2:31" x14ac:dyDescent="0.45">
      <c r="B1354" s="4" t="s">
        <v>37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7.4166666666666659E-2</v>
      </c>
      <c r="N1354" s="45">
        <v>2.8111666666666677</v>
      </c>
      <c r="O1354" s="44">
        <v>0.5053333333333333</v>
      </c>
      <c r="P1354" s="45">
        <v>0.11400000000000003</v>
      </c>
      <c r="Q1354" s="44">
        <v>0.53333333333333344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4.0380000000000011</v>
      </c>
      <c r="AE1354" s="54"/>
    </row>
    <row r="1355" spans="2:31" x14ac:dyDescent="0.45">
      <c r="B1355" s="4" t="s">
        <v>38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0.35333333333333339</v>
      </c>
      <c r="N1355" s="45">
        <v>4.5863333333333323</v>
      </c>
      <c r="O1355" s="44">
        <v>2.4973333333333354</v>
      </c>
      <c r="P1355" s="45">
        <v>0.65749999999999997</v>
      </c>
      <c r="Q1355" s="44">
        <v>0.40033333333333337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8.4948333333333359</v>
      </c>
      <c r="AE1355" s="54"/>
    </row>
    <row r="1356" spans="2:31" x14ac:dyDescent="0.45">
      <c r="B1356" s="4" t="s">
        <v>39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0.18499999999999997</v>
      </c>
      <c r="N1356" s="45">
        <v>7.6015000000000015</v>
      </c>
      <c r="O1356" s="44">
        <v>5.253000000000001</v>
      </c>
      <c r="P1356" s="45">
        <v>3.6193333333333344</v>
      </c>
      <c r="Q1356" s="44">
        <v>0.73966666666666658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17.398500000000006</v>
      </c>
      <c r="AE1356" s="54"/>
    </row>
    <row r="1357" spans="2:31" x14ac:dyDescent="0.45">
      <c r="B1357" s="4" t="s">
        <v>40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0.26666666666666666</v>
      </c>
      <c r="N1357" s="45">
        <v>6.100000000000005</v>
      </c>
      <c r="O1357" s="44">
        <v>3.9000000000000039</v>
      </c>
      <c r="P1357" s="45">
        <v>1.9000000000000019</v>
      </c>
      <c r="Q1357" s="44">
        <v>0.15999999999999998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12.326666666666679</v>
      </c>
      <c r="AE1357" s="54"/>
    </row>
    <row r="1358" spans="2:31" x14ac:dyDescent="0.45">
      <c r="B1358" s="4" t="s">
        <v>41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0.52100000000000002</v>
      </c>
      <c r="N1358" s="45">
        <v>8.3583333333333325</v>
      </c>
      <c r="O1358" s="44">
        <v>5.4260000000000002</v>
      </c>
      <c r="P1358" s="45">
        <v>4.02816666666667</v>
      </c>
      <c r="Q1358" s="44">
        <v>1.6559999999999981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19.989500000000003</v>
      </c>
      <c r="AE1358" s="54"/>
    </row>
    <row r="1359" spans="2:31" x14ac:dyDescent="0.45">
      <c r="B1359" s="4" t="s">
        <v>42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7.4499999999999997E-2</v>
      </c>
      <c r="N1359" s="45">
        <v>1.2176666666666665</v>
      </c>
      <c r="O1359" s="44">
        <v>0.73300000000000021</v>
      </c>
      <c r="P1359" s="45">
        <v>0.56416666666666671</v>
      </c>
      <c r="Q1359" s="44">
        <v>0.35999999999999965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07"/>
        <v>2.9493333333333327</v>
      </c>
      <c r="AE1359" s="54"/>
    </row>
    <row r="1360" spans="2:31" x14ac:dyDescent="0.45">
      <c r="B1360" s="4" t="s">
        <v>43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0</v>
      </c>
      <c r="AE1360" s="54"/>
    </row>
    <row r="1361" spans="2:31" x14ac:dyDescent="0.45">
      <c r="B1361" s="4" t="s">
        <v>44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0</v>
      </c>
      <c r="AE1361" s="54"/>
    </row>
    <row r="1362" spans="2:31" x14ac:dyDescent="0.45">
      <c r="B1362" s="4" t="s">
        <v>45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0</v>
      </c>
      <c r="AE1362" s="54"/>
    </row>
    <row r="1363" spans="2:31" x14ac:dyDescent="0.45">
      <c r="B1363" s="4" t="s">
        <v>46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0</v>
      </c>
      <c r="AE1363" s="54"/>
    </row>
    <row r="1364" spans="2:31" x14ac:dyDescent="0.45">
      <c r="B1364" s="4" t="s">
        <v>47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9.1499999999999998E-2</v>
      </c>
      <c r="N1364" s="45">
        <v>1.3730000000000007</v>
      </c>
      <c r="O1364" s="44">
        <v>0.68000000000000016</v>
      </c>
      <c r="P1364" s="45">
        <v>0.16300000000000009</v>
      </c>
      <c r="Q1364" s="44">
        <v>3.7000000000000019E-2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2.3445000000000009</v>
      </c>
      <c r="AE1364" s="54"/>
    </row>
    <row r="1365" spans="2:31" x14ac:dyDescent="0.45">
      <c r="B1365" s="4" t="s">
        <v>48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0.31566666666666665</v>
      </c>
      <c r="N1365" s="45">
        <v>3.5896666666666666</v>
      </c>
      <c r="O1365" s="44">
        <v>0.90033333333333354</v>
      </c>
      <c r="P1365" s="45">
        <v>6.2833333333333366E-2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4.8685</v>
      </c>
      <c r="AE1365" s="54"/>
    </row>
    <row r="1366" spans="2:31" x14ac:dyDescent="0.45">
      <c r="B1366" s="4" t="s">
        <v>49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2.0951666666666666</v>
      </c>
      <c r="N1366" s="45">
        <v>63.79</v>
      </c>
      <c r="O1366" s="44">
        <v>65</v>
      </c>
      <c r="P1366" s="45">
        <v>65</v>
      </c>
      <c r="Q1366" s="44">
        <v>52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247.88516666666666</v>
      </c>
      <c r="AE1366" s="54"/>
    </row>
    <row r="1367" spans="2:31" x14ac:dyDescent="0.45">
      <c r="B1367" s="4" t="s">
        <v>50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3.4499999999999975E-2</v>
      </c>
      <c r="N1367" s="45">
        <v>0.98416666666666652</v>
      </c>
      <c r="O1367" s="44">
        <v>0.39316666666666672</v>
      </c>
      <c r="P1367" s="45">
        <v>0.12683333333333333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1.5386666666666664</v>
      </c>
      <c r="AE1367" s="54"/>
    </row>
    <row r="1368" spans="2:31" x14ac:dyDescent="0.45">
      <c r="B1368" s="4" t="s">
        <v>51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0</v>
      </c>
      <c r="AE1368" s="54"/>
    </row>
    <row r="1369" spans="2:31" x14ac:dyDescent="0.45">
      <c r="B1369" s="4" t="s">
        <v>52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0.24000000000000002</v>
      </c>
      <c r="N1369" s="45">
        <v>11.200000000000006</v>
      </c>
      <c r="O1369" s="44">
        <v>12.899999999999986</v>
      </c>
      <c r="P1369" s="45">
        <v>13.5</v>
      </c>
      <c r="Q1369" s="44">
        <v>16.335000000000001</v>
      </c>
      <c r="R1369" s="45">
        <v>0</v>
      </c>
      <c r="S1369" s="44">
        <v>1.8225000000000005</v>
      </c>
      <c r="T1369" s="45">
        <v>23.162666666666677</v>
      </c>
      <c r="U1369" s="44">
        <v>23.730166666666662</v>
      </c>
      <c r="V1369" s="45">
        <v>56.633333333333326</v>
      </c>
      <c r="W1369" s="44">
        <v>46.944333333333326</v>
      </c>
      <c r="X1369" s="45">
        <v>0.25283333333333335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206.72083333333333</v>
      </c>
      <c r="AE1369" s="54"/>
    </row>
    <row r="1370" spans="2:31" x14ac:dyDescent="0.45">
      <c r="B1370" s="4" t="s">
        <v>53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1.5435000000000001</v>
      </c>
      <c r="N1370" s="45">
        <v>43.029333333333312</v>
      </c>
      <c r="O1370" s="44">
        <v>41.859833333333341</v>
      </c>
      <c r="P1370" s="45">
        <v>37.160000000000011</v>
      </c>
      <c r="Q1370" s="44">
        <v>26.095999999999968</v>
      </c>
      <c r="R1370" s="45">
        <v>0</v>
      </c>
      <c r="S1370" s="44">
        <v>0</v>
      </c>
      <c r="T1370" s="45">
        <v>0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149.68866666666662</v>
      </c>
      <c r="AE1370" s="54"/>
    </row>
    <row r="1371" spans="2:31" x14ac:dyDescent="0.45">
      <c r="B1371" s="4" t="s">
        <v>54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0.48049999999999998</v>
      </c>
      <c r="N1371" s="45">
        <v>6.5378333333333352</v>
      </c>
      <c r="O1371" s="44">
        <v>3.9749999999999988</v>
      </c>
      <c r="P1371" s="45">
        <v>4.8104999999999993</v>
      </c>
      <c r="Q1371" s="44">
        <v>1.8720000000000019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17.675833333333337</v>
      </c>
      <c r="AE1371" s="54"/>
    </row>
    <row r="1372" spans="2:31" x14ac:dyDescent="0.45">
      <c r="B1372" s="4" t="s">
        <v>55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0.29916666666666586</v>
      </c>
      <c r="V1372" s="45">
        <v>34.606333333333325</v>
      </c>
      <c r="W1372" s="44">
        <v>88.969833333333312</v>
      </c>
      <c r="X1372" s="45">
        <v>15.008833333333333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138.88416666666663</v>
      </c>
      <c r="AE1372" s="54"/>
    </row>
    <row r="1373" spans="2:31" x14ac:dyDescent="0.45">
      <c r="B1373" s="4" t="s">
        <v>56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45">
      <c r="B1374" s="4" t="s">
        <v>58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2.2333333333333327E-2</v>
      </c>
      <c r="N1374" s="45">
        <v>0</v>
      </c>
      <c r="O1374" s="44">
        <v>1.0000000000000002E-2</v>
      </c>
      <c r="P1374" s="45">
        <v>2.35E-2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5.5833333333333325E-2</v>
      </c>
      <c r="AE1374" s="54"/>
    </row>
    <row r="1375" spans="2:31" x14ac:dyDescent="0.45">
      <c r="B1375" s="4" t="s">
        <v>59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0.44063666666666668</v>
      </c>
      <c r="O1375" s="44">
        <v>0.97534500000000024</v>
      </c>
      <c r="P1375" s="45">
        <v>1.3217183333333336</v>
      </c>
      <c r="Q1375" s="44">
        <v>0.37739166666666663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3.1150916666666668</v>
      </c>
      <c r="AE1375" s="54"/>
    </row>
    <row r="1376" spans="2:31" x14ac:dyDescent="0.45">
      <c r="B1376" s="4" t="s">
        <v>60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3.1459999999999995E-2</v>
      </c>
      <c r="O1376" s="44">
        <v>4.1556666666666665E-2</v>
      </c>
      <c r="P1376" s="45">
        <v>0.12012333333333333</v>
      </c>
      <c r="Q1376" s="44">
        <v>2.0773333333333324E-2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0.21391333333333329</v>
      </c>
      <c r="AE1376" s="54"/>
    </row>
    <row r="1377" spans="2:31" x14ac:dyDescent="0.45">
      <c r="B1377" s="4" t="s">
        <v>61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0.21466499999999997</v>
      </c>
      <c r="O1377" s="44">
        <v>0.36128500000000013</v>
      </c>
      <c r="P1377" s="45">
        <v>0.46507166666666672</v>
      </c>
      <c r="Q1377" s="44">
        <v>3.2919999999999998E-2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1.0739416666666668</v>
      </c>
      <c r="AE1377" s="54"/>
    </row>
    <row r="1378" spans="2:31" x14ac:dyDescent="0.45">
      <c r="B1378" s="4" t="s">
        <v>62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1.0920000000000001</v>
      </c>
      <c r="N1378" s="45">
        <v>22.423166666666663</v>
      </c>
      <c r="O1378" s="44">
        <v>18.937166666666666</v>
      </c>
      <c r="P1378" s="45">
        <v>24.543666666666677</v>
      </c>
      <c r="Q1378" s="44">
        <v>15.667000000000002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82.663000000000011</v>
      </c>
      <c r="AE1378" s="54"/>
    </row>
    <row r="1379" spans="2:31" x14ac:dyDescent="0.45">
      <c r="B1379" s="4" t="s">
        <v>63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0.28083333333333321</v>
      </c>
      <c r="N1379" s="45">
        <v>2.3656666666666668</v>
      </c>
      <c r="O1379" s="44">
        <v>8.3208333333333329</v>
      </c>
      <c r="P1379" s="45">
        <v>11.210000000000003</v>
      </c>
      <c r="Q1379" s="44">
        <v>18.649999999999991</v>
      </c>
      <c r="R1379" s="45">
        <v>7.5066666666666659</v>
      </c>
      <c r="S1379" s="44">
        <v>3.629833333333333</v>
      </c>
      <c r="T1379" s="45">
        <v>0</v>
      </c>
      <c r="U1379" s="44">
        <v>2.9391666666666709</v>
      </c>
      <c r="V1379" s="45">
        <v>17.567666666666671</v>
      </c>
      <c r="W1379" s="44">
        <v>21.822699999999987</v>
      </c>
      <c r="X1379" s="45">
        <v>4.6493500000000001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98.942716666666655</v>
      </c>
      <c r="AE1379" s="54"/>
    </row>
    <row r="1380" spans="2:31" x14ac:dyDescent="0.45">
      <c r="B1380" s="4" t="s">
        <v>64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0</v>
      </c>
      <c r="O1380" s="44">
        <v>6.7776666666666676</v>
      </c>
      <c r="P1380" s="45">
        <v>14.659999999999993</v>
      </c>
      <c r="Q1380" s="44">
        <v>23.506000000000007</v>
      </c>
      <c r="R1380" s="45">
        <v>26.193833333333334</v>
      </c>
      <c r="S1380" s="44">
        <v>4.9016666666666682</v>
      </c>
      <c r="T1380" s="45">
        <v>1.995333333333323</v>
      </c>
      <c r="U1380" s="44">
        <v>14.719999999999994</v>
      </c>
      <c r="V1380" s="45">
        <v>30.943333333333349</v>
      </c>
      <c r="W1380" s="44">
        <v>57.603033333333336</v>
      </c>
      <c r="X1380" s="45">
        <v>0.9376000000000001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08"/>
        <v>182.23846666666668</v>
      </c>
      <c r="AE1380" s="54"/>
    </row>
    <row r="1381" spans="2:31" x14ac:dyDescent="0.45">
      <c r="B1381" s="4" t="s">
        <v>65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15.153666666666668</v>
      </c>
      <c r="X1381" s="45">
        <v>1.4391666666666667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08"/>
        <v>16.592833333333335</v>
      </c>
      <c r="AE1381" s="54"/>
    </row>
    <row r="1382" spans="2:31" x14ac:dyDescent="0.45">
      <c r="B1382" s="12" t="s">
        <v>7</v>
      </c>
      <c r="C1382" s="12"/>
      <c r="D1382" s="12"/>
      <c r="E1382" s="13">
        <f>SUM(E1328:E1381)</f>
        <v>0</v>
      </c>
      <c r="F1382" s="13">
        <f t="shared" ref="F1382" si="509">SUM(F1328:F1381)</f>
        <v>0</v>
      </c>
      <c r="G1382" s="13">
        <f t="shared" ref="G1382" si="510">SUM(G1328:G1381)</f>
        <v>0</v>
      </c>
      <c r="H1382" s="13">
        <f t="shared" ref="H1382" si="511">SUM(H1328:H1381)</f>
        <v>0</v>
      </c>
      <c r="I1382" s="13">
        <f t="shared" ref="I1382" si="512">SUM(I1328:I1381)</f>
        <v>0</v>
      </c>
      <c r="J1382" s="13">
        <f t="shared" ref="J1382" si="513">SUM(J1328:J1381)</f>
        <v>0</v>
      </c>
      <c r="K1382" s="13">
        <f t="shared" ref="K1382" si="514">SUM(K1328:K1381)</f>
        <v>0</v>
      </c>
      <c r="L1382" s="13">
        <f t="shared" ref="L1382" si="515">SUM(L1328:L1381)</f>
        <v>0</v>
      </c>
      <c r="M1382" s="13">
        <f t="shared" ref="M1382" si="516">SUM(M1328:M1381)</f>
        <v>11.067500000000001</v>
      </c>
      <c r="N1382" s="13">
        <f t="shared" ref="N1382" si="517">SUM(N1328:N1381)</f>
        <v>278.63692833333334</v>
      </c>
      <c r="O1382" s="13">
        <f t="shared" ref="O1382" si="518">SUM(O1328:O1381)</f>
        <v>297.03985333333333</v>
      </c>
      <c r="P1382" s="13">
        <f t="shared" ref="P1382" si="519">SUM(P1328:P1381)</f>
        <v>364.1049133333334</v>
      </c>
      <c r="Q1382" s="13">
        <f t="shared" ref="Q1382" si="520">SUM(Q1328:Q1381)</f>
        <v>396.97025166666657</v>
      </c>
      <c r="R1382" s="13">
        <f t="shared" ref="R1382" si="521">SUM(R1328:R1381)</f>
        <v>259.42433333333338</v>
      </c>
      <c r="S1382" s="13">
        <f t="shared" ref="S1382" si="522">SUM(S1328:S1381)</f>
        <v>199.04016666666666</v>
      </c>
      <c r="T1382" s="13">
        <f t="shared" ref="T1382" si="523">SUM(T1328:T1381)</f>
        <v>250.17883333333336</v>
      </c>
      <c r="U1382" s="13">
        <f t="shared" ref="U1382" si="524">SUM(U1328:U1381)</f>
        <v>242.02066666666661</v>
      </c>
      <c r="V1382" s="13">
        <f t="shared" ref="V1382" si="525">SUM(V1328:V1381)</f>
        <v>387.2501666666667</v>
      </c>
      <c r="W1382" s="13">
        <f t="shared" ref="W1382" si="526">SUM(W1328:W1381)</f>
        <v>564.02056666666692</v>
      </c>
      <c r="X1382" s="13">
        <f t="shared" ref="X1382" si="527">SUM(X1328:X1381)</f>
        <v>77.400450000000006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</v>
      </c>
      <c r="AC1382" s="109">
        <f>SUM(AC1328:AE1381)</f>
        <v>3327.15463</v>
      </c>
      <c r="AD1382" s="109"/>
      <c r="AE1382" s="109"/>
    </row>
    <row r="1385" spans="2:31" x14ac:dyDescent="0.45">
      <c r="B1385" s="8">
        <f>'Resumen-Mensual'!$AB$26</f>
        <v>46046</v>
      </c>
    </row>
    <row r="1386" spans="2:31" x14ac:dyDescent="0.45">
      <c r="B1386" s="8"/>
    </row>
    <row r="1387" spans="2:31" x14ac:dyDescent="0.45">
      <c r="B1387" s="9" t="s">
        <v>313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91" t="s">
        <v>7</v>
      </c>
      <c r="AD1387" s="91"/>
      <c r="AE1387" s="91"/>
    </row>
    <row r="1388" spans="2:31" x14ac:dyDescent="0.45">
      <c r="B1388" s="14" t="s">
        <v>11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1.4653333333333332</v>
      </c>
      <c r="N1388" s="45">
        <v>5.7461666666666655</v>
      </c>
      <c r="O1388" s="44">
        <v>3.7203333333333335</v>
      </c>
      <c r="P1388" s="45">
        <v>5.1866666666666674</v>
      </c>
      <c r="Q1388" s="44">
        <v>19.615499999999994</v>
      </c>
      <c r="R1388" s="45">
        <v>63.782333333333341</v>
      </c>
      <c r="S1388" s="44">
        <v>64.415666666666681</v>
      </c>
      <c r="T1388" s="45">
        <v>49.549666666666667</v>
      </c>
      <c r="U1388" s="44">
        <v>48.227166666666669</v>
      </c>
      <c r="V1388" s="45">
        <v>23.508000000000003</v>
      </c>
      <c r="W1388" s="44">
        <v>34.323499999999996</v>
      </c>
      <c r="X1388" s="45">
        <v>36.754499999999986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356.29483333333337</v>
      </c>
      <c r="AE1388" s="56"/>
    </row>
    <row r="1389" spans="2:31" x14ac:dyDescent="0.45">
      <c r="B1389" s="14" t="s">
        <v>12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2.9501666666666666</v>
      </c>
      <c r="N1389" s="45">
        <v>4.1200000000000028</v>
      </c>
      <c r="O1389" s="44">
        <v>4.8850000000000007</v>
      </c>
      <c r="P1389" s="45">
        <v>9.5583333333333353</v>
      </c>
      <c r="Q1389" s="44">
        <v>9.0541666666666707</v>
      </c>
      <c r="R1389" s="45">
        <v>18.433666666666667</v>
      </c>
      <c r="S1389" s="44">
        <v>4.8550000000000004</v>
      </c>
      <c r="T1389" s="45">
        <v>5.5606666666666689</v>
      </c>
      <c r="U1389" s="44">
        <v>25.260500000000004</v>
      </c>
      <c r="V1389" s="45">
        <v>36.098666666666666</v>
      </c>
      <c r="W1389" s="44">
        <v>65.551333333333346</v>
      </c>
      <c r="X1389" s="45">
        <v>13.235999999999999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199.56350000000003</v>
      </c>
      <c r="AE1389" s="54"/>
    </row>
    <row r="1390" spans="2:31" x14ac:dyDescent="0.45">
      <c r="B1390" s="14" t="s">
        <v>13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0.68716666666666615</v>
      </c>
      <c r="N1390" s="45">
        <v>1.3328333333333335</v>
      </c>
      <c r="O1390" s="44">
        <v>3.0186666666666673</v>
      </c>
      <c r="P1390" s="45">
        <v>10.547500000000003</v>
      </c>
      <c r="Q1390" s="44">
        <v>23.163499999999981</v>
      </c>
      <c r="R1390" s="45">
        <v>43.127999999999979</v>
      </c>
      <c r="S1390" s="44">
        <v>29.246500000000012</v>
      </c>
      <c r="T1390" s="45">
        <v>43.397000000000006</v>
      </c>
      <c r="U1390" s="44">
        <v>44.68366666666666</v>
      </c>
      <c r="V1390" s="45">
        <v>44.297500000000007</v>
      </c>
      <c r="W1390" s="44">
        <v>29.840833333333315</v>
      </c>
      <c r="X1390" s="45">
        <v>4.9106666666666703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278.25383333333332</v>
      </c>
      <c r="AE1390" s="54"/>
    </row>
    <row r="1391" spans="2:31" x14ac:dyDescent="0.45">
      <c r="B1391" s="14" t="s">
        <v>14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0.88799999999999957</v>
      </c>
      <c r="N1391" s="45">
        <v>1.9241666666666666</v>
      </c>
      <c r="O1391" s="44">
        <v>2.5266666666666677</v>
      </c>
      <c r="P1391" s="45">
        <v>9.1999999999999957</v>
      </c>
      <c r="Q1391" s="44">
        <v>32.085666666666654</v>
      </c>
      <c r="R1391" s="45">
        <v>79.300000000000097</v>
      </c>
      <c r="S1391" s="44">
        <v>74.581666666666663</v>
      </c>
      <c r="T1391" s="45">
        <v>43.888666666666687</v>
      </c>
      <c r="U1391" s="44">
        <v>55.010333333333307</v>
      </c>
      <c r="V1391" s="45">
        <v>67.794000000000011</v>
      </c>
      <c r="W1391" s="44">
        <v>84.050333333333356</v>
      </c>
      <c r="X1391" s="45">
        <v>64.55383333333333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515.80333333333351</v>
      </c>
      <c r="AE1391" s="54"/>
    </row>
    <row r="1392" spans="2:31" x14ac:dyDescent="0.45">
      <c r="B1392" s="14" t="s">
        <v>15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1.7618333333333323</v>
      </c>
      <c r="N1392" s="45">
        <v>2.1176666666666679</v>
      </c>
      <c r="O1392" s="44">
        <v>2.4280000000000039</v>
      </c>
      <c r="P1392" s="45">
        <v>10.138166666666656</v>
      </c>
      <c r="Q1392" s="44">
        <v>34.539999999999978</v>
      </c>
      <c r="R1392" s="45">
        <v>0</v>
      </c>
      <c r="S1392" s="44">
        <v>8.3699999999999903</v>
      </c>
      <c r="T1392" s="45">
        <v>37.97</v>
      </c>
      <c r="U1392" s="44">
        <v>58.69</v>
      </c>
      <c r="V1392" s="45">
        <v>66.58</v>
      </c>
      <c r="W1392" s="44">
        <v>83.21</v>
      </c>
      <c r="X1392" s="45">
        <v>10.040000000000006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315.8456666666666</v>
      </c>
      <c r="AE1392" s="54"/>
    </row>
    <row r="1393" spans="2:31" x14ac:dyDescent="0.45">
      <c r="B1393" s="14" t="s">
        <v>16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0</v>
      </c>
      <c r="AE1393" s="54"/>
    </row>
    <row r="1394" spans="2:31" x14ac:dyDescent="0.45">
      <c r="B1394" s="14" t="s">
        <v>17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1.6336666666666662</v>
      </c>
      <c r="N1394" s="45">
        <v>2.2828333333333339</v>
      </c>
      <c r="O1394" s="44">
        <v>0</v>
      </c>
      <c r="P1394" s="45">
        <v>7.1666666666666658E-3</v>
      </c>
      <c r="Q1394" s="44">
        <v>0</v>
      </c>
      <c r="R1394" s="45">
        <v>0</v>
      </c>
      <c r="S1394" s="44">
        <v>2.6926666666666677</v>
      </c>
      <c r="T1394" s="45">
        <v>5.4165000000000001</v>
      </c>
      <c r="U1394" s="44">
        <v>10.319833333333332</v>
      </c>
      <c r="V1394" s="45">
        <v>17.937166666666666</v>
      </c>
      <c r="W1394" s="44">
        <v>28.85183333333331</v>
      </c>
      <c r="X1394" s="45">
        <v>34.225666666666669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103.36733333333332</v>
      </c>
      <c r="AE1394" s="54"/>
    </row>
    <row r="1395" spans="2:31" x14ac:dyDescent="0.45">
      <c r="B1395" s="14" t="s">
        <v>18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0.74716666666666687</v>
      </c>
      <c r="N1395" s="45">
        <v>5.6666666666666671E-3</v>
      </c>
      <c r="O1395" s="44">
        <v>0.21800000000000003</v>
      </c>
      <c r="P1395" s="45">
        <v>0.76616666666666666</v>
      </c>
      <c r="Q1395" s="44">
        <v>1.1333333333333329E-2</v>
      </c>
      <c r="R1395" s="45">
        <v>9.7833333333333314E-2</v>
      </c>
      <c r="S1395" s="44">
        <v>0.91633333333333333</v>
      </c>
      <c r="T1395" s="45">
        <v>3.3333333333333214E-3</v>
      </c>
      <c r="U1395" s="44">
        <v>0</v>
      </c>
      <c r="V1395" s="45">
        <v>0</v>
      </c>
      <c r="W1395" s="44">
        <v>0</v>
      </c>
      <c r="X1395" s="45">
        <v>1.7499999999999835E-2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2.7833333333333332</v>
      </c>
      <c r="AE1395" s="54"/>
    </row>
    <row r="1396" spans="2:31" x14ac:dyDescent="0.45">
      <c r="B1396" s="14" t="s">
        <v>19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3.9114999999999975</v>
      </c>
      <c r="N1396" s="45">
        <v>4.4684999999999979</v>
      </c>
      <c r="O1396" s="44">
        <v>7.9096666666666655</v>
      </c>
      <c r="P1396" s="45">
        <v>16.749166666666667</v>
      </c>
      <c r="Q1396" s="44">
        <v>16.373500000000003</v>
      </c>
      <c r="R1396" s="45">
        <v>20.439833333333333</v>
      </c>
      <c r="S1396" s="44">
        <v>12.36466666666667</v>
      </c>
      <c r="T1396" s="45">
        <v>4.1534999999999984</v>
      </c>
      <c r="U1396" s="44">
        <v>10.158333333333339</v>
      </c>
      <c r="V1396" s="45">
        <v>13.460000000000008</v>
      </c>
      <c r="W1396" s="44">
        <v>17.021833333333309</v>
      </c>
      <c r="X1396" s="45">
        <v>19.655000000000005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146.66550000000001</v>
      </c>
      <c r="AE1396" s="54"/>
    </row>
    <row r="1397" spans="2:31" x14ac:dyDescent="0.45">
      <c r="B1397" s="14" t="s">
        <v>20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0.21049999999999996</v>
      </c>
      <c r="O1397" s="44">
        <v>0.18766666666666659</v>
      </c>
      <c r="P1397" s="45">
        <v>0.19083333333333333</v>
      </c>
      <c r="Q1397" s="44">
        <v>0</v>
      </c>
      <c r="R1397" s="45">
        <v>0.55733333333333368</v>
      </c>
      <c r="S1397" s="44">
        <v>1.4065000000000003</v>
      </c>
      <c r="T1397" s="45">
        <v>6.3333333333333462E-3</v>
      </c>
      <c r="U1397" s="44">
        <v>0</v>
      </c>
      <c r="V1397" s="45">
        <v>0</v>
      </c>
      <c r="W1397" s="44">
        <v>0</v>
      </c>
      <c r="X1397" s="45">
        <v>4.0499999999999522E-2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2.5996666666666668</v>
      </c>
      <c r="AE1397" s="54"/>
    </row>
    <row r="1398" spans="2:31" x14ac:dyDescent="0.45">
      <c r="B1398" s="14" t="s">
        <v>21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0.68833333333333324</v>
      </c>
      <c r="N1398" s="45">
        <v>2.2699999999999991</v>
      </c>
      <c r="O1398" s="44">
        <v>2.2699999999999991</v>
      </c>
      <c r="P1398" s="45">
        <v>0.3091666666666667</v>
      </c>
      <c r="Q1398" s="44">
        <v>0</v>
      </c>
      <c r="R1398" s="45">
        <v>0</v>
      </c>
      <c r="S1398" s="44">
        <v>0</v>
      </c>
      <c r="T1398" s="45">
        <v>0</v>
      </c>
      <c r="U1398" s="44">
        <v>6.4133333333333349</v>
      </c>
      <c r="V1398" s="45">
        <v>77.03633333333336</v>
      </c>
      <c r="W1398" s="44">
        <v>109.88350000000001</v>
      </c>
      <c r="X1398" s="45">
        <v>74.90333333333335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273.77400000000006</v>
      </c>
      <c r="AE1398" s="54"/>
    </row>
    <row r="1399" spans="2:31" x14ac:dyDescent="0.45">
      <c r="B1399" s="14" t="s">
        <v>22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45">
      <c r="B1400" s="14" t="s">
        <v>23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1.0720000000000003</v>
      </c>
      <c r="N1400" s="45">
        <v>1.7399999999999998</v>
      </c>
      <c r="O1400" s="44">
        <v>1.6460000000000006</v>
      </c>
      <c r="P1400" s="45">
        <v>0</v>
      </c>
      <c r="Q1400" s="44">
        <v>0</v>
      </c>
      <c r="R1400" s="45">
        <v>3.6986666666666679</v>
      </c>
      <c r="S1400" s="44">
        <v>1.4741666666666668</v>
      </c>
      <c r="T1400" s="45">
        <v>0</v>
      </c>
      <c r="U1400" s="44">
        <v>10.284333333333333</v>
      </c>
      <c r="V1400" s="45">
        <v>19.858333333333331</v>
      </c>
      <c r="W1400" s="44">
        <v>14.407499999999997</v>
      </c>
      <c r="X1400" s="45">
        <v>7.9375000000000009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62.118499999999997</v>
      </c>
      <c r="AE1400" s="54"/>
    </row>
    <row r="1401" spans="2:31" x14ac:dyDescent="0.45">
      <c r="B1401" s="14" t="s">
        <v>24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0.61483333333333334</v>
      </c>
      <c r="N1401" s="45">
        <v>1.1588333333333318</v>
      </c>
      <c r="O1401" s="44">
        <v>1.1491666666666662</v>
      </c>
      <c r="P1401" s="45">
        <v>0.71283333333333343</v>
      </c>
      <c r="Q1401" s="44">
        <v>1.2846666666666668</v>
      </c>
      <c r="R1401" s="45">
        <v>8.2666666666666652E-2</v>
      </c>
      <c r="S1401" s="44">
        <v>0</v>
      </c>
      <c r="T1401" s="45">
        <v>0</v>
      </c>
      <c r="U1401" s="44">
        <v>6.7000000000000046E-2</v>
      </c>
      <c r="V1401" s="45">
        <v>0.2341666666666665</v>
      </c>
      <c r="W1401" s="44">
        <v>8.2166666666666666E-2</v>
      </c>
      <c r="X1401" s="45">
        <v>0.22166666666666668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5.6079999999999988</v>
      </c>
      <c r="AE1401" s="54"/>
    </row>
    <row r="1402" spans="2:31" x14ac:dyDescent="0.45">
      <c r="B1402" s="14" t="s">
        <v>25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0.49083333333333307</v>
      </c>
      <c r="N1402" s="45">
        <v>1.3100000000000012</v>
      </c>
      <c r="O1402" s="44">
        <v>2.400000000000003</v>
      </c>
      <c r="P1402" s="45">
        <v>1.2908333333333339</v>
      </c>
      <c r="Q1402" s="44">
        <v>0.11283333333333319</v>
      </c>
      <c r="R1402" s="45">
        <v>4.7880000000000011</v>
      </c>
      <c r="S1402" s="44">
        <v>1.8198333333333336</v>
      </c>
      <c r="T1402" s="45">
        <v>0</v>
      </c>
      <c r="U1402" s="44">
        <v>0</v>
      </c>
      <c r="V1402" s="45">
        <v>1.7861666666666649</v>
      </c>
      <c r="W1402" s="44">
        <v>21.721833333333336</v>
      </c>
      <c r="X1402" s="45">
        <v>5.118666666666666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40.839000000000013</v>
      </c>
      <c r="AE1402" s="54"/>
    </row>
    <row r="1403" spans="2:31" x14ac:dyDescent="0.45">
      <c r="B1403" s="14" t="s">
        <v>26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1.0850000000000004</v>
      </c>
      <c r="N1403" s="45">
        <v>0.4436666666666666</v>
      </c>
      <c r="O1403" s="44">
        <v>0.83799999999999986</v>
      </c>
      <c r="P1403" s="45">
        <v>3.2834999999999974</v>
      </c>
      <c r="Q1403" s="44">
        <v>4.8304999999999954</v>
      </c>
      <c r="R1403" s="45">
        <v>2.3789999999999991</v>
      </c>
      <c r="S1403" s="44">
        <v>0.91133333333333377</v>
      </c>
      <c r="T1403" s="45">
        <v>1.6666666666669271E-4</v>
      </c>
      <c r="U1403" s="44">
        <v>0</v>
      </c>
      <c r="V1403" s="45">
        <v>0</v>
      </c>
      <c r="W1403" s="44">
        <v>0</v>
      </c>
      <c r="X1403" s="45">
        <v>0.51550000000000018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14.28666666666666</v>
      </c>
      <c r="AE1403" s="54"/>
    </row>
    <row r="1404" spans="2:31" x14ac:dyDescent="0.45">
      <c r="B1404" s="14" t="s">
        <v>27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3.3333333333333365E-4</v>
      </c>
      <c r="O1404" s="44">
        <v>0.14950000000000002</v>
      </c>
      <c r="P1404" s="45">
        <v>1.8288333333333331</v>
      </c>
      <c r="Q1404" s="44">
        <v>7.0806666666666667</v>
      </c>
      <c r="R1404" s="45">
        <v>17.380333333333333</v>
      </c>
      <c r="S1404" s="44">
        <v>37.655833333333341</v>
      </c>
      <c r="T1404" s="45">
        <v>48.048999999999999</v>
      </c>
      <c r="U1404" s="44">
        <v>53.776833333333322</v>
      </c>
      <c r="V1404" s="45">
        <v>55.192666666666682</v>
      </c>
      <c r="W1404" s="44">
        <v>32.169166666666669</v>
      </c>
      <c r="X1404" s="45">
        <v>28.218333333333337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281.50150000000008</v>
      </c>
      <c r="AE1404" s="54"/>
    </row>
    <row r="1405" spans="2:31" x14ac:dyDescent="0.45">
      <c r="B1405" s="4" t="s">
        <v>28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0.31749999999999984</v>
      </c>
      <c r="N1405" s="45">
        <v>1.1068333333333338</v>
      </c>
      <c r="O1405" s="44">
        <v>1.7703333333333333</v>
      </c>
      <c r="P1405" s="45">
        <v>2.0806666666666667</v>
      </c>
      <c r="Q1405" s="44">
        <v>3.4116666666666666</v>
      </c>
      <c r="R1405" s="45">
        <v>2.8936666666666682</v>
      </c>
      <c r="S1405" s="44">
        <v>2.6586666666666683</v>
      </c>
      <c r="T1405" s="45">
        <v>1.9934999999999994</v>
      </c>
      <c r="U1405" s="44">
        <v>3.2828333333333348</v>
      </c>
      <c r="V1405" s="45">
        <v>3.2333333333333353E-2</v>
      </c>
      <c r="W1405" s="44">
        <v>1.6523333333333341</v>
      </c>
      <c r="X1405" s="45">
        <v>1.3776666666666659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22.57800000000001</v>
      </c>
      <c r="AE1405" s="54"/>
    </row>
    <row r="1406" spans="2:31" x14ac:dyDescent="0.45">
      <c r="B1406" s="4" t="s">
        <v>29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0.216</v>
      </c>
      <c r="N1406" s="45">
        <v>3.333333333333318E-4</v>
      </c>
      <c r="O1406" s="44">
        <v>8.1833333333333383E-2</v>
      </c>
      <c r="P1406" s="45">
        <v>0.70583333333333309</v>
      </c>
      <c r="Q1406" s="44">
        <v>1.5576666666666663</v>
      </c>
      <c r="R1406" s="45">
        <v>2.6723333333333343</v>
      </c>
      <c r="S1406" s="44">
        <v>2.6891666666666665</v>
      </c>
      <c r="T1406" s="45">
        <v>1.2418333333333338</v>
      </c>
      <c r="U1406" s="44">
        <v>0.13749999999999993</v>
      </c>
      <c r="V1406" s="45">
        <v>0.45150000000000001</v>
      </c>
      <c r="W1406" s="44">
        <v>3.0166666666666675E-2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9.7841666666666658</v>
      </c>
      <c r="AE1406" s="54"/>
    </row>
    <row r="1407" spans="2:31" x14ac:dyDescent="0.45">
      <c r="B1407" s="4" t="s">
        <v>30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1.6666666666666663E-4</v>
      </c>
      <c r="N1407" s="45">
        <v>0</v>
      </c>
      <c r="O1407" s="44">
        <v>2.0333333333333332E-2</v>
      </c>
      <c r="P1407" s="45">
        <v>9.6166666666666664E-2</v>
      </c>
      <c r="Q1407" s="44">
        <v>0.12633333333333335</v>
      </c>
      <c r="R1407" s="45">
        <v>0.26600000000000007</v>
      </c>
      <c r="S1407" s="44">
        <v>0.37099999999999989</v>
      </c>
      <c r="T1407" s="45">
        <v>0.18516666666666662</v>
      </c>
      <c r="U1407" s="44">
        <v>3.0500000000000006E-2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1.0956666666666666</v>
      </c>
      <c r="AE1407" s="54"/>
    </row>
    <row r="1408" spans="2:31" x14ac:dyDescent="0.45">
      <c r="B1408" s="4" t="s">
        <v>31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0.39133333333333326</v>
      </c>
      <c r="S1408" s="44">
        <v>0.69316666666666671</v>
      </c>
      <c r="T1408" s="45">
        <v>0.12716666666666673</v>
      </c>
      <c r="U1408" s="44">
        <v>0</v>
      </c>
      <c r="V1408" s="45">
        <v>0</v>
      </c>
      <c r="W1408" s="44">
        <v>1.8000000000000002E-2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1.2296666666666667</v>
      </c>
      <c r="AE1408" s="54"/>
    </row>
    <row r="1409" spans="2:31" x14ac:dyDescent="0.45">
      <c r="B1409" s="4" t="s">
        <v>32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0.10933333333333332</v>
      </c>
      <c r="N1409" s="45">
        <v>0</v>
      </c>
      <c r="O1409" s="44">
        <v>0</v>
      </c>
      <c r="P1409" s="45">
        <v>0</v>
      </c>
      <c r="Q1409" s="44">
        <v>0</v>
      </c>
      <c r="R1409" s="45">
        <v>0.19499999999999998</v>
      </c>
      <c r="S1409" s="44">
        <v>0.22216666666666665</v>
      </c>
      <c r="T1409" s="45">
        <v>2.7833333333333321E-2</v>
      </c>
      <c r="U1409" s="44">
        <v>0</v>
      </c>
      <c r="V1409" s="45">
        <v>0</v>
      </c>
      <c r="W1409" s="44">
        <v>6.9666666666666571E-2</v>
      </c>
      <c r="X1409" s="45">
        <v>6.1666666666666831E-3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0.63016666666666654</v>
      </c>
      <c r="AE1409" s="54"/>
    </row>
    <row r="1410" spans="2:31" x14ac:dyDescent="0.45">
      <c r="B1410" s="4" t="s">
        <v>33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1.6166666666666666E-2</v>
      </c>
      <c r="N1410" s="45">
        <v>0</v>
      </c>
      <c r="O1410" s="44">
        <v>0</v>
      </c>
      <c r="P1410" s="45">
        <v>0.32966666666666689</v>
      </c>
      <c r="Q1410" s="44">
        <v>0.83583333333333332</v>
      </c>
      <c r="R1410" s="45">
        <v>1.7516666666666671</v>
      </c>
      <c r="S1410" s="44">
        <v>3.3941666666666652</v>
      </c>
      <c r="T1410" s="45">
        <v>4.1438333333333341</v>
      </c>
      <c r="U1410" s="44">
        <v>3.0918333333333345</v>
      </c>
      <c r="V1410" s="45">
        <v>3.0829999999999984</v>
      </c>
      <c r="W1410" s="44">
        <v>2.8373333333333335</v>
      </c>
      <c r="X1410" s="45">
        <v>1.9796666666666662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21.463166666666666</v>
      </c>
      <c r="AE1410" s="54"/>
    </row>
    <row r="1411" spans="2:31" x14ac:dyDescent="0.45">
      <c r="B1411" s="4" t="s">
        <v>34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9.7499999999999989E-2</v>
      </c>
      <c r="Q1411" s="44">
        <v>8.0000000000000043E-2</v>
      </c>
      <c r="R1411" s="45">
        <v>0.1100000000000001</v>
      </c>
      <c r="S1411" s="44">
        <v>0.24000000000000019</v>
      </c>
      <c r="T1411" s="45">
        <v>0.5</v>
      </c>
      <c r="U1411" s="44">
        <v>0.92999999999999983</v>
      </c>
      <c r="V1411" s="45">
        <v>1.6599999999999977</v>
      </c>
      <c r="W1411" s="44">
        <v>2.8300000000000023</v>
      </c>
      <c r="X1411" s="45">
        <v>3.1073333333333326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9.5548333333333328</v>
      </c>
      <c r="AE1411" s="54"/>
    </row>
    <row r="1412" spans="2:31" x14ac:dyDescent="0.45">
      <c r="B1412" s="4" t="s">
        <v>35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0.22066666666666671</v>
      </c>
      <c r="N1412" s="45">
        <v>1.1766666666666665</v>
      </c>
      <c r="O1412" s="44">
        <v>0.69599999999999973</v>
      </c>
      <c r="P1412" s="45">
        <v>0.72599999999999965</v>
      </c>
      <c r="Q1412" s="44">
        <v>9.9999999999999908E-2</v>
      </c>
      <c r="R1412" s="45">
        <v>0.30000000000000038</v>
      </c>
      <c r="S1412" s="44">
        <v>1</v>
      </c>
      <c r="T1412" s="45">
        <v>1.4000000000000008</v>
      </c>
      <c r="U1412" s="44">
        <v>1.9000000000000019</v>
      </c>
      <c r="V1412" s="45">
        <v>4.0999999999999961</v>
      </c>
      <c r="W1412" s="44">
        <v>7</v>
      </c>
      <c r="X1412" s="45">
        <v>8.6656666666666702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27.285</v>
      </c>
      <c r="AE1412" s="54"/>
    </row>
    <row r="1413" spans="2:31" x14ac:dyDescent="0.45">
      <c r="B1413" s="4" t="s">
        <v>36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1.8666666666666689E-2</v>
      </c>
      <c r="P1413" s="45">
        <v>1.3728333333333333</v>
      </c>
      <c r="Q1413" s="44">
        <v>1.899</v>
      </c>
      <c r="R1413" s="45">
        <v>1.9363333333333341</v>
      </c>
      <c r="S1413" s="44">
        <v>2.7159999999999993</v>
      </c>
      <c r="T1413" s="45">
        <v>3.786666666666668</v>
      </c>
      <c r="U1413" s="44">
        <v>5.2193333333333305</v>
      </c>
      <c r="V1413" s="45">
        <v>7.7751666666666663</v>
      </c>
      <c r="W1413" s="44">
        <v>12.449833333333336</v>
      </c>
      <c r="X1413" s="45">
        <v>6.3884999999999961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43.562333333333328</v>
      </c>
      <c r="AE1413" s="54"/>
    </row>
    <row r="1414" spans="2:31" x14ac:dyDescent="0.45">
      <c r="B1414" s="4" t="s">
        <v>37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0.97766666666666646</v>
      </c>
      <c r="O1414" s="44">
        <v>0.99816666666666665</v>
      </c>
      <c r="P1414" s="45">
        <v>3.3333333333333361E-2</v>
      </c>
      <c r="Q1414" s="44">
        <v>0.34750000000000014</v>
      </c>
      <c r="R1414" s="45">
        <v>0.59350000000000003</v>
      </c>
      <c r="S1414" s="44">
        <v>0.17850000000000002</v>
      </c>
      <c r="T1414" s="45">
        <v>0.16666666666666657</v>
      </c>
      <c r="U1414" s="44">
        <v>0.92649999999999999</v>
      </c>
      <c r="V1414" s="45">
        <v>5.3373333333333335</v>
      </c>
      <c r="W1414" s="44">
        <v>9.3678333333333317</v>
      </c>
      <c r="X1414" s="45">
        <v>5.9438333333333331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24.870833333333334</v>
      </c>
      <c r="AE1414" s="54"/>
    </row>
    <row r="1415" spans="2:31" x14ac:dyDescent="0.45">
      <c r="B1415" s="4" t="s">
        <v>38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0.51100000000000001</v>
      </c>
      <c r="O1415" s="44">
        <v>0.91316666666666657</v>
      </c>
      <c r="P1415" s="45">
        <v>0.40049999999999997</v>
      </c>
      <c r="Q1415" s="44">
        <v>0.24933333333333332</v>
      </c>
      <c r="R1415" s="45">
        <v>1.2543333333333335</v>
      </c>
      <c r="S1415" s="44">
        <v>1.326166666666666</v>
      </c>
      <c r="T1415" s="45">
        <v>0</v>
      </c>
      <c r="U1415" s="44">
        <v>0.39383333333333331</v>
      </c>
      <c r="V1415" s="45">
        <v>4.8728333333333325</v>
      </c>
      <c r="W1415" s="44">
        <v>10.368833333333333</v>
      </c>
      <c r="X1415" s="45">
        <v>0.27799999999999991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20.567999999999998</v>
      </c>
      <c r="AE1415" s="54"/>
    </row>
    <row r="1416" spans="2:31" x14ac:dyDescent="0.45">
      <c r="B1416" s="4" t="s">
        <v>39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9.9999999999999638E-3</v>
      </c>
      <c r="N1416" s="45">
        <v>4.684333333333333</v>
      </c>
      <c r="O1416" s="44">
        <v>1.4288333333333332</v>
      </c>
      <c r="P1416" s="45">
        <v>1.4881666666666666</v>
      </c>
      <c r="Q1416" s="44">
        <v>0.27083333333333326</v>
      </c>
      <c r="R1416" s="45">
        <v>0</v>
      </c>
      <c r="S1416" s="44">
        <v>0</v>
      </c>
      <c r="T1416" s="45">
        <v>4.4999999999999962E-3</v>
      </c>
      <c r="U1416" s="44">
        <v>0.78100000000000014</v>
      </c>
      <c r="V1416" s="45">
        <v>3.9698333333333298</v>
      </c>
      <c r="W1416" s="44">
        <v>12.673499999999997</v>
      </c>
      <c r="X1416" s="45">
        <v>17.986666666666672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43.297666666666665</v>
      </c>
      <c r="AE1416" s="54"/>
    </row>
    <row r="1417" spans="2:31" x14ac:dyDescent="0.45">
      <c r="B1417" s="4" t="s">
        <v>40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4.3916666666666666</v>
      </c>
      <c r="N1417" s="45">
        <v>5.8999999999999959</v>
      </c>
      <c r="O1417" s="44">
        <v>3.3000000000000029</v>
      </c>
      <c r="P1417" s="45">
        <v>1.2999999999999985</v>
      </c>
      <c r="Q1417" s="44">
        <v>0.19999999999999982</v>
      </c>
      <c r="R1417" s="45">
        <v>0.39999999999999963</v>
      </c>
      <c r="S1417" s="44">
        <v>0.60000000000000075</v>
      </c>
      <c r="T1417" s="45">
        <v>0.89999999999999902</v>
      </c>
      <c r="U1417" s="44">
        <v>2.0999999999999974</v>
      </c>
      <c r="V1417" s="45">
        <v>2.6999999999999988</v>
      </c>
      <c r="W1417" s="44">
        <v>6</v>
      </c>
      <c r="X1417" s="45">
        <v>6.1633333333333367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33.954999999999998</v>
      </c>
      <c r="AE1417" s="54"/>
    </row>
    <row r="1418" spans="2:31" x14ac:dyDescent="0.45">
      <c r="B1418" s="4" t="s">
        <v>41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0.20616666666666666</v>
      </c>
      <c r="O1418" s="44">
        <v>0</v>
      </c>
      <c r="P1418" s="45">
        <v>0.41766666666666658</v>
      </c>
      <c r="Q1418" s="44">
        <v>1.2031666666666676</v>
      </c>
      <c r="R1418" s="45">
        <v>0.82999999999999885</v>
      </c>
      <c r="S1418" s="44">
        <v>0.60999999999999965</v>
      </c>
      <c r="T1418" s="45">
        <v>0.4699999999999997</v>
      </c>
      <c r="U1418" s="44">
        <v>0.63949999999999996</v>
      </c>
      <c r="V1418" s="45">
        <v>2.4690000000000007</v>
      </c>
      <c r="W1418" s="44">
        <v>6.2485000000000035</v>
      </c>
      <c r="X1418" s="45">
        <v>9.0440000000000005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22.138000000000005</v>
      </c>
      <c r="AE1418" s="54"/>
    </row>
    <row r="1419" spans="2:31" x14ac:dyDescent="0.45">
      <c r="B1419" s="4" t="s">
        <v>42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0.40500000000000003</v>
      </c>
      <c r="O1419" s="44">
        <v>0.54333333333333322</v>
      </c>
      <c r="P1419" s="45">
        <v>0.4326666666666667</v>
      </c>
      <c r="Q1419" s="44">
        <v>0.38549999999999984</v>
      </c>
      <c r="R1419" s="45">
        <v>0.48899999999999988</v>
      </c>
      <c r="S1419" s="44">
        <v>0.74299999999999977</v>
      </c>
      <c r="T1419" s="45">
        <v>1.1355000000000008</v>
      </c>
      <c r="U1419" s="44">
        <v>1.9388333333333336</v>
      </c>
      <c r="V1419" s="45">
        <v>3.1593333333333313</v>
      </c>
      <c r="W1419" s="44">
        <v>3.7650000000000015</v>
      </c>
      <c r="X1419" s="45">
        <v>2.6368333333333336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32"/>
        <v>15.633999999999999</v>
      </c>
      <c r="AE1419" s="54"/>
    </row>
    <row r="1420" spans="2:31" x14ac:dyDescent="0.45">
      <c r="B1420" s="4" t="s">
        <v>43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0</v>
      </c>
      <c r="AE1420" s="54"/>
    </row>
    <row r="1421" spans="2:31" x14ac:dyDescent="0.45">
      <c r="B1421" s="4" t="s">
        <v>44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0</v>
      </c>
      <c r="AE1421" s="54"/>
    </row>
    <row r="1422" spans="2:31" x14ac:dyDescent="0.45">
      <c r="B1422" s="4" t="s">
        <v>45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0</v>
      </c>
      <c r="AE1422" s="54"/>
    </row>
    <row r="1423" spans="2:31" x14ac:dyDescent="0.45">
      <c r="B1423" s="4" t="s">
        <v>46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0</v>
      </c>
      <c r="AE1423" s="54"/>
    </row>
    <row r="1424" spans="2:31" x14ac:dyDescent="0.45">
      <c r="B1424" s="4" t="s">
        <v>47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0.51733333333333342</v>
      </c>
      <c r="O1424" s="44">
        <v>0.66616666666666646</v>
      </c>
      <c r="P1424" s="45">
        <v>0.37999999999999995</v>
      </c>
      <c r="Q1424" s="44">
        <v>0.17999999999999985</v>
      </c>
      <c r="R1424" s="45">
        <v>0.18333333333333318</v>
      </c>
      <c r="S1424" s="44">
        <v>0.28999999999999954</v>
      </c>
      <c r="T1424" s="45">
        <v>0.48999999999999938</v>
      </c>
      <c r="U1424" s="44">
        <v>0.89000000000000046</v>
      </c>
      <c r="V1424" s="45">
        <v>1.4899999999999989</v>
      </c>
      <c r="W1424" s="44">
        <v>1.304</v>
      </c>
      <c r="X1424" s="45">
        <v>1.2563333333333333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7.6471666666666644</v>
      </c>
      <c r="AE1424" s="54"/>
    </row>
    <row r="1425" spans="2:31" x14ac:dyDescent="0.45">
      <c r="B1425" s="4" t="s">
        <v>48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1.5733333333333335</v>
      </c>
      <c r="O1425" s="44">
        <v>0.501</v>
      </c>
      <c r="P1425" s="45">
        <v>0.32150000000000006</v>
      </c>
      <c r="Q1425" s="44">
        <v>5.7666666666666512E-2</v>
      </c>
      <c r="R1425" s="45">
        <v>0.12999999999999992</v>
      </c>
      <c r="S1425" s="44">
        <v>1.130000000000001</v>
      </c>
      <c r="T1425" s="45">
        <v>2.5300000000000007</v>
      </c>
      <c r="U1425" s="44">
        <v>4.9536666666666713</v>
      </c>
      <c r="V1425" s="45">
        <v>7.6693333333333324</v>
      </c>
      <c r="W1425" s="44">
        <v>7.0939999999999985</v>
      </c>
      <c r="X1425" s="45">
        <v>4.298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30.258499999999998</v>
      </c>
      <c r="AE1425" s="54"/>
    </row>
    <row r="1426" spans="2:31" x14ac:dyDescent="0.45">
      <c r="B1426" s="4" t="s">
        <v>49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3.6500000000000019E-2</v>
      </c>
      <c r="N1426" s="45">
        <v>0.84216666666666673</v>
      </c>
      <c r="O1426" s="44">
        <v>0.75866666666666593</v>
      </c>
      <c r="P1426" s="45">
        <v>0.30000000000000038</v>
      </c>
      <c r="Q1426" s="44">
        <v>9.9999999999999908E-2</v>
      </c>
      <c r="R1426" s="45">
        <v>9.9999999999999908E-2</v>
      </c>
      <c r="S1426" s="44">
        <v>0.79999999999999927</v>
      </c>
      <c r="T1426" s="45">
        <v>1.4000000000000008</v>
      </c>
      <c r="U1426" s="44">
        <v>2.6999999999999988</v>
      </c>
      <c r="V1426" s="45">
        <v>4.8805000000000023</v>
      </c>
      <c r="W1426" s="44">
        <v>5.7681666666666676</v>
      </c>
      <c r="X1426" s="45">
        <v>4.0849999999999973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21.770999999999997</v>
      </c>
      <c r="AE1426" s="54"/>
    </row>
    <row r="1427" spans="2:31" x14ac:dyDescent="0.45">
      <c r="B1427" s="4" t="s">
        <v>50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0.67383333333333295</v>
      </c>
      <c r="N1427" s="45">
        <v>0.27666666666666662</v>
      </c>
      <c r="O1427" s="44">
        <v>0.26666666666666666</v>
      </c>
      <c r="P1427" s="45">
        <v>0</v>
      </c>
      <c r="Q1427" s="44">
        <v>0</v>
      </c>
      <c r="R1427" s="45">
        <v>6.1666666666666682E-2</v>
      </c>
      <c r="S1427" s="44">
        <v>0.13983333333333334</v>
      </c>
      <c r="T1427" s="45">
        <v>9.2833333333333309E-2</v>
      </c>
      <c r="U1427" s="44">
        <v>0.86033333333333317</v>
      </c>
      <c r="V1427" s="45">
        <v>3.1686666666666667</v>
      </c>
      <c r="W1427" s="44">
        <v>4.7350000000000003</v>
      </c>
      <c r="X1427" s="45">
        <v>3.1325000000000003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13.408000000000001</v>
      </c>
      <c r="AE1427" s="54"/>
    </row>
    <row r="1428" spans="2:31" x14ac:dyDescent="0.45">
      <c r="B1428" s="4" t="s">
        <v>51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0</v>
      </c>
      <c r="AE1428" s="54"/>
    </row>
    <row r="1429" spans="2:31" x14ac:dyDescent="0.45">
      <c r="B1429" s="4" t="s">
        <v>52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3.7716666666666687</v>
      </c>
      <c r="N1429" s="45">
        <v>12.100000000000014</v>
      </c>
      <c r="O1429" s="44">
        <v>15.200000000000015</v>
      </c>
      <c r="P1429" s="45">
        <v>15.399999999999984</v>
      </c>
      <c r="Q1429" s="44">
        <v>17.919</v>
      </c>
      <c r="R1429" s="45">
        <v>34.824333333333342</v>
      </c>
      <c r="S1429" s="44">
        <v>24.053833333333326</v>
      </c>
      <c r="T1429" s="45">
        <v>17.042666666666673</v>
      </c>
      <c r="U1429" s="44">
        <v>37.964500000000015</v>
      </c>
      <c r="V1429" s="45">
        <v>45.841166666666666</v>
      </c>
      <c r="W1429" s="44">
        <v>46.315500000000007</v>
      </c>
      <c r="X1429" s="45">
        <v>21.10283333333334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291.53550000000007</v>
      </c>
      <c r="AE1429" s="54"/>
    </row>
    <row r="1430" spans="2:31" x14ac:dyDescent="0.45">
      <c r="B1430" s="4" t="s">
        <v>53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22.10733333333334</v>
      </c>
      <c r="N1430" s="45">
        <v>42.41899999999999</v>
      </c>
      <c r="O1430" s="44">
        <v>41.853666666666676</v>
      </c>
      <c r="P1430" s="45">
        <v>37.160000000000011</v>
      </c>
      <c r="Q1430" s="44">
        <v>32.619999999999948</v>
      </c>
      <c r="R1430" s="45">
        <v>30.019999999999985</v>
      </c>
      <c r="S1430" s="44">
        <v>27.958833333333352</v>
      </c>
      <c r="T1430" s="45">
        <v>27.014833333333339</v>
      </c>
      <c r="U1430" s="44">
        <v>26.524500000000021</v>
      </c>
      <c r="V1430" s="45">
        <v>25.346999999999994</v>
      </c>
      <c r="W1430" s="44">
        <v>25.379000000000005</v>
      </c>
      <c r="X1430" s="45">
        <v>20.206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358.61016666666671</v>
      </c>
      <c r="AE1430" s="54"/>
    </row>
    <row r="1431" spans="2:31" x14ac:dyDescent="0.45">
      <c r="B1431" s="4" t="s">
        <v>54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0.56549999999999989</v>
      </c>
      <c r="Q1431" s="44">
        <v>1.1400000000000003</v>
      </c>
      <c r="R1431" s="45">
        <v>0.92999999999999983</v>
      </c>
      <c r="S1431" s="44">
        <v>1.3299999999999987</v>
      </c>
      <c r="T1431" s="45">
        <v>1.9000000000000019</v>
      </c>
      <c r="U1431" s="44">
        <v>3.1200000000000028</v>
      </c>
      <c r="V1431" s="45">
        <v>6.3600000000000092</v>
      </c>
      <c r="W1431" s="44">
        <v>12.070166666666667</v>
      </c>
      <c r="X1431" s="45">
        <v>3.4226666666666667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30.838333333333349</v>
      </c>
      <c r="AE1431" s="54"/>
    </row>
    <row r="1432" spans="2:31" x14ac:dyDescent="0.45">
      <c r="B1432" s="4" t="s">
        <v>55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2.8666666666666667E-2</v>
      </c>
      <c r="N1432" s="45">
        <v>5.5833333333333325E-2</v>
      </c>
      <c r="O1432" s="44">
        <v>3.8000000000000006E-2</v>
      </c>
      <c r="P1432" s="45">
        <v>1.3484999999999998</v>
      </c>
      <c r="Q1432" s="44">
        <v>3.1666666666666583E-3</v>
      </c>
      <c r="R1432" s="45">
        <v>0</v>
      </c>
      <c r="S1432" s="44">
        <v>0</v>
      </c>
      <c r="T1432" s="45">
        <v>0</v>
      </c>
      <c r="U1432" s="44">
        <v>0</v>
      </c>
      <c r="V1432" s="45">
        <v>13.289666666666673</v>
      </c>
      <c r="W1432" s="44">
        <v>57.143166666666659</v>
      </c>
      <c r="X1432" s="45">
        <v>54.781833333333317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126.68883333333332</v>
      </c>
      <c r="AE1432" s="54"/>
    </row>
    <row r="1433" spans="2:31" x14ac:dyDescent="0.45">
      <c r="B1433" s="4" t="s">
        <v>56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45">
      <c r="B1434" s="4" t="s">
        <v>58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0.2420000000000001</v>
      </c>
      <c r="N1434" s="45">
        <v>0.378</v>
      </c>
      <c r="O1434" s="44">
        <v>0.66783333333333317</v>
      </c>
      <c r="P1434" s="45">
        <v>2.3500000000000004E-2</v>
      </c>
      <c r="Q1434" s="44">
        <v>0</v>
      </c>
      <c r="R1434" s="45">
        <v>2.666666666666667E-3</v>
      </c>
      <c r="S1434" s="44">
        <v>1.0666666666666668E-2</v>
      </c>
      <c r="T1434" s="45">
        <v>0.17</v>
      </c>
      <c r="U1434" s="44">
        <v>0.71883333333333288</v>
      </c>
      <c r="V1434" s="45">
        <v>2.5461666666666671</v>
      </c>
      <c r="W1434" s="44">
        <v>3.4336666666666691</v>
      </c>
      <c r="X1434" s="45">
        <v>4.2248333333333328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12.418166666666668</v>
      </c>
      <c r="AE1434" s="54"/>
    </row>
    <row r="1435" spans="2:31" x14ac:dyDescent="0.45">
      <c r="B1435" s="4" t="s">
        <v>59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9.1966666666666655E-2</v>
      </c>
      <c r="N1435" s="45">
        <v>0.1691883333333333</v>
      </c>
      <c r="O1435" s="44">
        <v>0.17337333333333307</v>
      </c>
      <c r="P1435" s="45">
        <v>0.22815499999999977</v>
      </c>
      <c r="Q1435" s="44">
        <v>0.38872333333333342</v>
      </c>
      <c r="R1435" s="45">
        <v>0.65495166666666671</v>
      </c>
      <c r="S1435" s="44">
        <v>0.95302833333333303</v>
      </c>
      <c r="T1435" s="45">
        <v>1.1739400000000002</v>
      </c>
      <c r="U1435" s="44">
        <v>0.19753833333333332</v>
      </c>
      <c r="V1435" s="45">
        <v>8.1229999999999997E-2</v>
      </c>
      <c r="W1435" s="44">
        <v>0.38006000000000006</v>
      </c>
      <c r="X1435" s="45">
        <v>1.3959433333333329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5.8880983333333319</v>
      </c>
      <c r="AE1435" s="54"/>
    </row>
    <row r="1436" spans="2:31" x14ac:dyDescent="0.45">
      <c r="B1436" s="4" t="s">
        <v>60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4.1333333333333335E-3</v>
      </c>
      <c r="N1436" s="45">
        <v>0</v>
      </c>
      <c r="O1436" s="44">
        <v>0</v>
      </c>
      <c r="P1436" s="45">
        <v>1.2000000000000067E-4</v>
      </c>
      <c r="Q1436" s="44">
        <v>9.0266666666666655E-3</v>
      </c>
      <c r="R1436" s="45">
        <v>9.948333333333334E-2</v>
      </c>
      <c r="S1436" s="44">
        <v>0.22026333333333334</v>
      </c>
      <c r="T1436" s="45">
        <v>0.2321</v>
      </c>
      <c r="U1436" s="44">
        <v>0.13654333333333338</v>
      </c>
      <c r="V1436" s="45">
        <v>4.4733333333333292E-3</v>
      </c>
      <c r="W1436" s="44">
        <v>0.69449666666666654</v>
      </c>
      <c r="X1436" s="45">
        <v>2.1308933333333333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3.531533333333333</v>
      </c>
      <c r="AE1436" s="54"/>
    </row>
    <row r="1437" spans="2:31" x14ac:dyDescent="0.45">
      <c r="B1437" s="4" t="s">
        <v>61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3.8233333333333334E-2</v>
      </c>
      <c r="N1437" s="45">
        <v>4.5648333333333395E-2</v>
      </c>
      <c r="O1437" s="44">
        <v>5.1453333333333372E-2</v>
      </c>
      <c r="P1437" s="45">
        <v>7.4214999999999962E-2</v>
      </c>
      <c r="Q1437" s="44">
        <v>0.13500333333333328</v>
      </c>
      <c r="R1437" s="45">
        <v>0.34977166666666676</v>
      </c>
      <c r="S1437" s="44">
        <v>0.54774833333333328</v>
      </c>
      <c r="T1437" s="45">
        <v>0.68947166666666704</v>
      </c>
      <c r="U1437" s="44">
        <v>1.1217249999999994</v>
      </c>
      <c r="V1437" s="45">
        <v>1.0233733333333335</v>
      </c>
      <c r="W1437" s="44">
        <v>3.0067449999999996</v>
      </c>
      <c r="X1437" s="45">
        <v>4.0839966666666667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11.167384999999999</v>
      </c>
      <c r="AE1437" s="54"/>
    </row>
    <row r="1438" spans="2:31" x14ac:dyDescent="0.45">
      <c r="B1438" s="4" t="s">
        <v>62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43.506666666666668</v>
      </c>
      <c r="N1438" s="45">
        <v>67.287500000000037</v>
      </c>
      <c r="O1438" s="44">
        <v>51.919666666666672</v>
      </c>
      <c r="P1438" s="45">
        <v>42.122499999999981</v>
      </c>
      <c r="Q1438" s="44">
        <v>25.775333333333332</v>
      </c>
      <c r="R1438" s="45">
        <v>20.892833333333332</v>
      </c>
      <c r="S1438" s="44">
        <v>64.167500000000004</v>
      </c>
      <c r="T1438" s="45">
        <v>108.41833333333335</v>
      </c>
      <c r="U1438" s="44">
        <v>95.511000000000024</v>
      </c>
      <c r="V1438" s="45">
        <v>95.330166666666656</v>
      </c>
      <c r="W1438" s="44">
        <v>75.542333333333346</v>
      </c>
      <c r="X1438" s="45">
        <v>49.934333333333342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740.40816666666672</v>
      </c>
      <c r="AE1438" s="54"/>
    </row>
    <row r="1439" spans="2:31" x14ac:dyDescent="0.45">
      <c r="B1439" s="4" t="s">
        <v>63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41.279166666666669</v>
      </c>
      <c r="N1439" s="45">
        <v>36.129500000000014</v>
      </c>
      <c r="O1439" s="44">
        <v>22.556500000000007</v>
      </c>
      <c r="P1439" s="45">
        <v>12.635166666666658</v>
      </c>
      <c r="Q1439" s="44">
        <v>17.584833333333343</v>
      </c>
      <c r="R1439" s="45">
        <v>14.271333333333333</v>
      </c>
      <c r="S1439" s="44">
        <v>25.480999999999995</v>
      </c>
      <c r="T1439" s="45">
        <v>59.151333333333348</v>
      </c>
      <c r="U1439" s="44">
        <v>45.181333333333335</v>
      </c>
      <c r="V1439" s="45">
        <v>42.554666666666648</v>
      </c>
      <c r="W1439" s="44">
        <v>122.28083333333333</v>
      </c>
      <c r="X1439" s="45">
        <v>113.32860000000001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552.43426666666676</v>
      </c>
      <c r="AE1439" s="54"/>
    </row>
    <row r="1440" spans="2:31" x14ac:dyDescent="0.45">
      <c r="B1440" s="4" t="s">
        <v>64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4.3166666666666652E-2</v>
      </c>
      <c r="O1440" s="44">
        <v>9.9801666666666549</v>
      </c>
      <c r="P1440" s="45">
        <v>16.049999999999983</v>
      </c>
      <c r="Q1440" s="44">
        <v>23.751166666666677</v>
      </c>
      <c r="R1440" s="45">
        <v>46.965833333333343</v>
      </c>
      <c r="S1440" s="44">
        <v>63.221499999999985</v>
      </c>
      <c r="T1440" s="45">
        <v>55.946333333333314</v>
      </c>
      <c r="U1440" s="44">
        <v>42.885666666666673</v>
      </c>
      <c r="V1440" s="45">
        <v>60.967500000000037</v>
      </c>
      <c r="W1440" s="44">
        <v>87.329000000000022</v>
      </c>
      <c r="X1440" s="45">
        <v>30.186449999999997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33"/>
        <v>437.32678333333331</v>
      </c>
      <c r="AE1440" s="54"/>
    </row>
    <row r="1441" spans="2:31" x14ac:dyDescent="0.45">
      <c r="B1441" s="4" t="s">
        <v>65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1.8611666666666662</v>
      </c>
      <c r="X1441" s="45">
        <v>0.59066666666666634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33"/>
        <v>2.4518333333333326</v>
      </c>
      <c r="AE1441" s="54"/>
    </row>
    <row r="1442" spans="2:31" x14ac:dyDescent="0.45">
      <c r="B1442" s="12" t="s">
        <v>7</v>
      </c>
      <c r="C1442" s="12"/>
      <c r="D1442" s="12"/>
      <c r="E1442" s="13">
        <f>SUM(E1388:E1441)</f>
        <v>0</v>
      </c>
      <c r="F1442" s="13">
        <f t="shared" ref="F1442" si="534">SUM(F1388:F1441)</f>
        <v>0</v>
      </c>
      <c r="G1442" s="13">
        <f t="shared" ref="G1442" si="535">SUM(G1388:G1441)</f>
        <v>0</v>
      </c>
      <c r="H1442" s="13">
        <f t="shared" ref="H1442" si="536">SUM(H1388:H1441)</f>
        <v>0</v>
      </c>
      <c r="I1442" s="13">
        <f t="shared" ref="I1442" si="537">SUM(I1388:I1441)</f>
        <v>0</v>
      </c>
      <c r="J1442" s="13">
        <f t="shared" ref="J1442" si="538">SUM(J1388:J1441)</f>
        <v>0</v>
      </c>
      <c r="K1442" s="13">
        <f t="shared" ref="K1442" si="539">SUM(K1388:K1441)</f>
        <v>0</v>
      </c>
      <c r="L1442" s="13">
        <f t="shared" ref="L1442" si="540">SUM(L1388:L1441)</f>
        <v>0</v>
      </c>
      <c r="M1442" s="13">
        <f t="shared" ref="M1442" si="541">SUM(M1388:M1441)</f>
        <v>135.0575</v>
      </c>
      <c r="N1442" s="13">
        <f t="shared" ref="N1442" si="542">SUM(N1388:N1441)</f>
        <v>205.93650333333338</v>
      </c>
      <c r="O1442" s="13">
        <f t="shared" ref="O1442" si="543">SUM(O1388:O1441)</f>
        <v>187.75049333333337</v>
      </c>
      <c r="P1442" s="13">
        <f t="shared" ref="P1442" si="544">SUM(P1388:P1441)</f>
        <v>205.85932333333324</v>
      </c>
      <c r="Q1442" s="13">
        <f t="shared" ref="Q1442" si="545">SUM(Q1388:Q1441)</f>
        <v>278.48308666666662</v>
      </c>
      <c r="R1442" s="13">
        <f t="shared" ref="R1442" si="546">SUM(R1388:R1441)</f>
        <v>417.63704000000001</v>
      </c>
      <c r="S1442" s="13">
        <f t="shared" ref="S1442" si="547">SUM(S1388:S1441)</f>
        <v>468.45637333333354</v>
      </c>
      <c r="T1442" s="13">
        <f t="shared" ref="T1442" si="548">SUM(T1388:T1441)</f>
        <v>530.3293450000001</v>
      </c>
      <c r="U1442" s="13">
        <f t="shared" ref="U1442" si="549">SUM(U1388:U1441)</f>
        <v>607.02864000000011</v>
      </c>
      <c r="V1442" s="13">
        <f t="shared" ref="V1442" si="550">SUM(V1388:V1441)</f>
        <v>773.94724333333352</v>
      </c>
      <c r="W1442" s="13">
        <f t="shared" ref="W1442" si="551">SUM(W1388:W1441)</f>
        <v>1050.7621349999999</v>
      </c>
      <c r="X1442" s="13">
        <f t="shared" ref="X1442" si="552">SUM(X1388:X1441)</f>
        <v>682.0872166666669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09">
        <f>SUM(AC1388:AE1441)</f>
        <v>5543.3349000000007</v>
      </c>
      <c r="AD1442" s="109"/>
      <c r="AE1442" s="109"/>
    </row>
    <row r="1445" spans="2:31" x14ac:dyDescent="0.45">
      <c r="B1445" s="8">
        <f>'Resumen-Mensual'!$AC$26</f>
        <v>46047</v>
      </c>
    </row>
    <row r="1446" spans="2:31" x14ac:dyDescent="0.45">
      <c r="B1446" s="8"/>
    </row>
    <row r="1447" spans="2:31" x14ac:dyDescent="0.45">
      <c r="B1447" s="9" t="s">
        <v>313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1" t="s">
        <v>7</v>
      </c>
      <c r="AD1447" s="91"/>
      <c r="AE1447" s="91"/>
    </row>
    <row r="1448" spans="2:31" x14ac:dyDescent="0.45">
      <c r="B1448" s="14" t="s">
        <v>11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0.32350000000000001</v>
      </c>
      <c r="M1448" s="44">
        <v>20.611000000000004</v>
      </c>
      <c r="N1448" s="45">
        <v>13.442333333333332</v>
      </c>
      <c r="O1448" s="44">
        <v>2.4225000000000008</v>
      </c>
      <c r="P1448" s="45">
        <v>3.4223333333333334</v>
      </c>
      <c r="Q1448" s="44">
        <v>23.778500000000008</v>
      </c>
      <c r="R1448" s="45">
        <v>36.357333333333337</v>
      </c>
      <c r="S1448" s="44">
        <v>57.656833333333338</v>
      </c>
      <c r="T1448" s="45">
        <v>56.975333333333332</v>
      </c>
      <c r="U1448" s="44">
        <v>59.17016666666666</v>
      </c>
      <c r="V1448" s="45">
        <v>86.027999999999977</v>
      </c>
      <c r="W1448" s="44">
        <v>38.191166666666682</v>
      </c>
      <c r="X1448" s="45">
        <v>6.7375000000000025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405.11650000000003</v>
      </c>
      <c r="AE1448" s="56"/>
    </row>
    <row r="1449" spans="2:31" x14ac:dyDescent="0.45">
      <c r="B1449" s="14" t="s">
        <v>12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5.2333333333333329E-2</v>
      </c>
      <c r="M1449" s="44">
        <v>4.0310000000000006</v>
      </c>
      <c r="N1449" s="45">
        <v>4.9533333333333367</v>
      </c>
      <c r="O1449" s="44">
        <v>4.6686666666666667</v>
      </c>
      <c r="P1449" s="45">
        <v>6.430500000000003</v>
      </c>
      <c r="Q1449" s="44">
        <v>14.372833333333336</v>
      </c>
      <c r="R1449" s="45">
        <v>12.875333333333343</v>
      </c>
      <c r="S1449" s="44">
        <v>20.062333333333338</v>
      </c>
      <c r="T1449" s="45">
        <v>15.227499999999997</v>
      </c>
      <c r="U1449" s="44">
        <v>0</v>
      </c>
      <c r="V1449" s="45">
        <v>4.438999999999993</v>
      </c>
      <c r="W1449" s="44">
        <v>56.971999999999987</v>
      </c>
      <c r="X1449" s="45">
        <v>1.6499999999999997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145.73483333333334</v>
      </c>
      <c r="AE1449" s="54"/>
    </row>
    <row r="1450" spans="2:31" x14ac:dyDescent="0.45">
      <c r="B1450" s="14" t="s">
        <v>13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2.3833333333333331E-2</v>
      </c>
      <c r="M1450" s="44">
        <v>1.6051666666666677</v>
      </c>
      <c r="N1450" s="45">
        <v>1.4998333333333334</v>
      </c>
      <c r="O1450" s="44">
        <v>3.2368333333333323</v>
      </c>
      <c r="P1450" s="45">
        <v>9.626666666666674</v>
      </c>
      <c r="Q1450" s="44">
        <v>20.446666666666673</v>
      </c>
      <c r="R1450" s="45">
        <v>33.122</v>
      </c>
      <c r="S1450" s="44">
        <v>31.042333333333293</v>
      </c>
      <c r="T1450" s="45">
        <v>35.02999999999998</v>
      </c>
      <c r="U1450" s="44">
        <v>36.029999999999987</v>
      </c>
      <c r="V1450" s="45">
        <v>36.760000000000012</v>
      </c>
      <c r="W1450" s="44">
        <v>32.326666666666661</v>
      </c>
      <c r="X1450" s="45">
        <v>0.28566666666666668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241.03566666666657</v>
      </c>
      <c r="AE1450" s="54"/>
    </row>
    <row r="1451" spans="2:31" x14ac:dyDescent="0.45">
      <c r="B1451" s="14" t="s">
        <v>14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0.05</v>
      </c>
      <c r="M1451" s="44">
        <v>2.0999999999999974</v>
      </c>
      <c r="N1451" s="45">
        <v>0.5</v>
      </c>
      <c r="O1451" s="44">
        <v>3.2853333333333326</v>
      </c>
      <c r="P1451" s="45">
        <v>12.522666666666669</v>
      </c>
      <c r="Q1451" s="44">
        <v>33.803833333333316</v>
      </c>
      <c r="R1451" s="45">
        <v>3.7463333333333333</v>
      </c>
      <c r="S1451" s="44">
        <v>24.422166666666659</v>
      </c>
      <c r="T1451" s="45">
        <v>31.887666666666686</v>
      </c>
      <c r="U1451" s="44">
        <v>22.572333333333333</v>
      </c>
      <c r="V1451" s="45">
        <v>43.234833333333377</v>
      </c>
      <c r="W1451" s="44">
        <v>53.32</v>
      </c>
      <c r="X1451" s="45">
        <v>19.650166666666664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251.09533333333337</v>
      </c>
      <c r="AE1451" s="54"/>
    </row>
    <row r="1452" spans="2:31" x14ac:dyDescent="0.45">
      <c r="B1452" s="14" t="s">
        <v>15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6.2333333333333338E-2</v>
      </c>
      <c r="M1452" s="44">
        <v>1.7399999999999984</v>
      </c>
      <c r="N1452" s="45">
        <v>1.0399999999999994</v>
      </c>
      <c r="O1452" s="44">
        <v>1.3400000000000021</v>
      </c>
      <c r="P1452" s="45">
        <v>11.13999999999999</v>
      </c>
      <c r="Q1452" s="44">
        <v>32.140000000000043</v>
      </c>
      <c r="R1452" s="45">
        <v>72.940000000000026</v>
      </c>
      <c r="S1452" s="44">
        <v>25.959999999999994</v>
      </c>
      <c r="T1452" s="45">
        <v>26.97</v>
      </c>
      <c r="U1452" s="44">
        <v>43.75</v>
      </c>
      <c r="V1452" s="45">
        <v>131.93999999999983</v>
      </c>
      <c r="W1452" s="44">
        <v>133.43999999999983</v>
      </c>
      <c r="X1452" s="45">
        <v>48.622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531.08433333333301</v>
      </c>
      <c r="AE1452" s="54"/>
    </row>
    <row r="1453" spans="2:31" x14ac:dyDescent="0.45">
      <c r="B1453" s="14" t="s">
        <v>16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0.27350000000000008</v>
      </c>
      <c r="M1453" s="44">
        <v>12.639999999999988</v>
      </c>
      <c r="N1453" s="45">
        <v>4.2400000000000011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17.15349999999999</v>
      </c>
      <c r="AE1453" s="54"/>
    </row>
    <row r="1454" spans="2:31" x14ac:dyDescent="0.45">
      <c r="B1454" s="14" t="s">
        <v>17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6.2000000000000006E-2</v>
      </c>
      <c r="M1454" s="44">
        <v>8.1505000000000045</v>
      </c>
      <c r="N1454" s="45">
        <v>9.5489999999999977</v>
      </c>
      <c r="O1454" s="44">
        <v>2.9303333333333348</v>
      </c>
      <c r="P1454" s="45">
        <v>6.4028333333333318</v>
      </c>
      <c r="Q1454" s="44">
        <v>6.725666666666668</v>
      </c>
      <c r="R1454" s="45">
        <v>10.600333333333332</v>
      </c>
      <c r="S1454" s="44">
        <v>10.830833333333333</v>
      </c>
      <c r="T1454" s="45">
        <v>4.3778333333333315</v>
      </c>
      <c r="U1454" s="44">
        <v>2.9075000000000002</v>
      </c>
      <c r="V1454" s="45">
        <v>1.7009999999999996</v>
      </c>
      <c r="W1454" s="44">
        <v>9.5356666666666658</v>
      </c>
      <c r="X1454" s="45">
        <v>7.5216666666666665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81.29516666666666</v>
      </c>
      <c r="AE1454" s="54"/>
    </row>
    <row r="1455" spans="2:31" x14ac:dyDescent="0.45">
      <c r="B1455" s="14" t="s">
        <v>18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9.2999999999999999E-2</v>
      </c>
      <c r="M1455" s="44">
        <v>5.0168333333333344</v>
      </c>
      <c r="N1455" s="45">
        <v>5.7881666666666689</v>
      </c>
      <c r="O1455" s="44">
        <v>7.5858333333333317</v>
      </c>
      <c r="P1455" s="45">
        <v>11.609333333333337</v>
      </c>
      <c r="Q1455" s="44">
        <v>7.1718333333333337</v>
      </c>
      <c r="R1455" s="45">
        <v>1.1666666666666655E-2</v>
      </c>
      <c r="S1455" s="44">
        <v>0</v>
      </c>
      <c r="T1455" s="45">
        <v>0</v>
      </c>
      <c r="U1455" s="44">
        <v>0</v>
      </c>
      <c r="V1455" s="45">
        <v>0.12283333333333329</v>
      </c>
      <c r="W1455" s="44">
        <v>0.49650000000000005</v>
      </c>
      <c r="X1455" s="45">
        <v>0.8048333333333334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38.700833333333335</v>
      </c>
      <c r="AE1455" s="54"/>
    </row>
    <row r="1456" spans="2:31" x14ac:dyDescent="0.45">
      <c r="B1456" s="14" t="s">
        <v>19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0.13600000000000001</v>
      </c>
      <c r="M1456" s="44">
        <v>3.4600000000000013</v>
      </c>
      <c r="N1456" s="45">
        <v>2.76</v>
      </c>
      <c r="O1456" s="44">
        <v>9.7599999999999945</v>
      </c>
      <c r="P1456" s="45">
        <v>12.992500000000003</v>
      </c>
      <c r="Q1456" s="44">
        <v>14.49183333333333</v>
      </c>
      <c r="R1456" s="45">
        <v>10.676833333333331</v>
      </c>
      <c r="S1456" s="44">
        <v>2.4104999999999994</v>
      </c>
      <c r="T1456" s="45">
        <v>1.4426666666666677</v>
      </c>
      <c r="U1456" s="44">
        <v>12.671833333333336</v>
      </c>
      <c r="V1456" s="45">
        <v>16.836333333333336</v>
      </c>
      <c r="W1456" s="44">
        <v>23.432166666666664</v>
      </c>
      <c r="X1456" s="45">
        <v>11.493500000000001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122.56416666666665</v>
      </c>
      <c r="AE1456" s="54"/>
    </row>
    <row r="1457" spans="2:31" x14ac:dyDescent="0.45">
      <c r="B1457" s="14" t="s">
        <v>20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5.6666666666666671E-2</v>
      </c>
      <c r="M1457" s="44">
        <v>5.1044999999999998</v>
      </c>
      <c r="N1457" s="45">
        <v>3.9186666666666681</v>
      </c>
      <c r="O1457" s="44">
        <v>5.3393333333333333</v>
      </c>
      <c r="P1457" s="45">
        <v>8.1933333333333351</v>
      </c>
      <c r="Q1457" s="44">
        <v>8.7033333333333314</v>
      </c>
      <c r="R1457" s="45">
        <v>3.5089999999999995</v>
      </c>
      <c r="S1457" s="44">
        <v>0</v>
      </c>
      <c r="T1457" s="45">
        <v>5.8333333333333334E-2</v>
      </c>
      <c r="U1457" s="44">
        <v>1.5298333333333332</v>
      </c>
      <c r="V1457" s="45">
        <v>0</v>
      </c>
      <c r="W1457" s="44">
        <v>1.6666666666666666E-2</v>
      </c>
      <c r="X1457" s="45">
        <v>1.6019999999999999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38.031666666666666</v>
      </c>
      <c r="AE1457" s="54"/>
    </row>
    <row r="1458" spans="2:31" x14ac:dyDescent="0.45">
      <c r="B1458" s="14" t="s">
        <v>21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1.7833333333333333E-2</v>
      </c>
      <c r="M1458" s="44">
        <v>0.29000000000000004</v>
      </c>
      <c r="N1458" s="45">
        <v>0.30016666666666669</v>
      </c>
      <c r="O1458" s="44">
        <v>0.34999999999999987</v>
      </c>
      <c r="P1458" s="45">
        <v>0.50600000000000001</v>
      </c>
      <c r="Q1458" s="44">
        <v>0</v>
      </c>
      <c r="R1458" s="45">
        <v>0</v>
      </c>
      <c r="S1458" s="44">
        <v>0</v>
      </c>
      <c r="T1458" s="45">
        <v>0</v>
      </c>
      <c r="U1458" s="44">
        <v>1.825</v>
      </c>
      <c r="V1458" s="45">
        <v>7.5666666666666632E-2</v>
      </c>
      <c r="W1458" s="44">
        <v>3.2841666666666667</v>
      </c>
      <c r="X1458" s="45">
        <v>4.0385000000000009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10.687333333333335</v>
      </c>
      <c r="AE1458" s="54"/>
    </row>
    <row r="1459" spans="2:31" x14ac:dyDescent="0.45">
      <c r="B1459" s="14" t="s">
        <v>22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45">
      <c r="B1460" s="14" t="s">
        <v>23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5.333333333333334E-3</v>
      </c>
      <c r="M1460" s="44">
        <v>0.90250000000000086</v>
      </c>
      <c r="N1460" s="45">
        <v>1.37</v>
      </c>
      <c r="O1460" s="44">
        <v>2.5371666666666672</v>
      </c>
      <c r="P1460" s="45">
        <v>0</v>
      </c>
      <c r="Q1460" s="44">
        <v>0</v>
      </c>
      <c r="R1460" s="45">
        <v>6.7829999999999995</v>
      </c>
      <c r="S1460" s="44">
        <v>6.7431666666666663</v>
      </c>
      <c r="T1460" s="45">
        <v>7.1846666666666668</v>
      </c>
      <c r="U1460" s="44">
        <v>5.1635000000000026</v>
      </c>
      <c r="V1460" s="45">
        <v>4.8333333333333188E-3</v>
      </c>
      <c r="W1460" s="44">
        <v>0.30216666666666658</v>
      </c>
      <c r="X1460" s="45">
        <v>0.20533333333333326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31.201666666666668</v>
      </c>
      <c r="AE1460" s="54"/>
    </row>
    <row r="1461" spans="2:31" x14ac:dyDescent="0.45">
      <c r="B1461" s="14" t="s">
        <v>24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5.2999999999999999E-2</v>
      </c>
      <c r="M1461" s="44">
        <v>2.0728333333333331</v>
      </c>
      <c r="N1461" s="45">
        <v>0.17099999999999996</v>
      </c>
      <c r="O1461" s="44">
        <v>0</v>
      </c>
      <c r="P1461" s="45">
        <v>0.79849999999999988</v>
      </c>
      <c r="Q1461" s="44">
        <v>5.4008333333333338</v>
      </c>
      <c r="R1461" s="45">
        <v>7.2116666666666678</v>
      </c>
      <c r="S1461" s="44">
        <v>6.9323333333333332</v>
      </c>
      <c r="T1461" s="45">
        <v>5.003333333333333</v>
      </c>
      <c r="U1461" s="44">
        <v>3.4713333333333347</v>
      </c>
      <c r="V1461" s="45">
        <v>0.53066666666666673</v>
      </c>
      <c r="W1461" s="44">
        <v>1.9810000000000005</v>
      </c>
      <c r="X1461" s="45">
        <v>0.15666666666666668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33.783166666666666</v>
      </c>
      <c r="AE1461" s="54"/>
    </row>
    <row r="1462" spans="2:31" x14ac:dyDescent="0.45">
      <c r="B1462" s="14" t="s">
        <v>25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2.7834999999999996</v>
      </c>
      <c r="N1462" s="45">
        <v>1.8558333333333326</v>
      </c>
      <c r="O1462" s="44">
        <v>0.69900000000000029</v>
      </c>
      <c r="P1462" s="45">
        <v>0.98733333333333373</v>
      </c>
      <c r="Q1462" s="44">
        <v>4.6338333333333335</v>
      </c>
      <c r="R1462" s="45">
        <v>10.549333333333331</v>
      </c>
      <c r="S1462" s="44">
        <v>9.9353333333333289</v>
      </c>
      <c r="T1462" s="45">
        <v>4.8074999999999992</v>
      </c>
      <c r="U1462" s="44">
        <v>1.2993333333333328</v>
      </c>
      <c r="V1462" s="45">
        <v>0.4534999999999999</v>
      </c>
      <c r="W1462" s="44">
        <v>2.3003333333333331</v>
      </c>
      <c r="X1462" s="45">
        <v>2.5055000000000001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42.810333333333318</v>
      </c>
      <c r="AE1462" s="54"/>
    </row>
    <row r="1463" spans="2:31" x14ac:dyDescent="0.45">
      <c r="B1463" s="14" t="s">
        <v>26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0.27916666666666667</v>
      </c>
      <c r="O1463" s="44">
        <v>1.7339999999999998</v>
      </c>
      <c r="P1463" s="45">
        <v>2.2293333333333334</v>
      </c>
      <c r="Q1463" s="44">
        <v>7.1775000000000047</v>
      </c>
      <c r="R1463" s="45">
        <v>6.2606666666666673</v>
      </c>
      <c r="S1463" s="44">
        <v>7.8211666666666586</v>
      </c>
      <c r="T1463" s="45">
        <v>5.800000000000006</v>
      </c>
      <c r="U1463" s="44">
        <v>2.6493333333333324</v>
      </c>
      <c r="V1463" s="45">
        <v>0.98300000000000054</v>
      </c>
      <c r="W1463" s="44">
        <v>1.7288333333333341</v>
      </c>
      <c r="X1463" s="45">
        <v>0.13183333333333333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36.794833333333337</v>
      </c>
      <c r="AE1463" s="54"/>
    </row>
    <row r="1464" spans="2:31" x14ac:dyDescent="0.45">
      <c r="B1464" s="14" t="s">
        <v>27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0.33583333333333332</v>
      </c>
      <c r="N1464" s="45">
        <v>0.57199999999999984</v>
      </c>
      <c r="O1464" s="44">
        <v>1.269166666666667</v>
      </c>
      <c r="P1464" s="45">
        <v>2.0506666666666669</v>
      </c>
      <c r="Q1464" s="44">
        <v>2.8514999999999997</v>
      </c>
      <c r="R1464" s="45">
        <v>3.8748333333333349</v>
      </c>
      <c r="S1464" s="44">
        <v>2.6995</v>
      </c>
      <c r="T1464" s="45">
        <v>2.0548333333333333</v>
      </c>
      <c r="U1464" s="44">
        <v>1.8225000000000005</v>
      </c>
      <c r="V1464" s="45">
        <v>1.9774999999999994</v>
      </c>
      <c r="W1464" s="44">
        <v>1.4909999999999999</v>
      </c>
      <c r="X1464" s="45">
        <v>1.1628333333333336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22.162166666666668</v>
      </c>
      <c r="AE1464" s="54"/>
    </row>
    <row r="1465" spans="2:31" x14ac:dyDescent="0.45">
      <c r="B1465" s="4" t="s">
        <v>28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0.98566666666666647</v>
      </c>
      <c r="N1465" s="45">
        <v>0</v>
      </c>
      <c r="O1465" s="44">
        <v>3.0000000000000027E-3</v>
      </c>
      <c r="P1465" s="45">
        <v>0.30083333333333334</v>
      </c>
      <c r="Q1465" s="44">
        <v>2.1540000000000004</v>
      </c>
      <c r="R1465" s="45">
        <v>3.4898333333333342</v>
      </c>
      <c r="S1465" s="44">
        <v>3.6341666666666668</v>
      </c>
      <c r="T1465" s="45">
        <v>3.7363333333333317</v>
      </c>
      <c r="U1465" s="44">
        <v>2.970333333333333</v>
      </c>
      <c r="V1465" s="45">
        <v>0.99466666666666625</v>
      </c>
      <c r="W1465" s="44">
        <v>2.1786666666666665</v>
      </c>
      <c r="X1465" s="45">
        <v>0.31966666666666677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20.767166666666665</v>
      </c>
      <c r="AE1465" s="54"/>
    </row>
    <row r="1466" spans="2:31" x14ac:dyDescent="0.45">
      <c r="B1466" s="4" t="s">
        <v>29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8.1666666666666658E-3</v>
      </c>
      <c r="M1466" s="44">
        <v>0.29583333333333339</v>
      </c>
      <c r="N1466" s="45">
        <v>1.2878333333333338</v>
      </c>
      <c r="O1466" s="44">
        <v>3.480999999999999</v>
      </c>
      <c r="P1466" s="45">
        <v>4.6504999999999983</v>
      </c>
      <c r="Q1466" s="44">
        <v>5.3761666666666654</v>
      </c>
      <c r="R1466" s="45">
        <v>5.5616666666666665</v>
      </c>
      <c r="S1466" s="44">
        <v>5.4748333333333346</v>
      </c>
      <c r="T1466" s="45">
        <v>4.9044999999999987</v>
      </c>
      <c r="U1466" s="44">
        <v>3.6801666666666653</v>
      </c>
      <c r="V1466" s="45">
        <v>1.5816666666666668</v>
      </c>
      <c r="W1466" s="44">
        <v>1.944</v>
      </c>
      <c r="X1466" s="45">
        <v>0.37433333333333335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38.620666666666658</v>
      </c>
      <c r="AE1466" s="54"/>
    </row>
    <row r="1467" spans="2:31" x14ac:dyDescent="0.45">
      <c r="B1467" s="4" t="s">
        <v>30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4.000000000000001E-3</v>
      </c>
      <c r="N1467" s="45">
        <v>0.26600000000000001</v>
      </c>
      <c r="O1467" s="44">
        <v>0.55799999999999961</v>
      </c>
      <c r="P1467" s="45">
        <v>0.74700000000000055</v>
      </c>
      <c r="Q1467" s="44">
        <v>0.79599999999999993</v>
      </c>
      <c r="R1467" s="45">
        <v>0.73216666666666619</v>
      </c>
      <c r="S1467" s="44">
        <v>0.56049999999999989</v>
      </c>
      <c r="T1467" s="45">
        <v>0.30516666666666642</v>
      </c>
      <c r="U1467" s="44">
        <v>0.11433333333333336</v>
      </c>
      <c r="V1467" s="45">
        <v>4.5000000000000005E-2</v>
      </c>
      <c r="W1467" s="44">
        <v>4.0000000000000018E-3</v>
      </c>
      <c r="X1467" s="45">
        <v>1.0000000000000002E-3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4.133166666666666</v>
      </c>
      <c r="AE1467" s="54"/>
    </row>
    <row r="1468" spans="2:31" x14ac:dyDescent="0.45">
      <c r="B1468" s="4" t="s">
        <v>31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6.6666666666666729E-4</v>
      </c>
      <c r="M1468" s="44">
        <v>0.47766666666666657</v>
      </c>
      <c r="N1468" s="45">
        <v>1.1011666666666668</v>
      </c>
      <c r="O1468" s="44">
        <v>2.5076666666666672</v>
      </c>
      <c r="P1468" s="45">
        <v>3.1893333333333311</v>
      </c>
      <c r="Q1468" s="44">
        <v>3.1929999999999992</v>
      </c>
      <c r="R1468" s="45">
        <v>2.9051666666666671</v>
      </c>
      <c r="S1468" s="44">
        <v>2.7301666666666673</v>
      </c>
      <c r="T1468" s="45">
        <v>2.3581666666666674</v>
      </c>
      <c r="U1468" s="44">
        <v>1.487666666666666</v>
      </c>
      <c r="V1468" s="45">
        <v>0.61716666666666653</v>
      </c>
      <c r="W1468" s="44">
        <v>1.0875000000000001</v>
      </c>
      <c r="X1468" s="45">
        <v>9.0000000000000011E-3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21.664333333333332</v>
      </c>
      <c r="AE1468" s="54"/>
    </row>
    <row r="1469" spans="2:31" x14ac:dyDescent="0.45">
      <c r="B1469" s="4" t="s">
        <v>32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3.8333333333333331E-3</v>
      </c>
      <c r="M1469" s="44">
        <v>0.19116666666666671</v>
      </c>
      <c r="N1469" s="45">
        <v>0.2506666666666667</v>
      </c>
      <c r="O1469" s="44">
        <v>0.19933333333333331</v>
      </c>
      <c r="P1469" s="45">
        <v>0.5368333333333335</v>
      </c>
      <c r="Q1469" s="44">
        <v>0.17516666666666666</v>
      </c>
      <c r="R1469" s="45">
        <v>4.8833333333333354E-2</v>
      </c>
      <c r="S1469" s="44">
        <v>0</v>
      </c>
      <c r="T1469" s="45">
        <v>4.5499999999999999E-2</v>
      </c>
      <c r="U1469" s="44">
        <v>1.8166666666666664E-2</v>
      </c>
      <c r="V1469" s="45">
        <v>5.8166666666666672E-2</v>
      </c>
      <c r="W1469" s="44">
        <v>0.30699999999999977</v>
      </c>
      <c r="X1469" s="45">
        <v>5.5833333333333339E-2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1.8905000000000001</v>
      </c>
      <c r="AE1469" s="54"/>
    </row>
    <row r="1470" spans="2:31" x14ac:dyDescent="0.45">
      <c r="B1470" s="4" t="s">
        <v>33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3.9833333333333353E-2</v>
      </c>
      <c r="N1470" s="45">
        <v>1.1666666666666665E-2</v>
      </c>
      <c r="O1470" s="44">
        <v>1.0021666666666669</v>
      </c>
      <c r="P1470" s="45">
        <v>1.0990000000000004</v>
      </c>
      <c r="Q1470" s="44">
        <v>0.90249999999999997</v>
      </c>
      <c r="R1470" s="45">
        <v>1.2271666666666665</v>
      </c>
      <c r="S1470" s="44">
        <v>0.10016666666666664</v>
      </c>
      <c r="T1470" s="45">
        <v>0.73316666666666697</v>
      </c>
      <c r="U1470" s="44">
        <v>2.1450000000000005</v>
      </c>
      <c r="V1470" s="45">
        <v>3.3901666666666648</v>
      </c>
      <c r="W1470" s="44">
        <v>4.2013333333333334</v>
      </c>
      <c r="X1470" s="45">
        <v>1.5036666666666672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16.355833333333333</v>
      </c>
      <c r="AE1470" s="54"/>
    </row>
    <row r="1471" spans="2:31" x14ac:dyDescent="0.45">
      <c r="B1471" s="4" t="s">
        <v>34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0.42583333333333345</v>
      </c>
      <c r="O1471" s="44">
        <v>0.53849999999999965</v>
      </c>
      <c r="P1471" s="45">
        <v>1.5500000000000007E-2</v>
      </c>
      <c r="Q1471" s="44">
        <v>0</v>
      </c>
      <c r="R1471" s="45">
        <v>9.7166666666666679E-2</v>
      </c>
      <c r="S1471" s="44">
        <v>0.17383333333333334</v>
      </c>
      <c r="T1471" s="45">
        <v>1.833333333333335E-3</v>
      </c>
      <c r="U1471" s="44">
        <v>4.0500000000000001E-2</v>
      </c>
      <c r="V1471" s="45">
        <v>0</v>
      </c>
      <c r="W1471" s="44">
        <v>0.35750000000000004</v>
      </c>
      <c r="X1471" s="45">
        <v>0.69700000000000017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57"/>
        <v>2.3476666666666666</v>
      </c>
      <c r="AE1471" s="54"/>
    </row>
    <row r="1472" spans="2:31" x14ac:dyDescent="0.45">
      <c r="B1472" s="4" t="s">
        <v>35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1.6413333333333333</v>
      </c>
      <c r="N1472" s="45">
        <v>2.4146666666666685</v>
      </c>
      <c r="O1472" s="44">
        <v>0.5</v>
      </c>
      <c r="P1472" s="45">
        <v>0.5</v>
      </c>
      <c r="Q1472" s="44">
        <v>0.60000000000000075</v>
      </c>
      <c r="R1472" s="45">
        <v>1.5066666666666668</v>
      </c>
      <c r="S1472" s="44">
        <v>5.1503333333333323</v>
      </c>
      <c r="T1472" s="45">
        <v>1.768166666666666</v>
      </c>
      <c r="U1472" s="44">
        <v>5.0666666666666534E-2</v>
      </c>
      <c r="V1472" s="45">
        <v>0.26783333333333331</v>
      </c>
      <c r="W1472" s="44">
        <v>0</v>
      </c>
      <c r="X1472" s="45">
        <v>3.5000000000000144E-3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57"/>
        <v>14.403166666666669</v>
      </c>
      <c r="AE1472" s="54"/>
    </row>
    <row r="1473" spans="2:31" x14ac:dyDescent="0.45">
      <c r="B1473" s="4" t="s">
        <v>36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8.0000000000000071E-3</v>
      </c>
      <c r="N1473" s="45">
        <v>0.96516666666666684</v>
      </c>
      <c r="O1473" s="44">
        <v>3.5631666666666675</v>
      </c>
      <c r="P1473" s="45">
        <v>2.1338333333333335</v>
      </c>
      <c r="Q1473" s="44">
        <v>2.0566666666666658</v>
      </c>
      <c r="R1473" s="45">
        <v>3.3048333333333328</v>
      </c>
      <c r="S1473" s="44">
        <v>2.1406666666666667</v>
      </c>
      <c r="T1473" s="45">
        <v>1.1229999999999991</v>
      </c>
      <c r="U1473" s="44">
        <v>6.6525000000000007</v>
      </c>
      <c r="V1473" s="45">
        <v>10.551166666666665</v>
      </c>
      <c r="W1473" s="44">
        <v>9.4984999999999999</v>
      </c>
      <c r="X1473" s="45">
        <v>0.55283333333333351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57"/>
        <v>42.550333333333327</v>
      </c>
      <c r="AE1473" s="54"/>
    </row>
    <row r="1474" spans="2:31" x14ac:dyDescent="0.45">
      <c r="B1474" s="4" t="s">
        <v>37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7.1000000000000021E-2</v>
      </c>
      <c r="N1474" s="45">
        <v>1.5156666666666669</v>
      </c>
      <c r="O1474" s="44">
        <v>0.66083333333333394</v>
      </c>
      <c r="P1474" s="45">
        <v>0.3188333333333333</v>
      </c>
      <c r="Q1474" s="44">
        <v>1.1331666666666662</v>
      </c>
      <c r="R1474" s="45">
        <v>0</v>
      </c>
      <c r="S1474" s="44">
        <v>0</v>
      </c>
      <c r="T1474" s="45">
        <v>0</v>
      </c>
      <c r="U1474" s="44">
        <v>0</v>
      </c>
      <c r="V1474" s="45">
        <v>1.2085000000000001</v>
      </c>
      <c r="W1474" s="44">
        <v>3.4509999999999974</v>
      </c>
      <c r="X1474" s="45">
        <v>2.400000000000008E-2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57"/>
        <v>8.3829999999999991</v>
      </c>
      <c r="AE1474" s="54"/>
    </row>
    <row r="1475" spans="2:31" x14ac:dyDescent="0.45">
      <c r="B1475" s="4" t="s">
        <v>38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0.53749999999999987</v>
      </c>
      <c r="N1475" s="45">
        <v>1.7083333333333335</v>
      </c>
      <c r="O1475" s="44">
        <v>1.7664999999999971</v>
      </c>
      <c r="P1475" s="45">
        <v>0.39350000000000002</v>
      </c>
      <c r="Q1475" s="44">
        <v>1.6980000000000006</v>
      </c>
      <c r="R1475" s="45">
        <v>0.17649999999999999</v>
      </c>
      <c r="S1475" s="44">
        <v>0</v>
      </c>
      <c r="T1475" s="45">
        <v>0</v>
      </c>
      <c r="U1475" s="44">
        <v>0</v>
      </c>
      <c r="V1475" s="45">
        <v>1.2666666666666663E-2</v>
      </c>
      <c r="W1475" s="44">
        <v>3.3470000000000013</v>
      </c>
      <c r="X1475" s="45">
        <v>0.10199999999999992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57"/>
        <v>9.7420000000000009</v>
      </c>
      <c r="AE1475" s="54"/>
    </row>
    <row r="1476" spans="2:31" x14ac:dyDescent="0.45">
      <c r="B1476" s="4" t="s">
        <v>39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1.7909999999999997</v>
      </c>
      <c r="N1476" s="45">
        <v>3.8016666666666672</v>
      </c>
      <c r="O1476" s="44">
        <v>2.6750000000000003</v>
      </c>
      <c r="P1476" s="45">
        <v>0.90999999999999859</v>
      </c>
      <c r="Q1476" s="44">
        <v>0.57683333333333353</v>
      </c>
      <c r="R1476" s="45">
        <v>0.65933333333333322</v>
      </c>
      <c r="S1476" s="44">
        <v>0.18233333333333338</v>
      </c>
      <c r="T1476" s="45">
        <v>0.35699999999999965</v>
      </c>
      <c r="U1476" s="44">
        <v>6.2838333333333365</v>
      </c>
      <c r="V1476" s="45">
        <v>5.9885000000000002</v>
      </c>
      <c r="W1476" s="44">
        <v>17.626000000000008</v>
      </c>
      <c r="X1476" s="45">
        <v>6.2481666666666662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57"/>
        <v>47.099666666666678</v>
      </c>
      <c r="AE1476" s="54"/>
    </row>
    <row r="1477" spans="2:31" x14ac:dyDescent="0.45">
      <c r="B1477" s="4" t="s">
        <v>40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0.16</v>
      </c>
      <c r="M1477" s="44">
        <v>0</v>
      </c>
      <c r="N1477" s="45">
        <v>3.5</v>
      </c>
      <c r="O1477" s="44">
        <v>0.79999999999999927</v>
      </c>
      <c r="P1477" s="45">
        <v>0.19999999999999982</v>
      </c>
      <c r="Q1477" s="44">
        <v>0.5</v>
      </c>
      <c r="R1477" s="45">
        <v>1.5999999999999985</v>
      </c>
      <c r="S1477" s="44">
        <v>2.5</v>
      </c>
      <c r="T1477" s="45">
        <v>5.0999999999999996</v>
      </c>
      <c r="U1477" s="44">
        <v>7.3999999999999924</v>
      </c>
      <c r="V1477" s="45">
        <v>7</v>
      </c>
      <c r="W1477" s="44">
        <v>5.800000000000006</v>
      </c>
      <c r="X1477" s="45">
        <v>1.9166666666666667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57"/>
        <v>36.476666666666659</v>
      </c>
      <c r="AE1477" s="54"/>
    </row>
    <row r="1478" spans="2:31" x14ac:dyDescent="0.45">
      <c r="B1478" s="4" t="s">
        <v>41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0.17750000000000002</v>
      </c>
      <c r="O1478" s="44">
        <v>2.416666666666667</v>
      </c>
      <c r="P1478" s="45">
        <v>1.0799999999999987</v>
      </c>
      <c r="Q1478" s="44">
        <v>0.68199999999999938</v>
      </c>
      <c r="R1478" s="45">
        <v>0.55199999999999982</v>
      </c>
      <c r="S1478" s="44">
        <v>1.0166666666666673E-2</v>
      </c>
      <c r="T1478" s="45">
        <v>0</v>
      </c>
      <c r="U1478" s="44">
        <v>0</v>
      </c>
      <c r="V1478" s="45">
        <v>0.1729999999999999</v>
      </c>
      <c r="W1478" s="44">
        <v>0.41650000000000004</v>
      </c>
      <c r="X1478" s="45">
        <v>0.40366666666666656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57"/>
        <v>5.9114999999999975</v>
      </c>
      <c r="AE1478" s="54"/>
    </row>
    <row r="1479" spans="2:31" x14ac:dyDescent="0.45">
      <c r="B1479" s="4" t="s">
        <v>42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4.0000000000000036E-3</v>
      </c>
      <c r="N1479" s="45">
        <v>0.55049999999999999</v>
      </c>
      <c r="O1479" s="44">
        <v>0.50433333333333341</v>
      </c>
      <c r="P1479" s="45">
        <v>0.55333333333333301</v>
      </c>
      <c r="Q1479" s="44">
        <v>0.49950000000000006</v>
      </c>
      <c r="R1479" s="45">
        <v>0.26816666666666666</v>
      </c>
      <c r="S1479" s="44">
        <v>1.1705000000000003</v>
      </c>
      <c r="T1479" s="45">
        <v>1.1578333333333328</v>
      </c>
      <c r="U1479" s="44">
        <v>0.14483333333333334</v>
      </c>
      <c r="V1479" s="45">
        <v>0.73416666666666652</v>
      </c>
      <c r="W1479" s="44">
        <v>1.714666666666667</v>
      </c>
      <c r="X1479" s="45">
        <v>0.40299999999999997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57"/>
        <v>7.7048333333333332</v>
      </c>
      <c r="AE1479" s="54"/>
    </row>
    <row r="1480" spans="2:31" x14ac:dyDescent="0.45">
      <c r="B1480" s="4" t="s">
        <v>43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0</v>
      </c>
      <c r="AE1480" s="54"/>
    </row>
    <row r="1481" spans="2:31" x14ac:dyDescent="0.45">
      <c r="B1481" s="4" t="s">
        <v>44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7.6666666666666661E-2</v>
      </c>
      <c r="M1481" s="44">
        <v>5.3246666666666673</v>
      </c>
      <c r="N1481" s="45">
        <v>1.3636666666666668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57"/>
        <v>6.7650000000000006</v>
      </c>
      <c r="AE1481" s="54"/>
    </row>
    <row r="1482" spans="2:31" x14ac:dyDescent="0.45">
      <c r="B1482" s="4" t="s">
        <v>45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3.3499999999999995E-2</v>
      </c>
      <c r="M1482" s="44">
        <v>4.5063333333333331</v>
      </c>
      <c r="N1482" s="45">
        <v>1.924166666666667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6.4640000000000004</v>
      </c>
      <c r="AE1482" s="54"/>
    </row>
    <row r="1483" spans="2:31" x14ac:dyDescent="0.45">
      <c r="B1483" s="4" t="s">
        <v>46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0.15683333333333332</v>
      </c>
      <c r="M1483" s="44">
        <v>14.703833333333337</v>
      </c>
      <c r="N1483" s="45">
        <v>6.2915000000000001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21.15216666666667</v>
      </c>
      <c r="AE1483" s="54"/>
    </row>
    <row r="1484" spans="2:31" x14ac:dyDescent="0.45">
      <c r="B1484" s="4" t="s">
        <v>47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0.17366666666666664</v>
      </c>
      <c r="N1484" s="45">
        <v>0.56750000000000034</v>
      </c>
      <c r="O1484" s="44">
        <v>0.17883333333333323</v>
      </c>
      <c r="P1484" s="45">
        <v>6.7999999999999977E-2</v>
      </c>
      <c r="Q1484" s="44">
        <v>0.15716666666666682</v>
      </c>
      <c r="R1484" s="45">
        <v>0.28249999999999997</v>
      </c>
      <c r="S1484" s="44">
        <v>0.41183333333333327</v>
      </c>
      <c r="T1484" s="45">
        <v>0.57650000000000012</v>
      </c>
      <c r="U1484" s="44">
        <v>0</v>
      </c>
      <c r="V1484" s="45">
        <v>0.57466666666666688</v>
      </c>
      <c r="W1484" s="44">
        <v>6.9000000000000006E-2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57"/>
        <v>3.0596666666666672</v>
      </c>
      <c r="AE1484" s="54"/>
    </row>
    <row r="1485" spans="2:31" x14ac:dyDescent="0.45">
      <c r="B1485" s="4" t="s">
        <v>48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3.2333333333333325E-2</v>
      </c>
      <c r="N1485" s="45">
        <v>0.3043333333333334</v>
      </c>
      <c r="O1485" s="44">
        <v>0.18983333333333316</v>
      </c>
      <c r="P1485" s="45">
        <v>0.52849999999999986</v>
      </c>
      <c r="Q1485" s="44">
        <v>1.2133333333333332</v>
      </c>
      <c r="R1485" s="45">
        <v>1.6736666666666673</v>
      </c>
      <c r="S1485" s="44">
        <v>0.53666666666666674</v>
      </c>
      <c r="T1485" s="45">
        <v>2.0013333333333336</v>
      </c>
      <c r="U1485" s="44">
        <v>0.90283333333333382</v>
      </c>
      <c r="V1485" s="45">
        <v>0.55516666666666703</v>
      </c>
      <c r="W1485" s="44">
        <v>7.6166666666666674E-2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57"/>
        <v>8.014166666666668</v>
      </c>
      <c r="AE1485" s="54"/>
    </row>
    <row r="1486" spans="2:31" x14ac:dyDescent="0.45">
      <c r="B1486" s="4" t="s">
        <v>49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1.8333333333333344E-2</v>
      </c>
      <c r="M1486" s="44">
        <v>2.3039999999999994</v>
      </c>
      <c r="N1486" s="45">
        <v>1.1726666666666679</v>
      </c>
      <c r="O1486" s="44">
        <v>0.39999999999999963</v>
      </c>
      <c r="P1486" s="45">
        <v>0.19999999999999982</v>
      </c>
      <c r="Q1486" s="44">
        <v>0.60000000000000075</v>
      </c>
      <c r="R1486" s="45">
        <v>1.6773333333333333</v>
      </c>
      <c r="S1486" s="44">
        <v>4.0693333333333355</v>
      </c>
      <c r="T1486" s="45">
        <v>7.7325000000000017</v>
      </c>
      <c r="U1486" s="44">
        <v>8.6000000000000103</v>
      </c>
      <c r="V1486" s="45">
        <v>3.0003333333333342</v>
      </c>
      <c r="W1486" s="44">
        <v>0.38949999999999996</v>
      </c>
      <c r="X1486" s="45">
        <v>0.91849999999999998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57"/>
        <v>31.082500000000017</v>
      </c>
      <c r="AE1486" s="54"/>
    </row>
    <row r="1487" spans="2:31" x14ac:dyDescent="0.45">
      <c r="B1487" s="4" t="s">
        <v>50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1.2455000000000001</v>
      </c>
      <c r="N1487" s="45">
        <v>0.7806666666666664</v>
      </c>
      <c r="O1487" s="44">
        <v>8.0000000000000057E-2</v>
      </c>
      <c r="P1487" s="45">
        <v>0</v>
      </c>
      <c r="Q1487" s="44">
        <v>0.24599999999999997</v>
      </c>
      <c r="R1487" s="45">
        <v>0.57466666666666666</v>
      </c>
      <c r="S1487" s="44">
        <v>4.9999999999999996E-2</v>
      </c>
      <c r="T1487" s="45">
        <v>0.96933333333333349</v>
      </c>
      <c r="U1487" s="44">
        <v>1.2379999999999995</v>
      </c>
      <c r="V1487" s="45">
        <v>0.79400000000000037</v>
      </c>
      <c r="W1487" s="44">
        <v>5.3166666666666661E-2</v>
      </c>
      <c r="X1487" s="45">
        <v>0.48550000000000015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57"/>
        <v>6.5168333333333335</v>
      </c>
      <c r="AE1487" s="54"/>
    </row>
    <row r="1488" spans="2:31" x14ac:dyDescent="0.45">
      <c r="B1488" s="4" t="s">
        <v>51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5.4000000000000006E-2</v>
      </c>
      <c r="M1488" s="44">
        <v>4.9541666666666675</v>
      </c>
      <c r="N1488" s="45">
        <v>2.053666666666667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57"/>
        <v>7.0618333333333343</v>
      </c>
      <c r="AE1488" s="54"/>
    </row>
    <row r="1489" spans="2:31" x14ac:dyDescent="0.45">
      <c r="B1489" s="4" t="s">
        <v>52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0.08</v>
      </c>
      <c r="M1489" s="44">
        <v>6.6999999999999931</v>
      </c>
      <c r="N1489" s="45">
        <v>8.3999999999999897</v>
      </c>
      <c r="O1489" s="44">
        <v>11</v>
      </c>
      <c r="P1489" s="45">
        <v>13.1685</v>
      </c>
      <c r="Q1489" s="44">
        <v>12.582166666666666</v>
      </c>
      <c r="R1489" s="45">
        <v>0</v>
      </c>
      <c r="S1489" s="44">
        <v>0</v>
      </c>
      <c r="T1489" s="45">
        <v>6.452333333333331</v>
      </c>
      <c r="U1489" s="44">
        <v>8.9383333333333272</v>
      </c>
      <c r="V1489" s="45">
        <v>17.762833333333333</v>
      </c>
      <c r="W1489" s="44">
        <v>18.905833333333341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103.98999999999998</v>
      </c>
      <c r="AE1489" s="54"/>
    </row>
    <row r="1490" spans="2:31" x14ac:dyDescent="0.45">
      <c r="B1490" s="4" t="s">
        <v>53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0.5635</v>
      </c>
      <c r="M1490" s="44">
        <v>38.402499999999989</v>
      </c>
      <c r="N1490" s="45">
        <v>43.85733333333333</v>
      </c>
      <c r="O1490" s="44">
        <v>41.980000000000011</v>
      </c>
      <c r="P1490" s="45">
        <v>37.160000000000011</v>
      </c>
      <c r="Q1490" s="44">
        <v>32.619999999999948</v>
      </c>
      <c r="R1490" s="45">
        <v>30.019999999999985</v>
      </c>
      <c r="S1490" s="44">
        <v>28.660000000000029</v>
      </c>
      <c r="T1490" s="45">
        <v>26.287666666666688</v>
      </c>
      <c r="U1490" s="44">
        <v>24.200000000000028</v>
      </c>
      <c r="V1490" s="45">
        <v>17.678500000000017</v>
      </c>
      <c r="W1490" s="44">
        <v>12.833000000000002</v>
      </c>
      <c r="X1490" s="45">
        <v>7.1624999999999979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557"/>
        <v>341.42500000000013</v>
      </c>
      <c r="AE1490" s="54"/>
    </row>
    <row r="1491" spans="2:31" x14ac:dyDescent="0.45">
      <c r="B1491" s="4" t="s">
        <v>54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0.63033333333333297</v>
      </c>
      <c r="N1491" s="45">
        <v>3.5135000000000001</v>
      </c>
      <c r="O1491" s="44">
        <v>5.3131666666666648</v>
      </c>
      <c r="P1491" s="45">
        <v>1.8299999999999985</v>
      </c>
      <c r="Q1491" s="44">
        <v>0.82999999999999885</v>
      </c>
      <c r="R1491" s="45">
        <v>0.33449999999999991</v>
      </c>
      <c r="S1491" s="44">
        <v>1.850000000000002E-2</v>
      </c>
      <c r="T1491" s="45">
        <v>0</v>
      </c>
      <c r="U1491" s="44">
        <v>0</v>
      </c>
      <c r="V1491" s="45">
        <v>0</v>
      </c>
      <c r="W1491" s="44">
        <v>0</v>
      </c>
      <c r="X1491" s="45">
        <v>6.7833333333333343E-2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557"/>
        <v>12.537833333333326</v>
      </c>
      <c r="AE1491" s="54"/>
    </row>
    <row r="1492" spans="2:31" x14ac:dyDescent="0.45">
      <c r="B1492" s="4" t="s">
        <v>55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0</v>
      </c>
      <c r="P1492" s="45">
        <v>7.8333333333333345E-3</v>
      </c>
      <c r="Q1492" s="44">
        <v>7.0166666666666669E-2</v>
      </c>
      <c r="R1492" s="45">
        <v>0.28216666666666673</v>
      </c>
      <c r="S1492" s="44">
        <v>0</v>
      </c>
      <c r="T1492" s="45">
        <v>0</v>
      </c>
      <c r="U1492" s="44">
        <v>0.68483333333333318</v>
      </c>
      <c r="V1492" s="45">
        <v>0</v>
      </c>
      <c r="W1492" s="44">
        <v>0</v>
      </c>
      <c r="X1492" s="45">
        <v>6.1666666666666684E-3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1.0511666666666666</v>
      </c>
      <c r="AE1492" s="54"/>
    </row>
    <row r="1493" spans="2:31" x14ac:dyDescent="0.45">
      <c r="B1493" s="4" t="s">
        <v>56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45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3.6333333333333322E-2</v>
      </c>
      <c r="N1494" s="45">
        <v>0.14183333333333337</v>
      </c>
      <c r="O1494" s="44">
        <v>2.7666666666666669E-2</v>
      </c>
      <c r="P1494" s="45">
        <v>0</v>
      </c>
      <c r="Q1494" s="44">
        <v>0.24983333333333341</v>
      </c>
      <c r="R1494" s="45">
        <v>0.77766666666666662</v>
      </c>
      <c r="S1494" s="44">
        <v>2.942333333333333</v>
      </c>
      <c r="T1494" s="45">
        <v>7.2043333333333317</v>
      </c>
      <c r="U1494" s="44">
        <v>12.513</v>
      </c>
      <c r="V1494" s="45">
        <v>9.2203333333333308</v>
      </c>
      <c r="W1494" s="44">
        <v>18.252166666666668</v>
      </c>
      <c r="X1494" s="45">
        <v>7.7201666666666675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59.085666666666668</v>
      </c>
      <c r="AE1494" s="54"/>
    </row>
    <row r="1495" spans="2:31" x14ac:dyDescent="0.45">
      <c r="B1495" s="4" t="s">
        <v>59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8.3416666666666656E-3</v>
      </c>
      <c r="M1495" s="44">
        <v>0.80579333333333358</v>
      </c>
      <c r="N1495" s="45">
        <v>0.86475500000000016</v>
      </c>
      <c r="O1495" s="44">
        <v>0.80815500000000007</v>
      </c>
      <c r="P1495" s="45">
        <v>0.34036166666666673</v>
      </c>
      <c r="Q1495" s="44">
        <v>0.10799833333333335</v>
      </c>
      <c r="R1495" s="45">
        <v>1.0200000000000005E-3</v>
      </c>
      <c r="S1495" s="44">
        <v>0</v>
      </c>
      <c r="T1495" s="45">
        <v>1.0348333333333329E-2</v>
      </c>
      <c r="U1495" s="44">
        <v>0.49582833333333326</v>
      </c>
      <c r="V1495" s="45">
        <v>1.685055</v>
      </c>
      <c r="W1495" s="44">
        <v>3.3609966666666646</v>
      </c>
      <c r="X1495" s="45">
        <v>1.2660033333333331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9.7546566666666656</v>
      </c>
      <c r="AE1495" s="54"/>
    </row>
    <row r="1496" spans="2:31" x14ac:dyDescent="0.45">
      <c r="B1496" s="4" t="s">
        <v>60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5.3833333333333337E-3</v>
      </c>
      <c r="M1496" s="44">
        <v>0.65582666666666656</v>
      </c>
      <c r="N1496" s="45">
        <v>0.70173000000000008</v>
      </c>
      <c r="O1496" s="44">
        <v>0.66812999999999978</v>
      </c>
      <c r="P1496" s="45">
        <v>0.21460000000000001</v>
      </c>
      <c r="Q1496" s="44">
        <v>3.439333333333331E-2</v>
      </c>
      <c r="R1496" s="45">
        <v>0</v>
      </c>
      <c r="S1496" s="44">
        <v>0</v>
      </c>
      <c r="T1496" s="45">
        <v>0</v>
      </c>
      <c r="U1496" s="44">
        <v>0.31976000000000021</v>
      </c>
      <c r="V1496" s="45">
        <v>1.1555300000000002</v>
      </c>
      <c r="W1496" s="44">
        <v>3.2405133333333329</v>
      </c>
      <c r="X1496" s="45">
        <v>1.4786533333333334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8.4745200000000001</v>
      </c>
      <c r="AE1496" s="54"/>
    </row>
    <row r="1497" spans="2:31" x14ac:dyDescent="0.45">
      <c r="B1497" s="4" t="s">
        <v>61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8.441666666666665E-3</v>
      </c>
      <c r="M1497" s="44">
        <v>1.1377133333333338</v>
      </c>
      <c r="N1497" s="45">
        <v>1.4340149999999994</v>
      </c>
      <c r="O1497" s="44">
        <v>1.2542150000000005</v>
      </c>
      <c r="P1497" s="45">
        <v>0.44355666666666677</v>
      </c>
      <c r="Q1497" s="44">
        <v>0.13191166666666668</v>
      </c>
      <c r="R1497" s="45">
        <v>0</v>
      </c>
      <c r="S1497" s="44">
        <v>0</v>
      </c>
      <c r="T1497" s="45">
        <v>2.6683333333333338E-3</v>
      </c>
      <c r="U1497" s="44">
        <v>0.72533833333333297</v>
      </c>
      <c r="V1497" s="45">
        <v>2.429914999999998</v>
      </c>
      <c r="W1497" s="44">
        <v>5.788156666666664</v>
      </c>
      <c r="X1497" s="45">
        <v>2.9536766666666674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16.30960833333333</v>
      </c>
      <c r="AE1497" s="54"/>
    </row>
    <row r="1498" spans="2:31" x14ac:dyDescent="0.45">
      <c r="B1498" s="4" t="s">
        <v>62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3.2295000000000007</v>
      </c>
      <c r="M1498" s="44">
        <v>118.35916666666664</v>
      </c>
      <c r="N1498" s="45">
        <v>92.645499999999998</v>
      </c>
      <c r="O1498" s="44">
        <v>73.963166666666666</v>
      </c>
      <c r="P1498" s="45">
        <v>36.836999999999989</v>
      </c>
      <c r="Q1498" s="44">
        <v>15.24233333333334</v>
      </c>
      <c r="R1498" s="45">
        <v>52.053833333333323</v>
      </c>
      <c r="S1498" s="44">
        <v>70.88633333333334</v>
      </c>
      <c r="T1498" s="45">
        <v>117.35266666666665</v>
      </c>
      <c r="U1498" s="44">
        <v>142.482</v>
      </c>
      <c r="V1498" s="45">
        <v>122.23066666666666</v>
      </c>
      <c r="W1498" s="44">
        <v>123.19799999999996</v>
      </c>
      <c r="X1498" s="45">
        <v>42.483366666666669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1010.9635333333333</v>
      </c>
      <c r="AE1498" s="54"/>
    </row>
    <row r="1499" spans="2:31" x14ac:dyDescent="0.45">
      <c r="B1499" s="4" t="s">
        <v>63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3.7511566666666667</v>
      </c>
      <c r="M1499" s="44">
        <v>254.13356666666658</v>
      </c>
      <c r="N1499" s="45">
        <v>203.51723333333342</v>
      </c>
      <c r="O1499" s="44">
        <v>183.55256666666673</v>
      </c>
      <c r="P1499" s="45">
        <v>84.851666666666659</v>
      </c>
      <c r="Q1499" s="44">
        <v>1.5336666666666645</v>
      </c>
      <c r="R1499" s="45">
        <v>0</v>
      </c>
      <c r="S1499" s="44">
        <v>0</v>
      </c>
      <c r="T1499" s="45">
        <v>9.399499999999998</v>
      </c>
      <c r="U1499" s="44">
        <v>35.178166666666655</v>
      </c>
      <c r="V1499" s="45">
        <v>8.9033333333333324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784.82085666666671</v>
      </c>
      <c r="AE1499" s="54"/>
    </row>
    <row r="1500" spans="2:31" x14ac:dyDescent="0.45">
      <c r="B1500" s="4" t="s">
        <v>64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3.7625000000000002</v>
      </c>
      <c r="M1500" s="44">
        <v>198.25550000000013</v>
      </c>
      <c r="N1500" s="45">
        <v>88.400500000000008</v>
      </c>
      <c r="O1500" s="44">
        <v>34.031833333333331</v>
      </c>
      <c r="P1500" s="45">
        <v>5.7910000000000048</v>
      </c>
      <c r="Q1500" s="44">
        <v>0</v>
      </c>
      <c r="R1500" s="45">
        <v>0</v>
      </c>
      <c r="S1500" s="44">
        <v>16.42016666666667</v>
      </c>
      <c r="T1500" s="45">
        <v>19.579999999999991</v>
      </c>
      <c r="U1500" s="44">
        <v>0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58"/>
        <v>366.24150000000009</v>
      </c>
      <c r="AE1500" s="54"/>
    </row>
    <row r="1501" spans="2:31" x14ac:dyDescent="0.45">
      <c r="B1501" s="4" t="s">
        <v>65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2.4031666666666669</v>
      </c>
      <c r="N1501" s="45">
        <v>0</v>
      </c>
      <c r="O1501" s="44">
        <v>0</v>
      </c>
      <c r="P1501" s="45">
        <v>0.87866666666666682</v>
      </c>
      <c r="Q1501" s="44">
        <v>8.2275000000000009</v>
      </c>
      <c r="R1501" s="45">
        <v>7.4685000000000006</v>
      </c>
      <c r="S1501" s="44">
        <v>7.8068333333333344</v>
      </c>
      <c r="T1501" s="45">
        <v>10.634166666666665</v>
      </c>
      <c r="U1501" s="44">
        <v>8.2489999999999934</v>
      </c>
      <c r="V1501" s="45">
        <v>2.3996666666666671</v>
      </c>
      <c r="W1501" s="44">
        <v>3.1686666666666685</v>
      </c>
      <c r="X1501" s="45">
        <v>0.72133333333333349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58"/>
        <v>51.957500000000003</v>
      </c>
      <c r="AE1501" s="54"/>
    </row>
    <row r="1502" spans="2:31" x14ac:dyDescent="0.45">
      <c r="B1502" s="12" t="s">
        <v>7</v>
      </c>
      <c r="C1502" s="12"/>
      <c r="D1502" s="12"/>
      <c r="E1502" s="13">
        <f>SUM(E1448:E1501)</f>
        <v>0</v>
      </c>
      <c r="F1502" s="13">
        <f t="shared" ref="F1502" si="559">SUM(F1448:F1501)</f>
        <v>0</v>
      </c>
      <c r="G1502" s="13">
        <f t="shared" ref="G1502" si="560">SUM(G1448:G1501)</f>
        <v>0</v>
      </c>
      <c r="H1502" s="13">
        <f t="shared" ref="H1502" si="561">SUM(H1448:H1501)</f>
        <v>0</v>
      </c>
      <c r="I1502" s="13">
        <f t="shared" ref="I1502" si="562">SUM(I1448:I1501)</f>
        <v>0</v>
      </c>
      <c r="J1502" s="13">
        <f t="shared" ref="J1502" si="563">SUM(J1448:J1501)</f>
        <v>0</v>
      </c>
      <c r="K1502" s="13">
        <f t="shared" ref="K1502" si="564">SUM(K1448:K1501)</f>
        <v>0</v>
      </c>
      <c r="L1502" s="13">
        <f t="shared" ref="L1502" si="565">SUM(L1448:L1501)</f>
        <v>13.130156666666668</v>
      </c>
      <c r="M1502" s="13">
        <f t="shared" ref="M1502" si="566">SUM(M1448:M1501)</f>
        <v>731.65506666666658</v>
      </c>
      <c r="N1502" s="13">
        <f t="shared" ref="N1502" si="567">SUM(N1448:N1501)</f>
        <v>528.15073333333339</v>
      </c>
      <c r="O1502" s="13">
        <f t="shared" ref="O1502" si="568">SUM(O1448:O1501)</f>
        <v>421.78190000000006</v>
      </c>
      <c r="P1502" s="13">
        <f t="shared" ref="P1502" si="569">SUM(P1448:P1501)</f>
        <v>287.860185</v>
      </c>
      <c r="Q1502" s="13">
        <f t="shared" ref="Q1502" si="570">SUM(Q1448:Q1501)</f>
        <v>275.88763666666665</v>
      </c>
      <c r="R1502" s="13">
        <f t="shared" ref="R1502" si="571">SUM(R1448:R1501)</f>
        <v>335.7936866666667</v>
      </c>
      <c r="S1502" s="13">
        <f t="shared" ref="S1502" si="572">SUM(S1448:S1501)</f>
        <v>362.14616666666666</v>
      </c>
      <c r="T1502" s="13">
        <f t="shared" ref="T1502" si="573">SUM(T1448:T1501)</f>
        <v>426.61368333333343</v>
      </c>
      <c r="U1502" s="13">
        <f t="shared" ref="U1502" si="574">SUM(U1448:U1501)</f>
        <v>470.37776000000008</v>
      </c>
      <c r="V1502" s="13">
        <f t="shared" ref="V1502" si="575">SUM(V1448:V1501)</f>
        <v>546.09983333333332</v>
      </c>
      <c r="W1502" s="13">
        <f t="shared" ref="W1502" si="576">SUM(W1448:W1501)</f>
        <v>600.08716666666669</v>
      </c>
      <c r="X1502" s="13">
        <f t="shared" ref="X1502" si="577">SUM(X1448:X1501)</f>
        <v>184.44603333333336</v>
      </c>
      <c r="Y1502" s="13">
        <f t="shared" ref="Y1502" si="578">SUM(Y1448:Y1501)</f>
        <v>0</v>
      </c>
      <c r="Z1502" s="13">
        <f t="shared" ref="Z1502" si="579">SUM(Z1448:Z1501)</f>
        <v>0</v>
      </c>
      <c r="AA1502" s="13">
        <f t="shared" ref="AA1502" si="580">SUM(AA1448:AA1501)</f>
        <v>0</v>
      </c>
      <c r="AB1502" s="13">
        <f t="shared" ref="AB1502" si="581">SUM(AB1448:AB1501)</f>
        <v>0</v>
      </c>
      <c r="AC1502" s="109">
        <f>SUM(AC1448:AE1501)</f>
        <v>5184.0300083333314</v>
      </c>
      <c r="AD1502" s="109"/>
      <c r="AE1502" s="109"/>
    </row>
    <row r="1505" spans="2:31" x14ac:dyDescent="0.45">
      <c r="B1505" s="8">
        <f>'Resumen-Mensual'!$AD$26</f>
        <v>46048</v>
      </c>
    </row>
    <row r="1506" spans="2:31" x14ac:dyDescent="0.45">
      <c r="B1506" s="8"/>
    </row>
    <row r="1507" spans="2:31" x14ac:dyDescent="0.45">
      <c r="B1507" s="9" t="s">
        <v>313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91" t="s">
        <v>7</v>
      </c>
      <c r="AD1507" s="91"/>
      <c r="AE1507" s="91"/>
    </row>
    <row r="1508" spans="2:31" x14ac:dyDescent="0.45">
      <c r="B1508" s="14" t="s">
        <v>11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3.3061666666666674</v>
      </c>
      <c r="N1508" s="45">
        <v>2.470666666666665</v>
      </c>
      <c r="O1508" s="44">
        <v>5.0000000000000122E-3</v>
      </c>
      <c r="P1508" s="45">
        <v>0</v>
      </c>
      <c r="Q1508" s="44">
        <v>0.63433333333333386</v>
      </c>
      <c r="R1508" s="45">
        <v>29.531500000000001</v>
      </c>
      <c r="S1508" s="44">
        <v>23.136833333333339</v>
      </c>
      <c r="T1508" s="45">
        <v>36.399999999999991</v>
      </c>
      <c r="U1508" s="44">
        <v>33.452833333333324</v>
      </c>
      <c r="V1508" s="45">
        <v>63.532999999999994</v>
      </c>
      <c r="W1508" s="44">
        <v>53.55449999999999</v>
      </c>
      <c r="X1508" s="45">
        <v>31.688166666666671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277.71299999999997</v>
      </c>
      <c r="AE1508" s="56"/>
    </row>
    <row r="1509" spans="2:31" x14ac:dyDescent="0.45">
      <c r="B1509" s="14" t="s">
        <v>12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4.3650000000000002</v>
      </c>
      <c r="O1509" s="44">
        <v>5.9330000000000007</v>
      </c>
      <c r="P1509" s="45">
        <v>3.8900000000000015</v>
      </c>
      <c r="Q1509" s="44">
        <v>2.9325000000000014</v>
      </c>
      <c r="R1509" s="45">
        <v>13.543833333333332</v>
      </c>
      <c r="S1509" s="44">
        <v>2.4788333333333341</v>
      </c>
      <c r="T1509" s="45">
        <v>4.0648333333333353</v>
      </c>
      <c r="U1509" s="44">
        <v>16.282</v>
      </c>
      <c r="V1509" s="45">
        <v>5.5668333333333333</v>
      </c>
      <c r="W1509" s="44">
        <v>36.114833333333337</v>
      </c>
      <c r="X1509" s="45">
        <v>19.671333333333337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114.84300000000002</v>
      </c>
      <c r="AE1509" s="54"/>
    </row>
    <row r="1510" spans="2:31" x14ac:dyDescent="0.45">
      <c r="B1510" s="14" t="s">
        <v>13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1.1280000000000001</v>
      </c>
      <c r="N1510" s="45">
        <v>2.1221666666666663</v>
      </c>
      <c r="O1510" s="44">
        <v>1.8493333333333335</v>
      </c>
      <c r="P1510" s="45">
        <v>5.524</v>
      </c>
      <c r="Q1510" s="44">
        <v>12.833999999999994</v>
      </c>
      <c r="R1510" s="45">
        <v>29.070333333333323</v>
      </c>
      <c r="S1510" s="44">
        <v>24.589999999999996</v>
      </c>
      <c r="T1510" s="45">
        <v>27.047333333333356</v>
      </c>
      <c r="U1510" s="44">
        <v>28.775333333333315</v>
      </c>
      <c r="V1510" s="45">
        <v>29.803166666666637</v>
      </c>
      <c r="W1510" s="44">
        <v>21.601666666666702</v>
      </c>
      <c r="X1510" s="45">
        <v>0.2468333333333336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184.59216666666666</v>
      </c>
      <c r="AE1510" s="54"/>
    </row>
    <row r="1511" spans="2:31" x14ac:dyDescent="0.45">
      <c r="B1511" s="14" t="s">
        <v>14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0.52000000000000013</v>
      </c>
      <c r="N1511" s="45">
        <v>1.5</v>
      </c>
      <c r="O1511" s="44">
        <v>4.3000000000000052</v>
      </c>
      <c r="P1511" s="45">
        <v>10.936166666666669</v>
      </c>
      <c r="Q1511" s="44">
        <v>35.204333333333345</v>
      </c>
      <c r="R1511" s="45">
        <v>40.085666666666661</v>
      </c>
      <c r="S1511" s="44">
        <v>2.8768333333333374</v>
      </c>
      <c r="T1511" s="45">
        <v>41.67049999999999</v>
      </c>
      <c r="U1511" s="44">
        <v>89.676833333333349</v>
      </c>
      <c r="V1511" s="45">
        <v>89.040666666666667</v>
      </c>
      <c r="W1511" s="44">
        <v>71.809833333333344</v>
      </c>
      <c r="X1511" s="45">
        <v>50.268166666666659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437.88900000000007</v>
      </c>
      <c r="AE1511" s="54"/>
    </row>
    <row r="1512" spans="2:31" x14ac:dyDescent="0.45">
      <c r="B1512" s="14" t="s">
        <v>15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4.976</v>
      </c>
      <c r="N1512" s="45">
        <v>5.6399999999999917</v>
      </c>
      <c r="O1512" s="44">
        <v>1.7399999999999984</v>
      </c>
      <c r="P1512" s="45">
        <v>2.9296666666666678</v>
      </c>
      <c r="Q1512" s="44">
        <v>17.407666666666668</v>
      </c>
      <c r="R1512" s="45">
        <v>63.300000000000068</v>
      </c>
      <c r="S1512" s="44">
        <v>99</v>
      </c>
      <c r="T1512" s="45">
        <v>123</v>
      </c>
      <c r="U1512" s="44">
        <v>134.30000000000013</v>
      </c>
      <c r="V1512" s="45">
        <v>140.6999999999999</v>
      </c>
      <c r="W1512" s="44">
        <v>143.3000000000001</v>
      </c>
      <c r="X1512" s="45">
        <v>84.236666666666679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820.5300000000002</v>
      </c>
      <c r="AE1512" s="54"/>
    </row>
    <row r="1513" spans="2:31" x14ac:dyDescent="0.45">
      <c r="B1513" s="14" t="s">
        <v>16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0</v>
      </c>
      <c r="AE1513" s="54"/>
    </row>
    <row r="1514" spans="2:31" x14ac:dyDescent="0.45">
      <c r="B1514" s="14" t="s">
        <v>17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2.9941666666666671</v>
      </c>
      <c r="N1514" s="45">
        <v>11.022499999999999</v>
      </c>
      <c r="O1514" s="44">
        <v>5.0093333333333341</v>
      </c>
      <c r="P1514" s="45">
        <v>6.2955000000000005</v>
      </c>
      <c r="Q1514" s="44">
        <v>6.5923333333333343</v>
      </c>
      <c r="R1514" s="45">
        <v>6.905000000000002</v>
      </c>
      <c r="S1514" s="44">
        <v>7.5784999999999973</v>
      </c>
      <c r="T1514" s="45">
        <v>8.6915000000000031</v>
      </c>
      <c r="U1514" s="44">
        <v>5.7973333333333317</v>
      </c>
      <c r="V1514" s="45">
        <v>4.8519999999999994</v>
      </c>
      <c r="W1514" s="44">
        <v>25.136666666666663</v>
      </c>
      <c r="X1514" s="45">
        <v>33.212333333333341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124.08716666666666</v>
      </c>
      <c r="AE1514" s="54"/>
    </row>
    <row r="1515" spans="2:31" x14ac:dyDescent="0.45">
      <c r="B1515" s="14" t="s">
        <v>18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2.9121666666666672</v>
      </c>
      <c r="N1515" s="45">
        <v>1.9818333333333333</v>
      </c>
      <c r="O1515" s="44">
        <v>2.3265000000000002</v>
      </c>
      <c r="P1515" s="45">
        <v>2.6839999999999997</v>
      </c>
      <c r="Q1515" s="44">
        <v>0</v>
      </c>
      <c r="R1515" s="45">
        <v>1.5816666666666654</v>
      </c>
      <c r="S1515" s="44">
        <v>2.842000000000001</v>
      </c>
      <c r="T1515" s="45">
        <v>2.1270000000000002</v>
      </c>
      <c r="U1515" s="44">
        <v>0.54100000000000015</v>
      </c>
      <c r="V1515" s="45">
        <v>1.7243333333333335</v>
      </c>
      <c r="W1515" s="44">
        <v>38.472166666666659</v>
      </c>
      <c r="X1515" s="45">
        <v>9.2746666666666613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66.467333333333329</v>
      </c>
      <c r="AE1515" s="54"/>
    </row>
    <row r="1516" spans="2:31" x14ac:dyDescent="0.45">
      <c r="B1516" s="14" t="s">
        <v>19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13.255999999999997</v>
      </c>
      <c r="N1516" s="45">
        <v>25.856833333333327</v>
      </c>
      <c r="O1516" s="44">
        <v>28.560333333333332</v>
      </c>
      <c r="P1516" s="45">
        <v>23.358499999999996</v>
      </c>
      <c r="Q1516" s="44">
        <v>8.6634999999999991</v>
      </c>
      <c r="R1516" s="45">
        <v>18.725999999999992</v>
      </c>
      <c r="S1516" s="44">
        <v>21.451499999999992</v>
      </c>
      <c r="T1516" s="45">
        <v>13.136333333333321</v>
      </c>
      <c r="U1516" s="44">
        <v>8.6425000000000036</v>
      </c>
      <c r="V1516" s="45">
        <v>13.823500000000003</v>
      </c>
      <c r="W1516" s="44">
        <v>28.307166666666674</v>
      </c>
      <c r="X1516" s="45">
        <v>33.641999999999989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237.42416666666662</v>
      </c>
      <c r="AE1516" s="54"/>
    </row>
    <row r="1517" spans="2:31" x14ac:dyDescent="0.45">
      <c r="B1517" s="14" t="s">
        <v>20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0.11583333333333341</v>
      </c>
      <c r="N1517" s="45">
        <v>1.6666666666666607E-3</v>
      </c>
      <c r="O1517" s="44">
        <v>0</v>
      </c>
      <c r="P1517" s="45">
        <v>0.11450000000000013</v>
      </c>
      <c r="Q1517" s="44">
        <v>0</v>
      </c>
      <c r="R1517" s="45">
        <v>0.13933333333333361</v>
      </c>
      <c r="S1517" s="44">
        <v>2.9278333333333335</v>
      </c>
      <c r="T1517" s="45">
        <v>5.9374999999999991</v>
      </c>
      <c r="U1517" s="44">
        <v>3.6879999999999971</v>
      </c>
      <c r="V1517" s="45">
        <v>1.600666666666666</v>
      </c>
      <c r="W1517" s="44">
        <v>8.6666666666666732</v>
      </c>
      <c r="X1517" s="45">
        <v>16.596166666666662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39.788166666666662</v>
      </c>
      <c r="AE1517" s="54"/>
    </row>
    <row r="1518" spans="2:31" x14ac:dyDescent="0.45">
      <c r="B1518" s="14" t="s">
        <v>21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0.91733333333333256</v>
      </c>
      <c r="N1518" s="45">
        <v>8.1878333333333355</v>
      </c>
      <c r="O1518" s="44">
        <v>13.259833333333338</v>
      </c>
      <c r="P1518" s="45">
        <v>10.240499999999997</v>
      </c>
      <c r="Q1518" s="44">
        <v>18.070333333333334</v>
      </c>
      <c r="R1518" s="45">
        <v>29.958333333333339</v>
      </c>
      <c r="S1518" s="44">
        <v>51.326166666666644</v>
      </c>
      <c r="T1518" s="45">
        <v>53.168833333333311</v>
      </c>
      <c r="U1518" s="44">
        <v>0</v>
      </c>
      <c r="V1518" s="45">
        <v>0</v>
      </c>
      <c r="W1518" s="44">
        <v>73.071833333333331</v>
      </c>
      <c r="X1518" s="45">
        <v>57.557833333333342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315.75883333333331</v>
      </c>
      <c r="AE1518" s="54"/>
    </row>
    <row r="1519" spans="2:31" x14ac:dyDescent="0.45">
      <c r="B1519" s="14" t="s">
        <v>22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45">
      <c r="B1520" s="14" t="s">
        <v>23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2.3433333333333328</v>
      </c>
      <c r="N1520" s="45">
        <v>8.1275000000000013</v>
      </c>
      <c r="O1520" s="44">
        <v>8.7851666666666688</v>
      </c>
      <c r="P1520" s="45">
        <v>0</v>
      </c>
      <c r="Q1520" s="44">
        <v>0</v>
      </c>
      <c r="R1520" s="45">
        <v>21.901833333333339</v>
      </c>
      <c r="S1520" s="44">
        <v>28.434000000000019</v>
      </c>
      <c r="T1520" s="45">
        <v>26.611333333333334</v>
      </c>
      <c r="U1520" s="44">
        <v>18.910999999999994</v>
      </c>
      <c r="V1520" s="45">
        <v>17.324000000000009</v>
      </c>
      <c r="W1520" s="44">
        <v>10.551333333333336</v>
      </c>
      <c r="X1520" s="45">
        <v>16.264666666666667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159.25416666666672</v>
      </c>
      <c r="AE1520" s="54"/>
    </row>
    <row r="1521" spans="2:31" x14ac:dyDescent="0.45">
      <c r="B1521" s="14" t="s">
        <v>24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1.7060000000000002</v>
      </c>
      <c r="P1521" s="45">
        <v>4.4606666666666674</v>
      </c>
      <c r="Q1521" s="44">
        <v>7.4863333333333353</v>
      </c>
      <c r="R1521" s="45">
        <v>10.280666666666669</v>
      </c>
      <c r="S1521" s="44">
        <v>9.7781666666666638</v>
      </c>
      <c r="T1521" s="45">
        <v>10.014499999999998</v>
      </c>
      <c r="U1521" s="44">
        <v>8.8666666666666654</v>
      </c>
      <c r="V1521" s="45">
        <v>13.116833333333334</v>
      </c>
      <c r="W1521" s="44">
        <v>16.418333333333333</v>
      </c>
      <c r="X1521" s="45">
        <v>3.2600000000000002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85.388166666666677</v>
      </c>
      <c r="AE1521" s="54"/>
    </row>
    <row r="1522" spans="2:31" x14ac:dyDescent="0.45">
      <c r="B1522" s="14" t="s">
        <v>25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7.7133333333333285</v>
      </c>
      <c r="X1522" s="45">
        <v>4.7931666666666688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12.506499999999997</v>
      </c>
      <c r="AE1522" s="54"/>
    </row>
    <row r="1523" spans="2:31" x14ac:dyDescent="0.45">
      <c r="B1523" s="14" t="s">
        <v>26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2.2800000000000007</v>
      </c>
      <c r="N1523" s="45">
        <v>6.100000000000005</v>
      </c>
      <c r="O1523" s="44">
        <v>7.8999999999999915</v>
      </c>
      <c r="P1523" s="45">
        <v>8.0273333333333348</v>
      </c>
      <c r="Q1523" s="44">
        <v>12.559500000000011</v>
      </c>
      <c r="R1523" s="45">
        <v>12.480833333333335</v>
      </c>
      <c r="S1523" s="44">
        <v>14.863</v>
      </c>
      <c r="T1523" s="45">
        <v>8.1125000000000007</v>
      </c>
      <c r="U1523" s="44">
        <v>3.2318333333333356</v>
      </c>
      <c r="V1523" s="45">
        <v>4.6693333333333333</v>
      </c>
      <c r="W1523" s="44">
        <v>8.18</v>
      </c>
      <c r="X1523" s="45">
        <v>8.5364999999999984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96.940833333333345</v>
      </c>
      <c r="AE1523" s="54"/>
    </row>
    <row r="1524" spans="2:31" x14ac:dyDescent="0.45">
      <c r="B1524" s="14" t="s">
        <v>27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0.54000000000000026</v>
      </c>
      <c r="N1524" s="45">
        <v>1.3734999999999997</v>
      </c>
      <c r="O1524" s="44">
        <v>3.2426666666666666</v>
      </c>
      <c r="P1524" s="45">
        <v>6.5421666666666676</v>
      </c>
      <c r="Q1524" s="44">
        <v>18.319499999999998</v>
      </c>
      <c r="R1524" s="45">
        <v>28.205333333333339</v>
      </c>
      <c r="S1524" s="44">
        <v>40.422166666666655</v>
      </c>
      <c r="T1524" s="45">
        <v>48.980333333333334</v>
      </c>
      <c r="U1524" s="44">
        <v>28.78533333333333</v>
      </c>
      <c r="V1524" s="45">
        <v>15.496166666666669</v>
      </c>
      <c r="W1524" s="44">
        <v>19.015333333333331</v>
      </c>
      <c r="X1524" s="45">
        <v>18.420500000000001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229.34300000000002</v>
      </c>
      <c r="AE1524" s="54"/>
    </row>
    <row r="1525" spans="2:31" x14ac:dyDescent="0.45">
      <c r="B1525" s="4" t="s">
        <v>28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0.70750000000000013</v>
      </c>
      <c r="N1525" s="45">
        <v>2.3813333333333335</v>
      </c>
      <c r="O1525" s="44">
        <v>4.157</v>
      </c>
      <c r="P1525" s="45">
        <v>4.8930000000000007</v>
      </c>
      <c r="Q1525" s="44">
        <v>7.3621666666666643</v>
      </c>
      <c r="R1525" s="45">
        <v>8.9228333333333314</v>
      </c>
      <c r="S1525" s="44">
        <v>10.688833333333337</v>
      </c>
      <c r="T1525" s="45">
        <v>11.113833333333329</v>
      </c>
      <c r="U1525" s="44">
        <v>9.710999999999995</v>
      </c>
      <c r="V1525" s="45">
        <v>5.1928333333333345</v>
      </c>
      <c r="W1525" s="44">
        <v>4.4150000000000009</v>
      </c>
      <c r="X1525" s="45">
        <v>1.6246666666666665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71.17</v>
      </c>
      <c r="AE1525" s="54"/>
    </row>
    <row r="1526" spans="2:31" x14ac:dyDescent="0.45">
      <c r="B1526" s="4" t="s">
        <v>29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0.30900000000000005</v>
      </c>
      <c r="N1526" s="45">
        <v>0.89549999999999996</v>
      </c>
      <c r="O1526" s="44">
        <v>0.99150000000000005</v>
      </c>
      <c r="P1526" s="45">
        <v>1.9560000000000004</v>
      </c>
      <c r="Q1526" s="44">
        <v>5.1463333333333328</v>
      </c>
      <c r="R1526" s="45">
        <v>6.6628333333333352</v>
      </c>
      <c r="S1526" s="44">
        <v>6.8125</v>
      </c>
      <c r="T1526" s="45">
        <v>4.5306666666666668</v>
      </c>
      <c r="U1526" s="44">
        <v>0</v>
      </c>
      <c r="V1526" s="45">
        <v>0</v>
      </c>
      <c r="W1526" s="44">
        <v>1.6796666666666682</v>
      </c>
      <c r="X1526" s="45">
        <v>2.820666666666666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31.80466666666667</v>
      </c>
      <c r="AE1526" s="54"/>
    </row>
    <row r="1527" spans="2:31" x14ac:dyDescent="0.45">
      <c r="B1527" s="4" t="s">
        <v>30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2.350000000000001E-2</v>
      </c>
      <c r="N1527" s="45">
        <v>0.23516666666666661</v>
      </c>
      <c r="O1527" s="44">
        <v>0.43083333333333346</v>
      </c>
      <c r="P1527" s="45">
        <v>1.0180000000000002</v>
      </c>
      <c r="Q1527" s="44">
        <v>1.8049999999999997</v>
      </c>
      <c r="R1527" s="45">
        <v>2.2456666666666654</v>
      </c>
      <c r="S1527" s="44">
        <v>2.3254999999999999</v>
      </c>
      <c r="T1527" s="45">
        <v>1.5595000000000006</v>
      </c>
      <c r="U1527" s="44">
        <v>0.46633333333333316</v>
      </c>
      <c r="V1527" s="45">
        <v>1.3188333333333333</v>
      </c>
      <c r="W1527" s="44">
        <v>1.0343333333333331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12.462666666666665</v>
      </c>
      <c r="AE1527" s="54"/>
    </row>
    <row r="1528" spans="2:31" x14ac:dyDescent="0.45">
      <c r="B1528" s="4" t="s">
        <v>31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0.3219999999999999</v>
      </c>
      <c r="N1528" s="45">
        <v>4.6000000000000034E-2</v>
      </c>
      <c r="O1528" s="44">
        <v>4.3333333333333444E-3</v>
      </c>
      <c r="P1528" s="45">
        <v>2.7959999999999998</v>
      </c>
      <c r="Q1528" s="44">
        <v>6.8460000000000001</v>
      </c>
      <c r="R1528" s="45">
        <v>7.5011666666666645</v>
      </c>
      <c r="S1528" s="44">
        <v>9.3803333333333327</v>
      </c>
      <c r="T1528" s="45">
        <v>11.819999999999999</v>
      </c>
      <c r="U1528" s="44">
        <v>12.352833333333331</v>
      </c>
      <c r="V1528" s="45">
        <v>14.011166666666666</v>
      </c>
      <c r="W1528" s="44">
        <v>13.115333333333336</v>
      </c>
      <c r="X1528" s="45">
        <v>6.6186666666666669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84.813833333333335</v>
      </c>
      <c r="AE1528" s="54"/>
    </row>
    <row r="1529" spans="2:31" x14ac:dyDescent="0.45">
      <c r="B1529" s="4" t="s">
        <v>32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0.38516666666666671</v>
      </c>
      <c r="N1529" s="45">
        <v>0.76550000000000007</v>
      </c>
      <c r="O1529" s="44">
        <v>0.15150000000000002</v>
      </c>
      <c r="P1529" s="45">
        <v>5.5000000000000032E-3</v>
      </c>
      <c r="Q1529" s="44">
        <v>0.44149999999999978</v>
      </c>
      <c r="R1529" s="45">
        <v>0.17583333333333337</v>
      </c>
      <c r="S1529" s="44">
        <v>1.0666666666666654E-2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1.9356666666666664</v>
      </c>
      <c r="AE1529" s="54"/>
    </row>
    <row r="1530" spans="2:31" x14ac:dyDescent="0.45">
      <c r="B1530" s="4" t="s">
        <v>33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0.33600000000000002</v>
      </c>
      <c r="N1530" s="45">
        <v>0.13516666666666652</v>
      </c>
      <c r="O1530" s="44">
        <v>0</v>
      </c>
      <c r="P1530" s="45">
        <v>9.5333333333333256E-2</v>
      </c>
      <c r="Q1530" s="44">
        <v>0.33366666666666656</v>
      </c>
      <c r="R1530" s="45">
        <v>1.3151666666666666</v>
      </c>
      <c r="S1530" s="44">
        <v>0.50683333333333325</v>
      </c>
      <c r="T1530" s="45">
        <v>2.6333333333333334E-2</v>
      </c>
      <c r="U1530" s="44">
        <v>0</v>
      </c>
      <c r="V1530" s="45">
        <v>0</v>
      </c>
      <c r="W1530" s="44">
        <v>0.66283333333333294</v>
      </c>
      <c r="X1530" s="45">
        <v>0.35049999999999987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3.7618333333333323</v>
      </c>
      <c r="AE1530" s="54"/>
    </row>
    <row r="1531" spans="2:31" x14ac:dyDescent="0.45">
      <c r="B1531" s="4" t="s">
        <v>34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0.87250000000000005</v>
      </c>
      <c r="N1531" s="45">
        <v>0.16649999999999998</v>
      </c>
      <c r="O1531" s="44">
        <v>0.43599999999999989</v>
      </c>
      <c r="P1531" s="45">
        <v>0.46666666666666684</v>
      </c>
      <c r="Q1531" s="44">
        <v>0.13099999999999992</v>
      </c>
      <c r="R1531" s="45">
        <v>4.4833333333333371E-2</v>
      </c>
      <c r="S1531" s="44">
        <v>9.8500000000000115E-2</v>
      </c>
      <c r="T1531" s="45">
        <v>0.14333333333333337</v>
      </c>
      <c r="U1531" s="44">
        <v>0</v>
      </c>
      <c r="V1531" s="45">
        <v>0</v>
      </c>
      <c r="W1531" s="44">
        <v>0.77250000000000019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3.1318333333333337</v>
      </c>
      <c r="AE1531" s="54"/>
    </row>
    <row r="1532" spans="2:31" x14ac:dyDescent="0.45">
      <c r="B1532" s="4" t="s">
        <v>35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0.22183333333333335</v>
      </c>
      <c r="N1532" s="45">
        <v>0.90416666666666656</v>
      </c>
      <c r="O1532" s="44">
        <v>0.87749999999999995</v>
      </c>
      <c r="P1532" s="45">
        <v>0.7000000000000004</v>
      </c>
      <c r="Q1532" s="44">
        <v>9.9999999999999908E-2</v>
      </c>
      <c r="R1532" s="45">
        <v>0.30000000000000038</v>
      </c>
      <c r="S1532" s="44">
        <v>1.1000000000000008</v>
      </c>
      <c r="T1532" s="45">
        <v>1.2603333333333333</v>
      </c>
      <c r="U1532" s="44">
        <v>0</v>
      </c>
      <c r="V1532" s="45">
        <v>0</v>
      </c>
      <c r="W1532" s="44">
        <v>7.2161666666666671</v>
      </c>
      <c r="X1532" s="45">
        <v>8.7695000000000007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82"/>
        <v>21.4495</v>
      </c>
      <c r="AE1532" s="54"/>
    </row>
    <row r="1533" spans="2:31" x14ac:dyDescent="0.45">
      <c r="B1533" s="4" t="s">
        <v>36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2.2803333333333331</v>
      </c>
      <c r="N1533" s="45">
        <v>1.4769999999999996</v>
      </c>
      <c r="O1533" s="44">
        <v>4.3210000000000006</v>
      </c>
      <c r="P1533" s="45">
        <v>3.2878333333333343</v>
      </c>
      <c r="Q1533" s="44">
        <v>2.181833333333334</v>
      </c>
      <c r="R1533" s="45">
        <v>2.0293333333333332</v>
      </c>
      <c r="S1533" s="44">
        <v>2.3976666666666682</v>
      </c>
      <c r="T1533" s="45">
        <v>1.9233333333333333</v>
      </c>
      <c r="U1533" s="44">
        <v>0</v>
      </c>
      <c r="V1533" s="45">
        <v>0</v>
      </c>
      <c r="W1533" s="44">
        <v>8.2351666666666663</v>
      </c>
      <c r="X1533" s="45">
        <v>3.7498333333333336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82"/>
        <v>31.88333333333334</v>
      </c>
      <c r="AE1533" s="54"/>
    </row>
    <row r="1534" spans="2:31" x14ac:dyDescent="0.45">
      <c r="B1534" s="4" t="s">
        <v>37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0.53149999999999997</v>
      </c>
      <c r="N1534" s="45">
        <v>0.72699999999999987</v>
      </c>
      <c r="O1534" s="44">
        <v>5.1666666666666666E-3</v>
      </c>
      <c r="P1534" s="45">
        <v>0</v>
      </c>
      <c r="Q1534" s="44">
        <v>7.8333333333333338E-2</v>
      </c>
      <c r="R1534" s="45">
        <v>0.14683333333333334</v>
      </c>
      <c r="S1534" s="44">
        <v>0.216</v>
      </c>
      <c r="T1534" s="45">
        <v>0</v>
      </c>
      <c r="U1534" s="44">
        <v>0</v>
      </c>
      <c r="V1534" s="45">
        <v>0</v>
      </c>
      <c r="W1534" s="44">
        <v>3.2351666666666659</v>
      </c>
      <c r="X1534" s="45">
        <v>5.2666666666666666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82"/>
        <v>10.206666666666667</v>
      </c>
      <c r="AE1534" s="54"/>
    </row>
    <row r="1535" spans="2:31" x14ac:dyDescent="0.45">
      <c r="B1535" s="4" t="s">
        <v>38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0.19649999999999987</v>
      </c>
      <c r="N1535" s="45">
        <v>0.3244999999999999</v>
      </c>
      <c r="O1535" s="44">
        <v>1.069833333333333</v>
      </c>
      <c r="P1535" s="45">
        <v>0.11466666666666668</v>
      </c>
      <c r="Q1535" s="44">
        <v>0.14633333333333334</v>
      </c>
      <c r="R1535" s="45">
        <v>0.39733333333333326</v>
      </c>
      <c r="S1535" s="44">
        <v>0.36766666666666664</v>
      </c>
      <c r="T1535" s="45">
        <v>0.31700000000000006</v>
      </c>
      <c r="U1535" s="44">
        <v>0</v>
      </c>
      <c r="V1535" s="45">
        <v>0</v>
      </c>
      <c r="W1535" s="44">
        <v>4.1881666666666666</v>
      </c>
      <c r="X1535" s="45">
        <v>7.2160000000000002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82"/>
        <v>14.338000000000001</v>
      </c>
      <c r="AE1535" s="54"/>
    </row>
    <row r="1536" spans="2:31" x14ac:dyDescent="0.45">
      <c r="B1536" s="4" t="s">
        <v>39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5.0038333333333336</v>
      </c>
      <c r="N1536" s="45">
        <v>2.0688333333333335</v>
      </c>
      <c r="O1536" s="44">
        <v>6.1864999999999997</v>
      </c>
      <c r="P1536" s="45">
        <v>4.1581666666666699</v>
      </c>
      <c r="Q1536" s="44">
        <v>2.11</v>
      </c>
      <c r="R1536" s="45">
        <v>1.192999999999999</v>
      </c>
      <c r="S1536" s="44">
        <v>1.0379999999999996</v>
      </c>
      <c r="T1536" s="45">
        <v>1.0844999999999998</v>
      </c>
      <c r="U1536" s="44">
        <v>0</v>
      </c>
      <c r="V1536" s="45">
        <v>0</v>
      </c>
      <c r="W1536" s="44">
        <v>5.737000000000001</v>
      </c>
      <c r="X1536" s="45">
        <v>9.7636666666666674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82"/>
        <v>38.343499999999999</v>
      </c>
      <c r="AE1536" s="54"/>
    </row>
    <row r="1537" spans="2:31" x14ac:dyDescent="0.45">
      <c r="B1537" s="4" t="s">
        <v>40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2.5600000000000009</v>
      </c>
      <c r="N1537" s="45">
        <v>5</v>
      </c>
      <c r="O1537" s="44">
        <v>3</v>
      </c>
      <c r="P1537" s="45">
        <v>1.7000000000000017</v>
      </c>
      <c r="Q1537" s="44">
        <v>0.89999999999999902</v>
      </c>
      <c r="R1537" s="45">
        <v>0.39999999999999963</v>
      </c>
      <c r="S1537" s="44">
        <v>0.7000000000000004</v>
      </c>
      <c r="T1537" s="45">
        <v>0.4666666666666669</v>
      </c>
      <c r="U1537" s="44">
        <v>0</v>
      </c>
      <c r="V1537" s="45">
        <v>0</v>
      </c>
      <c r="W1537" s="44">
        <v>3.9600000000000026</v>
      </c>
      <c r="X1537" s="45">
        <v>4.3783333333333312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82"/>
        <v>23.065000000000001</v>
      </c>
      <c r="AE1537" s="54"/>
    </row>
    <row r="1538" spans="2:31" x14ac:dyDescent="0.45">
      <c r="B1538" s="4" t="s">
        <v>41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3.2399999999999989</v>
      </c>
      <c r="N1538" s="45">
        <v>0.60733333333333361</v>
      </c>
      <c r="O1538" s="44">
        <v>2.1811666666666665</v>
      </c>
      <c r="P1538" s="45">
        <v>3.7949999999999986</v>
      </c>
      <c r="Q1538" s="44">
        <v>2.3790000000000018</v>
      </c>
      <c r="R1538" s="45">
        <v>1.5600000000000014</v>
      </c>
      <c r="S1538" s="44">
        <v>1.5499999999999983</v>
      </c>
      <c r="T1538" s="45">
        <v>1.2250000000000001</v>
      </c>
      <c r="U1538" s="44">
        <v>0</v>
      </c>
      <c r="V1538" s="45">
        <v>0</v>
      </c>
      <c r="W1538" s="44">
        <v>0.41199999999999992</v>
      </c>
      <c r="X1538" s="45">
        <v>0.49500000000000033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82"/>
        <v>17.444499999999998</v>
      </c>
      <c r="AE1538" s="54"/>
    </row>
    <row r="1539" spans="2:31" x14ac:dyDescent="0.45">
      <c r="B1539" s="4" t="s">
        <v>42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0.55633333333333335</v>
      </c>
      <c r="N1539" s="45">
        <v>0.25466666666666671</v>
      </c>
      <c r="O1539" s="44">
        <v>0.69583333333333264</v>
      </c>
      <c r="P1539" s="45">
        <v>0.58349999999999969</v>
      </c>
      <c r="Q1539" s="44">
        <v>0.41599999999999976</v>
      </c>
      <c r="R1539" s="45">
        <v>0.37900000000000011</v>
      </c>
      <c r="S1539" s="44">
        <v>0.54633333333333312</v>
      </c>
      <c r="T1539" s="45">
        <v>0.52333333333333332</v>
      </c>
      <c r="U1539" s="44">
        <v>0</v>
      </c>
      <c r="V1539" s="45">
        <v>0</v>
      </c>
      <c r="W1539" s="44">
        <v>1.6281666666666661</v>
      </c>
      <c r="X1539" s="45">
        <v>2.1666666666666648E-3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82"/>
        <v>5.5853333333333319</v>
      </c>
      <c r="AE1539" s="54"/>
    </row>
    <row r="1540" spans="2:31" x14ac:dyDescent="0.45">
      <c r="B1540" s="4" t="s">
        <v>43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0</v>
      </c>
      <c r="AE1540" s="54"/>
    </row>
    <row r="1541" spans="2:31" x14ac:dyDescent="0.45">
      <c r="B1541" s="4" t="s">
        <v>44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0.32383333333333331</v>
      </c>
      <c r="U1541" s="44">
        <v>0.76516666666666666</v>
      </c>
      <c r="V1541" s="45">
        <v>1.8759999999999999</v>
      </c>
      <c r="W1541" s="44">
        <v>1.3938333333333335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82"/>
        <v>4.3588333333333331</v>
      </c>
      <c r="AE1541" s="54"/>
    </row>
    <row r="1542" spans="2:31" x14ac:dyDescent="0.45">
      <c r="B1542" s="4" t="s">
        <v>45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0</v>
      </c>
      <c r="Q1542" s="44">
        <v>0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82"/>
        <v>0</v>
      </c>
      <c r="AE1542" s="54"/>
    </row>
    <row r="1543" spans="2:31" x14ac:dyDescent="0.45">
      <c r="B1543" s="4" t="s">
        <v>46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82"/>
        <v>0</v>
      </c>
      <c r="AE1543" s="54"/>
    </row>
    <row r="1544" spans="2:31" x14ac:dyDescent="0.45">
      <c r="B1544" s="4" t="s">
        <v>47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0.75600000000000012</v>
      </c>
      <c r="N1544" s="45">
        <v>0.63599999999999979</v>
      </c>
      <c r="O1544" s="44">
        <v>0.52349999999999985</v>
      </c>
      <c r="P1544" s="45">
        <v>0.18999999999999997</v>
      </c>
      <c r="Q1544" s="44">
        <v>0.18999999999999997</v>
      </c>
      <c r="R1544" s="45">
        <v>0.18999999999999997</v>
      </c>
      <c r="S1544" s="44">
        <v>0.28999999999999954</v>
      </c>
      <c r="T1544" s="45">
        <v>0.34416666666666662</v>
      </c>
      <c r="U1544" s="44">
        <v>0</v>
      </c>
      <c r="V1544" s="45">
        <v>0</v>
      </c>
      <c r="W1544" s="44">
        <v>0.72483333333333322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3.8444999999999991</v>
      </c>
      <c r="AE1544" s="54"/>
    </row>
    <row r="1545" spans="2:31" x14ac:dyDescent="0.45">
      <c r="B1545" s="4" t="s">
        <v>48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2.2436666666666669</v>
      </c>
      <c r="N1545" s="45">
        <v>2.3009999999999997</v>
      </c>
      <c r="O1545" s="44">
        <v>1.2716666666666669</v>
      </c>
      <c r="P1545" s="45">
        <v>1.6630000000000011</v>
      </c>
      <c r="Q1545" s="44">
        <v>0.46999999999999964</v>
      </c>
      <c r="R1545" s="45">
        <v>0.52333333333333321</v>
      </c>
      <c r="S1545" s="44">
        <v>1.1211666666666671</v>
      </c>
      <c r="T1545" s="45">
        <v>1.0083333333333333</v>
      </c>
      <c r="U1545" s="44">
        <v>0</v>
      </c>
      <c r="V1545" s="45">
        <v>0</v>
      </c>
      <c r="W1545" s="44">
        <v>1.4588333333333334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12.061</v>
      </c>
      <c r="AE1545" s="54"/>
    </row>
    <row r="1546" spans="2:31" x14ac:dyDescent="0.45">
      <c r="B1546" s="4" t="s">
        <v>49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1.214</v>
      </c>
      <c r="N1546" s="45">
        <v>1.5599999999999996</v>
      </c>
      <c r="O1546" s="44">
        <v>0.61283333333333323</v>
      </c>
      <c r="P1546" s="45">
        <v>0.39999999999999963</v>
      </c>
      <c r="Q1546" s="44">
        <v>9.9999999999999908E-2</v>
      </c>
      <c r="R1546" s="45">
        <v>0.19999999999999982</v>
      </c>
      <c r="S1546" s="44">
        <v>0.5</v>
      </c>
      <c r="T1546" s="45">
        <v>0.81666666666666621</v>
      </c>
      <c r="U1546" s="44">
        <v>0</v>
      </c>
      <c r="V1546" s="45">
        <v>0</v>
      </c>
      <c r="W1546" s="44">
        <v>1.1558333333333335</v>
      </c>
      <c r="X1546" s="45">
        <v>1.4333333333333354E-2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6.5736666666666652</v>
      </c>
      <c r="AE1546" s="54"/>
    </row>
    <row r="1547" spans="2:31" x14ac:dyDescent="0.45">
      <c r="B1547" s="4" t="s">
        <v>50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0.42233333333333334</v>
      </c>
      <c r="N1547" s="45">
        <v>0.15516666666666667</v>
      </c>
      <c r="O1547" s="44">
        <v>0.59233333333333327</v>
      </c>
      <c r="P1547" s="45">
        <v>0.23000000000000032</v>
      </c>
      <c r="Q1547" s="44">
        <v>6.0000000000000026E-2</v>
      </c>
      <c r="R1547" s="45">
        <v>0.16666666666666663</v>
      </c>
      <c r="S1547" s="44">
        <v>0.42316666666666675</v>
      </c>
      <c r="T1547" s="45">
        <v>0.10566666666666664</v>
      </c>
      <c r="U1547" s="44">
        <v>0</v>
      </c>
      <c r="V1547" s="45">
        <v>0</v>
      </c>
      <c r="W1547" s="44">
        <v>2.3093333333333335</v>
      </c>
      <c r="X1547" s="45">
        <v>7.1499999999999994E-2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82"/>
        <v>4.5361666666666673</v>
      </c>
      <c r="AE1547" s="54"/>
    </row>
    <row r="1548" spans="2:31" x14ac:dyDescent="0.45">
      <c r="B1548" s="4" t="s">
        <v>51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82"/>
        <v>0</v>
      </c>
      <c r="AE1548" s="54"/>
    </row>
    <row r="1549" spans="2:31" x14ac:dyDescent="0.45">
      <c r="B1549" s="4" t="s">
        <v>52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3.2</v>
      </c>
      <c r="N1549" s="45">
        <v>9.8999999999999879</v>
      </c>
      <c r="O1549" s="44">
        <v>12.899999999999986</v>
      </c>
      <c r="P1549" s="45">
        <v>15.190833333333329</v>
      </c>
      <c r="Q1549" s="44">
        <v>15.012833333333333</v>
      </c>
      <c r="R1549" s="45">
        <v>0</v>
      </c>
      <c r="S1549" s="44">
        <v>9.9999999999999048E-3</v>
      </c>
      <c r="T1549" s="45">
        <v>32.803333333333335</v>
      </c>
      <c r="U1549" s="44">
        <v>77.787000000000006</v>
      </c>
      <c r="V1549" s="45">
        <v>70.278833333333324</v>
      </c>
      <c r="W1549" s="44">
        <v>53.182000000000016</v>
      </c>
      <c r="X1549" s="45">
        <v>13.304999999999996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303.56983333333329</v>
      </c>
      <c r="AE1549" s="54"/>
    </row>
    <row r="1550" spans="2:31" x14ac:dyDescent="0.45">
      <c r="B1550" s="4" t="s">
        <v>53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18.460666666666668</v>
      </c>
      <c r="N1550" s="45">
        <v>43.524500000000003</v>
      </c>
      <c r="O1550" s="44">
        <v>41.475333333333339</v>
      </c>
      <c r="P1550" s="45">
        <v>37.160000000000011</v>
      </c>
      <c r="Q1550" s="44">
        <v>32.619999999999948</v>
      </c>
      <c r="R1550" s="45">
        <v>30.019999999999985</v>
      </c>
      <c r="S1550" s="44">
        <v>28.660000000000029</v>
      </c>
      <c r="T1550" s="45">
        <v>15.969666666666665</v>
      </c>
      <c r="U1550" s="44">
        <v>0</v>
      </c>
      <c r="V1550" s="45">
        <v>0</v>
      </c>
      <c r="W1550" s="44">
        <v>8.0193333333333303</v>
      </c>
      <c r="X1550" s="45">
        <v>7.6763333333333339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82"/>
        <v>263.58583333333331</v>
      </c>
      <c r="AE1550" s="54"/>
    </row>
    <row r="1551" spans="2:31" x14ac:dyDescent="0.45">
      <c r="B1551" s="4" t="s">
        <v>54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0.38116666666666682</v>
      </c>
      <c r="O1551" s="44">
        <v>3.6286666666666685</v>
      </c>
      <c r="P1551" s="45">
        <v>3.4900000000000024</v>
      </c>
      <c r="Q1551" s="44">
        <v>1.48</v>
      </c>
      <c r="R1551" s="45">
        <v>0.27599999999999997</v>
      </c>
      <c r="S1551" s="44">
        <v>1.0499999999999987</v>
      </c>
      <c r="T1551" s="45">
        <v>1.2599999999999989</v>
      </c>
      <c r="U1551" s="44">
        <v>0</v>
      </c>
      <c r="V1551" s="45">
        <v>0</v>
      </c>
      <c r="W1551" s="44">
        <v>7.5001666666666642</v>
      </c>
      <c r="X1551" s="45">
        <v>7.4860000000000007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82"/>
        <v>26.552000000000003</v>
      </c>
      <c r="AE1551" s="54"/>
    </row>
    <row r="1552" spans="2:31" x14ac:dyDescent="0.45">
      <c r="B1552" s="4" t="s">
        <v>55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4.8080000000000007</v>
      </c>
      <c r="N1552" s="45">
        <v>16.522166666666664</v>
      </c>
      <c r="O1552" s="44">
        <v>25.47416666666668</v>
      </c>
      <c r="P1552" s="45">
        <v>32.744666666666667</v>
      </c>
      <c r="Q1552" s="44">
        <v>43.287833333333325</v>
      </c>
      <c r="R1552" s="45">
        <v>38.453499999999998</v>
      </c>
      <c r="S1552" s="44">
        <v>49.756999999999991</v>
      </c>
      <c r="T1552" s="45">
        <v>77.322166666666675</v>
      </c>
      <c r="U1552" s="44">
        <v>80.888166666666677</v>
      </c>
      <c r="V1552" s="45">
        <v>82.829000000000008</v>
      </c>
      <c r="W1552" s="44">
        <v>88.753500000000017</v>
      </c>
      <c r="X1552" s="45">
        <v>54.335333333333331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595.17550000000006</v>
      </c>
      <c r="AE1552" s="54"/>
    </row>
    <row r="1553" spans="2:31" x14ac:dyDescent="0.45">
      <c r="B1553" s="4" t="s">
        <v>56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45">
      <c r="B1554" s="4" t="s">
        <v>58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0.73199999999999998</v>
      </c>
      <c r="N1554" s="45">
        <v>0.68699999999999983</v>
      </c>
      <c r="O1554" s="44">
        <v>0.40483333333333343</v>
      </c>
      <c r="P1554" s="45">
        <v>0.11683333333333333</v>
      </c>
      <c r="Q1554" s="44">
        <v>9.6666666666666672E-3</v>
      </c>
      <c r="R1554" s="45">
        <v>1.5166666666666665E-2</v>
      </c>
      <c r="S1554" s="44">
        <v>1.0833333333333334E-2</v>
      </c>
      <c r="T1554" s="45">
        <v>1.0333333333333333E-2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582"/>
        <v>1.9866666666666666</v>
      </c>
      <c r="AE1554" s="54"/>
    </row>
    <row r="1555" spans="2:31" x14ac:dyDescent="0.45">
      <c r="B1555" s="4" t="s">
        <v>59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0.13259500000000005</v>
      </c>
      <c r="N1555" s="45">
        <v>0.3097049999999999</v>
      </c>
      <c r="O1555" s="44">
        <v>0.29820666666666651</v>
      </c>
      <c r="P1555" s="45">
        <v>0.36567499999999981</v>
      </c>
      <c r="Q1555" s="44">
        <v>0.56028499999999992</v>
      </c>
      <c r="R1555" s="45">
        <v>0.15997500000000003</v>
      </c>
      <c r="S1555" s="44">
        <v>0</v>
      </c>
      <c r="T1555" s="45">
        <v>2.786333333333332E-2</v>
      </c>
      <c r="U1555" s="44">
        <v>0</v>
      </c>
      <c r="V1555" s="45">
        <v>0</v>
      </c>
      <c r="W1555" s="44">
        <v>1.0578333333333341E-2</v>
      </c>
      <c r="X1555" s="45">
        <v>2.6649999999999916E-3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582"/>
        <v>1.8675483333333327</v>
      </c>
      <c r="AE1555" s="54"/>
    </row>
    <row r="1556" spans="2:31" x14ac:dyDescent="0.45">
      <c r="B1556" s="4" t="s">
        <v>60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1.6369999999999992E-2</v>
      </c>
      <c r="N1556" s="45">
        <v>9.4300000000000009E-3</v>
      </c>
      <c r="O1556" s="44">
        <v>0</v>
      </c>
      <c r="P1556" s="45">
        <v>6.050000000000005E-3</v>
      </c>
      <c r="Q1556" s="44">
        <v>5.2346666666666666E-2</v>
      </c>
      <c r="R1556" s="45">
        <v>0</v>
      </c>
      <c r="S1556" s="44">
        <v>0</v>
      </c>
      <c r="T1556" s="45">
        <v>6.1616666666666653E-2</v>
      </c>
      <c r="U1556" s="44">
        <v>0</v>
      </c>
      <c r="V1556" s="45">
        <v>0</v>
      </c>
      <c r="W1556" s="44">
        <v>0.65145666666666657</v>
      </c>
      <c r="X1556" s="45">
        <v>1.0123000000000002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1.8095700000000001</v>
      </c>
      <c r="AE1556" s="54"/>
    </row>
    <row r="1557" spans="2:31" x14ac:dyDescent="0.45">
      <c r="B1557" s="4" t="s">
        <v>61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4.7535000000000022E-2</v>
      </c>
      <c r="N1557" s="45">
        <v>5.6364999999999936E-2</v>
      </c>
      <c r="O1557" s="44">
        <v>4.4286666666666676E-2</v>
      </c>
      <c r="P1557" s="45">
        <v>7.0775000000000046E-2</v>
      </c>
      <c r="Q1557" s="44">
        <v>0.1412466666666666</v>
      </c>
      <c r="R1557" s="45">
        <v>0</v>
      </c>
      <c r="S1557" s="44">
        <v>0</v>
      </c>
      <c r="T1557" s="45">
        <v>0.37889999999999979</v>
      </c>
      <c r="U1557" s="44">
        <v>0</v>
      </c>
      <c r="V1557" s="45">
        <v>0</v>
      </c>
      <c r="W1557" s="44">
        <v>1.0460533333333335</v>
      </c>
      <c r="X1557" s="45">
        <v>2.0048166666666658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3.7899783333333321</v>
      </c>
      <c r="AE1557" s="54"/>
    </row>
    <row r="1558" spans="2:31" x14ac:dyDescent="0.45">
      <c r="B1558" s="4" t="s">
        <v>62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9.296833333333332</v>
      </c>
      <c r="Q1558" s="44">
        <v>27.619666666666657</v>
      </c>
      <c r="R1558" s="45">
        <v>23.290666666666656</v>
      </c>
      <c r="S1558" s="44">
        <v>52.564500000000031</v>
      </c>
      <c r="T1558" s="45">
        <v>95.11733333333332</v>
      </c>
      <c r="U1558" s="44">
        <v>0</v>
      </c>
      <c r="V1558" s="45">
        <v>0</v>
      </c>
      <c r="W1558" s="44">
        <v>40.147033333333326</v>
      </c>
      <c r="X1558" s="45">
        <v>60.933750000000011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308.96978333333334</v>
      </c>
      <c r="AE1558" s="54"/>
    </row>
    <row r="1559" spans="2:31" x14ac:dyDescent="0.45">
      <c r="B1559" s="4" t="s">
        <v>63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0.35633333333333322</v>
      </c>
      <c r="R1559" s="45">
        <v>6.2445000000000004</v>
      </c>
      <c r="S1559" s="44">
        <v>23.950999999999997</v>
      </c>
      <c r="T1559" s="45">
        <v>3.8768333333333347</v>
      </c>
      <c r="U1559" s="44">
        <v>80.185000000000002</v>
      </c>
      <c r="V1559" s="45">
        <v>90.87316666666662</v>
      </c>
      <c r="W1559" s="44">
        <v>94.923333333333375</v>
      </c>
      <c r="X1559" s="45">
        <v>41.263583333333337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341.67374999999998</v>
      </c>
      <c r="AE1559" s="54"/>
    </row>
    <row r="1560" spans="2:31" x14ac:dyDescent="0.45">
      <c r="B1560" s="4" t="s">
        <v>64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0</v>
      </c>
      <c r="Q1560" s="44">
        <v>11.833500000000003</v>
      </c>
      <c r="R1560" s="45">
        <v>42.426500000000011</v>
      </c>
      <c r="S1560" s="44">
        <v>47.62916666666667</v>
      </c>
      <c r="T1560" s="45">
        <v>1.7358333333333353</v>
      </c>
      <c r="U1560" s="44">
        <v>1.0023333333333242</v>
      </c>
      <c r="V1560" s="45">
        <v>3.0235000000000096</v>
      </c>
      <c r="W1560" s="44">
        <v>94.665233333333347</v>
      </c>
      <c r="X1560" s="45">
        <v>12.3918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583"/>
        <v>214.70786666666669</v>
      </c>
      <c r="AE1560" s="54"/>
    </row>
    <row r="1561" spans="2:31" x14ac:dyDescent="0.45">
      <c r="B1561" s="4" t="s">
        <v>65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33.080666666666637</v>
      </c>
      <c r="X1561" s="45">
        <v>29.72333333333335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83"/>
        <v>62.803999999999988</v>
      </c>
      <c r="AE1561" s="54"/>
    </row>
    <row r="1562" spans="2:31" x14ac:dyDescent="0.45">
      <c r="B1562" s="12" t="s">
        <v>7</v>
      </c>
      <c r="C1562" s="12"/>
      <c r="D1562" s="12"/>
      <c r="E1562" s="13">
        <f>SUM(E1508:E1561)</f>
        <v>0</v>
      </c>
      <c r="F1562" s="13">
        <f t="shared" ref="F1562" si="584">SUM(F1508:F1561)</f>
        <v>0</v>
      </c>
      <c r="G1562" s="13">
        <f t="shared" ref="G1562" si="585">SUM(G1508:G1561)</f>
        <v>0</v>
      </c>
      <c r="H1562" s="13">
        <f t="shared" ref="H1562" si="586">SUM(H1508:H1561)</f>
        <v>0</v>
      </c>
      <c r="I1562" s="13">
        <f t="shared" ref="I1562" si="587">SUM(I1508:I1561)</f>
        <v>0</v>
      </c>
      <c r="J1562" s="13">
        <f t="shared" ref="J1562" si="588">SUM(J1508:J1561)</f>
        <v>0</v>
      </c>
      <c r="K1562" s="13">
        <f t="shared" ref="K1562" si="589">SUM(K1508:K1561)</f>
        <v>0</v>
      </c>
      <c r="L1562" s="13">
        <f t="shared" ref="L1562" si="590">SUM(L1508:L1561)</f>
        <v>0</v>
      </c>
      <c r="M1562" s="13">
        <f t="shared" ref="M1562" si="591">SUM(M1508:M1561)</f>
        <v>84.868166666666681</v>
      </c>
      <c r="N1562" s="13">
        <f t="shared" ref="N1562" si="592">SUM(N1508:N1561)</f>
        <v>170.78066666666669</v>
      </c>
      <c r="O1562" s="13">
        <f t="shared" ref="O1562" si="593">SUM(O1508:O1561)</f>
        <v>196.35115999999999</v>
      </c>
      <c r="P1562" s="13">
        <f t="shared" ref="P1562" si="594">SUM(P1508:P1561)</f>
        <v>211.49733333333339</v>
      </c>
      <c r="Q1562" s="13">
        <f t="shared" ref="Q1562" si="595">SUM(Q1508:Q1561)</f>
        <v>304.87521166666664</v>
      </c>
      <c r="R1562" s="13">
        <f t="shared" ref="R1562" si="596">SUM(R1508:R1561)</f>
        <v>480.95047500000015</v>
      </c>
      <c r="S1562" s="13">
        <f t="shared" ref="S1562" si="597">SUM(S1508:S1561)</f>
        <v>575.41150000000016</v>
      </c>
      <c r="T1562" s="13">
        <f t="shared" ref="T1562" si="598">SUM(T1508:T1561)</f>
        <v>676.11887999999999</v>
      </c>
      <c r="U1562" s="13">
        <f t="shared" ref="U1562" si="599">SUM(U1508:U1561)</f>
        <v>644.10850000000005</v>
      </c>
      <c r="V1562" s="13">
        <f t="shared" ref="V1562" si="600">SUM(V1508:V1561)</f>
        <v>670.65383333333318</v>
      </c>
      <c r="W1562" s="13">
        <f t="shared" ref="W1562" si="601">SUM(W1508:W1561)</f>
        <v>1047.2271883333337</v>
      </c>
      <c r="X1562" s="13">
        <f t="shared" ref="X1562" si="602">SUM(X1508:X1561)</f>
        <v>668.94541500000003</v>
      </c>
      <c r="Y1562" s="13">
        <f t="shared" ref="Y1562" si="603">SUM(Y1508:Y1561)</f>
        <v>0</v>
      </c>
      <c r="Z1562" s="13">
        <f t="shared" ref="Z1562" si="604">SUM(Z1508:Z1561)</f>
        <v>0</v>
      </c>
      <c r="AA1562" s="13">
        <f t="shared" ref="AA1562" si="605">SUM(AA1508:AA1561)</f>
        <v>0</v>
      </c>
      <c r="AB1562" s="13">
        <f t="shared" ref="AB1562" si="606">SUM(AB1508:AB1561)</f>
        <v>0</v>
      </c>
      <c r="AC1562" s="109">
        <f>SUM(AC1508:AE1561)</f>
        <v>5731.7883300000012</v>
      </c>
      <c r="AD1562" s="109"/>
      <c r="AE1562" s="109"/>
    </row>
    <row r="1565" spans="2:31" x14ac:dyDescent="0.45">
      <c r="B1565" s="8">
        <f>'Resumen-Mensual'!$AE$26</f>
        <v>46049</v>
      </c>
    </row>
    <row r="1566" spans="2:31" x14ac:dyDescent="0.45">
      <c r="B1566" s="8"/>
    </row>
    <row r="1567" spans="2:31" x14ac:dyDescent="0.45">
      <c r="B1567" s="9" t="s">
        <v>313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1" t="s">
        <v>7</v>
      </c>
      <c r="AD1567" s="91"/>
      <c r="AE1567" s="91"/>
    </row>
    <row r="1568" spans="2:31" x14ac:dyDescent="0.45">
      <c r="B1568" s="14" t="s">
        <v>11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21.574999999999999</v>
      </c>
      <c r="N1568" s="45">
        <v>17.27333333333333</v>
      </c>
      <c r="O1568" s="44">
        <v>1.2554999999999998</v>
      </c>
      <c r="P1568" s="45">
        <v>0.13866666666666674</v>
      </c>
      <c r="Q1568" s="44">
        <v>21.641833333333338</v>
      </c>
      <c r="R1568" s="45">
        <v>49.824833333333309</v>
      </c>
      <c r="S1568" s="44">
        <v>40.155499999999996</v>
      </c>
      <c r="T1568" s="45">
        <v>37.432833333333313</v>
      </c>
      <c r="U1568" s="44">
        <v>39.399666666666668</v>
      </c>
      <c r="V1568" s="45">
        <v>62.559333333333335</v>
      </c>
      <c r="W1568" s="44">
        <v>51.693833333333352</v>
      </c>
      <c r="X1568" s="45">
        <v>24.26883333333334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367.21916666666669</v>
      </c>
      <c r="AE1568" s="56"/>
    </row>
    <row r="1569" spans="2:31" x14ac:dyDescent="0.45">
      <c r="B1569" s="14" t="s">
        <v>12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0.81866666666666654</v>
      </c>
      <c r="N1569" s="45">
        <v>3.0311666666666652</v>
      </c>
      <c r="O1569" s="44">
        <v>4.7493333333333343</v>
      </c>
      <c r="P1569" s="45">
        <v>4.8453333333333335</v>
      </c>
      <c r="Q1569" s="44">
        <v>14.084000000000001</v>
      </c>
      <c r="R1569" s="45">
        <v>0.16016666666666676</v>
      </c>
      <c r="S1569" s="44">
        <v>3.3421666666666634</v>
      </c>
      <c r="T1569" s="45">
        <v>3.1331666666666664</v>
      </c>
      <c r="U1569" s="44">
        <v>17.885666666666662</v>
      </c>
      <c r="V1569" s="45">
        <v>26.712</v>
      </c>
      <c r="W1569" s="44">
        <v>54.691833333333321</v>
      </c>
      <c r="X1569" s="45">
        <v>22.572500000000005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156.02599999999995</v>
      </c>
      <c r="AE1569" s="54"/>
    </row>
    <row r="1570" spans="2:31" x14ac:dyDescent="0.45">
      <c r="B1570" s="14" t="s">
        <v>13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0.48916666666666669</v>
      </c>
      <c r="N1570" s="45">
        <v>1.6346666666666674</v>
      </c>
      <c r="O1570" s="44">
        <v>2.9118333333333308</v>
      </c>
      <c r="P1570" s="45">
        <v>5.6565000000000003</v>
      </c>
      <c r="Q1570" s="44">
        <v>20.993833333333335</v>
      </c>
      <c r="R1570" s="45">
        <v>8.6126666666666729</v>
      </c>
      <c r="S1570" s="44">
        <v>26.898166666666686</v>
      </c>
      <c r="T1570" s="45">
        <v>31.386333333333322</v>
      </c>
      <c r="U1570" s="44">
        <v>31.371333333333283</v>
      </c>
      <c r="V1570" s="45">
        <v>31.172666666666693</v>
      </c>
      <c r="W1570" s="44">
        <v>25.13650000000003</v>
      </c>
      <c r="X1570" s="45">
        <v>4.432333333333335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190.69600000000003</v>
      </c>
      <c r="AE1570" s="54"/>
    </row>
    <row r="1571" spans="2:31" x14ac:dyDescent="0.45">
      <c r="B1571" s="14" t="s">
        <v>14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0.6755000000000001</v>
      </c>
      <c r="N1571" s="45">
        <v>3.3673333333333293</v>
      </c>
      <c r="O1571" s="44">
        <v>7.5386666666666677</v>
      </c>
      <c r="P1571" s="45">
        <v>13.925000000000001</v>
      </c>
      <c r="Q1571" s="44">
        <v>41.612833333333356</v>
      </c>
      <c r="R1571" s="45">
        <v>79.547166666666669</v>
      </c>
      <c r="S1571" s="44">
        <v>68.337333333333319</v>
      </c>
      <c r="T1571" s="45">
        <v>21.221000000000021</v>
      </c>
      <c r="U1571" s="44">
        <v>32.305666666666653</v>
      </c>
      <c r="V1571" s="45">
        <v>40.964666666666645</v>
      </c>
      <c r="W1571" s="44">
        <v>65.380833333333356</v>
      </c>
      <c r="X1571" s="45">
        <v>43.103833333333334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417.97983333333343</v>
      </c>
      <c r="AE1571" s="54"/>
    </row>
    <row r="1572" spans="2:31" x14ac:dyDescent="0.45">
      <c r="B1572" s="14" t="s">
        <v>15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0</v>
      </c>
      <c r="AE1572" s="54"/>
    </row>
    <row r="1573" spans="2:31" x14ac:dyDescent="0.45">
      <c r="B1573" s="14" t="s">
        <v>16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0</v>
      </c>
      <c r="AE1573" s="54"/>
    </row>
    <row r="1574" spans="2:31" x14ac:dyDescent="0.45">
      <c r="B1574" s="14" t="s">
        <v>17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0.9166666666666673</v>
      </c>
      <c r="N1574" s="45">
        <v>11.243333333333338</v>
      </c>
      <c r="O1574" s="44">
        <v>15.513166666666665</v>
      </c>
      <c r="P1574" s="45">
        <v>14.599499999999997</v>
      </c>
      <c r="Q1574" s="44">
        <v>19.62416666666666</v>
      </c>
      <c r="R1574" s="45">
        <v>5.431333333333332</v>
      </c>
      <c r="S1574" s="44">
        <v>10.955000000000004</v>
      </c>
      <c r="T1574" s="45">
        <v>16.62533333333333</v>
      </c>
      <c r="U1574" s="44">
        <v>14.236000000000002</v>
      </c>
      <c r="V1574" s="45">
        <v>3.7676666666666678</v>
      </c>
      <c r="W1574" s="44">
        <v>15.175999999999995</v>
      </c>
      <c r="X1574" s="45">
        <v>37.255166666666661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165.34333333333333</v>
      </c>
      <c r="AE1574" s="54"/>
    </row>
    <row r="1575" spans="2:31" x14ac:dyDescent="0.45">
      <c r="B1575" s="14" t="s">
        <v>18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2.6445000000000007</v>
      </c>
      <c r="N1575" s="45">
        <v>4.0163333333333338</v>
      </c>
      <c r="O1575" s="44">
        <v>4.7756666666666625</v>
      </c>
      <c r="P1575" s="45">
        <v>2.9013333333333331</v>
      </c>
      <c r="Q1575" s="44">
        <v>5.2536666666666667</v>
      </c>
      <c r="R1575" s="45">
        <v>0.15233333333333335</v>
      </c>
      <c r="S1575" s="44">
        <v>2.1294999999999993</v>
      </c>
      <c r="T1575" s="45">
        <v>0</v>
      </c>
      <c r="U1575" s="44">
        <v>0</v>
      </c>
      <c r="V1575" s="45">
        <v>0</v>
      </c>
      <c r="W1575" s="44">
        <v>0</v>
      </c>
      <c r="X1575" s="45">
        <v>14.060333333333336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35.933666666666667</v>
      </c>
      <c r="AE1575" s="54"/>
    </row>
    <row r="1576" spans="2:31" x14ac:dyDescent="0.45">
      <c r="B1576" s="14" t="s">
        <v>19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15.0275</v>
      </c>
      <c r="N1576" s="45">
        <v>28.664666666666665</v>
      </c>
      <c r="O1576" s="44">
        <v>26.656833333333331</v>
      </c>
      <c r="P1576" s="45">
        <v>30.765499999999975</v>
      </c>
      <c r="Q1576" s="44">
        <v>33.583166666666678</v>
      </c>
      <c r="R1576" s="45">
        <v>18.237666666666666</v>
      </c>
      <c r="S1576" s="44">
        <v>19.829999999999984</v>
      </c>
      <c r="T1576" s="45">
        <v>15.22616666666668</v>
      </c>
      <c r="U1576" s="44">
        <v>9.2589999999999968</v>
      </c>
      <c r="V1576" s="45">
        <v>0</v>
      </c>
      <c r="W1576" s="44">
        <v>11.54183333333334</v>
      </c>
      <c r="X1576" s="45">
        <v>27.458499999999994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236.25083333333325</v>
      </c>
      <c r="AE1576" s="54"/>
    </row>
    <row r="1577" spans="2:31" x14ac:dyDescent="0.45">
      <c r="B1577" s="14" t="s">
        <v>20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2.3433333333333342</v>
      </c>
      <c r="N1577" s="45">
        <v>4.2193333333333349</v>
      </c>
      <c r="O1577" s="44">
        <v>0</v>
      </c>
      <c r="P1577" s="45">
        <v>0</v>
      </c>
      <c r="Q1577" s="44">
        <v>1.7623333333333315</v>
      </c>
      <c r="R1577" s="45">
        <v>1.4999999999999503E-2</v>
      </c>
      <c r="S1577" s="44">
        <v>2.8499999999999779E-2</v>
      </c>
      <c r="T1577" s="45">
        <v>0</v>
      </c>
      <c r="U1577" s="44">
        <v>0</v>
      </c>
      <c r="V1577" s="45">
        <v>0</v>
      </c>
      <c r="W1577" s="44">
        <v>3.0836666666666677</v>
      </c>
      <c r="X1577" s="45">
        <v>18.567499999999995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30.019666666666659</v>
      </c>
      <c r="AE1577" s="54"/>
    </row>
    <row r="1578" spans="2:31" x14ac:dyDescent="0.45">
      <c r="B1578" s="14" t="s">
        <v>21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42.538166666666683</v>
      </c>
      <c r="N1578" s="45">
        <v>100.72700000000003</v>
      </c>
      <c r="O1578" s="44">
        <v>88.357833333333346</v>
      </c>
      <c r="P1578" s="45">
        <v>72.605833333333365</v>
      </c>
      <c r="Q1578" s="44">
        <v>68.802833333333368</v>
      </c>
      <c r="R1578" s="45">
        <v>55.534666666666659</v>
      </c>
      <c r="S1578" s="44">
        <v>91.729499999999973</v>
      </c>
      <c r="T1578" s="45">
        <v>106.75150000000001</v>
      </c>
      <c r="U1578" s="44">
        <v>110.18716666666664</v>
      </c>
      <c r="V1578" s="45">
        <v>86.907666666666643</v>
      </c>
      <c r="W1578" s="44">
        <v>112.056</v>
      </c>
      <c r="X1578" s="45">
        <v>84.448833333333354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1020.6469999999999</v>
      </c>
      <c r="AE1578" s="54"/>
    </row>
    <row r="1579" spans="2:31" x14ac:dyDescent="0.45">
      <c r="B1579" s="14" t="s">
        <v>22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45">
      <c r="B1580" s="14" t="s">
        <v>23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7.9965000000000011</v>
      </c>
      <c r="O1580" s="44">
        <v>6.4788333333333323</v>
      </c>
      <c r="P1580" s="45">
        <v>0</v>
      </c>
      <c r="Q1580" s="44">
        <v>0</v>
      </c>
      <c r="R1580" s="45">
        <v>0.1245000000000001</v>
      </c>
      <c r="S1580" s="44">
        <v>0</v>
      </c>
      <c r="T1580" s="45">
        <v>0</v>
      </c>
      <c r="U1580" s="44">
        <v>0</v>
      </c>
      <c r="V1580" s="45">
        <v>0</v>
      </c>
      <c r="W1580" s="44">
        <v>51.749666666666677</v>
      </c>
      <c r="X1580" s="45">
        <v>2.3750000000000018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68.724500000000006</v>
      </c>
      <c r="AE1580" s="54"/>
    </row>
    <row r="1581" spans="2:31" x14ac:dyDescent="0.45">
      <c r="B1581" s="14" t="s">
        <v>24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2.9345000000000003</v>
      </c>
      <c r="N1581" s="45">
        <v>6.1435000000000022</v>
      </c>
      <c r="O1581" s="44">
        <v>3.2368333333333337</v>
      </c>
      <c r="P1581" s="45">
        <v>0.31683333333333308</v>
      </c>
      <c r="Q1581" s="44">
        <v>2.8563333333333332</v>
      </c>
      <c r="R1581" s="45">
        <v>5.6481666666666666</v>
      </c>
      <c r="S1581" s="44">
        <v>6.7646666666666624</v>
      </c>
      <c r="T1581" s="45">
        <v>7.1703333333333319</v>
      </c>
      <c r="U1581" s="44">
        <v>8.4243333333333332</v>
      </c>
      <c r="V1581" s="45">
        <v>10.800999999999998</v>
      </c>
      <c r="W1581" s="44">
        <v>29.738666666666671</v>
      </c>
      <c r="X1581" s="45">
        <v>17.084500000000002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101.11966666666667</v>
      </c>
      <c r="AE1581" s="54"/>
    </row>
    <row r="1582" spans="2:31" x14ac:dyDescent="0.45">
      <c r="B1582" s="14" t="s">
        <v>25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1.3130000000000002</v>
      </c>
      <c r="N1582" s="45">
        <v>3.909999999999997</v>
      </c>
      <c r="O1582" s="44">
        <v>7.5359999999999987</v>
      </c>
      <c r="P1582" s="45">
        <v>9.8296666666666681</v>
      </c>
      <c r="Q1582" s="44">
        <v>18.939500000000002</v>
      </c>
      <c r="R1582" s="45">
        <v>7.3848333333333356</v>
      </c>
      <c r="S1582" s="44">
        <v>12.029833333333329</v>
      </c>
      <c r="T1582" s="45">
        <v>12.010999999999999</v>
      </c>
      <c r="U1582" s="44">
        <v>18.130333333333333</v>
      </c>
      <c r="V1582" s="45">
        <v>24.753666666666664</v>
      </c>
      <c r="W1582" s="44">
        <v>39.518166666666644</v>
      </c>
      <c r="X1582" s="45">
        <v>15.499333333333338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170.85533333333328</v>
      </c>
      <c r="AE1582" s="54"/>
    </row>
    <row r="1583" spans="2:31" x14ac:dyDescent="0.45">
      <c r="B1583" s="14" t="s">
        <v>26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1.6409999999999993</v>
      </c>
      <c r="N1583" s="45">
        <v>4.2906666666666657</v>
      </c>
      <c r="O1583" s="44">
        <v>0.65549999999999986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11.875666666666671</v>
      </c>
      <c r="X1583" s="45">
        <v>17.208833333333324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35.67166666666666</v>
      </c>
      <c r="AE1583" s="54"/>
    </row>
    <row r="1584" spans="2:31" x14ac:dyDescent="0.45">
      <c r="B1584" s="14" t="s">
        <v>27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1.1476666666666662</v>
      </c>
      <c r="N1584" s="45">
        <v>2.495833333333334</v>
      </c>
      <c r="O1584" s="44">
        <v>0.17716666666666664</v>
      </c>
      <c r="P1584" s="45">
        <v>3.2704999999999997</v>
      </c>
      <c r="Q1584" s="44">
        <v>1.9428333333333354</v>
      </c>
      <c r="R1584" s="45">
        <v>5.4286666666666701</v>
      </c>
      <c r="S1584" s="44">
        <v>7.8111666666666624</v>
      </c>
      <c r="T1584" s="45">
        <v>13.406666666666659</v>
      </c>
      <c r="U1584" s="44">
        <v>9.9511666666666727</v>
      </c>
      <c r="V1584" s="45">
        <v>15.233166666666669</v>
      </c>
      <c r="W1584" s="44">
        <v>36.259500000000017</v>
      </c>
      <c r="X1584" s="45">
        <v>33.662999999999997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130.78733333333335</v>
      </c>
      <c r="AE1584" s="54"/>
    </row>
    <row r="1585" spans="2:31" x14ac:dyDescent="0.45">
      <c r="B1585" s="4" t="s">
        <v>28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1.9880000000000002</v>
      </c>
      <c r="N1585" s="45">
        <v>3.593166666666666</v>
      </c>
      <c r="O1585" s="44">
        <v>3.2250000000000001</v>
      </c>
      <c r="P1585" s="45">
        <v>1.7999999999999998</v>
      </c>
      <c r="Q1585" s="44">
        <v>3.4325000000000006</v>
      </c>
      <c r="R1585" s="45">
        <v>4.7806666666666677</v>
      </c>
      <c r="S1585" s="44">
        <v>2.9276666666666653</v>
      </c>
      <c r="T1585" s="45">
        <v>2.9920000000000018</v>
      </c>
      <c r="U1585" s="44">
        <v>2.9811666666666667</v>
      </c>
      <c r="V1585" s="45">
        <v>1.7224999999999995</v>
      </c>
      <c r="W1585" s="44">
        <v>20.108833333333337</v>
      </c>
      <c r="X1585" s="45">
        <v>9.2556666666666665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58.807166666666674</v>
      </c>
      <c r="AE1585" s="54"/>
    </row>
    <row r="1586" spans="2:31" x14ac:dyDescent="0.45">
      <c r="B1586" s="4" t="s">
        <v>29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9.6166666666666595E-2</v>
      </c>
      <c r="R1586" s="45">
        <v>0.15533333333333374</v>
      </c>
      <c r="S1586" s="44">
        <v>0.6763333333333339</v>
      </c>
      <c r="T1586" s="45">
        <v>0</v>
      </c>
      <c r="U1586" s="44">
        <v>0</v>
      </c>
      <c r="V1586" s="45">
        <v>0</v>
      </c>
      <c r="W1586" s="44">
        <v>6.4803333333333333</v>
      </c>
      <c r="X1586" s="45">
        <v>4.3923333333333323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11.8005</v>
      </c>
      <c r="AE1586" s="54"/>
    </row>
    <row r="1587" spans="2:31" x14ac:dyDescent="0.45">
      <c r="B1587" s="4" t="s">
        <v>30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9.9333333333333398E-2</v>
      </c>
      <c r="R1587" s="45">
        <v>7.5666666666666813E-2</v>
      </c>
      <c r="S1587" s="44">
        <v>0.11783333333333346</v>
      </c>
      <c r="T1587" s="45">
        <v>0</v>
      </c>
      <c r="U1587" s="44">
        <v>0</v>
      </c>
      <c r="V1587" s="45">
        <v>0</v>
      </c>
      <c r="W1587" s="44">
        <v>0.30833333333333318</v>
      </c>
      <c r="X1587" s="45">
        <v>1.0333333333333335E-2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0.61150000000000015</v>
      </c>
      <c r="AE1587" s="54"/>
    </row>
    <row r="1588" spans="2:31" x14ac:dyDescent="0.45">
      <c r="B1588" s="4" t="s">
        <v>31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1.0333333333333351E-2</v>
      </c>
      <c r="R1588" s="45">
        <v>2.7816666666666672</v>
      </c>
      <c r="S1588" s="44">
        <v>1.4435000000000007</v>
      </c>
      <c r="T1588" s="45">
        <v>0</v>
      </c>
      <c r="U1588" s="44">
        <v>0</v>
      </c>
      <c r="V1588" s="45">
        <v>0</v>
      </c>
      <c r="W1588" s="44">
        <v>7.6999999999999597E-2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4.3125000000000018</v>
      </c>
      <c r="AE1588" s="54"/>
    </row>
    <row r="1589" spans="2:31" x14ac:dyDescent="0.45">
      <c r="B1589" s="4" t="s">
        <v>32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0</v>
      </c>
      <c r="AE1589" s="54"/>
    </row>
    <row r="1590" spans="2:31" x14ac:dyDescent="0.45">
      <c r="B1590" s="4" t="s">
        <v>33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1.1201666666666663</v>
      </c>
      <c r="N1590" s="45">
        <v>1.3520000000000005</v>
      </c>
      <c r="O1590" s="44">
        <v>0.88133333333333364</v>
      </c>
      <c r="P1590" s="45">
        <v>0.96066666666666722</v>
      </c>
      <c r="Q1590" s="44">
        <v>1.0066666666666666</v>
      </c>
      <c r="R1590" s="45">
        <v>1.6763333333333332</v>
      </c>
      <c r="S1590" s="44">
        <v>0.95933333333333304</v>
      </c>
      <c r="T1590" s="45">
        <v>0</v>
      </c>
      <c r="U1590" s="44">
        <v>0</v>
      </c>
      <c r="V1590" s="45">
        <v>0</v>
      </c>
      <c r="W1590" s="44">
        <v>9.1591666666666676</v>
      </c>
      <c r="X1590" s="45">
        <v>5.966333333333333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23.082000000000001</v>
      </c>
      <c r="AE1590" s="54"/>
    </row>
    <row r="1591" spans="2:31" x14ac:dyDescent="0.45">
      <c r="B1591" s="4" t="s">
        <v>34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0.57999999999999985</v>
      </c>
      <c r="N1591" s="45">
        <v>0.73199999999999965</v>
      </c>
      <c r="O1591" s="44">
        <v>0.30933333333333363</v>
      </c>
      <c r="P1591" s="45">
        <v>1.1666666666666661E-3</v>
      </c>
      <c r="Q1591" s="44">
        <v>0</v>
      </c>
      <c r="R1591" s="45">
        <v>0</v>
      </c>
      <c r="S1591" s="44">
        <v>3.7999999999999999E-2</v>
      </c>
      <c r="T1591" s="45">
        <v>0</v>
      </c>
      <c r="U1591" s="44">
        <v>0</v>
      </c>
      <c r="V1591" s="45">
        <v>0</v>
      </c>
      <c r="W1591" s="44">
        <v>6.3224999999999945</v>
      </c>
      <c r="X1591" s="45">
        <v>1.6029999999999995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9.5859999999999932</v>
      </c>
      <c r="AE1591" s="54"/>
    </row>
    <row r="1592" spans="2:31" x14ac:dyDescent="0.45">
      <c r="B1592" s="4" t="s">
        <v>35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3.4233333333333347</v>
      </c>
      <c r="N1592" s="45">
        <v>3</v>
      </c>
      <c r="O1592" s="44">
        <v>1.7000000000000017</v>
      </c>
      <c r="P1592" s="45">
        <v>1.5999999999999985</v>
      </c>
      <c r="Q1592" s="44">
        <v>0.7000000000000004</v>
      </c>
      <c r="R1592" s="45">
        <v>1</v>
      </c>
      <c r="S1592" s="44">
        <v>0.46666666666666651</v>
      </c>
      <c r="T1592" s="45">
        <v>0</v>
      </c>
      <c r="U1592" s="44">
        <v>0</v>
      </c>
      <c r="V1592" s="45">
        <v>0</v>
      </c>
      <c r="W1592" s="44">
        <v>17.59333333333333</v>
      </c>
      <c r="X1592" s="45">
        <v>0.81700000000000039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30.300333333333334</v>
      </c>
      <c r="AE1592" s="54"/>
    </row>
    <row r="1593" spans="2:31" x14ac:dyDescent="0.45">
      <c r="B1593" s="4" t="s">
        <v>36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1.5161666666666667</v>
      </c>
      <c r="N1593" s="45">
        <v>2.7329999999999992</v>
      </c>
      <c r="O1593" s="44">
        <v>2.2038333333333342</v>
      </c>
      <c r="P1593" s="45">
        <v>2.0891666666666668</v>
      </c>
      <c r="Q1593" s="44">
        <v>2.1725000000000003</v>
      </c>
      <c r="R1593" s="45">
        <v>2.6098333333333348</v>
      </c>
      <c r="S1593" s="44">
        <v>1.2088333333333334</v>
      </c>
      <c r="T1593" s="45">
        <v>0</v>
      </c>
      <c r="U1593" s="44">
        <v>0</v>
      </c>
      <c r="V1593" s="45">
        <v>0</v>
      </c>
      <c r="W1593" s="44">
        <v>11.701500000000001</v>
      </c>
      <c r="X1593" s="45">
        <v>7.0466666666666669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33.281500000000001</v>
      </c>
      <c r="AE1593" s="54"/>
    </row>
    <row r="1594" spans="2:31" x14ac:dyDescent="0.45">
      <c r="B1594" s="4" t="s">
        <v>37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1.0761666666666665</v>
      </c>
      <c r="N1594" s="45">
        <v>0</v>
      </c>
      <c r="O1594" s="44">
        <v>0</v>
      </c>
      <c r="P1594" s="45">
        <v>0</v>
      </c>
      <c r="Q1594" s="44">
        <v>2.0500000000000001E-2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10.66116666666667</v>
      </c>
      <c r="X1594" s="45">
        <v>4.2043333333333344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15.96216666666667</v>
      </c>
      <c r="AE1594" s="54"/>
    </row>
    <row r="1595" spans="2:31" x14ac:dyDescent="0.45">
      <c r="B1595" s="4" t="s">
        <v>38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2.1743333333333328</v>
      </c>
      <c r="N1595" s="45">
        <v>0.42583333333333362</v>
      </c>
      <c r="O1595" s="44">
        <v>1.1666666666666668E-3</v>
      </c>
      <c r="P1595" s="45">
        <v>5.0000000000000001E-4</v>
      </c>
      <c r="Q1595" s="44">
        <v>1.1333333333333334E-2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12.65066666666667</v>
      </c>
      <c r="X1595" s="45">
        <v>2.5411666666666681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17.805000000000003</v>
      </c>
      <c r="AE1595" s="54"/>
    </row>
    <row r="1596" spans="2:31" x14ac:dyDescent="0.45">
      <c r="B1596" s="4" t="s">
        <v>39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4.5196666666666685</v>
      </c>
      <c r="N1596" s="45">
        <v>5.4900000000000047</v>
      </c>
      <c r="O1596" s="44">
        <v>3.7899999999999983</v>
      </c>
      <c r="P1596" s="45">
        <v>2.0300000000000007</v>
      </c>
      <c r="Q1596" s="44">
        <v>0.83499999999999974</v>
      </c>
      <c r="R1596" s="45">
        <v>0.61816666666666675</v>
      </c>
      <c r="S1596" s="44">
        <v>0.37383333333333318</v>
      </c>
      <c r="T1596" s="45">
        <v>0</v>
      </c>
      <c r="U1596" s="44">
        <v>0</v>
      </c>
      <c r="V1596" s="45">
        <v>0</v>
      </c>
      <c r="W1596" s="44">
        <v>35.965333333333341</v>
      </c>
      <c r="X1596" s="45">
        <v>23.641333333333328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77.26333333333335</v>
      </c>
      <c r="AE1596" s="54"/>
    </row>
    <row r="1597" spans="2:31" x14ac:dyDescent="0.45">
      <c r="B1597" s="4" t="s">
        <v>40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1.7333333333333334</v>
      </c>
      <c r="N1597" s="45">
        <v>3.1999999999999971</v>
      </c>
      <c r="O1597" s="44">
        <v>2.0999999999999974</v>
      </c>
      <c r="P1597" s="45">
        <v>1.2000000000000015</v>
      </c>
      <c r="Q1597" s="44">
        <v>0.60000000000000075</v>
      </c>
      <c r="R1597" s="45">
        <v>0.39999999999999963</v>
      </c>
      <c r="S1597" s="44">
        <v>0.3</v>
      </c>
      <c r="T1597" s="45">
        <v>0</v>
      </c>
      <c r="U1597" s="44">
        <v>0</v>
      </c>
      <c r="V1597" s="45">
        <v>0</v>
      </c>
      <c r="W1597" s="44">
        <v>9.2149999999999963</v>
      </c>
      <c r="X1597" s="45">
        <v>9.4499999999999993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28.198333333333327</v>
      </c>
      <c r="AE1597" s="54"/>
    </row>
    <row r="1598" spans="2:31" x14ac:dyDescent="0.45">
      <c r="B1598" s="4" t="s">
        <v>41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3.0939999999999981</v>
      </c>
      <c r="N1598" s="45">
        <v>4.430000000000005</v>
      </c>
      <c r="O1598" s="44">
        <v>3.7599999999999971</v>
      </c>
      <c r="P1598" s="45">
        <v>2.6899999999999986</v>
      </c>
      <c r="Q1598" s="44">
        <v>1.4399999999999988</v>
      </c>
      <c r="R1598" s="45">
        <v>1.1034999999999999</v>
      </c>
      <c r="S1598" s="44">
        <v>0.3111666666666667</v>
      </c>
      <c r="T1598" s="45">
        <v>0</v>
      </c>
      <c r="U1598" s="44">
        <v>0</v>
      </c>
      <c r="V1598" s="45">
        <v>0</v>
      </c>
      <c r="W1598" s="44">
        <v>15.21466666666667</v>
      </c>
      <c r="X1598" s="45">
        <v>6.6808333333333279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38.724166666666655</v>
      </c>
      <c r="AE1598" s="54"/>
    </row>
    <row r="1599" spans="2:31" x14ac:dyDescent="0.45">
      <c r="B1599" s="4" t="s">
        <v>42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0.36083333333333312</v>
      </c>
      <c r="N1599" s="45">
        <v>0.64416666666666722</v>
      </c>
      <c r="O1599" s="44">
        <v>0.51883333333333381</v>
      </c>
      <c r="P1599" s="45">
        <v>0.41266666666666646</v>
      </c>
      <c r="Q1599" s="44">
        <v>0.41766666666666674</v>
      </c>
      <c r="R1599" s="45">
        <v>0.51466666666666672</v>
      </c>
      <c r="S1599" s="44">
        <v>0.21933333333333335</v>
      </c>
      <c r="T1599" s="45">
        <v>0</v>
      </c>
      <c r="U1599" s="44">
        <v>0</v>
      </c>
      <c r="V1599" s="45">
        <v>0</v>
      </c>
      <c r="W1599" s="44">
        <v>4.6948333333333343</v>
      </c>
      <c r="X1599" s="45">
        <v>4.934499999999999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12.717500000000001</v>
      </c>
      <c r="AE1599" s="54"/>
    </row>
    <row r="1600" spans="2:31" x14ac:dyDescent="0.45">
      <c r="B1600" s="4" t="s">
        <v>43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45">
      <c r="B1601" s="4" t="s">
        <v>44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5.9381666666666693</v>
      </c>
      <c r="N1601" s="45">
        <v>1.8773333333333329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7.8155000000000019</v>
      </c>
      <c r="AE1601" s="54"/>
    </row>
    <row r="1602" spans="2:31" x14ac:dyDescent="0.45">
      <c r="B1602" s="4" t="s">
        <v>45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1.1818333333333335</v>
      </c>
      <c r="N1602" s="45">
        <v>0.56550000000000011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1.7473333333333336</v>
      </c>
      <c r="AE1602" s="54"/>
    </row>
    <row r="1603" spans="2:31" x14ac:dyDescent="0.45">
      <c r="B1603" s="4" t="s">
        <v>46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1.6626666666666674</v>
      </c>
      <c r="N1603" s="45">
        <v>0.82800000000000007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2.4906666666666677</v>
      </c>
      <c r="AE1603" s="54"/>
    </row>
    <row r="1604" spans="2:31" x14ac:dyDescent="0.45">
      <c r="B1604" s="4" t="s">
        <v>47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0.55899999999999972</v>
      </c>
      <c r="N1604" s="45">
        <v>0.89000000000000046</v>
      </c>
      <c r="O1604" s="44">
        <v>0.59000000000000019</v>
      </c>
      <c r="P1604" s="45">
        <v>0.48999999999999938</v>
      </c>
      <c r="Q1604" s="44">
        <v>0.39000000000000035</v>
      </c>
      <c r="R1604" s="45">
        <v>0.18999999999999997</v>
      </c>
      <c r="S1604" s="44">
        <v>3.0000000000000009E-2</v>
      </c>
      <c r="T1604" s="45">
        <v>0</v>
      </c>
      <c r="U1604" s="44">
        <v>0</v>
      </c>
      <c r="V1604" s="45">
        <v>0</v>
      </c>
      <c r="W1604" s="44">
        <v>3.5054999999999983</v>
      </c>
      <c r="X1604" s="45">
        <v>4.3418333333333328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10.986333333333331</v>
      </c>
      <c r="AE1604" s="54"/>
    </row>
    <row r="1605" spans="2:31" x14ac:dyDescent="0.45">
      <c r="B1605" s="4" t="s">
        <v>48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1.7159999999999991</v>
      </c>
      <c r="N1605" s="45">
        <v>2.3799999999999994</v>
      </c>
      <c r="O1605" s="44">
        <v>1.7163333333333344</v>
      </c>
      <c r="P1605" s="45">
        <v>1.1534999999999989</v>
      </c>
      <c r="Q1605" s="44">
        <v>0.68800000000000039</v>
      </c>
      <c r="R1605" s="45">
        <v>0.35400000000000004</v>
      </c>
      <c r="S1605" s="44">
        <v>9.1166666666666646E-2</v>
      </c>
      <c r="T1605" s="45">
        <v>0</v>
      </c>
      <c r="U1605" s="44">
        <v>0</v>
      </c>
      <c r="V1605" s="45">
        <v>0</v>
      </c>
      <c r="W1605" s="44">
        <v>11.954000000000002</v>
      </c>
      <c r="X1605" s="45">
        <v>13.479666666666665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33.532666666666664</v>
      </c>
      <c r="AE1605" s="54"/>
    </row>
    <row r="1606" spans="2:31" x14ac:dyDescent="0.45">
      <c r="B1606" s="4" t="s">
        <v>49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1.1700000000000006</v>
      </c>
      <c r="N1606" s="45">
        <v>1.2999999999999985</v>
      </c>
      <c r="O1606" s="44">
        <v>0.7000000000000004</v>
      </c>
      <c r="P1606" s="45">
        <v>0.5</v>
      </c>
      <c r="Q1606" s="44">
        <v>0.39999999999999963</v>
      </c>
      <c r="R1606" s="45">
        <v>9.9999999999999908E-2</v>
      </c>
      <c r="S1606" s="44">
        <v>6.666666666666668E-2</v>
      </c>
      <c r="T1606" s="45">
        <v>0</v>
      </c>
      <c r="U1606" s="44">
        <v>0</v>
      </c>
      <c r="V1606" s="45">
        <v>0</v>
      </c>
      <c r="W1606" s="44">
        <v>8.8350000000000062</v>
      </c>
      <c r="X1606" s="45">
        <v>11.727333333333336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24.799000000000007</v>
      </c>
      <c r="AE1606" s="54"/>
    </row>
    <row r="1607" spans="2:31" x14ac:dyDescent="0.45">
      <c r="B1607" s="4" t="s">
        <v>50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1.4666666666666661</v>
      </c>
      <c r="N1607" s="45">
        <v>1.1199999999999994</v>
      </c>
      <c r="O1607" s="44">
        <v>0.18999999999999997</v>
      </c>
      <c r="P1607" s="45">
        <v>0</v>
      </c>
      <c r="Q1607" s="44">
        <v>0</v>
      </c>
      <c r="R1607" s="45">
        <v>3.1833333333333332E-2</v>
      </c>
      <c r="S1607" s="44">
        <v>0</v>
      </c>
      <c r="T1607" s="45">
        <v>0</v>
      </c>
      <c r="U1607" s="44">
        <v>0</v>
      </c>
      <c r="V1607" s="45">
        <v>0</v>
      </c>
      <c r="W1607" s="44">
        <v>5.9819999999999993</v>
      </c>
      <c r="X1607" s="45">
        <v>9.2166666666666668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18.007166666666663</v>
      </c>
      <c r="AE1607" s="54"/>
    </row>
    <row r="1608" spans="2:31" x14ac:dyDescent="0.45">
      <c r="B1608" s="4" t="s">
        <v>51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2.9966666666666657</v>
      </c>
      <c r="N1608" s="45">
        <v>0.51516666666666711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3.5118333333333327</v>
      </c>
      <c r="AE1608" s="54"/>
    </row>
    <row r="1609" spans="2:31" x14ac:dyDescent="0.45">
      <c r="B1609" s="4" t="s">
        <v>52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3.3800000000000012</v>
      </c>
      <c r="N1609" s="45">
        <v>11</v>
      </c>
      <c r="O1609" s="44">
        <v>15.700000000000017</v>
      </c>
      <c r="P1609" s="45">
        <v>15.480499999999997</v>
      </c>
      <c r="Q1609" s="44">
        <v>20.355166666666666</v>
      </c>
      <c r="R1609" s="45">
        <v>9.5805000000000007</v>
      </c>
      <c r="S1609" s="44">
        <v>28.459499999999991</v>
      </c>
      <c r="T1609" s="45">
        <v>45.014499999999991</v>
      </c>
      <c r="U1609" s="44">
        <v>22.673000000000012</v>
      </c>
      <c r="V1609" s="45">
        <v>54.734000000000023</v>
      </c>
      <c r="W1609" s="44">
        <v>25.36783333333333</v>
      </c>
      <c r="X1609" s="45">
        <v>7.2779999999999996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259.02300000000002</v>
      </c>
      <c r="AE1609" s="54"/>
    </row>
    <row r="1610" spans="2:31" x14ac:dyDescent="0.45">
      <c r="B1610" s="4" t="s">
        <v>53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20.687333333333335</v>
      </c>
      <c r="N1610" s="45">
        <v>45.5</v>
      </c>
      <c r="O1610" s="44">
        <v>41.842333333333336</v>
      </c>
      <c r="P1610" s="45">
        <v>37.136333333333347</v>
      </c>
      <c r="Q1610" s="44">
        <v>32.619999999999948</v>
      </c>
      <c r="R1610" s="45">
        <v>30.014833333333321</v>
      </c>
      <c r="S1610" s="44">
        <v>9.5533333333333363</v>
      </c>
      <c r="T1610" s="45">
        <v>0</v>
      </c>
      <c r="U1610" s="44">
        <v>0</v>
      </c>
      <c r="V1610" s="45">
        <v>0</v>
      </c>
      <c r="W1610" s="44">
        <v>22.550499999999989</v>
      </c>
      <c r="X1610" s="45">
        <v>12.779166666666669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252.68383333333327</v>
      </c>
      <c r="AE1610" s="54"/>
    </row>
    <row r="1611" spans="2:31" x14ac:dyDescent="0.45">
      <c r="B1611" s="4" t="s">
        <v>54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3.3886666666666647</v>
      </c>
      <c r="N1611" s="45">
        <v>3.590000000000003</v>
      </c>
      <c r="O1611" s="44">
        <v>1.5699999999999978</v>
      </c>
      <c r="P1611" s="45">
        <v>0.86999999999999922</v>
      </c>
      <c r="Q1611" s="44">
        <v>0.60000000000000075</v>
      </c>
      <c r="R1611" s="45">
        <v>0.75</v>
      </c>
      <c r="S1611" s="44">
        <v>0.55333333333333323</v>
      </c>
      <c r="T1611" s="45">
        <v>0</v>
      </c>
      <c r="U1611" s="44">
        <v>0</v>
      </c>
      <c r="V1611" s="45">
        <v>0</v>
      </c>
      <c r="W1611" s="44">
        <v>15.221166666666667</v>
      </c>
      <c r="X1611" s="45">
        <v>7.0408333333333326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33.583999999999996</v>
      </c>
      <c r="AE1611" s="54"/>
    </row>
    <row r="1612" spans="2:31" x14ac:dyDescent="0.45">
      <c r="B1612" s="4" t="s">
        <v>55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11.412333333333338</v>
      </c>
      <c r="N1612" s="45">
        <v>21.298333333333332</v>
      </c>
      <c r="O1612" s="44">
        <v>31.10016666666667</v>
      </c>
      <c r="P1612" s="45">
        <v>78.792166666666674</v>
      </c>
      <c r="Q1612" s="44">
        <v>91.150833333333338</v>
      </c>
      <c r="R1612" s="45">
        <v>86.168833333333339</v>
      </c>
      <c r="S1612" s="44">
        <v>86.191499999999976</v>
      </c>
      <c r="T1612" s="45">
        <v>82.943166666666656</v>
      </c>
      <c r="U1612" s="44">
        <v>74.775999999999996</v>
      </c>
      <c r="V1612" s="45">
        <v>51.393666666666654</v>
      </c>
      <c r="W1612" s="44">
        <v>74.401500000000013</v>
      </c>
      <c r="X1612" s="45">
        <v>53.769333333333336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743.39783333333321</v>
      </c>
      <c r="AE1612" s="54"/>
    </row>
    <row r="1613" spans="2:31" x14ac:dyDescent="0.45">
      <c r="B1613" s="4" t="s">
        <v>56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0</v>
      </c>
      <c r="AE1613" s="54"/>
    </row>
    <row r="1614" spans="2:31" x14ac:dyDescent="0.45">
      <c r="B1614" s="4" t="s">
        <v>58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0.52466666666666684</v>
      </c>
      <c r="N1614" s="45">
        <v>0.48033333333333339</v>
      </c>
      <c r="O1614" s="44">
        <v>0.16366666666666668</v>
      </c>
      <c r="P1614" s="45">
        <v>7.7499999999999972E-2</v>
      </c>
      <c r="Q1614" s="44">
        <v>0</v>
      </c>
      <c r="R1614" s="45">
        <v>5.3333333333333323E-3</v>
      </c>
      <c r="S1614" s="44">
        <v>1.8333333333333335E-3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1.2533333333333336</v>
      </c>
      <c r="AE1614" s="54"/>
    </row>
    <row r="1615" spans="2:31" x14ac:dyDescent="0.45">
      <c r="B1615" s="4" t="s">
        <v>59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0.20847666666666656</v>
      </c>
      <c r="N1615" s="45">
        <v>0.33960166666666664</v>
      </c>
      <c r="O1615" s="44">
        <v>0.25768999999999959</v>
      </c>
      <c r="P1615" s="45">
        <v>0.20526166666666684</v>
      </c>
      <c r="Q1615" s="44">
        <v>0.32895833333333341</v>
      </c>
      <c r="R1615" s="45">
        <v>0.681585</v>
      </c>
      <c r="S1615" s="44">
        <v>0.34750500000000001</v>
      </c>
      <c r="T1615" s="45">
        <v>0</v>
      </c>
      <c r="U1615" s="44">
        <v>0</v>
      </c>
      <c r="V1615" s="45">
        <v>0</v>
      </c>
      <c r="W1615" s="44">
        <v>0.31455333333333363</v>
      </c>
      <c r="X1615" s="45">
        <v>1.3894999999999961E-2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2.6975266666666662</v>
      </c>
      <c r="AE1615" s="54"/>
    </row>
    <row r="1616" spans="2:31" x14ac:dyDescent="0.45">
      <c r="B1616" s="4" t="s">
        <v>60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3.059333333333333E-2</v>
      </c>
      <c r="N1616" s="45">
        <v>3.1000000000000173E-4</v>
      </c>
      <c r="O1616" s="44">
        <v>0</v>
      </c>
      <c r="P1616" s="45">
        <v>0</v>
      </c>
      <c r="Q1616" s="44">
        <v>0</v>
      </c>
      <c r="R1616" s="45">
        <v>8.6033333333333364E-2</v>
      </c>
      <c r="S1616" s="44">
        <v>0.13822999999999999</v>
      </c>
      <c r="T1616" s="45">
        <v>0</v>
      </c>
      <c r="U1616" s="44">
        <v>0</v>
      </c>
      <c r="V1616" s="45">
        <v>0</v>
      </c>
      <c r="W1616" s="44">
        <v>4.8388633333333315</v>
      </c>
      <c r="X1616" s="45">
        <v>3.5024333333333342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8.5964633333333325</v>
      </c>
      <c r="AE1616" s="54"/>
    </row>
    <row r="1617" spans="2:31" x14ac:dyDescent="0.45">
      <c r="B1617" s="4" t="s">
        <v>61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7.7263333333333378E-2</v>
      </c>
      <c r="N1617" s="45">
        <v>5.6221666666666621E-2</v>
      </c>
      <c r="O1617" s="44">
        <v>3.6099999999999965E-3</v>
      </c>
      <c r="P1617" s="45">
        <v>1.1333333333333304E-3</v>
      </c>
      <c r="Q1617" s="44">
        <v>1.1458333333333339E-2</v>
      </c>
      <c r="R1617" s="45">
        <v>0.17949999999999999</v>
      </c>
      <c r="S1617" s="44">
        <v>0.24309833333333333</v>
      </c>
      <c r="T1617" s="45">
        <v>0</v>
      </c>
      <c r="U1617" s="44">
        <v>0</v>
      </c>
      <c r="V1617" s="45">
        <v>0</v>
      </c>
      <c r="W1617" s="44">
        <v>6.0373316666666677</v>
      </c>
      <c r="X1617" s="45">
        <v>3.8217166666666675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10.431333333333335</v>
      </c>
      <c r="AE1617" s="54"/>
    </row>
    <row r="1618" spans="2:31" x14ac:dyDescent="0.45">
      <c r="B1618" s="4" t="s">
        <v>62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4.1413333333333338</v>
      </c>
      <c r="O1618" s="44">
        <v>17.150333333333332</v>
      </c>
      <c r="P1618" s="45">
        <v>11.519333333333337</v>
      </c>
      <c r="Q1618" s="44">
        <v>10.365666666666668</v>
      </c>
      <c r="R1618" s="45">
        <v>17.096333333333334</v>
      </c>
      <c r="S1618" s="44">
        <v>19.355</v>
      </c>
      <c r="T1618" s="45">
        <v>0</v>
      </c>
      <c r="U1618" s="44">
        <v>0</v>
      </c>
      <c r="V1618" s="45">
        <v>0</v>
      </c>
      <c r="W1618" s="44">
        <v>94.50693333333335</v>
      </c>
      <c r="X1618" s="45">
        <v>41.633566666666653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215.76850000000002</v>
      </c>
      <c r="AE1618" s="54"/>
    </row>
    <row r="1619" spans="2:31" x14ac:dyDescent="0.45">
      <c r="B1619" s="4" t="s">
        <v>63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1.2364999999999999</v>
      </c>
      <c r="O1619" s="44">
        <v>6.4200000000000017</v>
      </c>
      <c r="P1619" s="45">
        <v>6.9200000000000026</v>
      </c>
      <c r="Q1619" s="44">
        <v>5.7361666666666657</v>
      </c>
      <c r="R1619" s="45">
        <v>6.7531666666666688</v>
      </c>
      <c r="S1619" s="44">
        <v>9.1796666666666642</v>
      </c>
      <c r="T1619" s="45">
        <v>17.904499999999995</v>
      </c>
      <c r="U1619" s="44">
        <v>29.800666666666686</v>
      </c>
      <c r="V1619" s="45">
        <v>18.817833333333329</v>
      </c>
      <c r="W1619" s="44">
        <v>25.334500000000002</v>
      </c>
      <c r="X1619" s="45">
        <v>15.470266666666662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143.57326666666668</v>
      </c>
      <c r="AE1619" s="54"/>
    </row>
    <row r="1620" spans="2:31" x14ac:dyDescent="0.45">
      <c r="B1620" s="4" t="s">
        <v>64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0.33783333333333326</v>
      </c>
      <c r="O1620" s="44">
        <v>2.900000000000003</v>
      </c>
      <c r="P1620" s="45">
        <v>5.1899999999999986</v>
      </c>
      <c r="Q1620" s="44">
        <v>12.331666666666665</v>
      </c>
      <c r="R1620" s="45">
        <v>47.736833333333315</v>
      </c>
      <c r="S1620" s="44">
        <v>30.036833333333334</v>
      </c>
      <c r="T1620" s="45">
        <v>15.931000000000003</v>
      </c>
      <c r="U1620" s="44">
        <v>7.3000000000000398E-2</v>
      </c>
      <c r="V1620" s="45">
        <v>7.840166666666657</v>
      </c>
      <c r="W1620" s="44">
        <v>50.813633333333343</v>
      </c>
      <c r="X1620" s="45">
        <v>4.6170666666666671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177.80803333333333</v>
      </c>
      <c r="AE1620" s="54"/>
    </row>
    <row r="1621" spans="2:31" x14ac:dyDescent="0.45">
      <c r="B1621" s="4" t="s">
        <v>65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35.673333333333318</v>
      </c>
      <c r="X1621" s="45">
        <v>12.487166666666665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48.160499999999985</v>
      </c>
      <c r="AE1621" s="54"/>
    </row>
    <row r="1622" spans="2:31" x14ac:dyDescent="0.45">
      <c r="B1622" s="12" t="s">
        <v>7</v>
      </c>
      <c r="C1622" s="12"/>
      <c r="D1622" s="12"/>
      <c r="E1622" s="13">
        <f>SUM(E1568:E1621)</f>
        <v>0</v>
      </c>
      <c r="F1622" s="13">
        <f t="shared" ref="F1622" si="609">SUM(F1568:F1621)</f>
        <v>0</v>
      </c>
      <c r="G1622" s="13">
        <f t="shared" ref="G1622" si="610">SUM(G1568:G1621)</f>
        <v>0</v>
      </c>
      <c r="H1622" s="13">
        <f t="shared" ref="H1622" si="611">SUM(H1568:H1621)</f>
        <v>0</v>
      </c>
      <c r="I1622" s="13">
        <f t="shared" ref="I1622" si="612">SUM(I1568:I1621)</f>
        <v>0</v>
      </c>
      <c r="J1622" s="13">
        <f t="shared" ref="J1622" si="613">SUM(J1568:J1621)</f>
        <v>0</v>
      </c>
      <c r="K1622" s="13">
        <f t="shared" ref="K1622" si="614">SUM(K1568:K1621)</f>
        <v>0</v>
      </c>
      <c r="L1622" s="13">
        <f t="shared" ref="L1622" si="615">SUM(L1568:L1621)</f>
        <v>0</v>
      </c>
      <c r="M1622" s="13">
        <f t="shared" ref="M1622" si="616">SUM(M1568:M1621)</f>
        <v>172.05099999999999</v>
      </c>
      <c r="N1622" s="13">
        <f t="shared" ref="N1622" si="617">SUM(N1568:N1621)</f>
        <v>322.07029999999997</v>
      </c>
      <c r="O1622" s="13">
        <f t="shared" ref="O1622" si="618">SUM(O1568:O1621)</f>
        <v>308.63679999999994</v>
      </c>
      <c r="P1622" s="13">
        <f t="shared" ref="P1622" si="619">SUM(P1568:P1621)</f>
        <v>329.97456166666672</v>
      </c>
      <c r="Q1622" s="13">
        <f t="shared" ref="Q1622" si="620">SUM(Q1568:Q1621)</f>
        <v>436.91725000000008</v>
      </c>
      <c r="R1622" s="13">
        <f t="shared" ref="R1622" si="621">SUM(R1568:R1621)</f>
        <v>451.54661833333336</v>
      </c>
      <c r="S1622" s="13">
        <f t="shared" ref="S1622" si="622">SUM(S1568:S1621)</f>
        <v>483.30149999999998</v>
      </c>
      <c r="T1622" s="13">
        <f t="shared" ref="T1622" si="623">SUM(T1568:T1621)</f>
        <v>429.14949999999993</v>
      </c>
      <c r="U1622" s="13">
        <f t="shared" ref="U1622" si="624">SUM(U1568:U1621)</f>
        <v>421.45416666666654</v>
      </c>
      <c r="V1622" s="13">
        <f t="shared" ref="V1622" si="625">SUM(V1568:V1621)</f>
        <v>437.38</v>
      </c>
      <c r="W1622" s="13">
        <f t="shared" ref="W1622" si="626">SUM(W1568:W1621)</f>
        <v>1053.3914816666668</v>
      </c>
      <c r="X1622" s="13">
        <f t="shared" ref="X1622" si="627">SUM(X1568:X1621)</f>
        <v>643.72094500000014</v>
      </c>
      <c r="Y1622" s="13">
        <f t="shared" ref="Y1622" si="628">SUM(Y1568:Y1621)</f>
        <v>0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09">
        <f>SUM(AC1568:AE1621)</f>
        <v>5489.5941233333315</v>
      </c>
      <c r="AD1622" s="109"/>
      <c r="AE1622" s="109"/>
    </row>
    <row r="1624" spans="2:31" x14ac:dyDescent="0.45">
      <c r="B1624" s="8">
        <f>'Resumen-Mensual'!$AF$26</f>
        <v>46050</v>
      </c>
    </row>
    <row r="1625" spans="2:31" x14ac:dyDescent="0.45">
      <c r="B1625" s="8"/>
    </row>
    <row r="1626" spans="2:31" x14ac:dyDescent="0.45">
      <c r="B1626" s="9" t="s">
        <v>313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1" t="s">
        <v>7</v>
      </c>
      <c r="AD1626" s="91"/>
      <c r="AE1626" s="91"/>
    </row>
    <row r="1627" spans="2:31" x14ac:dyDescent="0.45">
      <c r="B1627" s="14" t="s">
        <v>11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0.1734999999999999</v>
      </c>
      <c r="O1627" s="44">
        <v>3.1293333333333333</v>
      </c>
      <c r="P1627" s="45">
        <v>0.20350000000000001</v>
      </c>
      <c r="Q1627" s="44">
        <v>7.4131666666666645</v>
      </c>
      <c r="R1627" s="45">
        <v>1.7530000000000003</v>
      </c>
      <c r="S1627" s="44">
        <v>4.094666666666666</v>
      </c>
      <c r="T1627" s="45">
        <v>7.3576666666666677</v>
      </c>
      <c r="U1627" s="44">
        <v>6.5388333333333319</v>
      </c>
      <c r="V1627" s="45">
        <v>8.031500000000003</v>
      </c>
      <c r="W1627" s="44">
        <v>44.085000000000015</v>
      </c>
      <c r="X1627" s="45">
        <v>31.381833333333343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114.16200000000002</v>
      </c>
      <c r="AE1627" s="56"/>
    </row>
    <row r="1628" spans="2:31" x14ac:dyDescent="0.45">
      <c r="B1628" s="14" t="s">
        <v>12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0.48449999999999988</v>
      </c>
      <c r="N1628" s="45">
        <v>4.5513333333333321</v>
      </c>
      <c r="O1628" s="44">
        <v>5.8799999999999963</v>
      </c>
      <c r="P1628" s="45">
        <v>10.774833333333335</v>
      </c>
      <c r="Q1628" s="44">
        <v>17.464000000000002</v>
      </c>
      <c r="R1628" s="45">
        <v>20.102333333333334</v>
      </c>
      <c r="S1628" s="44">
        <v>11.918333333333324</v>
      </c>
      <c r="T1628" s="45">
        <v>19.635666666666658</v>
      </c>
      <c r="U1628" s="44">
        <v>30.910666666666671</v>
      </c>
      <c r="V1628" s="45">
        <v>40.123666666666658</v>
      </c>
      <c r="W1628" s="44">
        <v>56.055833333333389</v>
      </c>
      <c r="X1628" s="45">
        <v>21.100999999999999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239.00216666666671</v>
      </c>
      <c r="AE1628" s="54"/>
    </row>
    <row r="1629" spans="2:31" x14ac:dyDescent="0.45">
      <c r="B1629" s="14" t="s">
        <v>13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1.0321666666666667</v>
      </c>
      <c r="N1629" s="45">
        <v>1.769333333333333</v>
      </c>
      <c r="O1629" s="44">
        <v>2.1611666666666669</v>
      </c>
      <c r="P1629" s="45">
        <v>7.1351666666666658</v>
      </c>
      <c r="Q1629" s="44">
        <v>15.00949999999999</v>
      </c>
      <c r="R1629" s="45">
        <v>37.5</v>
      </c>
      <c r="S1629" s="44">
        <v>55.524333333333317</v>
      </c>
      <c r="T1629" s="45">
        <v>59.619999999999926</v>
      </c>
      <c r="U1629" s="44">
        <v>39.745833333333323</v>
      </c>
      <c r="V1629" s="45">
        <v>31.32899999999999</v>
      </c>
      <c r="W1629" s="44">
        <v>30.07633333333337</v>
      </c>
      <c r="X1629" s="45">
        <v>18.05633333333332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298.95916666666659</v>
      </c>
      <c r="AE1629" s="54"/>
    </row>
    <row r="1630" spans="2:31" x14ac:dyDescent="0.45">
      <c r="B1630" s="14" t="s">
        <v>14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0.95833333333333282</v>
      </c>
      <c r="N1630" s="45">
        <v>1</v>
      </c>
      <c r="O1630" s="44">
        <v>3.9000000000000039</v>
      </c>
      <c r="P1630" s="45">
        <v>12.215499999999999</v>
      </c>
      <c r="Q1630" s="44">
        <v>41.713166666666652</v>
      </c>
      <c r="R1630" s="45">
        <v>40.557666666666634</v>
      </c>
      <c r="S1630" s="44">
        <v>13.803999999999993</v>
      </c>
      <c r="T1630" s="45">
        <v>26.345500000000012</v>
      </c>
      <c r="U1630" s="44">
        <v>49.293166666666693</v>
      </c>
      <c r="V1630" s="45">
        <v>57.396499999999989</v>
      </c>
      <c r="W1630" s="44">
        <v>88.687333333333328</v>
      </c>
      <c r="X1630" s="45">
        <v>62.128500000000017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397.99966666666671</v>
      </c>
      <c r="AE1630" s="54"/>
    </row>
    <row r="1631" spans="2:31" x14ac:dyDescent="0.45">
      <c r="B1631" s="14" t="s">
        <v>15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0</v>
      </c>
      <c r="AE1631" s="54"/>
    </row>
    <row r="1632" spans="2:31" x14ac:dyDescent="0.45">
      <c r="B1632" s="14" t="s">
        <v>16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0</v>
      </c>
      <c r="AE1632" s="54"/>
    </row>
    <row r="1633" spans="2:31" x14ac:dyDescent="0.45">
      <c r="B1633" s="14" t="s">
        <v>17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0.47916666666666663</v>
      </c>
      <c r="N1633" s="45">
        <v>0.78983333333333339</v>
      </c>
      <c r="O1633" s="44">
        <v>5.9666666666666673E-2</v>
      </c>
      <c r="P1633" s="45">
        <v>2.4833333333333336E-2</v>
      </c>
      <c r="Q1633" s="44">
        <v>0</v>
      </c>
      <c r="R1633" s="45">
        <v>6.9666666666666668E-2</v>
      </c>
      <c r="S1633" s="44">
        <v>0.65700000000000014</v>
      </c>
      <c r="T1633" s="45">
        <v>2.3128333333333342</v>
      </c>
      <c r="U1633" s="44">
        <v>1.8090000000000004</v>
      </c>
      <c r="V1633" s="45">
        <v>0</v>
      </c>
      <c r="W1633" s="44">
        <v>0</v>
      </c>
      <c r="X1633" s="45">
        <v>7.8086666666666691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14.010666666666669</v>
      </c>
      <c r="AE1633" s="54"/>
    </row>
    <row r="1634" spans="2:31" x14ac:dyDescent="0.45">
      <c r="B1634" s="14" t="s">
        <v>18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0.36766666666666675</v>
      </c>
      <c r="N1634" s="45">
        <v>9.7666666666666624E-2</v>
      </c>
      <c r="O1634" s="44">
        <v>1.3076666666666661</v>
      </c>
      <c r="P1634" s="45">
        <v>2.0746666666666673</v>
      </c>
      <c r="Q1634" s="44">
        <v>0</v>
      </c>
      <c r="R1634" s="45">
        <v>0.17683333333333331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6.6666666666666428E-3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4.0311666666666675</v>
      </c>
      <c r="AE1634" s="54"/>
    </row>
    <row r="1635" spans="2:31" x14ac:dyDescent="0.45">
      <c r="B1635" s="14" t="s">
        <v>19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2.2874999999999996</v>
      </c>
      <c r="N1635" s="45">
        <v>6.0899999999999945</v>
      </c>
      <c r="O1635" s="44">
        <v>19.996666666666663</v>
      </c>
      <c r="P1635" s="45">
        <v>33.352166666666669</v>
      </c>
      <c r="Q1635" s="44">
        <v>32.824333333333328</v>
      </c>
      <c r="R1635" s="45">
        <v>31.50566666666667</v>
      </c>
      <c r="S1635" s="44">
        <v>22.453833333333339</v>
      </c>
      <c r="T1635" s="45">
        <v>17.516666666666666</v>
      </c>
      <c r="U1635" s="44">
        <v>15.431500000000002</v>
      </c>
      <c r="V1635" s="45">
        <v>3.8866666666666676</v>
      </c>
      <c r="W1635" s="44">
        <v>6.0534999999999997</v>
      </c>
      <c r="X1635" s="45">
        <v>19.785166666666662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211.18366666666668</v>
      </c>
      <c r="AE1635" s="54"/>
    </row>
    <row r="1636" spans="2:31" x14ac:dyDescent="0.45">
      <c r="B1636" s="14" t="s">
        <v>20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0.31083333333333329</v>
      </c>
      <c r="N1636" s="45">
        <v>0</v>
      </c>
      <c r="O1636" s="44">
        <v>0.26649999999999996</v>
      </c>
      <c r="P1636" s="45">
        <v>0.55066666666666675</v>
      </c>
      <c r="Q1636" s="44">
        <v>0</v>
      </c>
      <c r="R1636" s="45">
        <v>0</v>
      </c>
      <c r="S1636" s="44">
        <v>1.6833333333333301E-2</v>
      </c>
      <c r="T1636" s="45">
        <v>0</v>
      </c>
      <c r="U1636" s="44">
        <v>0</v>
      </c>
      <c r="V1636" s="45">
        <v>0</v>
      </c>
      <c r="W1636" s="44">
        <v>0</v>
      </c>
      <c r="X1636" s="45">
        <v>0.65483333333333327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1.7996666666666665</v>
      </c>
      <c r="AE1636" s="54"/>
    </row>
    <row r="1637" spans="2:31" x14ac:dyDescent="0.45">
      <c r="B1637" s="14" t="s">
        <v>21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1.1976666666666667</v>
      </c>
      <c r="N1637" s="45">
        <v>0.93999999999999928</v>
      </c>
      <c r="O1637" s="44">
        <v>0.51000000000000068</v>
      </c>
      <c r="P1637" s="45">
        <v>0.15133333333333338</v>
      </c>
      <c r="Q1637" s="44">
        <v>0</v>
      </c>
      <c r="R1637" s="45">
        <v>0</v>
      </c>
      <c r="S1637" s="44">
        <v>0</v>
      </c>
      <c r="T1637" s="45">
        <v>0</v>
      </c>
      <c r="U1637" s="44">
        <v>34.195499999999996</v>
      </c>
      <c r="V1637" s="45">
        <v>68.523166666666683</v>
      </c>
      <c r="W1637" s="44">
        <v>78.553166666666684</v>
      </c>
      <c r="X1637" s="45">
        <v>67.238666666666646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251.30950000000001</v>
      </c>
      <c r="AE1637" s="54"/>
    </row>
    <row r="1638" spans="2:31" x14ac:dyDescent="0.45">
      <c r="B1638" s="14" t="s">
        <v>22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45">
      <c r="B1639" s="14" t="s">
        <v>23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0.91083333333333327</v>
      </c>
      <c r="N1639" s="45">
        <v>0.31083333333333329</v>
      </c>
      <c r="O1639" s="44">
        <v>2.5000000000000061E-3</v>
      </c>
      <c r="P1639" s="45">
        <v>0</v>
      </c>
      <c r="Q1639" s="44">
        <v>0</v>
      </c>
      <c r="R1639" s="45">
        <v>9.2163333333333277</v>
      </c>
      <c r="S1639" s="44">
        <v>8.4364999999999988</v>
      </c>
      <c r="T1639" s="45">
        <v>15.463166666666671</v>
      </c>
      <c r="U1639" s="44">
        <v>13.098500000000001</v>
      </c>
      <c r="V1639" s="45">
        <v>1.489166666666667</v>
      </c>
      <c r="W1639" s="44">
        <v>0.28266666666666668</v>
      </c>
      <c r="X1639" s="45">
        <v>0.43016666666666653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49.640666666666668</v>
      </c>
      <c r="AE1639" s="54"/>
    </row>
    <row r="1640" spans="2:31" x14ac:dyDescent="0.45">
      <c r="B1640" s="14" t="s">
        <v>24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3.3499999999999995E-2</v>
      </c>
      <c r="N1640" s="45">
        <v>1.6639999999999995</v>
      </c>
      <c r="O1640" s="44">
        <v>1.7176666666666669</v>
      </c>
      <c r="P1640" s="45">
        <v>1.3266666666666664</v>
      </c>
      <c r="Q1640" s="44">
        <v>0.23566666666666664</v>
      </c>
      <c r="R1640" s="45">
        <v>0.4973333333333334</v>
      </c>
      <c r="S1640" s="44">
        <v>1.029499999999999</v>
      </c>
      <c r="T1640" s="45">
        <v>2.4848333333333334</v>
      </c>
      <c r="U1640" s="44">
        <v>8.8161666666666676</v>
      </c>
      <c r="V1640" s="45">
        <v>1.7928333333333342</v>
      </c>
      <c r="W1640" s="44">
        <v>2.6205000000000007</v>
      </c>
      <c r="X1640" s="45">
        <v>0.53383333333333327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22.752500000000001</v>
      </c>
      <c r="AE1640" s="54"/>
    </row>
    <row r="1641" spans="2:31" x14ac:dyDescent="0.45">
      <c r="B1641" s="14" t="s">
        <v>25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5.9333333333333342E-2</v>
      </c>
      <c r="N1641" s="45">
        <v>1.7111666666666669</v>
      </c>
      <c r="O1641" s="44">
        <v>2.0171666666666663</v>
      </c>
      <c r="P1641" s="45">
        <v>2.4759999999999995</v>
      </c>
      <c r="Q1641" s="44">
        <v>2.2758333333333338</v>
      </c>
      <c r="R1641" s="45">
        <v>0.96700000000000008</v>
      </c>
      <c r="S1641" s="44">
        <v>0.28649999999999981</v>
      </c>
      <c r="T1641" s="45">
        <v>0.67783333333333351</v>
      </c>
      <c r="U1641" s="44">
        <v>2.614833333333336</v>
      </c>
      <c r="V1641" s="45">
        <v>0</v>
      </c>
      <c r="W1641" s="44">
        <v>12.967666666666661</v>
      </c>
      <c r="X1641" s="45">
        <v>11.687499999999998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37.740833333333335</v>
      </c>
      <c r="AE1641" s="54"/>
    </row>
    <row r="1642" spans="2:31" x14ac:dyDescent="0.45">
      <c r="B1642" s="14" t="s">
        <v>26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0.45833333333333354</v>
      </c>
      <c r="N1642" s="45">
        <v>1.5</v>
      </c>
      <c r="O1642" s="44">
        <v>0.68233333333333335</v>
      </c>
      <c r="P1642" s="45">
        <v>1.5793333333333337</v>
      </c>
      <c r="Q1642" s="44">
        <v>2.7111666666666663</v>
      </c>
      <c r="R1642" s="45">
        <v>9.0256666666666696</v>
      </c>
      <c r="S1642" s="44">
        <v>11.204666666666661</v>
      </c>
      <c r="T1642" s="45">
        <v>10.229000000000001</v>
      </c>
      <c r="U1642" s="44">
        <v>4.197000000000001</v>
      </c>
      <c r="V1642" s="45">
        <v>4.1333333333333402E-2</v>
      </c>
      <c r="W1642" s="44">
        <v>1.496166666666666</v>
      </c>
      <c r="X1642" s="45">
        <v>3.8885000000000001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47.013500000000001</v>
      </c>
      <c r="AE1642" s="54"/>
    </row>
    <row r="1643" spans="2:31" x14ac:dyDescent="0.45">
      <c r="B1643" s="14" t="s">
        <v>27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1.2166666666666666E-2</v>
      </c>
      <c r="O1643" s="44">
        <v>8.0833333333333299E-2</v>
      </c>
      <c r="P1643" s="45">
        <v>1.1199999999999994</v>
      </c>
      <c r="Q1643" s="44">
        <v>4.0758333333333345</v>
      </c>
      <c r="R1643" s="45">
        <v>7.8008333333333333</v>
      </c>
      <c r="S1643" s="44">
        <v>17.617666666666672</v>
      </c>
      <c r="T1643" s="45">
        <v>24.710333333333327</v>
      </c>
      <c r="U1643" s="44">
        <v>18.342333333333336</v>
      </c>
      <c r="V1643" s="45">
        <v>36.25783333333333</v>
      </c>
      <c r="W1643" s="44">
        <v>22.378</v>
      </c>
      <c r="X1643" s="45">
        <v>20.640666666666668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153.03649999999999</v>
      </c>
      <c r="AE1643" s="54"/>
    </row>
    <row r="1644" spans="2:31" x14ac:dyDescent="0.45">
      <c r="B1644" s="4" t="s">
        <v>28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6.7666666666666667E-2</v>
      </c>
      <c r="N1644" s="45">
        <v>0.5615</v>
      </c>
      <c r="O1644" s="44">
        <v>0.5056666666666666</v>
      </c>
      <c r="P1644" s="45">
        <v>2.0099999999999998</v>
      </c>
      <c r="Q1644" s="44">
        <v>3.5146666666666673</v>
      </c>
      <c r="R1644" s="45">
        <v>6.0020000000000016</v>
      </c>
      <c r="S1644" s="44">
        <v>8.1804999999999986</v>
      </c>
      <c r="T1644" s="45">
        <v>8.1564999999999994</v>
      </c>
      <c r="U1644" s="44">
        <v>8.0864999999999991</v>
      </c>
      <c r="V1644" s="45">
        <v>9.5915000000000017</v>
      </c>
      <c r="W1644" s="44">
        <v>6.3146666666666658</v>
      </c>
      <c r="X1644" s="45">
        <v>0.37216666666666676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53.363333333333337</v>
      </c>
      <c r="AE1644" s="54"/>
    </row>
    <row r="1645" spans="2:31" x14ac:dyDescent="0.45">
      <c r="B1645" s="4" t="s">
        <v>29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0.27883333333333327</v>
      </c>
      <c r="N1645" s="45">
        <v>0.59766666666666668</v>
      </c>
      <c r="O1645" s="44">
        <v>0.91749999999999987</v>
      </c>
      <c r="P1645" s="45">
        <v>1.3593333333333335</v>
      </c>
      <c r="Q1645" s="44">
        <v>1.8321666666666665</v>
      </c>
      <c r="R1645" s="45">
        <v>2.2823333333333342</v>
      </c>
      <c r="S1645" s="44">
        <v>2.6491666666666664</v>
      </c>
      <c r="T1645" s="45">
        <v>2.6801666666666661</v>
      </c>
      <c r="U1645" s="44">
        <v>0.11816666666666663</v>
      </c>
      <c r="V1645" s="45">
        <v>8.9999999999999924E-3</v>
      </c>
      <c r="W1645" s="44">
        <v>0.46883333333333332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13.193166666666666</v>
      </c>
      <c r="AE1645" s="54"/>
    </row>
    <row r="1646" spans="2:31" x14ac:dyDescent="0.45">
      <c r="B1646" s="4" t="s">
        <v>30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1.5000000000000002E-3</v>
      </c>
      <c r="P1646" s="45">
        <v>7.6500000000000054E-2</v>
      </c>
      <c r="Q1646" s="44">
        <v>9.8833333333333329E-2</v>
      </c>
      <c r="R1646" s="45">
        <v>6.3166666666666677E-2</v>
      </c>
      <c r="S1646" s="44">
        <v>0.26033333333333303</v>
      </c>
      <c r="T1646" s="45">
        <v>0.62916666666666665</v>
      </c>
      <c r="U1646" s="44">
        <v>0.23966666666666667</v>
      </c>
      <c r="V1646" s="45">
        <v>0.13816666666666663</v>
      </c>
      <c r="W1646" s="44">
        <v>0.24016666666666667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1.7474999999999996</v>
      </c>
      <c r="AE1646" s="54"/>
    </row>
    <row r="1647" spans="2:31" x14ac:dyDescent="0.45">
      <c r="B1647" s="4" t="s">
        <v>31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0.2958333333333335</v>
      </c>
      <c r="N1647" s="45">
        <v>1.005166666666667</v>
      </c>
      <c r="O1647" s="44">
        <v>1.2861666666666673</v>
      </c>
      <c r="P1647" s="45">
        <v>1.571833333333333</v>
      </c>
      <c r="Q1647" s="44">
        <v>1.619833333333333</v>
      </c>
      <c r="R1647" s="45">
        <v>2.0221666666666667</v>
      </c>
      <c r="S1647" s="44">
        <v>2.8049999999999997</v>
      </c>
      <c r="T1647" s="45">
        <v>3.2545000000000011</v>
      </c>
      <c r="U1647" s="44">
        <v>2.073</v>
      </c>
      <c r="V1647" s="45">
        <v>5.117</v>
      </c>
      <c r="W1647" s="44">
        <v>2.6643333333333334</v>
      </c>
      <c r="X1647" s="45">
        <v>0.23100000000000004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23.94583333333334</v>
      </c>
      <c r="AE1647" s="54"/>
    </row>
    <row r="1648" spans="2:31" x14ac:dyDescent="0.45">
      <c r="B1648" s="4" t="s">
        <v>32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7.9333333333333339E-2</v>
      </c>
      <c r="R1648" s="45">
        <v>0.41549999999999992</v>
      </c>
      <c r="S1648" s="44">
        <v>0.86850000000000016</v>
      </c>
      <c r="T1648" s="45">
        <v>0.77650000000000019</v>
      </c>
      <c r="U1648" s="44">
        <v>0.16233333333333333</v>
      </c>
      <c r="V1648" s="45">
        <v>0</v>
      </c>
      <c r="W1648" s="44">
        <v>0.27850000000000036</v>
      </c>
      <c r="X1648" s="45">
        <v>0.82016666666666727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3.4008333333333343</v>
      </c>
      <c r="AE1648" s="54"/>
    </row>
    <row r="1649" spans="2:31" x14ac:dyDescent="0.45">
      <c r="B1649" s="4" t="s">
        <v>33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1.4815000000000007</v>
      </c>
      <c r="N1649" s="45">
        <v>0.89766666666666661</v>
      </c>
      <c r="O1649" s="44">
        <v>1.3993333333333333</v>
      </c>
      <c r="P1649" s="45">
        <v>1.4353333333333333</v>
      </c>
      <c r="Q1649" s="44">
        <v>2.2428333333333339</v>
      </c>
      <c r="R1649" s="45">
        <v>2.2703333333333342</v>
      </c>
      <c r="S1649" s="44">
        <v>2.8198333333333339</v>
      </c>
      <c r="T1649" s="45">
        <v>4.4391666666666669</v>
      </c>
      <c r="U1649" s="44">
        <v>2.7236666666666665</v>
      </c>
      <c r="V1649" s="45">
        <v>0.12716666666666671</v>
      </c>
      <c r="W1649" s="44">
        <v>1.7248333333333332</v>
      </c>
      <c r="X1649" s="45">
        <v>2.0278333333333345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23.589500000000001</v>
      </c>
      <c r="AE1649" s="54"/>
    </row>
    <row r="1650" spans="2:31" x14ac:dyDescent="0.45">
      <c r="B1650" s="4" t="s">
        <v>34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2.5426666666666664</v>
      </c>
      <c r="N1650" s="45">
        <v>1.1086666666666665</v>
      </c>
      <c r="O1650" s="44">
        <v>0</v>
      </c>
      <c r="P1650" s="45">
        <v>8.850000000000012E-2</v>
      </c>
      <c r="Q1650" s="44">
        <v>0</v>
      </c>
      <c r="R1650" s="45">
        <v>2.016666666666668E-2</v>
      </c>
      <c r="S1650" s="44">
        <v>4.1833333333333327E-2</v>
      </c>
      <c r="T1650" s="45">
        <v>3.6500000000000019E-2</v>
      </c>
      <c r="U1650" s="44">
        <v>0.10200000000000005</v>
      </c>
      <c r="V1650" s="45">
        <v>1.9096666666666662</v>
      </c>
      <c r="W1650" s="44">
        <v>9.0801666666666634</v>
      </c>
      <c r="X1650" s="45">
        <v>9.0549999999999997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23.985166666666665</v>
      </c>
      <c r="AE1650" s="54"/>
    </row>
    <row r="1651" spans="2:31" x14ac:dyDescent="0.45">
      <c r="B1651" s="4" t="s">
        <v>35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2.8766666666666656</v>
      </c>
      <c r="N1651" s="45">
        <v>9.2916666666666661</v>
      </c>
      <c r="O1651" s="44">
        <v>2.6638333333333333</v>
      </c>
      <c r="P1651" s="45">
        <v>2.5168333333333321</v>
      </c>
      <c r="Q1651" s="44">
        <v>0</v>
      </c>
      <c r="R1651" s="45">
        <v>0.13766666666666652</v>
      </c>
      <c r="S1651" s="44">
        <v>0</v>
      </c>
      <c r="T1651" s="45">
        <v>0</v>
      </c>
      <c r="U1651" s="44">
        <v>0</v>
      </c>
      <c r="V1651" s="45">
        <v>0</v>
      </c>
      <c r="W1651" s="44">
        <v>0.69366666666666654</v>
      </c>
      <c r="X1651" s="45">
        <v>0.99116666666666586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19.171499999999995</v>
      </c>
      <c r="AE1651" s="54"/>
    </row>
    <row r="1652" spans="2:31" x14ac:dyDescent="0.45">
      <c r="B1652" s="4" t="s">
        <v>36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1.0091666666666674</v>
      </c>
      <c r="N1652" s="45">
        <v>48.172833333333294</v>
      </c>
      <c r="O1652" s="44">
        <v>26.446166666666659</v>
      </c>
      <c r="P1652" s="45">
        <v>17.4815</v>
      </c>
      <c r="Q1652" s="44">
        <v>8.2888333333333364</v>
      </c>
      <c r="R1652" s="45">
        <v>4.9695000000000054</v>
      </c>
      <c r="S1652" s="44">
        <v>6.4918333333333358</v>
      </c>
      <c r="T1652" s="45">
        <v>8.7783333333333342</v>
      </c>
      <c r="U1652" s="44">
        <v>15.250166666666665</v>
      </c>
      <c r="V1652" s="45">
        <v>24.108500000000003</v>
      </c>
      <c r="W1652" s="44">
        <v>17.526333333333337</v>
      </c>
      <c r="X1652" s="45">
        <v>9.5036666666666694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188.02683333333329</v>
      </c>
      <c r="AE1652" s="54"/>
    </row>
    <row r="1653" spans="2:31" x14ac:dyDescent="0.45">
      <c r="B1653" s="4" t="s">
        <v>37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0.1078333333333332</v>
      </c>
      <c r="N1653" s="45">
        <v>0</v>
      </c>
      <c r="O1653" s="44">
        <v>0</v>
      </c>
      <c r="P1653" s="45">
        <v>0</v>
      </c>
      <c r="Q1653" s="44">
        <v>0</v>
      </c>
      <c r="R1653" s="45">
        <v>3.3333333333332624E-3</v>
      </c>
      <c r="S1653" s="44">
        <v>0</v>
      </c>
      <c r="T1653" s="45">
        <v>0</v>
      </c>
      <c r="U1653" s="44">
        <v>0</v>
      </c>
      <c r="V1653" s="45">
        <v>1.876166666666665</v>
      </c>
      <c r="W1653" s="44">
        <v>26.791833333333329</v>
      </c>
      <c r="X1653" s="45">
        <v>20.991000000000007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49.770166666666668</v>
      </c>
      <c r="AE1653" s="54"/>
    </row>
    <row r="1654" spans="2:31" x14ac:dyDescent="0.45">
      <c r="B1654" s="4" t="s">
        <v>38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1.4659999999999991</v>
      </c>
      <c r="N1654" s="45">
        <v>0.30700000000000038</v>
      </c>
      <c r="O1654" s="44">
        <v>0</v>
      </c>
      <c r="P1654" s="45">
        <v>1.107</v>
      </c>
      <c r="Q1654" s="44">
        <v>0.38083333333333386</v>
      </c>
      <c r="R1654" s="45">
        <v>0</v>
      </c>
      <c r="S1654" s="44">
        <v>0.93099999999999938</v>
      </c>
      <c r="T1654" s="45">
        <v>0</v>
      </c>
      <c r="U1654" s="44">
        <v>0.31983333333333352</v>
      </c>
      <c r="V1654" s="45">
        <v>4.7153333333333327</v>
      </c>
      <c r="W1654" s="44">
        <v>30.466833333333334</v>
      </c>
      <c r="X1654" s="45">
        <v>24.895833333333325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64.589666666666659</v>
      </c>
      <c r="AE1654" s="54"/>
    </row>
    <row r="1655" spans="2:31" x14ac:dyDescent="0.45">
      <c r="B1655" s="4" t="s">
        <v>39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19.219333333333331</v>
      </c>
      <c r="N1655" s="45">
        <v>23.708333333333332</v>
      </c>
      <c r="O1655" s="44">
        <v>50.585333333333331</v>
      </c>
      <c r="P1655" s="45">
        <v>76.46099999999997</v>
      </c>
      <c r="Q1655" s="44">
        <v>78.248666666666679</v>
      </c>
      <c r="R1655" s="45">
        <v>50.402166666666666</v>
      </c>
      <c r="S1655" s="44">
        <v>45.021000000000008</v>
      </c>
      <c r="T1655" s="45">
        <v>47.808666666666682</v>
      </c>
      <c r="U1655" s="44">
        <v>42.560833333333335</v>
      </c>
      <c r="V1655" s="45">
        <v>33.783333333333331</v>
      </c>
      <c r="W1655" s="44">
        <v>63.200333333333347</v>
      </c>
      <c r="X1655" s="45">
        <v>61.171333333333344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592.17033333333336</v>
      </c>
      <c r="AE1655" s="54"/>
    </row>
    <row r="1656" spans="2:31" x14ac:dyDescent="0.45">
      <c r="B1656" s="4" t="s">
        <v>40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6.5416666666666634</v>
      </c>
      <c r="N1656" s="45">
        <v>0</v>
      </c>
      <c r="O1656" s="44">
        <v>0</v>
      </c>
      <c r="P1656" s="45">
        <v>15.5</v>
      </c>
      <c r="Q1656" s="44">
        <v>14.799999999999985</v>
      </c>
      <c r="R1656" s="45">
        <v>0</v>
      </c>
      <c r="S1656" s="44">
        <v>13.799999999999988</v>
      </c>
      <c r="T1656" s="45">
        <v>12.600000000000014</v>
      </c>
      <c r="U1656" s="44">
        <v>13</v>
      </c>
      <c r="V1656" s="45">
        <v>13.399999999999986</v>
      </c>
      <c r="W1656" s="44">
        <v>14.600000000000016</v>
      </c>
      <c r="X1656" s="45">
        <v>13.275000000000009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117.51666666666665</v>
      </c>
      <c r="AE1656" s="54"/>
    </row>
    <row r="1657" spans="2:31" x14ac:dyDescent="0.45">
      <c r="B1657" s="4" t="s">
        <v>41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9.7965000000000018</v>
      </c>
      <c r="N1657" s="45">
        <v>42.28</v>
      </c>
      <c r="O1657" s="44">
        <v>25.641333333333332</v>
      </c>
      <c r="P1657" s="45">
        <v>45.733333333333341</v>
      </c>
      <c r="Q1657" s="44">
        <v>44.035333333333348</v>
      </c>
      <c r="R1657" s="45">
        <v>39.707000000000022</v>
      </c>
      <c r="S1657" s="44">
        <v>34.79633333333333</v>
      </c>
      <c r="T1657" s="45">
        <v>32.802</v>
      </c>
      <c r="U1657" s="44">
        <v>32.323833333333347</v>
      </c>
      <c r="V1657" s="45">
        <v>24.08766666666666</v>
      </c>
      <c r="W1657" s="44">
        <v>26.815666666666672</v>
      </c>
      <c r="X1657" s="45">
        <v>5.7654999999999976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363.78450000000009</v>
      </c>
      <c r="AE1657" s="54"/>
    </row>
    <row r="1658" spans="2:31" x14ac:dyDescent="0.45">
      <c r="B1658" s="4" t="s">
        <v>42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3.4508333333333332</v>
      </c>
      <c r="N1658" s="45">
        <v>1.933333333333334</v>
      </c>
      <c r="O1658" s="44">
        <v>0.61649999999999971</v>
      </c>
      <c r="P1658" s="45">
        <v>3.4638333333333322</v>
      </c>
      <c r="Q1658" s="44">
        <v>3.2831666666666672</v>
      </c>
      <c r="R1658" s="45">
        <v>4.4174999999999995</v>
      </c>
      <c r="S1658" s="44">
        <v>0.92850000000000033</v>
      </c>
      <c r="T1658" s="45">
        <v>0.49899999999999961</v>
      </c>
      <c r="U1658" s="44">
        <v>0.26133333333333342</v>
      </c>
      <c r="V1658" s="45">
        <v>0.834666666666667</v>
      </c>
      <c r="W1658" s="44">
        <v>0.90349999999999897</v>
      </c>
      <c r="X1658" s="45">
        <v>0.90599999999999936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21.498166666666663</v>
      </c>
      <c r="AE1658" s="54"/>
    </row>
    <row r="1659" spans="2:31" x14ac:dyDescent="0.45">
      <c r="B1659" s="4" t="s">
        <v>43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</v>
      </c>
      <c r="AE1659" s="54"/>
    </row>
    <row r="1660" spans="2:31" x14ac:dyDescent="0.45">
      <c r="B1660" s="4" t="s">
        <v>44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0</v>
      </c>
      <c r="AE1660" s="54"/>
    </row>
    <row r="1661" spans="2:31" x14ac:dyDescent="0.45">
      <c r="B1661" s="4" t="s">
        <v>45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0</v>
      </c>
      <c r="AE1661" s="54"/>
    </row>
    <row r="1662" spans="2:31" x14ac:dyDescent="0.45">
      <c r="B1662" s="4" t="s">
        <v>46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0</v>
      </c>
      <c r="AE1662" s="54"/>
    </row>
    <row r="1663" spans="2:31" x14ac:dyDescent="0.45">
      <c r="B1663" s="4" t="s">
        <v>47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1.9986666666666661</v>
      </c>
      <c r="N1663" s="45">
        <v>5.661666666666668</v>
      </c>
      <c r="O1663" s="44">
        <v>1.0535000000000003</v>
      </c>
      <c r="P1663" s="45">
        <v>0.30716666666666653</v>
      </c>
      <c r="Q1663" s="44">
        <v>3.2499999999999987E-2</v>
      </c>
      <c r="R1663" s="45">
        <v>0.1256666666666667</v>
      </c>
      <c r="S1663" s="44">
        <v>0</v>
      </c>
      <c r="T1663" s="45">
        <v>0</v>
      </c>
      <c r="U1663" s="44">
        <v>0</v>
      </c>
      <c r="V1663" s="45">
        <v>0</v>
      </c>
      <c r="W1663" s="44">
        <v>2.2666666666666745E-2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9.2018333333333349</v>
      </c>
      <c r="AE1663" s="54"/>
    </row>
    <row r="1664" spans="2:31" x14ac:dyDescent="0.45">
      <c r="B1664" s="4" t="s">
        <v>48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7.4903333333333331</v>
      </c>
      <c r="N1664" s="45">
        <v>7.2974999999999994</v>
      </c>
      <c r="O1664" s="44">
        <v>6.6666666666666428E-3</v>
      </c>
      <c r="P1664" s="45">
        <v>3.0333333333333337E-2</v>
      </c>
      <c r="Q1664" s="44">
        <v>0</v>
      </c>
      <c r="R1664" s="45">
        <v>0.20816666666666681</v>
      </c>
      <c r="S1664" s="44">
        <v>0</v>
      </c>
      <c r="T1664" s="45">
        <v>0</v>
      </c>
      <c r="U1664" s="44">
        <v>0.13183333333333327</v>
      </c>
      <c r="V1664" s="45">
        <v>5.8790000000000013</v>
      </c>
      <c r="W1664" s="44">
        <v>22.391666666666666</v>
      </c>
      <c r="X1664" s="45">
        <v>16.765666666666672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60.201166666666666</v>
      </c>
      <c r="AE1664" s="54"/>
    </row>
    <row r="1665" spans="2:31" x14ac:dyDescent="0.45">
      <c r="B1665" s="4" t="s">
        <v>49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4.8773333333333317</v>
      </c>
      <c r="N1665" s="45">
        <v>6.7024999999999997</v>
      </c>
      <c r="O1665" s="44">
        <v>5.5616666666666701</v>
      </c>
      <c r="P1665" s="45">
        <v>4.9630000000000001</v>
      </c>
      <c r="Q1665" s="44">
        <v>5.9305000000000012</v>
      </c>
      <c r="R1665" s="45">
        <v>3.1711666666666676</v>
      </c>
      <c r="S1665" s="44">
        <v>3.2589999999999995</v>
      </c>
      <c r="T1665" s="45">
        <v>1.5843333333333329</v>
      </c>
      <c r="U1665" s="44">
        <v>0</v>
      </c>
      <c r="V1665" s="45">
        <v>2.1633333333333331</v>
      </c>
      <c r="W1665" s="44">
        <v>14.082500000000008</v>
      </c>
      <c r="X1665" s="45">
        <v>11.326000000000001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63.621333333333347</v>
      </c>
      <c r="AE1665" s="54"/>
    </row>
    <row r="1666" spans="2:31" x14ac:dyDescent="0.45">
      <c r="B1666" s="4" t="s">
        <v>50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4.2053333333333338</v>
      </c>
      <c r="N1666" s="45">
        <v>5.9674999999999976</v>
      </c>
      <c r="O1666" s="44">
        <v>1.952499999999999</v>
      </c>
      <c r="P1666" s="45">
        <v>0.85866666666666636</v>
      </c>
      <c r="Q1666" s="44">
        <v>2.4973333333333327</v>
      </c>
      <c r="R1666" s="45">
        <v>0.99033333333333362</v>
      </c>
      <c r="S1666" s="44">
        <v>0</v>
      </c>
      <c r="T1666" s="45">
        <v>0</v>
      </c>
      <c r="U1666" s="44">
        <v>0</v>
      </c>
      <c r="V1666" s="45">
        <v>0.22533333333333325</v>
      </c>
      <c r="W1666" s="44">
        <v>9.1341666666666654</v>
      </c>
      <c r="X1666" s="45">
        <v>9.9196666666666644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35.750833333333318</v>
      </c>
      <c r="AE1666" s="54"/>
    </row>
    <row r="1667" spans="2:31" x14ac:dyDescent="0.45">
      <c r="B1667" s="4" t="s">
        <v>51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0</v>
      </c>
      <c r="AE1667" s="54"/>
    </row>
    <row r="1668" spans="2:31" x14ac:dyDescent="0.45">
      <c r="B1668" s="4" t="s">
        <v>52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2.625</v>
      </c>
      <c r="N1668" s="45">
        <v>9.5</v>
      </c>
      <c r="O1668" s="44">
        <v>11.899999999999986</v>
      </c>
      <c r="P1668" s="45">
        <v>14.1435</v>
      </c>
      <c r="Q1668" s="44">
        <v>20.322166666666664</v>
      </c>
      <c r="R1668" s="45">
        <v>2.9743333333333335</v>
      </c>
      <c r="S1668" s="44">
        <v>0</v>
      </c>
      <c r="T1668" s="45">
        <v>9.6901666666666717</v>
      </c>
      <c r="U1668" s="44">
        <v>29.187333333333331</v>
      </c>
      <c r="V1668" s="45">
        <v>40.54249999999999</v>
      </c>
      <c r="W1668" s="44">
        <v>52.16583333333331</v>
      </c>
      <c r="X1668" s="45">
        <v>12.456666666666662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205.50749999999994</v>
      </c>
      <c r="AE1668" s="54"/>
    </row>
    <row r="1669" spans="2:31" x14ac:dyDescent="0.45">
      <c r="B1669" s="4" t="s">
        <v>53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13.991166666666663</v>
      </c>
      <c r="N1669" s="45">
        <v>26.047833333333333</v>
      </c>
      <c r="O1669" s="44">
        <v>12.031333333333331</v>
      </c>
      <c r="P1669" s="45">
        <v>13.569666666666665</v>
      </c>
      <c r="Q1669" s="44">
        <v>12.022166666666667</v>
      </c>
      <c r="R1669" s="45">
        <v>7.0875000000000004</v>
      </c>
      <c r="S1669" s="44">
        <v>3.8140000000000054</v>
      </c>
      <c r="T1669" s="45">
        <v>1.0679999999999992</v>
      </c>
      <c r="U1669" s="44">
        <v>0</v>
      </c>
      <c r="V1669" s="45">
        <v>4.3333333333332412E-3</v>
      </c>
      <c r="W1669" s="44">
        <v>0.22449999999999976</v>
      </c>
      <c r="X1669" s="45">
        <v>2.1499999999999984E-2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89.882000000000005</v>
      </c>
      <c r="AE1669" s="54"/>
    </row>
    <row r="1670" spans="2:31" x14ac:dyDescent="0.45">
      <c r="B1670" s="4" t="s">
        <v>54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4.8050000000000024</v>
      </c>
      <c r="N1670" s="45">
        <v>2.940166666666669</v>
      </c>
      <c r="O1670" s="44">
        <v>0.17166666666666591</v>
      </c>
      <c r="P1670" s="45">
        <v>6.4055000000000071</v>
      </c>
      <c r="Q1670" s="44">
        <v>8.0586666666666726</v>
      </c>
      <c r="R1670" s="45">
        <v>1.1009999999999998</v>
      </c>
      <c r="S1670" s="44">
        <v>0.81749999999999923</v>
      </c>
      <c r="T1670" s="45">
        <v>0.60933333333333528</v>
      </c>
      <c r="U1670" s="44">
        <v>8.4461666666666666</v>
      </c>
      <c r="V1670" s="45">
        <v>22.458833333333324</v>
      </c>
      <c r="W1670" s="44">
        <v>51.759833333333361</v>
      </c>
      <c r="X1670" s="45">
        <v>42.737999999999992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150.3116666666667</v>
      </c>
      <c r="AE1670" s="54"/>
    </row>
    <row r="1671" spans="2:31" x14ac:dyDescent="0.45">
      <c r="B1671" s="4" t="s">
        <v>55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0.30083333333333334</v>
      </c>
      <c r="N1671" s="45">
        <v>0.75016666666666698</v>
      </c>
      <c r="O1671" s="44">
        <v>0.5811666666666665</v>
      </c>
      <c r="P1671" s="45">
        <v>7.7666666666666676E-2</v>
      </c>
      <c r="Q1671" s="44">
        <v>13.655666666666669</v>
      </c>
      <c r="R1671" s="45">
        <v>15.587499999999997</v>
      </c>
      <c r="S1671" s="44">
        <v>17.419166666666666</v>
      </c>
      <c r="T1671" s="45">
        <v>24.134333333333327</v>
      </c>
      <c r="U1671" s="44">
        <v>28.006000000000007</v>
      </c>
      <c r="V1671" s="45">
        <v>22.179833333333331</v>
      </c>
      <c r="W1671" s="44">
        <v>56.858666666666679</v>
      </c>
      <c r="X1671" s="45">
        <v>51.209333333333333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230.76033333333334</v>
      </c>
      <c r="AE1671" s="54"/>
    </row>
    <row r="1672" spans="2:31" x14ac:dyDescent="0.45">
      <c r="B1672" s="4" t="s">
        <v>56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45">
      <c r="B1673" s="4" t="s">
        <v>58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8.4218333333333337</v>
      </c>
      <c r="N1673" s="45">
        <v>18.383333333333336</v>
      </c>
      <c r="O1673" s="44">
        <v>5.9083333333333332</v>
      </c>
      <c r="P1673" s="45">
        <v>0.1233333333333332</v>
      </c>
      <c r="Q1673" s="44">
        <v>5.9166666666666617E-2</v>
      </c>
      <c r="R1673" s="45">
        <v>0.13933333333333298</v>
      </c>
      <c r="S1673" s="44">
        <v>0</v>
      </c>
      <c r="T1673" s="45">
        <v>0</v>
      </c>
      <c r="U1673" s="44">
        <v>0</v>
      </c>
      <c r="V1673" s="45">
        <v>0.42716666666666736</v>
      </c>
      <c r="W1673" s="44">
        <v>13.391166666666662</v>
      </c>
      <c r="X1673" s="45">
        <v>18.122166666666661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64.975833333333327</v>
      </c>
      <c r="AE1673" s="54"/>
    </row>
    <row r="1674" spans="2:31" x14ac:dyDescent="0.45">
      <c r="B1674" s="4" t="s">
        <v>59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0</v>
      </c>
      <c r="AE1674" s="54"/>
    </row>
    <row r="1675" spans="2:31" x14ac:dyDescent="0.45">
      <c r="B1675" s="4" t="s">
        <v>60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0</v>
      </c>
      <c r="AE1675" s="54"/>
    </row>
    <row r="1676" spans="2:31" x14ac:dyDescent="0.45">
      <c r="B1676" s="4" t="s">
        <v>61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0</v>
      </c>
      <c r="AE1676" s="54"/>
    </row>
    <row r="1677" spans="2:31" x14ac:dyDescent="0.45">
      <c r="B1677" s="4" t="s">
        <v>62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1.4468333333333332</v>
      </c>
      <c r="N1677" s="45">
        <v>9.2258333333333304</v>
      </c>
      <c r="O1677" s="44">
        <v>10.632499999999993</v>
      </c>
      <c r="P1677" s="45">
        <v>21.274000000000008</v>
      </c>
      <c r="Q1677" s="44">
        <v>40.446666666666673</v>
      </c>
      <c r="R1677" s="45">
        <v>89.46050000000001</v>
      </c>
      <c r="S1677" s="44">
        <v>98.305500000000023</v>
      </c>
      <c r="T1677" s="45">
        <v>98.295333333333289</v>
      </c>
      <c r="U1677" s="44">
        <v>85.838333333333281</v>
      </c>
      <c r="V1677" s="45">
        <v>103.25933333333336</v>
      </c>
      <c r="W1677" s="44">
        <v>100.9885</v>
      </c>
      <c r="X1677" s="45">
        <v>48.980416666666663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708.15374999999995</v>
      </c>
      <c r="AE1677" s="54"/>
    </row>
    <row r="1678" spans="2:31" x14ac:dyDescent="0.45">
      <c r="B1678" s="4" t="s">
        <v>63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1.5541666666666667</v>
      </c>
      <c r="N1678" s="45">
        <v>3.1800000000000046</v>
      </c>
      <c r="O1678" s="44">
        <v>3.5200000000000031</v>
      </c>
      <c r="P1678" s="45">
        <v>6.1899999999999986</v>
      </c>
      <c r="Q1678" s="44">
        <v>9.6816666666666702</v>
      </c>
      <c r="R1678" s="45">
        <v>1.3196666666666665</v>
      </c>
      <c r="S1678" s="44">
        <v>34.381666666666668</v>
      </c>
      <c r="T1678" s="45">
        <v>72.06616666666666</v>
      </c>
      <c r="U1678" s="44">
        <v>37.421499999999988</v>
      </c>
      <c r="V1678" s="45">
        <v>16.567666666666657</v>
      </c>
      <c r="W1678" s="44">
        <v>16.198433333333337</v>
      </c>
      <c r="X1678" s="45">
        <v>9.7973999999999979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211.8783333333333</v>
      </c>
      <c r="AE1678" s="54"/>
    </row>
    <row r="1679" spans="2:31" x14ac:dyDescent="0.45">
      <c r="B1679" s="4" t="s">
        <v>64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0.9375</v>
      </c>
      <c r="N1679" s="45">
        <v>4.1100000000000065</v>
      </c>
      <c r="O1679" s="44">
        <v>8.4100000000000108</v>
      </c>
      <c r="P1679" s="45">
        <v>17.409999999999989</v>
      </c>
      <c r="Q1679" s="44">
        <v>26.163499999999992</v>
      </c>
      <c r="R1679" s="45">
        <v>25.002666666666663</v>
      </c>
      <c r="S1679" s="44">
        <v>25.356499999999997</v>
      </c>
      <c r="T1679" s="45">
        <v>11.712833333333343</v>
      </c>
      <c r="U1679" s="44">
        <v>14.150500000000003</v>
      </c>
      <c r="V1679" s="45">
        <v>8.1053333333333377</v>
      </c>
      <c r="W1679" s="44">
        <v>0.28308333333333524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141.64191666666667</v>
      </c>
      <c r="AE1679" s="54"/>
    </row>
    <row r="1680" spans="2:31" x14ac:dyDescent="0.45">
      <c r="B1680" s="4" t="s">
        <v>65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12.067000000000002</v>
      </c>
      <c r="X1680" s="45">
        <v>6.342666666666668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18.40966666666667</v>
      </c>
      <c r="AE1680" s="54"/>
    </row>
    <row r="1681" spans="2:31" x14ac:dyDescent="0.45">
      <c r="B1681" s="12" t="s">
        <v>7</v>
      </c>
      <c r="C1681" s="12"/>
      <c r="D1681" s="12"/>
      <c r="E1681" s="13">
        <f>SUM(E1627:E1680)</f>
        <v>0</v>
      </c>
      <c r="F1681" s="13">
        <f t="shared" ref="F1681" si="634">SUM(F1627:F1680)</f>
        <v>0</v>
      </c>
      <c r="G1681" s="13">
        <f t="shared" ref="G1681" si="635">SUM(G1627:G1680)</f>
        <v>0</v>
      </c>
      <c r="H1681" s="13">
        <f t="shared" ref="H1681" si="636">SUM(H1627:H1680)</f>
        <v>0</v>
      </c>
      <c r="I1681" s="13">
        <f t="shared" ref="I1681" si="637">SUM(I1627:I1680)</f>
        <v>0</v>
      </c>
      <c r="J1681" s="13">
        <f t="shared" ref="J1681" si="638">SUM(J1627:J1680)</f>
        <v>0</v>
      </c>
      <c r="K1681" s="13">
        <f t="shared" ref="K1681" si="639">SUM(K1627:K1680)</f>
        <v>0</v>
      </c>
      <c r="L1681" s="13">
        <f t="shared" ref="L1681" si="640">SUM(L1627:L1680)</f>
        <v>0</v>
      </c>
      <c r="M1681" s="13">
        <f t="shared" ref="M1681" si="641">SUM(M1627:M1680)</f>
        <v>110.36833333333331</v>
      </c>
      <c r="N1681" s="13">
        <f t="shared" ref="N1681" si="642">SUM(N1627:N1680)</f>
        <v>250.24016666666662</v>
      </c>
      <c r="O1681" s="13">
        <f t="shared" ref="O1681" si="643">SUM(O1627:O1680)</f>
        <v>213.50416666666661</v>
      </c>
      <c r="P1681" s="13">
        <f t="shared" ref="P1681" si="644">SUM(P1627:P1680)</f>
        <v>327.14249999999998</v>
      </c>
      <c r="Q1681" s="13">
        <f t="shared" ref="Q1681" si="645">SUM(Q1627:Q1680)</f>
        <v>421.0171666666667</v>
      </c>
      <c r="R1681" s="13">
        <f t="shared" ref="R1681" si="646">SUM(R1627:R1680)</f>
        <v>419.05300000000005</v>
      </c>
      <c r="S1681" s="13">
        <f t="shared" ref="S1681" si="647">SUM(S1627:S1680)</f>
        <v>449.99099999999999</v>
      </c>
      <c r="T1681" s="13">
        <f t="shared" ref="T1681" si="648">SUM(T1627:T1680)</f>
        <v>527.97450000000003</v>
      </c>
      <c r="U1681" s="13">
        <f t="shared" ref="U1681" si="649">SUM(U1627:U1680)</f>
        <v>545.39633333333336</v>
      </c>
      <c r="V1681" s="13">
        <f t="shared" ref="V1681" si="650">SUM(V1627:V1680)</f>
        <v>590.38250000000005</v>
      </c>
      <c r="W1681" s="13">
        <f t="shared" ref="W1681" si="651">SUM(W1627:W1680)</f>
        <v>894.59385000000032</v>
      </c>
      <c r="X1681" s="13">
        <f t="shared" ref="X1681" si="652">SUM(X1627:X1680)</f>
        <v>643.02748333333329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09">
        <f>SUM(AC1627:AE1680)</f>
        <v>5392.6909999999989</v>
      </c>
      <c r="AD1681" s="109"/>
      <c r="AE1681" s="109"/>
    </row>
    <row r="1683" spans="2:31" x14ac:dyDescent="0.45">
      <c r="B1683" s="8">
        <f>'Resumen-Mensual'!$AG$26</f>
        <v>46051</v>
      </c>
    </row>
    <row r="1684" spans="2:31" x14ac:dyDescent="0.45">
      <c r="B1684" s="8"/>
    </row>
    <row r="1685" spans="2:31" x14ac:dyDescent="0.45">
      <c r="B1685" s="9" t="s">
        <v>313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91" t="s">
        <v>7</v>
      </c>
      <c r="AD1685" s="91"/>
      <c r="AE1685" s="91"/>
    </row>
    <row r="1686" spans="2:31" x14ac:dyDescent="0.45">
      <c r="B1686" s="14" t="s">
        <v>11</v>
      </c>
      <c r="C1686" s="47"/>
      <c r="D1686" s="47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2.4245000000000001</v>
      </c>
      <c r="P1686" s="45">
        <v>2.3913333333333342</v>
      </c>
      <c r="Q1686" s="44">
        <v>3.2001666666666648</v>
      </c>
      <c r="R1686" s="45">
        <v>23.440166666666677</v>
      </c>
      <c r="S1686" s="44">
        <v>29.536999999999995</v>
      </c>
      <c r="T1686" s="45">
        <v>11.299333333333333</v>
      </c>
      <c r="U1686" s="44">
        <v>10.443333333333335</v>
      </c>
      <c r="V1686" s="45">
        <v>4.7211666666666696</v>
      </c>
      <c r="W1686" s="44">
        <v>7.6499999999999943E-2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6"/>
      <c r="AD1686" s="57">
        <f>SUM(E1686:AB1686)</f>
        <v>87.533500000000018</v>
      </c>
      <c r="AE1686" s="56"/>
    </row>
    <row r="1687" spans="2:31" x14ac:dyDescent="0.45">
      <c r="B1687" s="14" t="s">
        <v>12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4.844666666666666</v>
      </c>
      <c r="P1687" s="45">
        <v>12.244166666666667</v>
      </c>
      <c r="Q1687" s="44">
        <v>17.917833333333331</v>
      </c>
      <c r="R1687" s="45">
        <v>21.190333333333331</v>
      </c>
      <c r="S1687" s="44">
        <v>38.994166666666658</v>
      </c>
      <c r="T1687" s="45">
        <v>5.3058333333333199</v>
      </c>
      <c r="U1687" s="44">
        <v>10.43550000000001</v>
      </c>
      <c r="V1687" s="45">
        <v>12.784333333333333</v>
      </c>
      <c r="W1687" s="44">
        <v>26.229499999999998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>SUM(E1687:AB1687)</f>
        <v>149.94633333333331</v>
      </c>
      <c r="AE1687" s="54"/>
    </row>
    <row r="1688" spans="2:31" x14ac:dyDescent="0.45">
      <c r="B1688" s="14" t="s">
        <v>13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2.9488333333333321</v>
      </c>
      <c r="P1688" s="45">
        <v>5.7989999999999977</v>
      </c>
      <c r="Q1688" s="44">
        <v>15.346166666666669</v>
      </c>
      <c r="R1688" s="45">
        <v>33.230333333333355</v>
      </c>
      <c r="S1688" s="44">
        <v>46.496833333333335</v>
      </c>
      <c r="T1688" s="45">
        <v>49.015499999999989</v>
      </c>
      <c r="U1688" s="44">
        <v>32.317166666666665</v>
      </c>
      <c r="V1688" s="45">
        <v>19.421499999999988</v>
      </c>
      <c r="W1688" s="44">
        <v>16.333666666666677</v>
      </c>
      <c r="X1688" s="45">
        <v>0.15116666666666678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ref="AD1688:AD1734" si="657">SUM(E1688:AB1688)</f>
        <v>221.06016666666667</v>
      </c>
      <c r="AE1688" s="54"/>
    </row>
    <row r="1689" spans="2:31" x14ac:dyDescent="0.45">
      <c r="B1689" s="14" t="s">
        <v>14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0.77999999999999925</v>
      </c>
      <c r="P1689" s="45">
        <v>5.300000000000006</v>
      </c>
      <c r="Q1689" s="44">
        <v>25</v>
      </c>
      <c r="R1689" s="45">
        <v>60.090999999999958</v>
      </c>
      <c r="S1689" s="44">
        <v>61.419166666666669</v>
      </c>
      <c r="T1689" s="45">
        <v>8.0043333333333386</v>
      </c>
      <c r="U1689" s="44">
        <v>9.394499999999999</v>
      </c>
      <c r="V1689" s="45">
        <v>0.59600000000000075</v>
      </c>
      <c r="W1689" s="44">
        <v>47.656500000000008</v>
      </c>
      <c r="X1689" s="45">
        <v>0.8466666666666669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57"/>
        <v>219.08816666666664</v>
      </c>
      <c r="AE1689" s="54"/>
    </row>
    <row r="1690" spans="2:31" x14ac:dyDescent="0.45">
      <c r="B1690" s="14" t="s">
        <v>15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1.964333333333333</v>
      </c>
      <c r="P1690" s="45">
        <v>6.0203333333333351</v>
      </c>
      <c r="Q1690" s="44">
        <v>30.047833333333333</v>
      </c>
      <c r="R1690" s="45">
        <v>12.695833333333331</v>
      </c>
      <c r="S1690" s="44">
        <v>40.142166666666668</v>
      </c>
      <c r="T1690" s="45">
        <v>23.185999999999993</v>
      </c>
      <c r="U1690" s="44">
        <v>27.975333333333335</v>
      </c>
      <c r="V1690" s="45">
        <v>16.34033333333333</v>
      </c>
      <c r="W1690" s="44">
        <v>30.780999999999999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57"/>
        <v>189.15316666666664</v>
      </c>
      <c r="AE1690" s="54"/>
    </row>
    <row r="1691" spans="2:31" x14ac:dyDescent="0.45">
      <c r="B1691" s="14" t="s">
        <v>16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57"/>
        <v>0</v>
      </c>
      <c r="AE1691" s="54"/>
    </row>
    <row r="1692" spans="2:31" x14ac:dyDescent="0.45">
      <c r="B1692" s="14" t="s">
        <v>17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5.9156666666666622</v>
      </c>
      <c r="P1692" s="45">
        <v>8.39</v>
      </c>
      <c r="Q1692" s="44">
        <v>3.9183333333333326</v>
      </c>
      <c r="R1692" s="45">
        <v>4.9621666666666666</v>
      </c>
      <c r="S1692" s="44">
        <v>1.2804999999999997</v>
      </c>
      <c r="T1692" s="45">
        <v>3.1776666666666658</v>
      </c>
      <c r="U1692" s="44">
        <v>2.8159999999999998</v>
      </c>
      <c r="V1692" s="45">
        <v>4.9889999999999981</v>
      </c>
      <c r="W1692" s="44">
        <v>0.19133333333333347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57"/>
        <v>35.640666666666661</v>
      </c>
      <c r="AE1692" s="54"/>
    </row>
    <row r="1693" spans="2:31" x14ac:dyDescent="0.45">
      <c r="B1693" s="14" t="s">
        <v>18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8.5483333333333302</v>
      </c>
      <c r="P1693" s="45">
        <v>15.846833333333333</v>
      </c>
      <c r="Q1693" s="44">
        <v>10.71666666666667</v>
      </c>
      <c r="R1693" s="45">
        <v>9.9376666666666669</v>
      </c>
      <c r="S1693" s="44">
        <v>6.5023333333333344</v>
      </c>
      <c r="T1693" s="45">
        <v>4.0205000000000002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57"/>
        <v>55.572333333333326</v>
      </c>
      <c r="AE1693" s="54"/>
    </row>
    <row r="1694" spans="2:31" x14ac:dyDescent="0.45">
      <c r="B1694" s="14" t="s">
        <v>19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3.1931666666666674</v>
      </c>
      <c r="P1694" s="45">
        <v>10.956999999999999</v>
      </c>
      <c r="Q1694" s="44">
        <v>16.305500000000009</v>
      </c>
      <c r="R1694" s="45">
        <v>16.854500000000005</v>
      </c>
      <c r="S1694" s="44">
        <v>20.174333333333347</v>
      </c>
      <c r="T1694" s="45">
        <v>18.742333333333338</v>
      </c>
      <c r="U1694" s="44">
        <v>11.2865</v>
      </c>
      <c r="V1694" s="45">
        <v>0.50683333333333291</v>
      </c>
      <c r="W1694" s="44">
        <v>7.9666666666666566E-2</v>
      </c>
      <c r="X1694" s="45">
        <v>0.22449999999999998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57"/>
        <v>98.324333333333371</v>
      </c>
      <c r="AE1694" s="54"/>
    </row>
    <row r="1695" spans="2:31" x14ac:dyDescent="0.45">
      <c r="B1695" s="14" t="s">
        <v>20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6.0503333333333336</v>
      </c>
      <c r="P1695" s="45">
        <v>9.7261666666666695</v>
      </c>
      <c r="Q1695" s="44">
        <v>6.5953333333333326</v>
      </c>
      <c r="R1695" s="45">
        <v>6.7751666666666646</v>
      </c>
      <c r="S1695" s="44">
        <v>3.5886666666666671</v>
      </c>
      <c r="T1695" s="45">
        <v>0.7316666666666668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57"/>
        <v>33.467333333333336</v>
      </c>
      <c r="AE1695" s="54"/>
    </row>
    <row r="1696" spans="2:31" x14ac:dyDescent="0.45">
      <c r="B1696" s="14" t="s">
        <v>21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</v>
      </c>
      <c r="R1696" s="45">
        <v>0</v>
      </c>
      <c r="S1696" s="44">
        <v>0</v>
      </c>
      <c r="T1696" s="45">
        <v>0</v>
      </c>
      <c r="U1696" s="44">
        <v>0</v>
      </c>
      <c r="V1696" s="45">
        <v>0</v>
      </c>
      <c r="W1696" s="44">
        <v>44.431333333333335</v>
      </c>
      <c r="X1696" s="45">
        <v>0.90433333333333343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57"/>
        <v>45.335666666666668</v>
      </c>
      <c r="AE1696" s="54"/>
    </row>
    <row r="1697" spans="2:31" x14ac:dyDescent="0.45">
      <c r="B1697" s="14" t="s">
        <v>22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57"/>
        <v>0</v>
      </c>
      <c r="AE1697" s="54"/>
    </row>
    <row r="1698" spans="2:31" x14ac:dyDescent="0.45">
      <c r="B1698" s="14" t="s">
        <v>23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7.4434999999999993</v>
      </c>
      <c r="P1698" s="45">
        <v>0</v>
      </c>
      <c r="Q1698" s="44">
        <v>0</v>
      </c>
      <c r="R1698" s="45">
        <v>0.29633333333333328</v>
      </c>
      <c r="S1698" s="44">
        <v>0</v>
      </c>
      <c r="T1698" s="45">
        <v>0.50383333333333313</v>
      </c>
      <c r="U1698" s="44">
        <v>3.4595000000000002</v>
      </c>
      <c r="V1698" s="45">
        <v>4.1971666666666669</v>
      </c>
      <c r="W1698" s="44">
        <v>5.9581666666666679</v>
      </c>
      <c r="X1698" s="45">
        <v>8.7666666666666657E-2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57"/>
        <v>21.946166666666667</v>
      </c>
      <c r="AE1698" s="54"/>
    </row>
    <row r="1699" spans="2:31" x14ac:dyDescent="0.45">
      <c r="B1699" s="14" t="s">
        <v>24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0</v>
      </c>
      <c r="O1699" s="44">
        <v>2.3104999999999984</v>
      </c>
      <c r="P1699" s="45">
        <v>0</v>
      </c>
      <c r="Q1699" s="44">
        <v>0.34783333333333333</v>
      </c>
      <c r="R1699" s="45">
        <v>7.2358333333333311</v>
      </c>
      <c r="S1699" s="44">
        <v>5.3351666666666686</v>
      </c>
      <c r="T1699" s="45">
        <v>0.66799999999999971</v>
      </c>
      <c r="U1699" s="44">
        <v>1.0534999999999999</v>
      </c>
      <c r="V1699" s="45">
        <v>1.1775000000000007</v>
      </c>
      <c r="W1699" s="44">
        <v>1.933333333333332E-2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57"/>
        <v>18.147666666666666</v>
      </c>
      <c r="AE1699" s="54"/>
    </row>
    <row r="1700" spans="2:31" x14ac:dyDescent="0.45">
      <c r="B1700" s="14" t="s">
        <v>25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7.686166666666665</v>
      </c>
      <c r="P1700" s="45">
        <v>4.3216666666666645</v>
      </c>
      <c r="Q1700" s="44">
        <v>2.1869999999999989</v>
      </c>
      <c r="R1700" s="45">
        <v>7.6609999999999987</v>
      </c>
      <c r="S1700" s="44">
        <v>10.992166666666673</v>
      </c>
      <c r="T1700" s="45">
        <v>7.9783333333333344</v>
      </c>
      <c r="U1700" s="44">
        <v>5.4364999999999997</v>
      </c>
      <c r="V1700" s="45">
        <v>5.9773333333333323</v>
      </c>
      <c r="W1700" s="44">
        <v>0.49766666666666676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57"/>
        <v>52.737833333333334</v>
      </c>
      <c r="AE1700" s="54"/>
    </row>
    <row r="1701" spans="2:31" x14ac:dyDescent="0.45">
      <c r="B1701" s="14" t="s">
        <v>26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9.8333333333333606E-3</v>
      </c>
      <c r="P1701" s="45">
        <v>4.4539999999999997</v>
      </c>
      <c r="Q1701" s="44">
        <v>9.717666666666668</v>
      </c>
      <c r="R1701" s="45">
        <v>9.7873333333333221</v>
      </c>
      <c r="S1701" s="44">
        <v>7.5818333333333365</v>
      </c>
      <c r="T1701" s="45">
        <v>4.8296666666666663</v>
      </c>
      <c r="U1701" s="44">
        <v>2.8326666666666638</v>
      </c>
      <c r="V1701" s="45">
        <v>3.3000000000000029</v>
      </c>
      <c r="W1701" s="44">
        <v>1.5073333333333341</v>
      </c>
      <c r="X1701" s="45">
        <v>7.8333333333333338E-2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57"/>
        <v>44.098666666666659</v>
      </c>
      <c r="AE1701" s="54"/>
    </row>
    <row r="1702" spans="2:31" x14ac:dyDescent="0.45">
      <c r="B1702" s="14" t="s">
        <v>27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3.8473333333333364</v>
      </c>
      <c r="P1702" s="45">
        <v>11.210000000000003</v>
      </c>
      <c r="Q1702" s="44">
        <v>13.039999999999994</v>
      </c>
      <c r="R1702" s="45">
        <v>14.047333333333333</v>
      </c>
      <c r="S1702" s="44">
        <v>12.404166666666663</v>
      </c>
      <c r="T1702" s="45">
        <v>9.8899999999999899</v>
      </c>
      <c r="U1702" s="44">
        <v>8.8899999999999899</v>
      </c>
      <c r="V1702" s="45">
        <v>8.8999999999999897</v>
      </c>
      <c r="W1702" s="44">
        <v>6.5</v>
      </c>
      <c r="X1702" s="45">
        <v>7.4166666666666672E-2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57"/>
        <v>88.802999999999969</v>
      </c>
      <c r="AE1702" s="54"/>
    </row>
    <row r="1703" spans="2:31" x14ac:dyDescent="0.45">
      <c r="B1703" s="4" t="s">
        <v>28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0.69450000000000012</v>
      </c>
      <c r="P1703" s="45">
        <v>3.6141666666666685</v>
      </c>
      <c r="Q1703" s="44">
        <v>3.8116666666666665</v>
      </c>
      <c r="R1703" s="45">
        <v>3.403666666666668</v>
      </c>
      <c r="S1703" s="44">
        <v>3.5541666666666671</v>
      </c>
      <c r="T1703" s="45">
        <v>2.4509999999999987</v>
      </c>
      <c r="U1703" s="44">
        <v>2.5173333333333332</v>
      </c>
      <c r="V1703" s="45">
        <v>2.9281666666666668</v>
      </c>
      <c r="W1703" s="44">
        <v>2.9969999999999994</v>
      </c>
      <c r="X1703" s="45">
        <v>5.3000000000000005E-2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57"/>
        <v>26.024666666666668</v>
      </c>
      <c r="AE1703" s="54"/>
    </row>
    <row r="1704" spans="2:31" x14ac:dyDescent="0.45">
      <c r="B1704" s="4" t="s">
        <v>29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0.33816666666666662</v>
      </c>
      <c r="S1704" s="44">
        <v>2.6953333333333331</v>
      </c>
      <c r="T1704" s="45">
        <v>2.5639999999999992</v>
      </c>
      <c r="U1704" s="44">
        <v>1.2816666666666663</v>
      </c>
      <c r="V1704" s="45">
        <v>0.56150000000000022</v>
      </c>
      <c r="W1704" s="44">
        <v>0.41233333333333344</v>
      </c>
      <c r="X1704" s="45">
        <v>8.0000000000000002E-3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57"/>
        <v>7.8609999999999989</v>
      </c>
      <c r="AE1704" s="54"/>
    </row>
    <row r="1705" spans="2:31" x14ac:dyDescent="0.45">
      <c r="B1705" s="4" t="s">
        <v>30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1.1584999999999996</v>
      </c>
      <c r="P1705" s="45">
        <v>4.8999999999999967E-2</v>
      </c>
      <c r="Q1705" s="44">
        <v>0.14066666666666666</v>
      </c>
      <c r="R1705" s="45">
        <v>4.6499999999999986E-2</v>
      </c>
      <c r="S1705" s="44">
        <v>0.96149999999999991</v>
      </c>
      <c r="T1705" s="45">
        <v>0.52816666666666667</v>
      </c>
      <c r="U1705" s="44">
        <v>0.16133333333333333</v>
      </c>
      <c r="V1705" s="45">
        <v>2.7833333333333342E-2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57"/>
        <v>3.0734999999999997</v>
      </c>
      <c r="AE1705" s="54"/>
    </row>
    <row r="1706" spans="2:31" x14ac:dyDescent="0.45">
      <c r="B1706" s="4" t="s">
        <v>31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3.6933333333333338</v>
      </c>
      <c r="P1706" s="45">
        <v>0.65649999999999997</v>
      </c>
      <c r="Q1706" s="44">
        <v>1.5333333333333332E-2</v>
      </c>
      <c r="R1706" s="45">
        <v>0.61283333333333323</v>
      </c>
      <c r="S1706" s="44">
        <v>4.2751666666666654</v>
      </c>
      <c r="T1706" s="45">
        <v>3.6776666666666662</v>
      </c>
      <c r="U1706" s="44">
        <v>2.2526666666666668</v>
      </c>
      <c r="V1706" s="45">
        <v>1.4719999999999991</v>
      </c>
      <c r="W1706" s="44">
        <v>0.82750000000000024</v>
      </c>
      <c r="X1706" s="45">
        <v>7.8333333333333345E-3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57"/>
        <v>17.490833333333331</v>
      </c>
      <c r="AE1706" s="54"/>
    </row>
    <row r="1707" spans="2:31" x14ac:dyDescent="0.45">
      <c r="B1707" s="4" t="s">
        <v>32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2.9333333333333329E-2</v>
      </c>
      <c r="T1707" s="45">
        <v>0.25433333333333324</v>
      </c>
      <c r="U1707" s="44">
        <v>0.54016666666666668</v>
      </c>
      <c r="V1707" s="45">
        <v>1.1908333333333334</v>
      </c>
      <c r="W1707" s="44">
        <v>0.72250000000000014</v>
      </c>
      <c r="X1707" s="45">
        <v>6.1666666666666675E-3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57"/>
        <v>2.7433333333333336</v>
      </c>
      <c r="AE1707" s="54"/>
    </row>
    <row r="1708" spans="2:31" x14ac:dyDescent="0.45">
      <c r="B1708" s="4" t="s">
        <v>33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3.0500000000000062E-2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57"/>
        <v>3.0500000000000062E-2</v>
      </c>
      <c r="AE1708" s="54"/>
    </row>
    <row r="1709" spans="2:31" x14ac:dyDescent="0.45">
      <c r="B1709" s="4" t="s">
        <v>34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0.87066666666666681</v>
      </c>
      <c r="P1709" s="45">
        <v>3.8748333333333331</v>
      </c>
      <c r="Q1709" s="44">
        <v>3.7120000000000002</v>
      </c>
      <c r="R1709" s="45">
        <v>2.1800000000000037</v>
      </c>
      <c r="S1709" s="44">
        <v>1.1899999999999988</v>
      </c>
      <c r="T1709" s="45">
        <v>0.89000000000000046</v>
      </c>
      <c r="U1709" s="44">
        <v>1.0200000000000014</v>
      </c>
      <c r="V1709" s="45">
        <v>1.7399999999999984</v>
      </c>
      <c r="W1709" s="44">
        <v>2.0943333333333336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57"/>
        <v>17.571833333333338</v>
      </c>
      <c r="AE1709" s="54"/>
    </row>
    <row r="1710" spans="2:31" x14ac:dyDescent="0.45">
      <c r="B1710" s="4" t="s">
        <v>35</v>
      </c>
      <c r="C1710" s="4"/>
      <c r="D1710" s="4"/>
      <c r="E1710" s="44">
        <v>0</v>
      </c>
      <c r="F1710" s="45">
        <v>0</v>
      </c>
      <c r="G1710" s="44">
        <v>0</v>
      </c>
      <c r="H1710" s="45">
        <v>0.22133333333333335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5.4043333333333319</v>
      </c>
      <c r="P1710" s="45">
        <v>10.177500000000007</v>
      </c>
      <c r="Q1710" s="44">
        <v>5.800000000000006</v>
      </c>
      <c r="R1710" s="45">
        <v>1.4000000000000008</v>
      </c>
      <c r="S1710" s="44">
        <v>5.949999999999999E-2</v>
      </c>
      <c r="T1710" s="45">
        <v>1.0953333333333333</v>
      </c>
      <c r="U1710" s="44">
        <v>1.9806666666666686</v>
      </c>
      <c r="V1710" s="45">
        <v>3.8000000000000038</v>
      </c>
      <c r="W1710" s="44">
        <v>8.1999999999999922</v>
      </c>
      <c r="X1710" s="45">
        <v>0.33166666666666667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57"/>
        <v>38.470333333333343</v>
      </c>
      <c r="AE1710" s="54"/>
    </row>
    <row r="1711" spans="2:31" x14ac:dyDescent="0.45">
      <c r="B1711" s="4" t="s">
        <v>36</v>
      </c>
      <c r="C1711" s="4"/>
      <c r="D1711" s="4"/>
      <c r="E1711" s="44">
        <v>0</v>
      </c>
      <c r="F1711" s="45">
        <v>0</v>
      </c>
      <c r="G1711" s="44">
        <v>5.0663333333333371</v>
      </c>
      <c r="H1711" s="45">
        <v>2.427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7.7766666666666708</v>
      </c>
      <c r="P1711" s="45">
        <v>12.277166666666663</v>
      </c>
      <c r="Q1711" s="44">
        <v>17.273666666666671</v>
      </c>
      <c r="R1711" s="45">
        <v>8.8060000000000009</v>
      </c>
      <c r="S1711" s="44">
        <v>4.6896666666666675</v>
      </c>
      <c r="T1711" s="45">
        <v>3.2560000000000007</v>
      </c>
      <c r="U1711" s="44">
        <v>3.4003333333333314</v>
      </c>
      <c r="V1711" s="45">
        <v>5.52</v>
      </c>
      <c r="W1711" s="44">
        <v>9.6090000000000018</v>
      </c>
      <c r="X1711" s="45">
        <v>0.33616666666666667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57"/>
        <v>80.438000000000002</v>
      </c>
      <c r="AE1711" s="54"/>
    </row>
    <row r="1712" spans="2:31" x14ac:dyDescent="0.45">
      <c r="B1712" s="4" t="s">
        <v>37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8.6469999999999967</v>
      </c>
      <c r="P1712" s="45">
        <v>14.186500000000001</v>
      </c>
      <c r="Q1712" s="44">
        <v>13.42933333333333</v>
      </c>
      <c r="R1712" s="45">
        <v>6.8763333333333305</v>
      </c>
      <c r="S1712" s="44">
        <v>4.9850000000000003</v>
      </c>
      <c r="T1712" s="45">
        <v>4.1884999999999986</v>
      </c>
      <c r="U1712" s="44">
        <v>4.028833333333333</v>
      </c>
      <c r="V1712" s="45">
        <v>0.41583333333333317</v>
      </c>
      <c r="W1712" s="44">
        <v>2.6955000000000009</v>
      </c>
      <c r="X1712" s="45">
        <v>0.14650000000000002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57"/>
        <v>59.59933333333332</v>
      </c>
      <c r="AE1712" s="54"/>
    </row>
    <row r="1713" spans="2:31" x14ac:dyDescent="0.45">
      <c r="B1713" s="4" t="s">
        <v>38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4.6009999999999991</v>
      </c>
      <c r="P1713" s="45">
        <v>13.837499999999997</v>
      </c>
      <c r="Q1713" s="44">
        <v>18.541833333333329</v>
      </c>
      <c r="R1713" s="45">
        <v>9.8639999999999972</v>
      </c>
      <c r="S1713" s="44">
        <v>6.0796666666666646</v>
      </c>
      <c r="T1713" s="45">
        <v>4.6821666666666681</v>
      </c>
      <c r="U1713" s="44">
        <v>4.7443333333333335</v>
      </c>
      <c r="V1713" s="45">
        <v>4.7074999999999996</v>
      </c>
      <c r="W1713" s="44">
        <v>6.8693333333333326</v>
      </c>
      <c r="X1713" s="45">
        <v>0.26900000000000002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57"/>
        <v>74.196333333333328</v>
      </c>
      <c r="AE1713" s="54"/>
    </row>
    <row r="1714" spans="2:31" x14ac:dyDescent="0.45">
      <c r="B1714" s="4" t="s">
        <v>39</v>
      </c>
      <c r="C1714" s="4"/>
      <c r="D1714" s="4"/>
      <c r="E1714" s="44">
        <v>0</v>
      </c>
      <c r="F1714" s="45">
        <v>0</v>
      </c>
      <c r="G1714" s="44">
        <v>39.202666666666659</v>
      </c>
      <c r="H1714" s="45">
        <v>39.371333333333332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17.275333333333332</v>
      </c>
      <c r="P1714" s="45">
        <v>36.587833333333336</v>
      </c>
      <c r="Q1714" s="44">
        <v>28.80616666666667</v>
      </c>
      <c r="R1714" s="45">
        <v>15.494999999999978</v>
      </c>
      <c r="S1714" s="44">
        <v>8.5930000000000017</v>
      </c>
      <c r="T1714" s="45">
        <v>5.7073333333333354</v>
      </c>
      <c r="U1714" s="44">
        <v>5.3801666666666668</v>
      </c>
      <c r="V1714" s="45">
        <v>7.5635000000000003</v>
      </c>
      <c r="W1714" s="44">
        <v>17.859499999999993</v>
      </c>
      <c r="X1714" s="45">
        <v>0.68699999999999994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57"/>
        <v>222.52883333333332</v>
      </c>
      <c r="AE1714" s="54"/>
    </row>
    <row r="1715" spans="2:31" x14ac:dyDescent="0.45">
      <c r="B1715" s="4" t="s">
        <v>40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11.526666666666662</v>
      </c>
      <c r="P1715" s="45">
        <v>9.8999999999999879</v>
      </c>
      <c r="Q1715" s="44">
        <v>6.8000000000000069</v>
      </c>
      <c r="R1715" s="45">
        <v>4.1999999999999948</v>
      </c>
      <c r="S1715" s="44">
        <v>2.400000000000003</v>
      </c>
      <c r="T1715" s="45">
        <v>1.4000000000000008</v>
      </c>
      <c r="U1715" s="44">
        <v>2.2999999999999989</v>
      </c>
      <c r="V1715" s="45">
        <v>3.0999999999999965</v>
      </c>
      <c r="W1715" s="44">
        <v>5.0999999999999996</v>
      </c>
      <c r="X1715" s="45">
        <v>0.18000000000000002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57"/>
        <v>46.906666666666645</v>
      </c>
      <c r="AE1715" s="54"/>
    </row>
    <row r="1716" spans="2:31" x14ac:dyDescent="0.45">
      <c r="B1716" s="4" t="s">
        <v>41</v>
      </c>
      <c r="C1716" s="4"/>
      <c r="D1716" s="4"/>
      <c r="E1716" s="44">
        <v>0</v>
      </c>
      <c r="F1716" s="45">
        <v>0</v>
      </c>
      <c r="G1716" s="44">
        <v>26.147333333333329</v>
      </c>
      <c r="H1716" s="45">
        <v>16.227666666666668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26.779</v>
      </c>
      <c r="P1716" s="45">
        <v>30.014499999999995</v>
      </c>
      <c r="Q1716" s="44">
        <v>17.898999999999997</v>
      </c>
      <c r="R1716" s="45">
        <v>11.714999999999993</v>
      </c>
      <c r="S1716" s="44">
        <v>7.0600000000000014</v>
      </c>
      <c r="T1716" s="45">
        <v>4.3600000000000056</v>
      </c>
      <c r="U1716" s="44">
        <v>3.3600000000000048</v>
      </c>
      <c r="V1716" s="45">
        <v>4.1200000000000028</v>
      </c>
      <c r="W1716" s="44">
        <v>9.3173333333333357</v>
      </c>
      <c r="X1716" s="45">
        <v>0.36116666666666664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57"/>
        <v>157.36100000000002</v>
      </c>
      <c r="AE1716" s="54"/>
    </row>
    <row r="1717" spans="2:31" x14ac:dyDescent="0.45">
      <c r="B1717" s="4" t="s">
        <v>42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0</v>
      </c>
      <c r="O1717" s="44">
        <v>5.0759999999999987</v>
      </c>
      <c r="P1717" s="45">
        <v>2.0701666666666667</v>
      </c>
      <c r="Q1717" s="44">
        <v>1.5968333333333331</v>
      </c>
      <c r="R1717" s="45">
        <v>0.7583333333333333</v>
      </c>
      <c r="S1717" s="44">
        <v>0.69049999999999978</v>
      </c>
      <c r="T1717" s="45">
        <v>0.73266666666666624</v>
      </c>
      <c r="U1717" s="44">
        <v>1.1066666666666669</v>
      </c>
      <c r="V1717" s="45">
        <v>2.2466666666666666</v>
      </c>
      <c r="W1717" s="44">
        <v>1.3971666666666662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57"/>
        <v>15.674999999999997</v>
      </c>
      <c r="AE1717" s="54"/>
    </row>
    <row r="1718" spans="2:31" x14ac:dyDescent="0.45">
      <c r="B1718" s="4" t="s">
        <v>43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57"/>
        <v>0</v>
      </c>
      <c r="AE1718" s="54"/>
    </row>
    <row r="1719" spans="2:31" x14ac:dyDescent="0.45">
      <c r="B1719" s="4" t="s">
        <v>44</v>
      </c>
      <c r="C1719" s="4"/>
      <c r="D1719" s="4"/>
      <c r="E1719" s="44">
        <v>0</v>
      </c>
      <c r="F1719" s="45">
        <v>0</v>
      </c>
      <c r="G1719" s="44">
        <v>6.2080000000000002</v>
      </c>
      <c r="H1719" s="45">
        <v>1.3980000000000006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57"/>
        <v>7.6060000000000008</v>
      </c>
      <c r="AE1719" s="54"/>
    </row>
    <row r="1720" spans="2:31" x14ac:dyDescent="0.45">
      <c r="B1720" s="4" t="s">
        <v>45</v>
      </c>
      <c r="C1720" s="4"/>
      <c r="D1720" s="4"/>
      <c r="E1720" s="44">
        <v>0</v>
      </c>
      <c r="F1720" s="45">
        <v>0</v>
      </c>
      <c r="G1720" s="44">
        <v>0.49650000000000011</v>
      </c>
      <c r="H1720" s="45">
        <v>0.26616666666666666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57"/>
        <v>0.76266666666666683</v>
      </c>
      <c r="AE1720" s="54"/>
    </row>
    <row r="1721" spans="2:31" x14ac:dyDescent="0.45">
      <c r="B1721" s="4" t="s">
        <v>46</v>
      </c>
      <c r="C1721" s="4"/>
      <c r="D1721" s="4"/>
      <c r="E1721" s="44">
        <v>0</v>
      </c>
      <c r="F1721" s="45">
        <v>0</v>
      </c>
      <c r="G1721" s="44">
        <v>2.0011666666666672</v>
      </c>
      <c r="H1721" s="45">
        <v>0.76600000000000013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0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57"/>
        <v>2.7671666666666672</v>
      </c>
      <c r="AE1721" s="54"/>
    </row>
    <row r="1722" spans="2:31" x14ac:dyDescent="0.45">
      <c r="B1722" s="4" t="s">
        <v>47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3.6636666666666664</v>
      </c>
      <c r="P1722" s="45">
        <v>2.1964999999999995</v>
      </c>
      <c r="Q1722" s="44">
        <v>1.0371666666666681</v>
      </c>
      <c r="R1722" s="45">
        <v>0.39000000000000035</v>
      </c>
      <c r="S1722" s="44">
        <v>0.28999999999999954</v>
      </c>
      <c r="T1722" s="45">
        <v>0.18999999999999997</v>
      </c>
      <c r="U1722" s="44">
        <v>0.28999999999999954</v>
      </c>
      <c r="V1722" s="45">
        <v>0.39000000000000035</v>
      </c>
      <c r="W1722" s="44">
        <v>1.4899999999999989</v>
      </c>
      <c r="X1722" s="45">
        <v>4.65E-2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57"/>
        <v>9.9838333333333331</v>
      </c>
      <c r="AE1722" s="54"/>
    </row>
    <row r="1723" spans="2:31" x14ac:dyDescent="0.45">
      <c r="B1723" s="4" t="s">
        <v>48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0</v>
      </c>
      <c r="O1723" s="44">
        <v>0</v>
      </c>
      <c r="P1723" s="45">
        <v>3.7689999999999988</v>
      </c>
      <c r="Q1723" s="44">
        <v>3.1315000000000017</v>
      </c>
      <c r="R1723" s="45">
        <v>0.61083333333333345</v>
      </c>
      <c r="S1723" s="44">
        <v>0.70683333333333387</v>
      </c>
      <c r="T1723" s="45">
        <v>1.4366666666666661</v>
      </c>
      <c r="U1723" s="44">
        <v>2.6875000000000009</v>
      </c>
      <c r="V1723" s="45">
        <v>4.8860000000000001</v>
      </c>
      <c r="W1723" s="44">
        <v>1.1368333333333329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57"/>
        <v>18.365166666666667</v>
      </c>
      <c r="AE1723" s="54"/>
    </row>
    <row r="1724" spans="2:31" x14ac:dyDescent="0.45">
      <c r="B1724" s="4" t="s">
        <v>49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2.4941666666666666</v>
      </c>
      <c r="P1724" s="45">
        <v>2.9056666666666673</v>
      </c>
      <c r="Q1724" s="44">
        <v>2.395</v>
      </c>
      <c r="R1724" s="45">
        <v>0.7000000000000004</v>
      </c>
      <c r="S1724" s="44">
        <v>0.5</v>
      </c>
      <c r="T1724" s="45">
        <v>0.72533333333333294</v>
      </c>
      <c r="U1724" s="44">
        <v>1.799999999999998</v>
      </c>
      <c r="V1724" s="45">
        <v>2.6999999999999988</v>
      </c>
      <c r="W1724" s="44">
        <v>1.7118333333333333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57"/>
        <v>15.931999999999997</v>
      </c>
      <c r="AE1724" s="54"/>
    </row>
    <row r="1725" spans="2:31" x14ac:dyDescent="0.45">
      <c r="B1725" s="4" t="s">
        <v>50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7.1176666666666648</v>
      </c>
      <c r="P1725" s="45">
        <v>4.9036666666666644</v>
      </c>
      <c r="Q1725" s="44">
        <v>1.9399999999999984</v>
      </c>
      <c r="R1725" s="45">
        <v>0.84766666666666668</v>
      </c>
      <c r="S1725" s="44">
        <v>0.6998333333333332</v>
      </c>
      <c r="T1725" s="45">
        <v>0.49199999999999999</v>
      </c>
      <c r="U1725" s="44">
        <v>1.2199999999999993</v>
      </c>
      <c r="V1725" s="45">
        <v>2.2399999999999989</v>
      </c>
      <c r="W1725" s="44">
        <v>3.2695000000000007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57"/>
        <v>22.730333333333324</v>
      </c>
      <c r="AE1725" s="54"/>
    </row>
    <row r="1726" spans="2:31" x14ac:dyDescent="0.45">
      <c r="B1726" s="4" t="s">
        <v>51</v>
      </c>
      <c r="C1726" s="4"/>
      <c r="D1726" s="4"/>
      <c r="E1726" s="44">
        <v>0</v>
      </c>
      <c r="F1726" s="45">
        <v>0</v>
      </c>
      <c r="G1726" s="44">
        <v>0</v>
      </c>
      <c r="H1726" s="45">
        <v>0.96366666666666589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57"/>
        <v>0.96366666666666589</v>
      </c>
      <c r="AE1726" s="54"/>
    </row>
    <row r="1727" spans="2:31" x14ac:dyDescent="0.45">
      <c r="B1727" s="4" t="s">
        <v>52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8.9983333333333348</v>
      </c>
      <c r="P1727" s="45">
        <v>17.700000000000021</v>
      </c>
      <c r="Q1727" s="44">
        <v>32.700000000000031</v>
      </c>
      <c r="R1727" s="45">
        <v>43.805666666666653</v>
      </c>
      <c r="S1727" s="44">
        <v>86.607166666666672</v>
      </c>
      <c r="T1727" s="45">
        <v>4.3393333333333324</v>
      </c>
      <c r="U1727" s="44">
        <v>1.0333333333333328</v>
      </c>
      <c r="V1727" s="45">
        <v>0</v>
      </c>
      <c r="W1727" s="44">
        <v>17.604500000000009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57"/>
        <v>212.78833333333338</v>
      </c>
      <c r="AE1727" s="54"/>
    </row>
    <row r="1728" spans="2:31" x14ac:dyDescent="0.45">
      <c r="B1728" s="4" t="s">
        <v>53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27.870499999999993</v>
      </c>
      <c r="P1728" s="45">
        <v>33.14083333333334</v>
      </c>
      <c r="Q1728" s="44">
        <v>32.619999999999948</v>
      </c>
      <c r="R1728" s="45">
        <v>30.019999999999985</v>
      </c>
      <c r="S1728" s="44">
        <v>28.660000000000029</v>
      </c>
      <c r="T1728" s="45">
        <v>27.880000000000042</v>
      </c>
      <c r="U1728" s="44">
        <v>27.170000000000019</v>
      </c>
      <c r="V1728" s="45">
        <v>27.809999999999963</v>
      </c>
      <c r="W1728" s="44">
        <v>29.740000000000006</v>
      </c>
      <c r="X1728" s="45">
        <v>0.53566666666666662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57"/>
        <v>265.447</v>
      </c>
      <c r="AE1728" s="54"/>
    </row>
    <row r="1729" spans="2:31" x14ac:dyDescent="0.45">
      <c r="B1729" s="4" t="s">
        <v>54</v>
      </c>
      <c r="C1729" s="4"/>
      <c r="D1729" s="4"/>
      <c r="E1729" s="44">
        <v>0</v>
      </c>
      <c r="F1729" s="45">
        <v>0</v>
      </c>
      <c r="G1729" s="44">
        <v>5.3794999999999957</v>
      </c>
      <c r="H1729" s="45">
        <v>2.4558333333333326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</v>
      </c>
      <c r="O1729" s="44">
        <v>0.36216666666666647</v>
      </c>
      <c r="P1729" s="45">
        <v>15.770333333333335</v>
      </c>
      <c r="Q1729" s="44">
        <v>22.366999999999987</v>
      </c>
      <c r="R1729" s="45">
        <v>12.399999999999986</v>
      </c>
      <c r="S1729" s="44">
        <v>4.8899999999999926</v>
      </c>
      <c r="T1729" s="45">
        <v>2.1899999999999986</v>
      </c>
      <c r="U1729" s="44">
        <v>1.8799999999999986</v>
      </c>
      <c r="V1729" s="45">
        <v>5.0099999999999953</v>
      </c>
      <c r="W1729" s="44">
        <v>10.281500000000001</v>
      </c>
      <c r="X1729" s="45">
        <v>0.4281666666666667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57"/>
        <v>83.414499999999947</v>
      </c>
      <c r="AE1729" s="54"/>
    </row>
    <row r="1730" spans="2:31" x14ac:dyDescent="0.45">
      <c r="B1730" s="4" t="s">
        <v>55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8.8500000000000037E-2</v>
      </c>
      <c r="R1730" s="45">
        <v>7.1499999999999994E-2</v>
      </c>
      <c r="S1730" s="44">
        <v>0.13916666666666669</v>
      </c>
      <c r="T1730" s="45">
        <v>0</v>
      </c>
      <c r="U1730" s="44">
        <v>0</v>
      </c>
      <c r="V1730" s="45">
        <v>0</v>
      </c>
      <c r="W1730" s="44">
        <v>1.0921666666666674</v>
      </c>
      <c r="X1730" s="45">
        <v>0.90900000000000003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57"/>
        <v>2.3003333333333345</v>
      </c>
      <c r="AE1730" s="54"/>
    </row>
    <row r="1731" spans="2:31" x14ac:dyDescent="0.45">
      <c r="B1731" s="4" t="s">
        <v>56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57"/>
        <v>0</v>
      </c>
      <c r="AE1731" s="54"/>
    </row>
    <row r="1732" spans="2:31" x14ac:dyDescent="0.45">
      <c r="B1732" s="4" t="s">
        <v>58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1.5741666666666658</v>
      </c>
      <c r="P1732" s="45">
        <v>4.3450000000000006</v>
      </c>
      <c r="Q1732" s="44">
        <v>2.2551666666666677</v>
      </c>
      <c r="R1732" s="45">
        <v>0.26666666666666677</v>
      </c>
      <c r="S1732" s="44">
        <v>6.6666666666666632E-4</v>
      </c>
      <c r="T1732" s="45">
        <v>0</v>
      </c>
      <c r="U1732" s="44">
        <v>0</v>
      </c>
      <c r="V1732" s="45">
        <v>0.39000000000000035</v>
      </c>
      <c r="W1732" s="44">
        <v>2.11</v>
      </c>
      <c r="X1732" s="45">
        <v>6.9499999999999992E-2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57"/>
        <v>11.011166666666668</v>
      </c>
      <c r="AE1732" s="54"/>
    </row>
    <row r="1733" spans="2:31" x14ac:dyDescent="0.45">
      <c r="B1733" s="4" t="s">
        <v>59</v>
      </c>
      <c r="C1733" s="4"/>
      <c r="D1733" s="4"/>
      <c r="E1733" s="44">
        <v>0</v>
      </c>
      <c r="F1733" s="45">
        <v>0</v>
      </c>
      <c r="G1733" s="44">
        <v>0.12065833333333333</v>
      </c>
      <c r="H1733" s="45">
        <v>9.6716666666666635E-3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0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57"/>
        <v>0.13033</v>
      </c>
      <c r="AE1733" s="54"/>
    </row>
    <row r="1734" spans="2:31" x14ac:dyDescent="0.45">
      <c r="B1734" s="4" t="s">
        <v>60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57"/>
        <v>0</v>
      </c>
      <c r="AE1734" s="54"/>
    </row>
    <row r="1735" spans="2:31" x14ac:dyDescent="0.45">
      <c r="B1735" s="4" t="s">
        <v>61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ref="AD1735:AD1739" si="658">SUM(E1735:AB1735)</f>
        <v>0</v>
      </c>
      <c r="AE1735" s="54"/>
    </row>
    <row r="1736" spans="2:31" x14ac:dyDescent="0.45">
      <c r="B1736" s="4" t="s">
        <v>62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6.2323333333333331</v>
      </c>
      <c r="P1736" s="45">
        <v>7.0508333333333324</v>
      </c>
      <c r="Q1736" s="44">
        <v>8.9009999999999998</v>
      </c>
      <c r="R1736" s="45">
        <v>8.067166666666667</v>
      </c>
      <c r="S1736" s="44">
        <v>67.59116666666668</v>
      </c>
      <c r="T1736" s="45">
        <v>86.03449999999998</v>
      </c>
      <c r="U1736" s="44">
        <v>99.236166666666634</v>
      </c>
      <c r="V1736" s="45">
        <v>105.73116666666668</v>
      </c>
      <c r="W1736" s="44">
        <v>81.554999999999993</v>
      </c>
      <c r="X1736" s="45">
        <v>0.62363333333333348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58"/>
        <v>471.02296666666666</v>
      </c>
      <c r="AE1736" s="54"/>
    </row>
    <row r="1737" spans="2:31" x14ac:dyDescent="0.45">
      <c r="B1737" s="4" t="s">
        <v>63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</v>
      </c>
      <c r="O1737" s="44">
        <v>2.472</v>
      </c>
      <c r="P1737" s="45">
        <v>7.2070000000000025</v>
      </c>
      <c r="Q1737" s="44">
        <v>6.6139999999999999</v>
      </c>
      <c r="R1737" s="45">
        <v>2.4673333333333343</v>
      </c>
      <c r="S1737" s="44">
        <v>0</v>
      </c>
      <c r="T1737" s="45">
        <v>2.5848333333333331</v>
      </c>
      <c r="U1737" s="44">
        <v>21.558666666666667</v>
      </c>
      <c r="V1737" s="45">
        <v>26.578166666666664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658"/>
        <v>69.481999999999999</v>
      </c>
      <c r="AE1737" s="54"/>
    </row>
    <row r="1738" spans="2:31" x14ac:dyDescent="0.45">
      <c r="B1738" s="4" t="s">
        <v>64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3.1633333333333313</v>
      </c>
      <c r="P1738" s="45">
        <v>4.4499999999999948</v>
      </c>
      <c r="Q1738" s="44">
        <v>5.3421666666666665</v>
      </c>
      <c r="R1738" s="45">
        <v>2.0866666666666669</v>
      </c>
      <c r="S1738" s="44">
        <v>0</v>
      </c>
      <c r="T1738" s="45">
        <v>0</v>
      </c>
      <c r="U1738" s="44">
        <v>1.7265000000000017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58"/>
        <v>16.768666666666661</v>
      </c>
      <c r="AE1738" s="54"/>
    </row>
    <row r="1739" spans="2:31" x14ac:dyDescent="0.45">
      <c r="B1739" s="4" t="s">
        <v>65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0</v>
      </c>
      <c r="O1739" s="44">
        <v>0</v>
      </c>
      <c r="P1739" s="45">
        <v>0</v>
      </c>
      <c r="Q1739" s="44">
        <v>0</v>
      </c>
      <c r="R1739" s="45">
        <v>0</v>
      </c>
      <c r="S1739" s="44">
        <v>0</v>
      </c>
      <c r="T1739" s="45">
        <v>0</v>
      </c>
      <c r="U1739" s="44">
        <v>0</v>
      </c>
      <c r="V1739" s="45">
        <v>0</v>
      </c>
      <c r="W1739" s="44">
        <v>3.4760000000000009</v>
      </c>
      <c r="X1739" s="45">
        <v>9.0000000000000011E-3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658"/>
        <v>3.4850000000000008</v>
      </c>
      <c r="AE1739" s="54"/>
    </row>
    <row r="1740" spans="2:31" x14ac:dyDescent="0.45">
      <c r="B1740" s="12" t="s">
        <v>7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84.622158333333317</v>
      </c>
      <c r="H1740" s="13">
        <f t="shared" si="659"/>
        <v>64.106671666666657</v>
      </c>
      <c r="I1740" s="13">
        <f t="shared" si="659"/>
        <v>0</v>
      </c>
      <c r="J1740" s="13">
        <f t="shared" si="659"/>
        <v>0</v>
      </c>
      <c r="K1740" s="13">
        <f t="shared" si="659"/>
        <v>0</v>
      </c>
      <c r="L1740" s="13">
        <f t="shared" si="659"/>
        <v>0</v>
      </c>
      <c r="M1740" s="13">
        <f t="shared" si="659"/>
        <v>0</v>
      </c>
      <c r="N1740" s="13">
        <f t="shared" si="659"/>
        <v>0</v>
      </c>
      <c r="O1740" s="13">
        <f t="shared" si="659"/>
        <v>215.41849999999997</v>
      </c>
      <c r="P1740" s="13">
        <f t="shared" si="659"/>
        <v>337.34499999999997</v>
      </c>
      <c r="Q1740" s="13">
        <f t="shared" si="659"/>
        <v>391.55833333333339</v>
      </c>
      <c r="R1740" s="13">
        <f t="shared" si="659"/>
        <v>395.63433333333319</v>
      </c>
      <c r="S1740" s="13">
        <f t="shared" si="659"/>
        <v>521.79616666666675</v>
      </c>
      <c r="T1740" s="13">
        <f t="shared" si="659"/>
        <v>309.01283333333333</v>
      </c>
      <c r="U1740" s="13">
        <f t="shared" si="659"/>
        <v>319.01683333333335</v>
      </c>
      <c r="V1740" s="13">
        <f t="shared" si="659"/>
        <v>298.04033333333325</v>
      </c>
      <c r="W1740" s="13">
        <f t="shared" si="659"/>
        <v>401.86133333333339</v>
      </c>
      <c r="X1740" s="13">
        <f t="shared" si="659"/>
        <v>7.3747999999999996</v>
      </c>
      <c r="Y1740" s="13">
        <f t="shared" si="659"/>
        <v>0</v>
      </c>
      <c r="Z1740" s="13">
        <f t="shared" si="659"/>
        <v>0</v>
      </c>
      <c r="AA1740" s="13">
        <f t="shared" si="659"/>
        <v>0</v>
      </c>
      <c r="AB1740" s="13">
        <f t="shared" si="659"/>
        <v>0</v>
      </c>
      <c r="AC1740" s="109">
        <f>SUM(AC1686:AE1739)</f>
        <v>3345.7872966666669</v>
      </c>
      <c r="AD1740" s="109"/>
      <c r="AE1740" s="109"/>
    </row>
    <row r="1742" spans="2:31" x14ac:dyDescent="0.45">
      <c r="B1742" s="8">
        <f>'Resumen-Mensual'!$AH$26</f>
        <v>46052</v>
      </c>
    </row>
    <row r="1743" spans="2:31" x14ac:dyDescent="0.45">
      <c r="B1743" s="8"/>
    </row>
    <row r="1744" spans="2:31" x14ac:dyDescent="0.45">
      <c r="B1744" s="9" t="s">
        <v>313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91" t="s">
        <v>7</v>
      </c>
      <c r="AD1744" s="91"/>
      <c r="AE1744" s="91"/>
    </row>
    <row r="1745" spans="2:31" x14ac:dyDescent="0.45">
      <c r="B1745" s="14" t="s">
        <v>11</v>
      </c>
      <c r="C1745" s="47"/>
      <c r="D1745" s="47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16.584000000000003</v>
      </c>
      <c r="O1745" s="44">
        <v>2.9038333333333339</v>
      </c>
      <c r="P1745" s="45">
        <v>0</v>
      </c>
      <c r="Q1745" s="44">
        <v>5.1778333333333331</v>
      </c>
      <c r="R1745" s="45">
        <v>38.139333333333326</v>
      </c>
      <c r="S1745" s="44">
        <v>53.811000000000007</v>
      </c>
      <c r="T1745" s="45">
        <v>28.144833333333334</v>
      </c>
      <c r="U1745" s="44">
        <v>38.060166666666667</v>
      </c>
      <c r="V1745" s="45">
        <v>58.715333333333319</v>
      </c>
      <c r="W1745" s="44">
        <v>34.605333333333334</v>
      </c>
      <c r="X1745" s="45">
        <v>15.139833333333339</v>
      </c>
      <c r="Y1745" s="44">
        <v>0</v>
      </c>
      <c r="Z1745" s="45">
        <v>0</v>
      </c>
      <c r="AA1745" s="44">
        <v>0</v>
      </c>
      <c r="AB1745" s="45">
        <v>0</v>
      </c>
      <c r="AC1745" s="56"/>
      <c r="AD1745" s="57">
        <f>SUM(E1745:AB1745)</f>
        <v>291.28149999999999</v>
      </c>
      <c r="AE1745" s="56"/>
    </row>
    <row r="1746" spans="2:31" x14ac:dyDescent="0.45">
      <c r="B1746" s="14" t="s">
        <v>12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2.0284999999999993</v>
      </c>
      <c r="O1746" s="44">
        <v>7.8399999999999901</v>
      </c>
      <c r="P1746" s="45">
        <v>8.8283333333333349</v>
      </c>
      <c r="Q1746" s="44">
        <v>22.654666666666671</v>
      </c>
      <c r="R1746" s="45">
        <v>11.027666666666663</v>
      </c>
      <c r="S1746" s="44">
        <v>13.9625</v>
      </c>
      <c r="T1746" s="45">
        <v>31.205833333333352</v>
      </c>
      <c r="U1746" s="44">
        <v>44.373166666666656</v>
      </c>
      <c r="V1746" s="45">
        <v>49.468166666666647</v>
      </c>
      <c r="W1746" s="44">
        <v>55.100000000000009</v>
      </c>
      <c r="X1746" s="45">
        <v>27.336666666666666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>SUM(E1746:AB1746)</f>
        <v>273.82549999999998</v>
      </c>
      <c r="AE1746" s="54"/>
    </row>
    <row r="1747" spans="2:31" x14ac:dyDescent="0.45">
      <c r="B1747" s="14" t="s">
        <v>13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1.51</v>
      </c>
      <c r="O1747" s="44">
        <v>3.7306666666666692</v>
      </c>
      <c r="P1747" s="45">
        <v>10.900500000000006</v>
      </c>
      <c r="Q1747" s="44">
        <v>28.450000000000031</v>
      </c>
      <c r="R1747" s="45">
        <v>45.861999999999995</v>
      </c>
      <c r="S1747" s="44">
        <v>61.516833333333345</v>
      </c>
      <c r="T1747" s="45">
        <v>50.287000000000013</v>
      </c>
      <c r="U1747" s="44">
        <v>48.456499999999998</v>
      </c>
      <c r="V1747" s="45">
        <v>48.31333333333334</v>
      </c>
      <c r="W1747" s="44">
        <v>53.345666666666673</v>
      </c>
      <c r="X1747" s="45">
        <v>36.208333333333329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ref="AD1747:AD1793" si="660">SUM(E1747:AB1747)</f>
        <v>388.58083333333337</v>
      </c>
      <c r="AE1747" s="54"/>
    </row>
    <row r="1748" spans="2:31" x14ac:dyDescent="0.45">
      <c r="B1748" s="14" t="s">
        <v>14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1.5608333333333346</v>
      </c>
      <c r="O1748" s="44">
        <v>4.5</v>
      </c>
      <c r="P1748" s="45">
        <v>8.5098333333333347</v>
      </c>
      <c r="Q1748" s="44">
        <v>31.411500000000011</v>
      </c>
      <c r="R1748" s="45">
        <v>67.076666666666654</v>
      </c>
      <c r="S1748" s="44">
        <v>83.885166666666677</v>
      </c>
      <c r="T1748" s="45">
        <v>67.836500000000086</v>
      </c>
      <c r="U1748" s="44">
        <v>67.680666666666625</v>
      </c>
      <c r="V1748" s="45">
        <v>76.786500000000004</v>
      </c>
      <c r="W1748" s="44">
        <v>90.157499999999942</v>
      </c>
      <c r="X1748" s="45">
        <v>60.442333333333302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60"/>
        <v>559.84749999999997</v>
      </c>
      <c r="AE1748" s="54"/>
    </row>
    <row r="1749" spans="2:31" x14ac:dyDescent="0.45">
      <c r="B1749" s="14" t="s">
        <v>15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2.8698333333333332</v>
      </c>
      <c r="O1749" s="44">
        <v>3.3336666666666659</v>
      </c>
      <c r="P1749" s="45">
        <v>15.100666666666662</v>
      </c>
      <c r="Q1749" s="44">
        <v>40.243333333333339</v>
      </c>
      <c r="R1749" s="45">
        <v>20.325333333333333</v>
      </c>
      <c r="S1749" s="44">
        <v>59.080999999999996</v>
      </c>
      <c r="T1749" s="45">
        <v>75.392500000000013</v>
      </c>
      <c r="U1749" s="44">
        <v>84.171833333333339</v>
      </c>
      <c r="V1749" s="45">
        <v>82.61366666666666</v>
      </c>
      <c r="W1749" s="44">
        <v>0</v>
      </c>
      <c r="X1749" s="45">
        <v>27.957333333333338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60"/>
        <v>411.0891666666667</v>
      </c>
      <c r="AE1749" s="54"/>
    </row>
    <row r="1750" spans="2:31" x14ac:dyDescent="0.45">
      <c r="B1750" s="14" t="s">
        <v>16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60"/>
        <v>0</v>
      </c>
      <c r="AE1750" s="54"/>
    </row>
    <row r="1751" spans="2:31" x14ac:dyDescent="0.45">
      <c r="B1751" s="14" t="s">
        <v>17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7.434333333333333</v>
      </c>
      <c r="O1751" s="44">
        <v>3.9264999999999999</v>
      </c>
      <c r="P1751" s="45">
        <v>2.742</v>
      </c>
      <c r="Q1751" s="44">
        <v>2.1904999999999997</v>
      </c>
      <c r="R1751" s="45">
        <v>1.3135000000000003</v>
      </c>
      <c r="S1751" s="44">
        <v>0</v>
      </c>
      <c r="T1751" s="45">
        <v>1.1008333333333333</v>
      </c>
      <c r="U1751" s="44">
        <v>0</v>
      </c>
      <c r="V1751" s="45">
        <v>0.53349999999999942</v>
      </c>
      <c r="W1751" s="44">
        <v>31.284000000000006</v>
      </c>
      <c r="X1751" s="45">
        <v>52.531999999999996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60"/>
        <v>103.05716666666667</v>
      </c>
      <c r="AE1751" s="54"/>
    </row>
    <row r="1752" spans="2:31" x14ac:dyDescent="0.45">
      <c r="B1752" s="14" t="s">
        <v>18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3.1595000000000004</v>
      </c>
      <c r="O1752" s="44">
        <v>5.7656666666666663</v>
      </c>
      <c r="P1752" s="45">
        <v>7.3955000000000002</v>
      </c>
      <c r="Q1752" s="44">
        <v>13.460666666666661</v>
      </c>
      <c r="R1752" s="45">
        <v>6.6361666666666643</v>
      </c>
      <c r="S1752" s="44">
        <v>5.0795000000000003</v>
      </c>
      <c r="T1752" s="45">
        <v>1.9738333333333329</v>
      </c>
      <c r="U1752" s="44">
        <v>0</v>
      </c>
      <c r="V1752" s="45">
        <v>4.3741666666666665</v>
      </c>
      <c r="W1752" s="44">
        <v>35.872333333333344</v>
      </c>
      <c r="X1752" s="45">
        <v>34.654999999999994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60"/>
        <v>118.37233333333333</v>
      </c>
      <c r="AE1752" s="54"/>
    </row>
    <row r="1753" spans="2:31" x14ac:dyDescent="0.45">
      <c r="B1753" s="14" t="s">
        <v>19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18.006166666666669</v>
      </c>
      <c r="O1753" s="44">
        <v>30.875166666666669</v>
      </c>
      <c r="P1753" s="45">
        <v>35.458166666666671</v>
      </c>
      <c r="Q1753" s="44">
        <v>38.300666666666658</v>
      </c>
      <c r="R1753" s="45">
        <v>38.604666666666695</v>
      </c>
      <c r="S1753" s="44">
        <v>35.380000000000059</v>
      </c>
      <c r="T1753" s="45">
        <v>25.123499999999986</v>
      </c>
      <c r="U1753" s="44">
        <v>14.084</v>
      </c>
      <c r="V1753" s="45">
        <v>10.012999999999996</v>
      </c>
      <c r="W1753" s="44">
        <v>42.718333333333341</v>
      </c>
      <c r="X1753" s="45">
        <v>63.676000000000002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60"/>
        <v>352.23966666666672</v>
      </c>
      <c r="AE1753" s="54"/>
    </row>
    <row r="1754" spans="2:31" x14ac:dyDescent="0.45">
      <c r="B1754" s="14" t="s">
        <v>20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3.2133333333333329</v>
      </c>
      <c r="O1754" s="44">
        <v>6.5174999999999992</v>
      </c>
      <c r="P1754" s="45">
        <v>7.3706666666666694</v>
      </c>
      <c r="Q1754" s="44">
        <v>14.529166666666665</v>
      </c>
      <c r="R1754" s="45">
        <v>6.2355</v>
      </c>
      <c r="S1754" s="44">
        <v>8.1173333333333311</v>
      </c>
      <c r="T1754" s="45">
        <v>2.4786666666666668</v>
      </c>
      <c r="U1754" s="44">
        <v>4.014000000000002</v>
      </c>
      <c r="V1754" s="45">
        <v>5.8478333333333312</v>
      </c>
      <c r="W1754" s="44">
        <v>28.624666666666663</v>
      </c>
      <c r="X1754" s="45">
        <v>40.895666666666671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60"/>
        <v>127.84433333333334</v>
      </c>
      <c r="AE1754" s="54"/>
    </row>
    <row r="1755" spans="2:31" x14ac:dyDescent="0.45">
      <c r="B1755" s="14" t="s">
        <v>21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12.47816666666667</v>
      </c>
      <c r="O1755" s="44">
        <v>13.264166666666666</v>
      </c>
      <c r="P1755" s="45">
        <v>14.680333333333333</v>
      </c>
      <c r="Q1755" s="44">
        <v>22.183166666666672</v>
      </c>
      <c r="R1755" s="45">
        <v>55.354333333333344</v>
      </c>
      <c r="S1755" s="44">
        <v>98.786833333333362</v>
      </c>
      <c r="T1755" s="45">
        <v>111.78349999999999</v>
      </c>
      <c r="U1755" s="44">
        <v>114.13616666666667</v>
      </c>
      <c r="V1755" s="45">
        <v>138.43800000000002</v>
      </c>
      <c r="W1755" s="44">
        <v>165.05983333333339</v>
      </c>
      <c r="X1755" s="45">
        <v>76.523333333333312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60"/>
        <v>822.6878333333334</v>
      </c>
      <c r="AE1755" s="54"/>
    </row>
    <row r="1756" spans="2:31" x14ac:dyDescent="0.45">
      <c r="B1756" s="14" t="s">
        <v>22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60"/>
        <v>0</v>
      </c>
      <c r="AE1756" s="54"/>
    </row>
    <row r="1757" spans="2:31" x14ac:dyDescent="0.45">
      <c r="B1757" s="14" t="s">
        <v>23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5.735166666666669</v>
      </c>
      <c r="O1757" s="44">
        <v>9.1641666666666683</v>
      </c>
      <c r="P1757" s="45">
        <v>0</v>
      </c>
      <c r="Q1757" s="44">
        <v>0</v>
      </c>
      <c r="R1757" s="45">
        <v>15.457166666666668</v>
      </c>
      <c r="S1757" s="44">
        <v>19.565999999999999</v>
      </c>
      <c r="T1757" s="45">
        <v>3.6268333333333329</v>
      </c>
      <c r="U1757" s="44">
        <v>13.145000000000001</v>
      </c>
      <c r="V1757" s="45">
        <v>19.617333333333331</v>
      </c>
      <c r="W1757" s="44">
        <v>3.5213333333333368</v>
      </c>
      <c r="X1757" s="45">
        <v>24.358166666666662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60"/>
        <v>114.19116666666666</v>
      </c>
      <c r="AE1757" s="54"/>
    </row>
    <row r="1758" spans="2:31" x14ac:dyDescent="0.45">
      <c r="B1758" s="14" t="s">
        <v>24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7.2975000000000003</v>
      </c>
      <c r="O1758" s="44">
        <v>11.166166666666664</v>
      </c>
      <c r="P1758" s="45">
        <v>14.203999999999999</v>
      </c>
      <c r="Q1758" s="44">
        <v>10.600500000000004</v>
      </c>
      <c r="R1758" s="45">
        <v>0.35333333333333317</v>
      </c>
      <c r="S1758" s="44">
        <v>4.197000000000001</v>
      </c>
      <c r="T1758" s="45">
        <v>16.650833333333331</v>
      </c>
      <c r="U1758" s="44">
        <v>24.662333333333336</v>
      </c>
      <c r="V1758" s="45">
        <v>26.377500000000005</v>
      </c>
      <c r="W1758" s="44">
        <v>48.251166666666649</v>
      </c>
      <c r="X1758" s="45">
        <v>29.01283333333334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60"/>
        <v>192.77316666666667</v>
      </c>
      <c r="AE1758" s="54"/>
    </row>
    <row r="1759" spans="2:31" x14ac:dyDescent="0.45">
      <c r="B1759" s="14" t="s">
        <v>25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6.5174999999999992</v>
      </c>
      <c r="O1759" s="44">
        <v>11.919999999999991</v>
      </c>
      <c r="P1759" s="45">
        <v>19.433166666666661</v>
      </c>
      <c r="Q1759" s="44">
        <v>29.755166666666682</v>
      </c>
      <c r="R1759" s="45">
        <v>21.177499999999998</v>
      </c>
      <c r="S1759" s="44">
        <v>23.030499999999993</v>
      </c>
      <c r="T1759" s="45">
        <v>35.50216666666666</v>
      </c>
      <c r="U1759" s="44">
        <v>44.717166666666685</v>
      </c>
      <c r="V1759" s="45">
        <v>46.790333333333336</v>
      </c>
      <c r="W1759" s="44">
        <v>53.628499999999995</v>
      </c>
      <c r="X1759" s="45">
        <v>38.500666666666667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60"/>
        <v>330.97266666666667</v>
      </c>
      <c r="AE1759" s="54"/>
    </row>
    <row r="1760" spans="2:31" x14ac:dyDescent="0.45">
      <c r="B1760" s="14" t="s">
        <v>26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7.8833333333333266</v>
      </c>
      <c r="O1760" s="44">
        <v>11.004833333333334</v>
      </c>
      <c r="P1760" s="45">
        <v>10.059999999999999</v>
      </c>
      <c r="Q1760" s="44">
        <v>12.78649999999999</v>
      </c>
      <c r="R1760" s="45">
        <v>1.1546666666666667</v>
      </c>
      <c r="S1760" s="44">
        <v>0</v>
      </c>
      <c r="T1760" s="45">
        <v>2.1666666666665907E-3</v>
      </c>
      <c r="U1760" s="44">
        <v>7.1164999999999976</v>
      </c>
      <c r="V1760" s="45">
        <v>10.956666666666674</v>
      </c>
      <c r="W1760" s="44">
        <v>18.92166666666667</v>
      </c>
      <c r="X1760" s="45">
        <v>21.763500000000004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60"/>
        <v>101.64983333333332</v>
      </c>
      <c r="AE1760" s="54"/>
    </row>
    <row r="1761" spans="2:31" x14ac:dyDescent="0.45">
      <c r="B1761" s="14" t="s">
        <v>27</v>
      </c>
      <c r="C1761" s="14"/>
      <c r="D1761" s="1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7.4624999999999941</v>
      </c>
      <c r="O1761" s="44">
        <v>22.950000000000024</v>
      </c>
      <c r="P1761" s="45">
        <v>42.359999999999992</v>
      </c>
      <c r="Q1761" s="44">
        <v>58.73999999999991</v>
      </c>
      <c r="R1761" s="45">
        <v>63.070000000000064</v>
      </c>
      <c r="S1761" s="44">
        <v>67.610000000000042</v>
      </c>
      <c r="T1761" s="45">
        <v>69.050000000000082</v>
      </c>
      <c r="U1761" s="44">
        <v>70.449999999999918</v>
      </c>
      <c r="V1761" s="45">
        <v>72.570000000000036</v>
      </c>
      <c r="W1761" s="44">
        <v>74.280000000000058</v>
      </c>
      <c r="X1761" s="45">
        <v>66.67500000000004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60"/>
        <v>615.2175000000002</v>
      </c>
      <c r="AE1761" s="54"/>
    </row>
    <row r="1762" spans="2:31" x14ac:dyDescent="0.45">
      <c r="B1762" s="4" t="s">
        <v>28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1.8764999999999998</v>
      </c>
      <c r="O1762" s="44">
        <v>3.7503333333333324</v>
      </c>
      <c r="P1762" s="45">
        <v>3.8389999999999986</v>
      </c>
      <c r="Q1762" s="44">
        <v>0.48333333333333345</v>
      </c>
      <c r="R1762" s="45">
        <v>0</v>
      </c>
      <c r="S1762" s="44">
        <v>0</v>
      </c>
      <c r="T1762" s="45">
        <v>4.000000000000033E-3</v>
      </c>
      <c r="U1762" s="44">
        <v>5.2479999999999967</v>
      </c>
      <c r="V1762" s="45">
        <v>3.0373333333333341</v>
      </c>
      <c r="W1762" s="44">
        <v>1.4333333333333264E-2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60"/>
        <v>18.252833333333328</v>
      </c>
      <c r="AE1762" s="54"/>
    </row>
    <row r="1763" spans="2:31" x14ac:dyDescent="0.45">
      <c r="B1763" s="4" t="s">
        <v>29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2.832666666666666</v>
      </c>
      <c r="O1763" s="44">
        <v>3.5149999999999988</v>
      </c>
      <c r="P1763" s="45">
        <v>5.8613333333333335</v>
      </c>
      <c r="Q1763" s="44">
        <v>3.0973333333333328</v>
      </c>
      <c r="R1763" s="45">
        <v>1.243833333333334</v>
      </c>
      <c r="S1763" s="44">
        <v>8.6666666666666593E-3</v>
      </c>
      <c r="T1763" s="45">
        <v>0.47749999999999987</v>
      </c>
      <c r="U1763" s="44">
        <v>3.1021666666666663</v>
      </c>
      <c r="V1763" s="45">
        <v>7.0978333333333348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60"/>
        <v>27.236333333333331</v>
      </c>
      <c r="AE1763" s="54"/>
    </row>
    <row r="1764" spans="2:31" x14ac:dyDescent="0.45">
      <c r="B1764" s="4" t="s">
        <v>30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0.81266666666666654</v>
      </c>
      <c r="O1764" s="44">
        <v>1.4633333333333334</v>
      </c>
      <c r="P1764" s="45">
        <v>1.1751666666666667</v>
      </c>
      <c r="Q1764" s="44">
        <v>1.3511666666666666</v>
      </c>
      <c r="R1764" s="45">
        <v>0.9578333333333332</v>
      </c>
      <c r="S1764" s="44">
        <v>1.5373333333333332</v>
      </c>
      <c r="T1764" s="45">
        <v>3.4686666666666657</v>
      </c>
      <c r="U1764" s="44">
        <v>3.4300000000000046</v>
      </c>
      <c r="V1764" s="45">
        <v>2.470333333333333</v>
      </c>
      <c r="W1764" s="44">
        <v>1.6276666666666675</v>
      </c>
      <c r="X1764" s="45">
        <v>0.77833333333333266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60"/>
        <v>19.072500000000002</v>
      </c>
      <c r="AE1764" s="54"/>
    </row>
    <row r="1765" spans="2:31" x14ac:dyDescent="0.45">
      <c r="B1765" s="4" t="s">
        <v>31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3.9074999999999993</v>
      </c>
      <c r="O1765" s="44">
        <v>7.0269999999999992</v>
      </c>
      <c r="P1765" s="45">
        <v>8.0176666666666652</v>
      </c>
      <c r="Q1765" s="44">
        <v>10.405666666666663</v>
      </c>
      <c r="R1765" s="45">
        <v>9.5728333333333353</v>
      </c>
      <c r="S1765" s="44">
        <v>14.407333333333336</v>
      </c>
      <c r="T1765" s="45">
        <v>16.299500000000002</v>
      </c>
      <c r="U1765" s="44">
        <v>8.2883333333333304</v>
      </c>
      <c r="V1765" s="45">
        <v>11.465499999999995</v>
      </c>
      <c r="W1765" s="44">
        <v>1.8700000000000008</v>
      </c>
      <c r="X1765" s="45">
        <v>12.871999999999996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60"/>
        <v>104.13333333333331</v>
      </c>
      <c r="AE1765" s="54"/>
    </row>
    <row r="1766" spans="2:31" x14ac:dyDescent="0.45">
      <c r="B1766" s="4" t="s">
        <v>32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1.6658333333333339</v>
      </c>
      <c r="O1766" s="44">
        <v>2.4700000000000002</v>
      </c>
      <c r="P1766" s="45">
        <v>3.0810000000000013</v>
      </c>
      <c r="Q1766" s="44">
        <v>2.2178333333333322</v>
      </c>
      <c r="R1766" s="45">
        <v>2.1970000000000001</v>
      </c>
      <c r="S1766" s="44">
        <v>2.4245000000000001</v>
      </c>
      <c r="T1766" s="45">
        <v>4.826833333333334</v>
      </c>
      <c r="U1766" s="44">
        <v>7.4153333333333338</v>
      </c>
      <c r="V1766" s="45">
        <v>6.8266666666666662</v>
      </c>
      <c r="W1766" s="44">
        <v>9.6721666666666621</v>
      </c>
      <c r="X1766" s="45">
        <v>2.137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60"/>
        <v>44.934166666666663</v>
      </c>
      <c r="AE1766" s="54"/>
    </row>
    <row r="1767" spans="2:31" x14ac:dyDescent="0.45">
      <c r="B1767" s="4" t="s">
        <v>33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0.12166666666666669</v>
      </c>
      <c r="O1767" s="44">
        <v>0.75916666666666688</v>
      </c>
      <c r="P1767" s="45">
        <v>1.2678333333333336</v>
      </c>
      <c r="Q1767" s="44">
        <v>1.8671666666666666</v>
      </c>
      <c r="R1767" s="45">
        <v>2.5229999999999992</v>
      </c>
      <c r="S1767" s="44">
        <v>3.0086666666666657</v>
      </c>
      <c r="T1767" s="45">
        <v>3.820666666666666</v>
      </c>
      <c r="U1767" s="44">
        <v>5.2668333333333335</v>
      </c>
      <c r="V1767" s="45">
        <v>4.334500000000002</v>
      </c>
      <c r="W1767" s="44">
        <v>2.3539999999999996</v>
      </c>
      <c r="X1767" s="45">
        <v>0.6113333333333334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60"/>
        <v>25.934833333333334</v>
      </c>
      <c r="AE1767" s="54"/>
    </row>
    <row r="1768" spans="2:31" x14ac:dyDescent="0.45">
      <c r="B1768" s="4" t="s">
        <v>34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0.32999999999999996</v>
      </c>
      <c r="O1768" s="44">
        <v>0.583666666666667</v>
      </c>
      <c r="P1768" s="45">
        <v>0.54300000000000004</v>
      </c>
      <c r="Q1768" s="44">
        <v>0.81249999999999978</v>
      </c>
      <c r="R1768" s="45">
        <v>1.4745000000000001</v>
      </c>
      <c r="S1768" s="44">
        <v>2.1480000000000015</v>
      </c>
      <c r="T1768" s="45">
        <v>2.6043333333333338</v>
      </c>
      <c r="U1768" s="44">
        <v>2.7234999999999996</v>
      </c>
      <c r="V1768" s="45">
        <v>4.5466666666666669</v>
      </c>
      <c r="W1768" s="44">
        <v>7.0101666666666675</v>
      </c>
      <c r="X1768" s="45">
        <v>3.753833333333334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60"/>
        <v>26.53016666666667</v>
      </c>
      <c r="AE1768" s="54"/>
    </row>
    <row r="1769" spans="2:31" x14ac:dyDescent="0.45">
      <c r="B1769" s="4" t="s">
        <v>35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2.931</v>
      </c>
      <c r="O1769" s="44">
        <v>4.0999999999999961</v>
      </c>
      <c r="P1769" s="45">
        <v>4.9138333333333319</v>
      </c>
      <c r="Q1769" s="44">
        <v>7.390500000000003</v>
      </c>
      <c r="R1769" s="45">
        <v>12.45550000000001</v>
      </c>
      <c r="S1769" s="44">
        <v>11.453666666666679</v>
      </c>
      <c r="T1769" s="45">
        <v>12.225166666666667</v>
      </c>
      <c r="U1769" s="44">
        <v>4.2913333333333323</v>
      </c>
      <c r="V1769" s="45">
        <v>12.227666666666666</v>
      </c>
      <c r="W1769" s="44">
        <v>16.335333333333338</v>
      </c>
      <c r="X1769" s="45">
        <v>13.577000000000002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60"/>
        <v>101.90100000000002</v>
      </c>
      <c r="AE1769" s="54"/>
    </row>
    <row r="1770" spans="2:31" x14ac:dyDescent="0.45">
      <c r="B1770" s="4" t="s">
        <v>36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2.4403333333333324</v>
      </c>
      <c r="O1770" s="44">
        <v>4.1310000000000011</v>
      </c>
      <c r="P1770" s="45">
        <v>1.6195000000000006</v>
      </c>
      <c r="Q1770" s="44">
        <v>4.3120000000000012</v>
      </c>
      <c r="R1770" s="45">
        <v>8.2463333333333377</v>
      </c>
      <c r="S1770" s="44">
        <v>10.934166666666668</v>
      </c>
      <c r="T1770" s="45">
        <v>15.96183333333334</v>
      </c>
      <c r="U1770" s="44">
        <v>10.420166666666669</v>
      </c>
      <c r="V1770" s="45">
        <v>22.188499999999994</v>
      </c>
      <c r="W1770" s="44">
        <v>20.367666666666672</v>
      </c>
      <c r="X1770" s="45">
        <v>5.1543333333333319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60"/>
        <v>105.77583333333335</v>
      </c>
      <c r="AE1770" s="54"/>
    </row>
    <row r="1771" spans="2:31" x14ac:dyDescent="0.45">
      <c r="B1771" s="4" t="s">
        <v>37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0.98233333333333328</v>
      </c>
      <c r="O1771" s="44">
        <v>2.4321666666666668</v>
      </c>
      <c r="P1771" s="45">
        <v>2.8611666666666666</v>
      </c>
      <c r="Q1771" s="44">
        <v>1.8360000000000005</v>
      </c>
      <c r="R1771" s="45">
        <v>3.7830000000000013</v>
      </c>
      <c r="S1771" s="44">
        <v>4.7830000000000004</v>
      </c>
      <c r="T1771" s="45">
        <v>3.4319999999999995</v>
      </c>
      <c r="U1771" s="44">
        <v>0</v>
      </c>
      <c r="V1771" s="45">
        <v>16.9055</v>
      </c>
      <c r="W1771" s="44">
        <v>15.252166666666666</v>
      </c>
      <c r="X1771" s="45">
        <v>6.2093333333333334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60"/>
        <v>58.476666666666674</v>
      </c>
      <c r="AE1771" s="54"/>
    </row>
    <row r="1772" spans="2:31" x14ac:dyDescent="0.45">
      <c r="B1772" s="4" t="s">
        <v>38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2.3948333333333331</v>
      </c>
      <c r="O1772" s="44">
        <v>3.3206666666666655</v>
      </c>
      <c r="P1772" s="45">
        <v>5.9271666666666674</v>
      </c>
      <c r="Q1772" s="44">
        <v>7.4195000000000038</v>
      </c>
      <c r="R1772" s="45">
        <v>4.3534999999999995</v>
      </c>
      <c r="S1772" s="44">
        <v>6.9871666666666679</v>
      </c>
      <c r="T1772" s="45">
        <v>1.4143333333333332</v>
      </c>
      <c r="U1772" s="44">
        <v>0</v>
      </c>
      <c r="V1772" s="45">
        <v>16.314166666666662</v>
      </c>
      <c r="W1772" s="44">
        <v>23.58966666666668</v>
      </c>
      <c r="X1772" s="45">
        <v>12.179500000000003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60"/>
        <v>83.900500000000008</v>
      </c>
      <c r="AE1772" s="54"/>
    </row>
    <row r="1773" spans="2:31" x14ac:dyDescent="0.45">
      <c r="B1773" s="4" t="s">
        <v>39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0</v>
      </c>
      <c r="N1773" s="45">
        <v>3.0996666666666659</v>
      </c>
      <c r="O1773" s="44">
        <v>4.746666666666667</v>
      </c>
      <c r="P1773" s="45">
        <v>2.6558333333333342</v>
      </c>
      <c r="Q1773" s="44">
        <v>4.4964999999999984</v>
      </c>
      <c r="R1773" s="45">
        <v>8.551999999999996</v>
      </c>
      <c r="S1773" s="44">
        <v>14.459666666666665</v>
      </c>
      <c r="T1773" s="45">
        <v>22.529833333333343</v>
      </c>
      <c r="U1773" s="44">
        <v>23.014666666666667</v>
      </c>
      <c r="V1773" s="45">
        <v>27.549500000000002</v>
      </c>
      <c r="W1773" s="44">
        <v>36.674833333333325</v>
      </c>
      <c r="X1773" s="45">
        <v>14.921833333333332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60"/>
        <v>162.70099999999996</v>
      </c>
      <c r="AE1773" s="54"/>
    </row>
    <row r="1774" spans="2:31" x14ac:dyDescent="0.45">
      <c r="B1774" s="4" t="s">
        <v>40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2.850000000000001</v>
      </c>
      <c r="O1774" s="44">
        <v>3</v>
      </c>
      <c r="P1774" s="45">
        <v>3.4000000000000035</v>
      </c>
      <c r="Q1774" s="44">
        <v>5.0999999999999996</v>
      </c>
      <c r="R1774" s="45">
        <v>5.699999999999994</v>
      </c>
      <c r="S1774" s="44">
        <v>3.5</v>
      </c>
      <c r="T1774" s="45">
        <v>5.5</v>
      </c>
      <c r="U1774" s="44">
        <v>6.8999999999999941</v>
      </c>
      <c r="V1774" s="45">
        <v>9.1999999999999957</v>
      </c>
      <c r="W1774" s="44">
        <v>10</v>
      </c>
      <c r="X1774" s="45">
        <v>8.8500000000000032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60"/>
        <v>63.999999999999986</v>
      </c>
      <c r="AE1774" s="54"/>
    </row>
    <row r="1775" spans="2:31" x14ac:dyDescent="0.45">
      <c r="B1775" s="4" t="s">
        <v>41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1.1055000000000001</v>
      </c>
      <c r="O1775" s="44">
        <v>2.2980000000000005</v>
      </c>
      <c r="P1775" s="45">
        <v>1.0018333333333334</v>
      </c>
      <c r="Q1775" s="44">
        <v>2.6490000000000005</v>
      </c>
      <c r="R1775" s="45">
        <v>6.1933333333333289</v>
      </c>
      <c r="S1775" s="44">
        <v>10.148666666666667</v>
      </c>
      <c r="T1775" s="45">
        <v>13.241666666666669</v>
      </c>
      <c r="U1775" s="44">
        <v>10.7475</v>
      </c>
      <c r="V1775" s="45">
        <v>18.41716666666666</v>
      </c>
      <c r="W1775" s="44">
        <v>19.18950000000001</v>
      </c>
      <c r="X1775" s="45">
        <v>11.792166666666661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60"/>
        <v>96.784333333333322</v>
      </c>
      <c r="AE1775" s="54"/>
    </row>
    <row r="1776" spans="2:31" x14ac:dyDescent="0.45">
      <c r="B1776" s="4" t="s">
        <v>42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0.52083333333333315</v>
      </c>
      <c r="O1776" s="44">
        <v>0.7556666666666666</v>
      </c>
      <c r="P1776" s="45">
        <v>1.0798333333333328</v>
      </c>
      <c r="Q1776" s="44">
        <v>1.3053333333333328</v>
      </c>
      <c r="R1776" s="45">
        <v>1.6406666666666654</v>
      </c>
      <c r="S1776" s="44">
        <v>1.2848333333333328</v>
      </c>
      <c r="T1776" s="45">
        <v>0.92333333333333323</v>
      </c>
      <c r="U1776" s="44">
        <v>1.4651666666666663</v>
      </c>
      <c r="V1776" s="45">
        <v>2.9198333333333317</v>
      </c>
      <c r="W1776" s="44">
        <v>6.2981666666666678</v>
      </c>
      <c r="X1776" s="45">
        <v>5.833333333333333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60"/>
        <v>24.026999999999994</v>
      </c>
      <c r="AE1776" s="54"/>
    </row>
    <row r="1777" spans="2:31" x14ac:dyDescent="0.45">
      <c r="B1777" s="4" t="s">
        <v>43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60"/>
        <v>0</v>
      </c>
      <c r="AE1777" s="54"/>
    </row>
    <row r="1778" spans="2:31" x14ac:dyDescent="0.45">
      <c r="B1778" s="4" t="s">
        <v>44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60"/>
        <v>0</v>
      </c>
      <c r="AE1778" s="54"/>
    </row>
    <row r="1779" spans="2:31" x14ac:dyDescent="0.45">
      <c r="B1779" s="4" t="s">
        <v>45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0</v>
      </c>
      <c r="O1779" s="44">
        <v>0</v>
      </c>
      <c r="P1779" s="45">
        <v>0</v>
      </c>
      <c r="Q1779" s="44">
        <v>0</v>
      </c>
      <c r="R1779" s="45">
        <v>0</v>
      </c>
      <c r="S1779" s="44">
        <v>0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60"/>
        <v>0</v>
      </c>
      <c r="AE1779" s="54"/>
    </row>
    <row r="1780" spans="2:31" x14ac:dyDescent="0.45">
      <c r="B1780" s="4" t="s">
        <v>46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60"/>
        <v>0</v>
      </c>
      <c r="AE1780" s="54"/>
    </row>
    <row r="1781" spans="2:31" x14ac:dyDescent="0.45">
      <c r="B1781" s="4" t="s">
        <v>47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0.44249999999999995</v>
      </c>
      <c r="O1781" s="44">
        <v>0.31600000000000017</v>
      </c>
      <c r="P1781" s="45">
        <v>0.39000000000000035</v>
      </c>
      <c r="Q1781" s="44">
        <v>1.0900000000000019</v>
      </c>
      <c r="R1781" s="45">
        <v>2.3899999999999988</v>
      </c>
      <c r="S1781" s="44">
        <v>0.55933333333333335</v>
      </c>
      <c r="T1781" s="45">
        <v>0.27500000000000002</v>
      </c>
      <c r="U1781" s="44">
        <v>0.51200000000000001</v>
      </c>
      <c r="V1781" s="45">
        <v>0.56799999999999995</v>
      </c>
      <c r="W1781" s="44">
        <v>3.5469999999999993</v>
      </c>
      <c r="X1781" s="45">
        <v>4.4145000000000003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60"/>
        <v>14.504333333333333</v>
      </c>
      <c r="AE1781" s="54"/>
    </row>
    <row r="1782" spans="2:31" x14ac:dyDescent="0.45">
      <c r="B1782" s="4" t="s">
        <v>48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0.69233333333333325</v>
      </c>
      <c r="O1782" s="44">
        <v>0.51166666666666671</v>
      </c>
      <c r="P1782" s="45">
        <v>0.42083333333333323</v>
      </c>
      <c r="Q1782" s="44">
        <v>2.5381666666666676</v>
      </c>
      <c r="R1782" s="45">
        <v>7.5999999999999988</v>
      </c>
      <c r="S1782" s="44">
        <v>6.5553333333333335</v>
      </c>
      <c r="T1782" s="45">
        <v>9.0960000000000001</v>
      </c>
      <c r="U1782" s="44">
        <v>10.427166666666665</v>
      </c>
      <c r="V1782" s="45">
        <v>19.072499999999991</v>
      </c>
      <c r="W1782" s="44">
        <v>26.555166666666668</v>
      </c>
      <c r="X1782" s="45">
        <v>22.106833333333334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60"/>
        <v>105.57599999999999</v>
      </c>
      <c r="AE1782" s="54"/>
    </row>
    <row r="1783" spans="2:31" x14ac:dyDescent="0.45">
      <c r="B1783" s="4" t="s">
        <v>49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0.89516666666666678</v>
      </c>
      <c r="O1783" s="44">
        <v>1.3438333333333334</v>
      </c>
      <c r="P1783" s="45">
        <v>1.535499999999999</v>
      </c>
      <c r="Q1783" s="44">
        <v>2.2999999999999989</v>
      </c>
      <c r="R1783" s="45">
        <v>5.4026666666666721</v>
      </c>
      <c r="S1783" s="44">
        <v>4.6068333333333324</v>
      </c>
      <c r="T1783" s="45">
        <v>7.8078333333333321</v>
      </c>
      <c r="U1783" s="44">
        <v>4.8480000000000008</v>
      </c>
      <c r="V1783" s="45">
        <v>5.1156666666666659</v>
      </c>
      <c r="W1783" s="44">
        <v>11.773333333333337</v>
      </c>
      <c r="X1783" s="45">
        <v>12.891833333333331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60"/>
        <v>58.520666666666678</v>
      </c>
      <c r="AE1783" s="54"/>
    </row>
    <row r="1784" spans="2:31" x14ac:dyDescent="0.45">
      <c r="B1784" s="4" t="s">
        <v>50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1.3886666666666665</v>
      </c>
      <c r="O1784" s="44">
        <v>0.80283333333333351</v>
      </c>
      <c r="P1784" s="45">
        <v>0.41099999999999998</v>
      </c>
      <c r="Q1784" s="44">
        <v>1.5846666666666656</v>
      </c>
      <c r="R1784" s="45">
        <v>2.4833333333333343</v>
      </c>
      <c r="S1784" s="44">
        <v>0.18266666666666664</v>
      </c>
      <c r="T1784" s="45">
        <v>0</v>
      </c>
      <c r="U1784" s="44">
        <v>0.11949999999999995</v>
      </c>
      <c r="V1784" s="45">
        <v>0.23183333333333334</v>
      </c>
      <c r="W1784" s="44">
        <v>3.6616666666666666</v>
      </c>
      <c r="X1784" s="45">
        <v>7.4033333333333333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60"/>
        <v>18.269500000000001</v>
      </c>
      <c r="AE1784" s="54"/>
    </row>
    <row r="1785" spans="2:31" x14ac:dyDescent="0.45">
      <c r="B1785" s="4" t="s">
        <v>51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60"/>
        <v>0</v>
      </c>
      <c r="AE1785" s="54"/>
    </row>
    <row r="1786" spans="2:31" x14ac:dyDescent="0.45">
      <c r="B1786" s="4" t="s">
        <v>52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6.524999999999995</v>
      </c>
      <c r="O1786" s="44">
        <v>10.899999999999988</v>
      </c>
      <c r="P1786" s="45">
        <v>13</v>
      </c>
      <c r="Q1786" s="44">
        <v>20.907166666666676</v>
      </c>
      <c r="R1786" s="45">
        <v>13.005666666666668</v>
      </c>
      <c r="S1786" s="44">
        <v>0</v>
      </c>
      <c r="T1786" s="45">
        <v>26.040000000000003</v>
      </c>
      <c r="U1786" s="44">
        <v>48.541833333333329</v>
      </c>
      <c r="V1786" s="45">
        <v>57.337000000000003</v>
      </c>
      <c r="W1786" s="44">
        <v>54.964166666666657</v>
      </c>
      <c r="X1786" s="45">
        <v>16.27483333333333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60"/>
        <v>267.49566666666664</v>
      </c>
      <c r="AE1786" s="54"/>
    </row>
    <row r="1787" spans="2:31" x14ac:dyDescent="0.45">
      <c r="B1787" s="4" t="s">
        <v>53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33.37683333333333</v>
      </c>
      <c r="O1787" s="44">
        <v>41.980000000000011</v>
      </c>
      <c r="P1787" s="45">
        <v>37.160000000000011</v>
      </c>
      <c r="Q1787" s="44">
        <v>32.619999999999948</v>
      </c>
      <c r="R1787" s="45">
        <v>30.019999999999985</v>
      </c>
      <c r="S1787" s="44">
        <v>28.660000000000029</v>
      </c>
      <c r="T1787" s="45">
        <v>27.880000000000042</v>
      </c>
      <c r="U1787" s="44">
        <v>23.229166666666654</v>
      </c>
      <c r="V1787" s="45">
        <v>16.524833333333337</v>
      </c>
      <c r="W1787" s="44">
        <v>21.460166666666662</v>
      </c>
      <c r="X1787" s="45">
        <v>22.37883333333334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60"/>
        <v>315.28983333333338</v>
      </c>
      <c r="AE1787" s="54"/>
    </row>
    <row r="1788" spans="2:31" x14ac:dyDescent="0.45">
      <c r="B1788" s="4" t="s">
        <v>54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3.5663333333333318</v>
      </c>
      <c r="O1788" s="44">
        <v>5.4900000000000047</v>
      </c>
      <c r="P1788" s="45">
        <v>0.46700000000000003</v>
      </c>
      <c r="Q1788" s="44">
        <v>3.1176666666666666</v>
      </c>
      <c r="R1788" s="45">
        <v>9.0264999999999986</v>
      </c>
      <c r="S1788" s="44">
        <v>13.217666666666664</v>
      </c>
      <c r="T1788" s="45">
        <v>21.032333333333334</v>
      </c>
      <c r="U1788" s="44">
        <v>21.017166666666657</v>
      </c>
      <c r="V1788" s="45">
        <v>24.931166666666666</v>
      </c>
      <c r="W1788" s="44">
        <v>19.400500000000001</v>
      </c>
      <c r="X1788" s="45">
        <v>6.9640000000000004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60"/>
        <v>128.23033333333333</v>
      </c>
      <c r="AE1788" s="54"/>
    </row>
    <row r="1789" spans="2:31" x14ac:dyDescent="0.45">
      <c r="B1789" s="4" t="s">
        <v>55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15.265166666666666</v>
      </c>
      <c r="O1789" s="44">
        <v>28.816166666666671</v>
      </c>
      <c r="P1789" s="45">
        <v>33.400833333333338</v>
      </c>
      <c r="Q1789" s="44">
        <v>45.439333333333323</v>
      </c>
      <c r="R1789" s="45">
        <v>73.632333333333321</v>
      </c>
      <c r="S1789" s="44">
        <v>96.906666666666652</v>
      </c>
      <c r="T1789" s="45">
        <v>88.223166666666643</v>
      </c>
      <c r="U1789" s="44">
        <v>80.962666666666706</v>
      </c>
      <c r="V1789" s="45">
        <v>80.305166666666679</v>
      </c>
      <c r="W1789" s="44">
        <v>93.318666666666687</v>
      </c>
      <c r="X1789" s="45">
        <v>70.62266666666666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60"/>
        <v>706.89283333333333</v>
      </c>
      <c r="AE1789" s="54"/>
    </row>
    <row r="1790" spans="2:31" x14ac:dyDescent="0.45">
      <c r="B1790" s="4" t="s">
        <v>56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60"/>
        <v>0</v>
      </c>
      <c r="AE1790" s="54"/>
    </row>
    <row r="1791" spans="2:31" x14ac:dyDescent="0.45">
      <c r="B1791" s="4" t="s">
        <v>58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0.11683333333333336</v>
      </c>
      <c r="O1791" s="44">
        <v>0.31166666666666665</v>
      </c>
      <c r="P1791" s="45">
        <v>8.9500000000000038E-2</v>
      </c>
      <c r="Q1791" s="44">
        <v>0.51016666666666677</v>
      </c>
      <c r="R1791" s="45">
        <v>0.2263333333333333</v>
      </c>
      <c r="S1791" s="44">
        <v>5.6666666666666657E-2</v>
      </c>
      <c r="T1791" s="45">
        <v>8.4000000000000005E-2</v>
      </c>
      <c r="U1791" s="44">
        <v>0.38983333333333359</v>
      </c>
      <c r="V1791" s="45">
        <v>2.9958333333333345</v>
      </c>
      <c r="W1791" s="44">
        <v>9.534833333333335</v>
      </c>
      <c r="X1791" s="45">
        <v>16.023166666666668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60"/>
        <v>30.338833333333341</v>
      </c>
      <c r="AE1791" s="54"/>
    </row>
    <row r="1792" spans="2:31" x14ac:dyDescent="0.45">
      <c r="B1792" s="4" t="s">
        <v>59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60"/>
        <v>0</v>
      </c>
      <c r="AE1792" s="54"/>
    </row>
    <row r="1793" spans="2:31" x14ac:dyDescent="0.45">
      <c r="B1793" s="4" t="s">
        <v>60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60"/>
        <v>0</v>
      </c>
      <c r="AE1793" s="54"/>
    </row>
    <row r="1794" spans="2:31" x14ac:dyDescent="0.45">
      <c r="B1794" s="4" t="s">
        <v>61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ref="AD1794:AD1798" si="661">SUM(E1794:AB1794)</f>
        <v>0</v>
      </c>
      <c r="AE1794" s="54"/>
    </row>
    <row r="1795" spans="2:31" x14ac:dyDescent="0.45">
      <c r="B1795" s="4" t="s">
        <v>62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13.056833333333332</v>
      </c>
      <c r="O1795" s="44">
        <v>19.055833333333336</v>
      </c>
      <c r="P1795" s="45">
        <v>26.07483333333332</v>
      </c>
      <c r="Q1795" s="44">
        <v>83.448333333333323</v>
      </c>
      <c r="R1795" s="45">
        <v>94.244333333333358</v>
      </c>
      <c r="S1795" s="44">
        <v>81.294000000000011</v>
      </c>
      <c r="T1795" s="45">
        <v>93.657999999999973</v>
      </c>
      <c r="U1795" s="44">
        <v>144.25250000000003</v>
      </c>
      <c r="V1795" s="45">
        <v>181.04016666666664</v>
      </c>
      <c r="W1795" s="44">
        <v>102.75549999999993</v>
      </c>
      <c r="X1795" s="45">
        <v>29.168283333333324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61"/>
        <v>868.04861666666659</v>
      </c>
      <c r="AE1795" s="54"/>
    </row>
    <row r="1796" spans="2:31" x14ac:dyDescent="0.45">
      <c r="B1796" s="4" t="s">
        <v>63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37.102499999999999</v>
      </c>
      <c r="O1796" s="44">
        <v>69.674666666666695</v>
      </c>
      <c r="P1796" s="45">
        <v>50.434333333333328</v>
      </c>
      <c r="Q1796" s="44">
        <v>82.645166666666654</v>
      </c>
      <c r="R1796" s="45">
        <v>59.313999999999965</v>
      </c>
      <c r="S1796" s="44">
        <v>4.4899999999999975</v>
      </c>
      <c r="T1796" s="45">
        <v>20.80299999999999</v>
      </c>
      <c r="U1796" s="44">
        <v>35.940500000000014</v>
      </c>
      <c r="V1796" s="45">
        <v>23.19616666666667</v>
      </c>
      <c r="W1796" s="44">
        <v>14.61300000000001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61"/>
        <v>398.21333333333337</v>
      </c>
      <c r="AE1796" s="54"/>
    </row>
    <row r="1797" spans="2:31" x14ac:dyDescent="0.45">
      <c r="B1797" s="4" t="s">
        <v>64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39.472500000000046</v>
      </c>
      <c r="O1797" s="44">
        <v>74.661500000000018</v>
      </c>
      <c r="P1797" s="45">
        <v>69.637833333333319</v>
      </c>
      <c r="Q1797" s="44">
        <v>85.330499999999972</v>
      </c>
      <c r="R1797" s="45">
        <v>72.417166666666688</v>
      </c>
      <c r="S1797" s="44">
        <v>14.956000000000005</v>
      </c>
      <c r="T1797" s="45">
        <v>21.792000000000019</v>
      </c>
      <c r="U1797" s="44">
        <v>47.366666666666667</v>
      </c>
      <c r="V1797" s="45">
        <v>49.322666666666649</v>
      </c>
      <c r="W1797" s="44">
        <v>90.977166666666719</v>
      </c>
      <c r="X1797" s="45">
        <v>2.4890666666666665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61"/>
        <v>568.42306666666673</v>
      </c>
      <c r="AE1797" s="54"/>
    </row>
    <row r="1798" spans="2:31" x14ac:dyDescent="0.45">
      <c r="B1798" s="4" t="s">
        <v>65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0</v>
      </c>
      <c r="O1798" s="44">
        <v>0</v>
      </c>
      <c r="P1798" s="45">
        <v>0</v>
      </c>
      <c r="Q1798" s="44">
        <v>0</v>
      </c>
      <c r="R1798" s="45">
        <v>0</v>
      </c>
      <c r="S1798" s="44">
        <v>0</v>
      </c>
      <c r="T1798" s="45">
        <v>0</v>
      </c>
      <c r="U1798" s="44">
        <v>0</v>
      </c>
      <c r="V1798" s="45">
        <v>0</v>
      </c>
      <c r="W1798" s="44">
        <v>65.256500000000003</v>
      </c>
      <c r="X1798" s="45">
        <v>50.352333333333341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661"/>
        <v>115.60883333333334</v>
      </c>
      <c r="AE1798" s="54"/>
    </row>
    <row r="1799" spans="2:31" x14ac:dyDescent="0.45">
      <c r="B1799" s="12" t="s">
        <v>7</v>
      </c>
      <c r="C1799" s="12"/>
      <c r="D1799" s="12"/>
      <c r="E1799" s="13">
        <f>SUM(E1745:E1798)</f>
        <v>0</v>
      </c>
      <c r="F1799" s="13">
        <f t="shared" ref="F1799:AB1799" si="662">SUM(F1745:F1798)</f>
        <v>0</v>
      </c>
      <c r="G1799" s="13">
        <f t="shared" si="662"/>
        <v>0</v>
      </c>
      <c r="H1799" s="13">
        <f t="shared" si="662"/>
        <v>0</v>
      </c>
      <c r="I1799" s="13">
        <f t="shared" si="662"/>
        <v>0</v>
      </c>
      <c r="J1799" s="13">
        <f t="shared" si="662"/>
        <v>0</v>
      </c>
      <c r="K1799" s="13">
        <f t="shared" si="662"/>
        <v>0</v>
      </c>
      <c r="L1799" s="13">
        <f t="shared" si="662"/>
        <v>0</v>
      </c>
      <c r="M1799" s="13">
        <f t="shared" si="662"/>
        <v>0</v>
      </c>
      <c r="N1799" s="13">
        <f t="shared" si="662"/>
        <v>283.51266666666669</v>
      </c>
      <c r="O1799" s="13">
        <f t="shared" si="662"/>
        <v>447.07916666666665</v>
      </c>
      <c r="P1799" s="13">
        <f t="shared" si="662"/>
        <v>477.30899999999997</v>
      </c>
      <c r="Q1799" s="13">
        <f t="shared" si="662"/>
        <v>746.75866666666661</v>
      </c>
      <c r="R1799" s="13">
        <f t="shared" si="662"/>
        <v>830.4435000000002</v>
      </c>
      <c r="S1799" s="13">
        <f t="shared" si="662"/>
        <v>872.59450000000027</v>
      </c>
      <c r="T1799" s="13">
        <f t="shared" si="662"/>
        <v>943.57999999999981</v>
      </c>
      <c r="U1799" s="13">
        <f t="shared" si="662"/>
        <v>1084.9874999999995</v>
      </c>
      <c r="V1799" s="13">
        <f t="shared" si="662"/>
        <v>1277.5574999999999</v>
      </c>
      <c r="W1799" s="13">
        <f t="shared" si="662"/>
        <v>1423.443666666667</v>
      </c>
      <c r="X1799" s="13">
        <f t="shared" si="662"/>
        <v>975.43634999999983</v>
      </c>
      <c r="Y1799" s="13">
        <f t="shared" si="662"/>
        <v>0</v>
      </c>
      <c r="Z1799" s="13">
        <f t="shared" si="662"/>
        <v>0</v>
      </c>
      <c r="AA1799" s="13">
        <f t="shared" si="662"/>
        <v>0</v>
      </c>
      <c r="AB1799" s="13">
        <f t="shared" si="662"/>
        <v>0</v>
      </c>
      <c r="AC1799" s="109">
        <f>SUM(AC1745:AE1798)</f>
        <v>9362.7025166666663</v>
      </c>
      <c r="AD1799" s="109"/>
      <c r="AE1799" s="109"/>
    </row>
    <row r="1801" spans="2:31" x14ac:dyDescent="0.45">
      <c r="B1801" s="8">
        <f>'Resumen-Mensual'!$AI$26</f>
        <v>46053</v>
      </c>
    </row>
    <row r="1802" spans="2:31" x14ac:dyDescent="0.45">
      <c r="B1802" s="8"/>
    </row>
    <row r="1803" spans="2:31" x14ac:dyDescent="0.45">
      <c r="B1803" s="9" t="s">
        <v>313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91" t="s">
        <v>7</v>
      </c>
      <c r="AD1803" s="91"/>
      <c r="AE1803" s="91"/>
    </row>
    <row r="1804" spans="2:31" x14ac:dyDescent="0.45">
      <c r="B1804" s="14" t="s">
        <v>11</v>
      </c>
      <c r="C1804" s="47"/>
      <c r="D1804" s="47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0.31499999999999967</v>
      </c>
      <c r="N1804" s="45">
        <v>6.9863333333333326</v>
      </c>
      <c r="O1804" s="44">
        <v>0.26066666666666671</v>
      </c>
      <c r="P1804" s="45">
        <v>0</v>
      </c>
      <c r="Q1804" s="44">
        <v>2.0716666666666668</v>
      </c>
      <c r="R1804" s="45">
        <v>8.9136666666666677</v>
      </c>
      <c r="S1804" s="44">
        <v>9.6145000000000085</v>
      </c>
      <c r="T1804" s="45">
        <v>26.319333333333343</v>
      </c>
      <c r="U1804" s="44">
        <v>22.810999999999996</v>
      </c>
      <c r="V1804" s="45">
        <v>80.910000000000011</v>
      </c>
      <c r="W1804" s="44">
        <v>54.120999999999988</v>
      </c>
      <c r="X1804" s="45">
        <v>16.278166666666664</v>
      </c>
      <c r="Y1804" s="44">
        <v>0</v>
      </c>
      <c r="Z1804" s="45">
        <v>0</v>
      </c>
      <c r="AA1804" s="44">
        <v>0</v>
      </c>
      <c r="AB1804" s="45">
        <v>0</v>
      </c>
      <c r="AC1804" s="56"/>
      <c r="AD1804" s="57">
        <f>SUM(E1804:AB1804)</f>
        <v>228.60133333333334</v>
      </c>
      <c r="AE1804" s="56"/>
    </row>
    <row r="1805" spans="2:31" x14ac:dyDescent="0.45">
      <c r="B1805" s="14" t="s">
        <v>12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0.37049999999999988</v>
      </c>
      <c r="O1805" s="44">
        <v>4.5094999999999992</v>
      </c>
      <c r="P1805" s="45">
        <v>5.5224999999999982</v>
      </c>
      <c r="Q1805" s="44">
        <v>6.4851666666666627</v>
      </c>
      <c r="R1805" s="45">
        <v>0.85550000000000004</v>
      </c>
      <c r="S1805" s="44">
        <v>11.59649999999999</v>
      </c>
      <c r="T1805" s="45">
        <v>28.925166666666676</v>
      </c>
      <c r="U1805" s="44">
        <v>40.469000000000015</v>
      </c>
      <c r="V1805" s="45">
        <v>44.055666666666646</v>
      </c>
      <c r="W1805" s="44">
        <v>49.112666666666641</v>
      </c>
      <c r="X1805" s="45">
        <v>26.037166666666664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>SUM(E1805:AB1805)</f>
        <v>217.93933333333331</v>
      </c>
      <c r="AE1805" s="54"/>
    </row>
    <row r="1806" spans="2:31" x14ac:dyDescent="0.45">
      <c r="B1806" s="14" t="s">
        <v>13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0.90816666666666701</v>
      </c>
      <c r="N1806" s="45">
        <v>0.69600000000000006</v>
      </c>
      <c r="O1806" s="44">
        <v>3.2618333333333323</v>
      </c>
      <c r="P1806" s="45">
        <v>12.873166666666672</v>
      </c>
      <c r="Q1806" s="44">
        <v>14.488666666666662</v>
      </c>
      <c r="R1806" s="45">
        <v>38.524333333333317</v>
      </c>
      <c r="S1806" s="44">
        <v>51.529333333333376</v>
      </c>
      <c r="T1806" s="45">
        <v>53.840000000000032</v>
      </c>
      <c r="U1806" s="44">
        <v>53.544333333333299</v>
      </c>
      <c r="V1806" s="45">
        <v>42.304500000000012</v>
      </c>
      <c r="W1806" s="44">
        <v>35.800166666666705</v>
      </c>
      <c r="X1806" s="45">
        <v>19.083666666666655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ref="AD1806:AD1852" si="663">SUM(E1806:AB1806)</f>
        <v>326.85416666666674</v>
      </c>
      <c r="AE1806" s="54"/>
    </row>
    <row r="1807" spans="2:31" x14ac:dyDescent="0.45">
      <c r="B1807" s="14" t="s">
        <v>14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1.1098333333333337</v>
      </c>
      <c r="N1807" s="45">
        <v>0.80950000000000044</v>
      </c>
      <c r="O1807" s="44">
        <v>5.5566666666666622</v>
      </c>
      <c r="P1807" s="45">
        <v>13.410499999999992</v>
      </c>
      <c r="Q1807" s="44">
        <v>26.987666666666673</v>
      </c>
      <c r="R1807" s="45">
        <v>8.0471666666666657</v>
      </c>
      <c r="S1807" s="44">
        <v>25.90616666666666</v>
      </c>
      <c r="T1807" s="45">
        <v>45.651333333333334</v>
      </c>
      <c r="U1807" s="44">
        <v>56.016333333333357</v>
      </c>
      <c r="V1807" s="45">
        <v>58.664500000000018</v>
      </c>
      <c r="W1807" s="44">
        <v>73.350833333333313</v>
      </c>
      <c r="X1807" s="45">
        <v>42.32083333333334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63"/>
        <v>357.8313333333333</v>
      </c>
      <c r="AE1807" s="54"/>
    </row>
    <row r="1808" spans="2:31" x14ac:dyDescent="0.45">
      <c r="B1808" s="14" t="s">
        <v>15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1.3084999999999998</v>
      </c>
      <c r="N1808" s="45">
        <v>2.1008333333333336</v>
      </c>
      <c r="O1808" s="44">
        <v>3.9893333333333332</v>
      </c>
      <c r="P1808" s="45">
        <v>16.101666666666667</v>
      </c>
      <c r="Q1808" s="44">
        <v>16.375333333333334</v>
      </c>
      <c r="R1808" s="45">
        <v>7.547166666666663</v>
      </c>
      <c r="S1808" s="44">
        <v>49.920166666666667</v>
      </c>
      <c r="T1808" s="45">
        <v>71.732500000000016</v>
      </c>
      <c r="U1808" s="44">
        <v>80.895166666666682</v>
      </c>
      <c r="V1808" s="45">
        <v>77.582333333333338</v>
      </c>
      <c r="W1808" s="44">
        <v>0.25750000000000006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63"/>
        <v>327.81049999999999</v>
      </c>
      <c r="AE1808" s="54"/>
    </row>
    <row r="1809" spans="2:31" x14ac:dyDescent="0.45">
      <c r="B1809" s="14" t="s">
        <v>16</v>
      </c>
      <c r="C1809" s="14"/>
      <c r="D1809" s="1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663"/>
        <v>0</v>
      </c>
      <c r="AE1809" s="54"/>
    </row>
    <row r="1810" spans="2:31" x14ac:dyDescent="0.45">
      <c r="B1810" s="14" t="s">
        <v>17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5.8308333333333326</v>
      </c>
      <c r="N1810" s="45">
        <v>9.2859999999999996</v>
      </c>
      <c r="O1810" s="44">
        <v>3.5933333333333319</v>
      </c>
      <c r="P1810" s="45">
        <v>0.28849999999999998</v>
      </c>
      <c r="Q1810" s="44">
        <v>1.5554999999999999</v>
      </c>
      <c r="R1810" s="45">
        <v>2.9278333333333322</v>
      </c>
      <c r="S1810" s="44">
        <v>2.3696666666666677</v>
      </c>
      <c r="T1810" s="45">
        <v>5.3060000000000018</v>
      </c>
      <c r="U1810" s="44">
        <v>0</v>
      </c>
      <c r="V1810" s="45">
        <v>0</v>
      </c>
      <c r="W1810" s="44">
        <v>0.44783333333333331</v>
      </c>
      <c r="X1810" s="45">
        <v>20.852166666666673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63"/>
        <v>52.457666666666668</v>
      </c>
      <c r="AE1810" s="54"/>
    </row>
    <row r="1811" spans="2:31" x14ac:dyDescent="0.45">
      <c r="B1811" s="14" t="s">
        <v>18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2.5425</v>
      </c>
      <c r="N1811" s="45">
        <v>2.8253333333333326</v>
      </c>
      <c r="O1811" s="44">
        <v>1.4591666666666663</v>
      </c>
      <c r="P1811" s="45">
        <v>1.855166666666666</v>
      </c>
      <c r="Q1811" s="44">
        <v>5.8829999999999991</v>
      </c>
      <c r="R1811" s="45">
        <v>6.3879999999999972</v>
      </c>
      <c r="S1811" s="44">
        <v>1.798999999999999</v>
      </c>
      <c r="T1811" s="45">
        <v>3.2166666666666718E-2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63"/>
        <v>22.784333333333326</v>
      </c>
      <c r="AE1811" s="54"/>
    </row>
    <row r="1812" spans="2:31" x14ac:dyDescent="0.45">
      <c r="B1812" s="14" t="s">
        <v>19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9.5893333333333306</v>
      </c>
      <c r="N1812" s="45">
        <v>16.030333333333335</v>
      </c>
      <c r="O1812" s="44">
        <v>16.017666666666656</v>
      </c>
      <c r="P1812" s="45">
        <v>21.342500000000005</v>
      </c>
      <c r="Q1812" s="44">
        <v>30.467833333333331</v>
      </c>
      <c r="R1812" s="45">
        <v>31.823166666666673</v>
      </c>
      <c r="S1812" s="44">
        <v>14.748000000000006</v>
      </c>
      <c r="T1812" s="45">
        <v>11.818166666666668</v>
      </c>
      <c r="U1812" s="44">
        <v>2.0721666666666674</v>
      </c>
      <c r="V1812" s="45">
        <v>0</v>
      </c>
      <c r="W1812" s="44">
        <v>10.794000000000004</v>
      </c>
      <c r="X1812" s="45">
        <v>33.468833333333336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63"/>
        <v>198.17200000000003</v>
      </c>
      <c r="AE1812" s="54"/>
    </row>
    <row r="1813" spans="2:31" x14ac:dyDescent="0.45">
      <c r="B1813" s="14" t="s">
        <v>20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2.7616666666666663</v>
      </c>
      <c r="N1813" s="45">
        <v>3.3738333333333341</v>
      </c>
      <c r="O1813" s="44">
        <v>2.8956666666666662</v>
      </c>
      <c r="P1813" s="45">
        <v>1.9789999999999994</v>
      </c>
      <c r="Q1813" s="44">
        <v>6.2094999999999994</v>
      </c>
      <c r="R1813" s="45">
        <v>6.9671666666666665</v>
      </c>
      <c r="S1813" s="44">
        <v>0.39150000000000013</v>
      </c>
      <c r="T1813" s="45">
        <v>1.6128333333333322</v>
      </c>
      <c r="U1813" s="44">
        <v>0.16083333333333336</v>
      </c>
      <c r="V1813" s="45">
        <v>0</v>
      </c>
      <c r="W1813" s="44">
        <v>0</v>
      </c>
      <c r="X1813" s="45">
        <v>0.11433333333333368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63"/>
        <v>26.466333333333331</v>
      </c>
      <c r="AE1813" s="54"/>
    </row>
    <row r="1814" spans="2:31" x14ac:dyDescent="0.45">
      <c r="B1814" s="14" t="s">
        <v>21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5.3868333333333327</v>
      </c>
      <c r="N1814" s="45">
        <v>8.6581666666666699</v>
      </c>
      <c r="O1814" s="44">
        <v>5.5088333333333326</v>
      </c>
      <c r="P1814" s="45">
        <v>4.9416666666666655</v>
      </c>
      <c r="Q1814" s="44">
        <v>6.3410000000000046</v>
      </c>
      <c r="R1814" s="45">
        <v>4.0734999999999992</v>
      </c>
      <c r="S1814" s="44">
        <v>1.0931666666666666</v>
      </c>
      <c r="T1814" s="45">
        <v>27.849666666666671</v>
      </c>
      <c r="U1814" s="44">
        <v>104.64266666666666</v>
      </c>
      <c r="V1814" s="45">
        <v>152.18466666666666</v>
      </c>
      <c r="W1814" s="44">
        <v>165.45583333333326</v>
      </c>
      <c r="X1814" s="45">
        <v>71.431499999999986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63"/>
        <v>557.56749999999988</v>
      </c>
      <c r="AE1814" s="54"/>
    </row>
    <row r="1815" spans="2:31" x14ac:dyDescent="0.45">
      <c r="B1815" s="14" t="s">
        <v>22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0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63"/>
        <v>0</v>
      </c>
      <c r="AE1815" s="54"/>
    </row>
    <row r="1816" spans="2:31" x14ac:dyDescent="0.45">
      <c r="B1816" s="14" t="s">
        <v>23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1.8049999999999999</v>
      </c>
      <c r="N1816" s="45">
        <v>3.1453333333333324</v>
      </c>
      <c r="O1816" s="44">
        <v>3.4443333333333332</v>
      </c>
      <c r="P1816" s="45">
        <v>0</v>
      </c>
      <c r="Q1816" s="44">
        <v>0</v>
      </c>
      <c r="R1816" s="45">
        <v>7.1243333333333343</v>
      </c>
      <c r="S1816" s="44">
        <v>8.3801666666666641</v>
      </c>
      <c r="T1816" s="45">
        <v>10.639833333333337</v>
      </c>
      <c r="U1816" s="44">
        <v>11.855833333333331</v>
      </c>
      <c r="V1816" s="45">
        <v>9.6716666666666633</v>
      </c>
      <c r="W1816" s="44">
        <v>13.154500000000001</v>
      </c>
      <c r="X1816" s="45">
        <v>6.8000000000000007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63"/>
        <v>76.020999999999987</v>
      </c>
      <c r="AE1816" s="54"/>
    </row>
    <row r="1817" spans="2:31" x14ac:dyDescent="0.45">
      <c r="B1817" s="14" t="s">
        <v>24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2.405333333333334</v>
      </c>
      <c r="N1817" s="45">
        <v>1.0535000000000001</v>
      </c>
      <c r="O1817" s="44">
        <v>2.6143333333333332</v>
      </c>
      <c r="P1817" s="45">
        <v>5.6611666666666709</v>
      </c>
      <c r="Q1817" s="44">
        <v>6.9680000000000026</v>
      </c>
      <c r="R1817" s="45">
        <v>9.0641666666666652</v>
      </c>
      <c r="S1817" s="44">
        <v>10.379</v>
      </c>
      <c r="T1817" s="45">
        <v>10.779833333333325</v>
      </c>
      <c r="U1817" s="44">
        <v>2.2223333333333328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63"/>
        <v>51.147666666666659</v>
      </c>
      <c r="AE1817" s="54"/>
    </row>
    <row r="1818" spans="2:31" x14ac:dyDescent="0.45">
      <c r="B1818" s="14" t="s">
        <v>25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1.8035000000000005</v>
      </c>
      <c r="N1818" s="45">
        <v>1.6396666666666677</v>
      </c>
      <c r="O1818" s="44">
        <v>3.1309999999999993</v>
      </c>
      <c r="P1818" s="45">
        <v>6.9513333333333343</v>
      </c>
      <c r="Q1818" s="44">
        <v>11.263000000000003</v>
      </c>
      <c r="R1818" s="45">
        <v>12.538499999999997</v>
      </c>
      <c r="S1818" s="44">
        <v>22.926999999999989</v>
      </c>
      <c r="T1818" s="45">
        <v>36.38783333333334</v>
      </c>
      <c r="U1818" s="44">
        <v>14.424500000000004</v>
      </c>
      <c r="V1818" s="45">
        <v>3.5700000000000025</v>
      </c>
      <c r="W1818" s="44">
        <v>4.7061666666666664</v>
      </c>
      <c r="X1818" s="45">
        <v>4.1098333333333334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63"/>
        <v>123.45233333333333</v>
      </c>
      <c r="AE1818" s="54"/>
    </row>
    <row r="1819" spans="2:31" x14ac:dyDescent="0.45">
      <c r="B1819" s="14" t="s">
        <v>26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4.7499999999999994E-2</v>
      </c>
      <c r="N1819" s="45">
        <v>0.21633333333333335</v>
      </c>
      <c r="O1819" s="44">
        <v>0.34466666666666668</v>
      </c>
      <c r="P1819" s="45">
        <v>0.48000000000000015</v>
      </c>
      <c r="Q1819" s="44">
        <v>2.4650000000000003</v>
      </c>
      <c r="R1819" s="45">
        <v>5.8556666666666697</v>
      </c>
      <c r="S1819" s="44">
        <v>8.3000000000000078</v>
      </c>
      <c r="T1819" s="45">
        <v>6.3098333333333319</v>
      </c>
      <c r="U1819" s="44">
        <v>3.1114999999999995</v>
      </c>
      <c r="V1819" s="45">
        <v>4.5161666666666678</v>
      </c>
      <c r="W1819" s="44">
        <v>0.52966666666666629</v>
      </c>
      <c r="X1819" s="45">
        <v>1.3023333333333331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63"/>
        <v>33.478666666666676</v>
      </c>
      <c r="AE1819" s="54"/>
    </row>
    <row r="1820" spans="2:31" x14ac:dyDescent="0.45">
      <c r="B1820" s="14" t="s">
        <v>27</v>
      </c>
      <c r="C1820" s="14"/>
      <c r="D1820" s="1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0.34799999999999998</v>
      </c>
      <c r="N1820" s="45">
        <v>0.67999999999999983</v>
      </c>
      <c r="O1820" s="44">
        <v>1.21</v>
      </c>
      <c r="P1820" s="45">
        <v>2.0400000000000027</v>
      </c>
      <c r="Q1820" s="44">
        <v>4.84</v>
      </c>
      <c r="R1820" s="45">
        <v>11.080000000000005</v>
      </c>
      <c r="S1820" s="44">
        <v>9.4599999999999973</v>
      </c>
      <c r="T1820" s="45">
        <v>9.9644999999999992</v>
      </c>
      <c r="U1820" s="44">
        <v>10.705166666666663</v>
      </c>
      <c r="V1820" s="45">
        <v>12.513666666666667</v>
      </c>
      <c r="W1820" s="44">
        <v>8.4905000000000044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63"/>
        <v>71.331833333333336</v>
      </c>
      <c r="AE1820" s="54"/>
    </row>
    <row r="1821" spans="2:31" x14ac:dyDescent="0.45">
      <c r="B1821" s="4" t="s">
        <v>28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0.10000000000000002</v>
      </c>
      <c r="O1821" s="44">
        <v>0.86766666666666648</v>
      </c>
      <c r="P1821" s="45">
        <v>1.1301666666666665</v>
      </c>
      <c r="Q1821" s="44">
        <v>2.4001666666666663</v>
      </c>
      <c r="R1821" s="45">
        <v>4.2366666666666664</v>
      </c>
      <c r="S1821" s="44">
        <v>5.6089999999999982</v>
      </c>
      <c r="T1821" s="45">
        <v>5.1223333333333327</v>
      </c>
      <c r="U1821" s="44">
        <v>3.5623333333333336</v>
      </c>
      <c r="V1821" s="45">
        <v>3.0891666666666677</v>
      </c>
      <c r="W1821" s="44">
        <v>2.957666666666666</v>
      </c>
      <c r="X1821" s="45">
        <v>1.7095000000000005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63"/>
        <v>30.784666666666666</v>
      </c>
      <c r="AE1821" s="54"/>
    </row>
    <row r="1822" spans="2:31" x14ac:dyDescent="0.45">
      <c r="B1822" s="4" t="s">
        <v>29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1.9209999999999998</v>
      </c>
      <c r="N1822" s="45">
        <v>2.8800000000000008</v>
      </c>
      <c r="O1822" s="44">
        <v>2.0954999999999995</v>
      </c>
      <c r="P1822" s="45">
        <v>2.9226666666666663</v>
      </c>
      <c r="Q1822" s="44">
        <v>3.9953333333333338</v>
      </c>
      <c r="R1822" s="45">
        <v>3.6168333333333336</v>
      </c>
      <c r="S1822" s="44">
        <v>3.2004999999999981</v>
      </c>
      <c r="T1822" s="45">
        <v>3.0413333333333337</v>
      </c>
      <c r="U1822" s="44">
        <v>3.5690000000000004</v>
      </c>
      <c r="V1822" s="45">
        <v>4.2961666666666671</v>
      </c>
      <c r="W1822" s="44">
        <v>4.551000000000001</v>
      </c>
      <c r="X1822" s="45">
        <v>3.3808333333333338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63"/>
        <v>39.470166666666664</v>
      </c>
      <c r="AE1822" s="54"/>
    </row>
    <row r="1823" spans="2:31" x14ac:dyDescent="0.45">
      <c r="B1823" s="4" t="s">
        <v>30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0.19266666666666662</v>
      </c>
      <c r="N1823" s="45">
        <v>0.41983333333333339</v>
      </c>
      <c r="O1823" s="44">
        <v>0.35650000000000015</v>
      </c>
      <c r="P1823" s="45">
        <v>0.38633333333333331</v>
      </c>
      <c r="Q1823" s="44">
        <v>0.36216666666666669</v>
      </c>
      <c r="R1823" s="45">
        <v>0.36449999999999955</v>
      </c>
      <c r="S1823" s="44">
        <v>0.24533333333333335</v>
      </c>
      <c r="T1823" s="45">
        <v>0.22083333333333324</v>
      </c>
      <c r="U1823" s="44">
        <v>0.28266666666666651</v>
      </c>
      <c r="V1823" s="45">
        <v>0.42583333333333345</v>
      </c>
      <c r="W1823" s="44">
        <v>0.40583333333333332</v>
      </c>
      <c r="X1823" s="45">
        <v>0.2528333333333333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63"/>
        <v>3.9153333333333329</v>
      </c>
      <c r="AE1823" s="54"/>
    </row>
    <row r="1824" spans="2:31" x14ac:dyDescent="0.45">
      <c r="B1824" s="4" t="s">
        <v>31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2.2534999999999998</v>
      </c>
      <c r="N1824" s="45">
        <v>3.2351666666666663</v>
      </c>
      <c r="O1824" s="44">
        <v>1.7111666666666669</v>
      </c>
      <c r="P1824" s="45">
        <v>1.7176666666666667</v>
      </c>
      <c r="Q1824" s="44">
        <v>2.1784999999999997</v>
      </c>
      <c r="R1824" s="45">
        <v>2.8791666666666669</v>
      </c>
      <c r="S1824" s="44">
        <v>2.6024999999999996</v>
      </c>
      <c r="T1824" s="45">
        <v>2.5376666666666674</v>
      </c>
      <c r="U1824" s="44">
        <v>2.8128333333333342</v>
      </c>
      <c r="V1824" s="45">
        <v>3.5481666666666678</v>
      </c>
      <c r="W1824" s="44">
        <v>4.2803333333333331</v>
      </c>
      <c r="X1824" s="45">
        <v>2.1306666666666665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63"/>
        <v>31.887333333333334</v>
      </c>
      <c r="AE1824" s="54"/>
    </row>
    <row r="1825" spans="2:31" x14ac:dyDescent="0.45">
      <c r="B1825" s="4" t="s">
        <v>32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0.79749999999999988</v>
      </c>
      <c r="N1825" s="45">
        <v>0.65333333333333343</v>
      </c>
      <c r="O1825" s="44">
        <v>0.82366666666666644</v>
      </c>
      <c r="P1825" s="45">
        <v>0.48166666666666669</v>
      </c>
      <c r="Q1825" s="44">
        <v>0.3630000000000001</v>
      </c>
      <c r="R1825" s="45">
        <v>0.64216666666666689</v>
      </c>
      <c r="S1825" s="44">
        <v>1.3996666666666668</v>
      </c>
      <c r="T1825" s="45">
        <v>1.1570000000000005</v>
      </c>
      <c r="U1825" s="44">
        <v>0.66933333333333345</v>
      </c>
      <c r="V1825" s="45">
        <v>0.7655000000000004</v>
      </c>
      <c r="W1825" s="44">
        <v>0.89033333333333309</v>
      </c>
      <c r="X1825" s="45">
        <v>0.38533333333333336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63"/>
        <v>9.0284999999999993</v>
      </c>
      <c r="AE1825" s="54"/>
    </row>
    <row r="1826" spans="2:31" x14ac:dyDescent="0.45">
      <c r="B1826" s="4" t="s">
        <v>33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2.7833333333333338E-2</v>
      </c>
      <c r="O1826" s="44">
        <v>0.36516666666666675</v>
      </c>
      <c r="P1826" s="45">
        <v>1.4206666666666665</v>
      </c>
      <c r="Q1826" s="44">
        <v>2.4456666666666669</v>
      </c>
      <c r="R1826" s="45">
        <v>3.4640000000000017</v>
      </c>
      <c r="S1826" s="44">
        <v>1.7390000000000001</v>
      </c>
      <c r="T1826" s="45">
        <v>0.12849999999999995</v>
      </c>
      <c r="U1826" s="44">
        <v>0</v>
      </c>
      <c r="V1826" s="45">
        <v>6.0000000000000053E-3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663"/>
        <v>9.5968333333333362</v>
      </c>
      <c r="AE1826" s="54"/>
    </row>
    <row r="1827" spans="2:31" x14ac:dyDescent="0.45">
      <c r="B1827" s="4" t="s">
        <v>34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0.52183333333333304</v>
      </c>
      <c r="U1827" s="44">
        <v>0.15300000000000011</v>
      </c>
      <c r="V1827" s="45">
        <v>1.679833333333334</v>
      </c>
      <c r="W1827" s="44">
        <v>0.77183333333333348</v>
      </c>
      <c r="X1827" s="45">
        <v>3.1790000000000003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663"/>
        <v>6.3055000000000003</v>
      </c>
      <c r="AE1827" s="54"/>
    </row>
    <row r="1828" spans="2:31" x14ac:dyDescent="0.45">
      <c r="B1828" s="4" t="s">
        <v>35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0</v>
      </c>
      <c r="P1828" s="45">
        <v>0</v>
      </c>
      <c r="Q1828" s="44">
        <v>0</v>
      </c>
      <c r="R1828" s="45">
        <v>0</v>
      </c>
      <c r="S1828" s="44">
        <v>4.9166666666666713E-2</v>
      </c>
      <c r="T1828" s="45">
        <v>0.3993333333333331</v>
      </c>
      <c r="U1828" s="44">
        <v>3.7844999999999982</v>
      </c>
      <c r="V1828" s="45">
        <v>10.101666666666665</v>
      </c>
      <c r="W1828" s="44">
        <v>0.62816666666666721</v>
      </c>
      <c r="X1828" s="45">
        <v>5.5958333333333332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663"/>
        <v>20.558666666666664</v>
      </c>
      <c r="AE1828" s="54"/>
    </row>
    <row r="1829" spans="2:31" x14ac:dyDescent="0.45">
      <c r="B1829" s="4" t="s">
        <v>36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5.2703333333333324</v>
      </c>
      <c r="N1829" s="45">
        <v>59.280000000000008</v>
      </c>
      <c r="O1829" s="44">
        <v>11.307999999999998</v>
      </c>
      <c r="P1829" s="45">
        <v>0</v>
      </c>
      <c r="Q1829" s="44">
        <v>0.14883333333333251</v>
      </c>
      <c r="R1829" s="45">
        <v>5.9131666666666645</v>
      </c>
      <c r="S1829" s="44">
        <v>12.801166666666667</v>
      </c>
      <c r="T1829" s="45">
        <v>17.044500000000006</v>
      </c>
      <c r="U1829" s="44">
        <v>19.933833333333332</v>
      </c>
      <c r="V1829" s="45">
        <v>20.964166666666667</v>
      </c>
      <c r="W1829" s="44">
        <v>6.5859999999999967</v>
      </c>
      <c r="X1829" s="45">
        <v>7.6003333333333378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663"/>
        <v>166.85033333333331</v>
      </c>
      <c r="AE1829" s="54"/>
    </row>
    <row r="1830" spans="2:31" x14ac:dyDescent="0.45">
      <c r="B1830" s="4" t="s">
        <v>37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0</v>
      </c>
      <c r="O1830" s="44">
        <v>0</v>
      </c>
      <c r="P1830" s="45">
        <v>0</v>
      </c>
      <c r="Q1830" s="44">
        <v>0</v>
      </c>
      <c r="R1830" s="45">
        <v>0</v>
      </c>
      <c r="S1830" s="44">
        <v>0</v>
      </c>
      <c r="T1830" s="45">
        <v>0</v>
      </c>
      <c r="U1830" s="44">
        <v>1.4413333333333325</v>
      </c>
      <c r="V1830" s="45">
        <v>4.7778333333333309</v>
      </c>
      <c r="W1830" s="44">
        <v>2.3745000000000016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663"/>
        <v>8.5936666666666657</v>
      </c>
      <c r="AE1830" s="54"/>
    </row>
    <row r="1831" spans="2:31" x14ac:dyDescent="0.45">
      <c r="B1831" s="4" t="s">
        <v>38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0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</v>
      </c>
      <c r="U1831" s="44">
        <v>0.22316666666666704</v>
      </c>
      <c r="V1831" s="45">
        <v>2.9590000000000005</v>
      </c>
      <c r="W1831" s="44">
        <v>0.34133333333333221</v>
      </c>
      <c r="X1831" s="45">
        <v>0.26699999999999913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663"/>
        <v>3.7904999999999989</v>
      </c>
      <c r="AE1831" s="54"/>
    </row>
    <row r="1832" spans="2:31" x14ac:dyDescent="0.45">
      <c r="B1832" s="4" t="s">
        <v>39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35.959499999999998</v>
      </c>
      <c r="N1832" s="45">
        <v>48.006333333333309</v>
      </c>
      <c r="O1832" s="44">
        <v>45.486666666666672</v>
      </c>
      <c r="P1832" s="45">
        <v>44.005833333333335</v>
      </c>
      <c r="Q1832" s="44">
        <v>26.622833333333332</v>
      </c>
      <c r="R1832" s="45">
        <v>19.402499999999989</v>
      </c>
      <c r="S1832" s="44">
        <v>29.007000000000001</v>
      </c>
      <c r="T1832" s="45">
        <v>49.687833333333352</v>
      </c>
      <c r="U1832" s="44">
        <v>63.673333333333318</v>
      </c>
      <c r="V1832" s="45">
        <v>9.0186666666666664</v>
      </c>
      <c r="W1832" s="44">
        <v>54.552499999999995</v>
      </c>
      <c r="X1832" s="45">
        <v>15.508666666666665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663"/>
        <v>440.93166666666662</v>
      </c>
      <c r="AE1832" s="54"/>
    </row>
    <row r="1833" spans="2:31" x14ac:dyDescent="0.45">
      <c r="B1833" s="4" t="s">
        <v>40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12.70000000000001</v>
      </c>
      <c r="U1833" s="44">
        <v>12.5</v>
      </c>
      <c r="V1833" s="45">
        <v>11.899999999999986</v>
      </c>
      <c r="W1833" s="44">
        <v>11.100000000000012</v>
      </c>
      <c r="X1833" s="45">
        <v>7.3666666666666663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663"/>
        <v>55.56666666666667</v>
      </c>
      <c r="AE1833" s="54"/>
    </row>
    <row r="1834" spans="2:31" x14ac:dyDescent="0.45">
      <c r="B1834" s="4" t="s">
        <v>41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0.77483333333333337</v>
      </c>
      <c r="N1834" s="45">
        <v>40.851000000000006</v>
      </c>
      <c r="O1834" s="44">
        <v>36.847499999999997</v>
      </c>
      <c r="P1834" s="45">
        <v>34.255166666666661</v>
      </c>
      <c r="Q1834" s="44">
        <v>27.92433333333333</v>
      </c>
      <c r="R1834" s="45">
        <v>23.518000000000004</v>
      </c>
      <c r="S1834" s="44">
        <v>25.511333333333337</v>
      </c>
      <c r="T1834" s="45">
        <v>29.923833333333341</v>
      </c>
      <c r="U1834" s="44">
        <v>23.495999999999999</v>
      </c>
      <c r="V1834" s="45">
        <v>21.543999999999993</v>
      </c>
      <c r="W1834" s="44">
        <v>19.779666666666667</v>
      </c>
      <c r="X1834" s="45">
        <v>6.3419999999999996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663"/>
        <v>290.76766666666668</v>
      </c>
      <c r="AE1834" s="54"/>
    </row>
    <row r="1835" spans="2:31" x14ac:dyDescent="0.45">
      <c r="B1835" s="4" t="s">
        <v>42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63"/>
        <v>0</v>
      </c>
      <c r="AE1835" s="54"/>
    </row>
    <row r="1836" spans="2:31" x14ac:dyDescent="0.45">
      <c r="B1836" s="4" t="s">
        <v>43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663"/>
        <v>0</v>
      </c>
      <c r="AE1836" s="54"/>
    </row>
    <row r="1837" spans="2:31" x14ac:dyDescent="0.45">
      <c r="B1837" s="4" t="s">
        <v>44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663"/>
        <v>0</v>
      </c>
      <c r="AE1837" s="54"/>
    </row>
    <row r="1838" spans="2:31" x14ac:dyDescent="0.45">
      <c r="B1838" s="4" t="s">
        <v>45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663"/>
        <v>0</v>
      </c>
      <c r="AE1838" s="54"/>
    </row>
    <row r="1839" spans="2:31" x14ac:dyDescent="0.45">
      <c r="B1839" s="4" t="s">
        <v>46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663"/>
        <v>0</v>
      </c>
      <c r="AE1839" s="54"/>
    </row>
    <row r="1840" spans="2:31" x14ac:dyDescent="0.45">
      <c r="B1840" s="4" t="s">
        <v>47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0.20566666666666675</v>
      </c>
      <c r="O1840" s="44">
        <v>1.4510000000000005</v>
      </c>
      <c r="P1840" s="45">
        <v>0</v>
      </c>
      <c r="Q1840" s="44">
        <v>0</v>
      </c>
      <c r="R1840" s="45">
        <v>0</v>
      </c>
      <c r="S1840" s="44">
        <v>0</v>
      </c>
      <c r="T1840" s="45">
        <v>0</v>
      </c>
      <c r="U1840" s="44">
        <v>0.30216666666666658</v>
      </c>
      <c r="V1840" s="45">
        <v>3.2671666666666677</v>
      </c>
      <c r="W1840" s="44">
        <v>1.914166666666667</v>
      </c>
      <c r="X1840" s="45">
        <v>1.1953333333333329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663"/>
        <v>8.3354999999999997</v>
      </c>
      <c r="AE1840" s="54"/>
    </row>
    <row r="1841" spans="2:31" x14ac:dyDescent="0.45">
      <c r="B1841" s="4" t="s">
        <v>48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2.3500000000000063E-2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0.13183333333333358</v>
      </c>
      <c r="V1841" s="45">
        <v>0.86999999999999944</v>
      </c>
      <c r="W1841" s="44">
        <v>3.2346666666666666</v>
      </c>
      <c r="X1841" s="45">
        <v>3.1274999999999991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663"/>
        <v>7.3874999999999993</v>
      </c>
      <c r="AE1841" s="54"/>
    </row>
    <row r="1842" spans="2:31" x14ac:dyDescent="0.45">
      <c r="B1842" s="4" t="s">
        <v>49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0</v>
      </c>
      <c r="P1842" s="45">
        <v>0</v>
      </c>
      <c r="Q1842" s="44">
        <v>0</v>
      </c>
      <c r="R1842" s="45">
        <v>0</v>
      </c>
      <c r="S1842" s="44">
        <v>1.1666666666666655E-2</v>
      </c>
      <c r="T1842" s="45">
        <v>0.97916666666666596</v>
      </c>
      <c r="U1842" s="44">
        <v>4.7503333333333329</v>
      </c>
      <c r="V1842" s="45">
        <v>10.18566666666667</v>
      </c>
      <c r="W1842" s="44">
        <v>10.465333333333326</v>
      </c>
      <c r="X1842" s="45">
        <v>5.4060000000000006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663"/>
        <v>31.79816666666666</v>
      </c>
      <c r="AE1842" s="54"/>
    </row>
    <row r="1843" spans="2:31" x14ac:dyDescent="0.45">
      <c r="B1843" s="4" t="s">
        <v>50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</v>
      </c>
      <c r="S1843" s="44">
        <v>0.3681666666666667</v>
      </c>
      <c r="T1843" s="45">
        <v>4.0246666666666657</v>
      </c>
      <c r="U1843" s="44">
        <v>2.1066666666666674</v>
      </c>
      <c r="V1843" s="45">
        <v>5.3246666666666664</v>
      </c>
      <c r="W1843" s="44">
        <v>3.3800000000000003</v>
      </c>
      <c r="X1843" s="45">
        <v>3.3635000000000006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663"/>
        <v>18.567666666666668</v>
      </c>
      <c r="AE1843" s="54"/>
    </row>
    <row r="1844" spans="2:31" x14ac:dyDescent="0.45">
      <c r="B1844" s="4" t="s">
        <v>51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0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63"/>
        <v>0</v>
      </c>
      <c r="AE1844" s="54"/>
    </row>
    <row r="1845" spans="2:31" x14ac:dyDescent="0.45">
      <c r="B1845" s="4" t="s">
        <v>52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2.6100000000000012</v>
      </c>
      <c r="N1845" s="45">
        <v>8.3000000000000078</v>
      </c>
      <c r="O1845" s="44">
        <v>11</v>
      </c>
      <c r="P1845" s="45">
        <v>16.831333333333337</v>
      </c>
      <c r="Q1845" s="44">
        <v>12.924833333333332</v>
      </c>
      <c r="R1845" s="45">
        <v>0</v>
      </c>
      <c r="S1845" s="44">
        <v>4.656666666666661</v>
      </c>
      <c r="T1845" s="45">
        <v>28.393333333333331</v>
      </c>
      <c r="U1845" s="44">
        <v>42.887833333333333</v>
      </c>
      <c r="V1845" s="45">
        <v>43.767333333333326</v>
      </c>
      <c r="W1845" s="44">
        <v>49.966000000000008</v>
      </c>
      <c r="X1845" s="45">
        <v>4.6956666666666633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663"/>
        <v>226.03299999999999</v>
      </c>
      <c r="AE1845" s="54"/>
    </row>
    <row r="1846" spans="2:31" x14ac:dyDescent="0.45">
      <c r="B1846" s="4" t="s">
        <v>53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9.1511666666666667</v>
      </c>
      <c r="N1846" s="45">
        <v>0.8471666666666664</v>
      </c>
      <c r="O1846" s="44">
        <v>0</v>
      </c>
      <c r="P1846" s="45">
        <v>0</v>
      </c>
      <c r="Q1846" s="44">
        <v>0</v>
      </c>
      <c r="R1846" s="45">
        <v>0.45166666666666661</v>
      </c>
      <c r="S1846" s="44">
        <v>1.4490000000000001</v>
      </c>
      <c r="T1846" s="45">
        <v>2.1753333333333327</v>
      </c>
      <c r="U1846" s="44">
        <v>9.5298333333333307</v>
      </c>
      <c r="V1846" s="45">
        <v>13.165500000000002</v>
      </c>
      <c r="W1846" s="44">
        <v>16.743500000000001</v>
      </c>
      <c r="X1846" s="45">
        <v>11.960500000000003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663"/>
        <v>65.473666666666674</v>
      </c>
      <c r="AE1846" s="54"/>
    </row>
    <row r="1847" spans="2:31" x14ac:dyDescent="0.45">
      <c r="B1847" s="4" t="s">
        <v>54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4.7708333333333366</v>
      </c>
      <c r="N1847" s="45">
        <v>1.1303333333333341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2.8036666666666679</v>
      </c>
      <c r="U1847" s="44">
        <v>5.8383333333333365</v>
      </c>
      <c r="V1847" s="45">
        <v>1.7714999999999981</v>
      </c>
      <c r="W1847" s="44">
        <v>7.5035000000000025</v>
      </c>
      <c r="X1847" s="45">
        <v>5.8205000000000009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63"/>
        <v>29.63866666666668</v>
      </c>
      <c r="AE1847" s="54"/>
    </row>
    <row r="1848" spans="2:31" x14ac:dyDescent="0.45">
      <c r="B1848" s="4" t="s">
        <v>55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3.8136666666666659</v>
      </c>
      <c r="N1848" s="45">
        <v>7.3078333333333321</v>
      </c>
      <c r="O1848" s="44">
        <v>7.7996666666666679</v>
      </c>
      <c r="P1848" s="45">
        <v>11.523833333333332</v>
      </c>
      <c r="Q1848" s="44">
        <v>28.855666666666664</v>
      </c>
      <c r="R1848" s="45">
        <v>35.872666666666674</v>
      </c>
      <c r="S1848" s="44">
        <v>44.986166666666662</v>
      </c>
      <c r="T1848" s="45">
        <v>76.175499999999971</v>
      </c>
      <c r="U1848" s="44">
        <v>75.161833333333334</v>
      </c>
      <c r="V1848" s="45">
        <v>78.372000000000028</v>
      </c>
      <c r="W1848" s="44">
        <v>77.950666666666663</v>
      </c>
      <c r="X1848" s="45">
        <v>47.691333333333326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63"/>
        <v>495.51083333333327</v>
      </c>
      <c r="AE1848" s="54"/>
    </row>
    <row r="1849" spans="2:31" x14ac:dyDescent="0.45">
      <c r="B1849" s="4" t="s">
        <v>56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663"/>
        <v>0</v>
      </c>
      <c r="AE1849" s="54"/>
    </row>
    <row r="1850" spans="2:31" x14ac:dyDescent="0.45">
      <c r="B1850" s="4" t="s">
        <v>58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0.58950000000000036</v>
      </c>
      <c r="S1850" s="44">
        <v>9.6969999999999992</v>
      </c>
      <c r="T1850" s="45">
        <v>14.081333333333335</v>
      </c>
      <c r="U1850" s="44">
        <v>21.478333333333342</v>
      </c>
      <c r="V1850" s="45">
        <v>22.553666666666668</v>
      </c>
      <c r="W1850" s="44">
        <v>25.459166666666665</v>
      </c>
      <c r="X1850" s="45">
        <v>16.992333333333338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663"/>
        <v>110.85133333333334</v>
      </c>
      <c r="AE1850" s="54"/>
    </row>
    <row r="1851" spans="2:31" x14ac:dyDescent="0.45">
      <c r="B1851" s="4" t="s">
        <v>59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2.5896666666666672E-2</v>
      </c>
      <c r="O1851" s="44">
        <v>0.12183833333333335</v>
      </c>
      <c r="P1851" s="45">
        <v>0.50024333333333348</v>
      </c>
      <c r="Q1851" s="44">
        <v>1.0174933333333334</v>
      </c>
      <c r="R1851" s="45">
        <v>1.2615150000000002</v>
      </c>
      <c r="S1851" s="44">
        <v>0.36076000000000008</v>
      </c>
      <c r="T1851" s="45">
        <v>0.2919766666666665</v>
      </c>
      <c r="U1851" s="44">
        <v>1.1364533333333326</v>
      </c>
      <c r="V1851" s="45">
        <v>2.4140000000000006</v>
      </c>
      <c r="W1851" s="44">
        <v>2.9123333333333376E-2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63"/>
        <v>7.1593</v>
      </c>
      <c r="AE1851" s="54"/>
    </row>
    <row r="1852" spans="2:31" x14ac:dyDescent="0.45">
      <c r="B1852" s="4" t="s">
        <v>60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0</v>
      </c>
      <c r="O1852" s="44">
        <v>2.0800000000000003E-3</v>
      </c>
      <c r="P1852" s="45">
        <v>1.661E-2</v>
      </c>
      <c r="Q1852" s="44">
        <v>3.916E-2</v>
      </c>
      <c r="R1852" s="45">
        <v>0.16506000000000001</v>
      </c>
      <c r="S1852" s="44">
        <v>3.2033333333333319E-3</v>
      </c>
      <c r="T1852" s="45">
        <v>0.38066999999999973</v>
      </c>
      <c r="U1852" s="44">
        <v>0.94518666666666695</v>
      </c>
      <c r="V1852" s="45">
        <v>2.0766666666666667</v>
      </c>
      <c r="W1852" s="44">
        <v>0.64445000000000008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63"/>
        <v>4.2730866666666669</v>
      </c>
      <c r="AE1852" s="54"/>
    </row>
    <row r="1853" spans="2:31" x14ac:dyDescent="0.45">
      <c r="B1853" s="4" t="s">
        <v>61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1.8066666666666656E-3</v>
      </c>
      <c r="O1853" s="44">
        <v>2.0421666666666664E-2</v>
      </c>
      <c r="P1853" s="45">
        <v>0.11158999999999998</v>
      </c>
      <c r="Q1853" s="44">
        <v>0.26259166666666661</v>
      </c>
      <c r="R1853" s="45">
        <v>0.41108166666666651</v>
      </c>
      <c r="S1853" s="44">
        <v>0.15736166666666679</v>
      </c>
      <c r="T1853" s="45">
        <v>1.8583499999999999</v>
      </c>
      <c r="U1853" s="44">
        <v>3.5725616666666662</v>
      </c>
      <c r="V1853" s="45">
        <v>7.4562183333333332</v>
      </c>
      <c r="W1853" s="44">
        <v>2.7335783333333352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ref="AD1853:AD1857" si="664">SUM(E1853:AB1853)</f>
        <v>16.585561666666667</v>
      </c>
      <c r="AE1853" s="54"/>
    </row>
    <row r="1854" spans="2:31" x14ac:dyDescent="0.45">
      <c r="B1854" s="4" t="s">
        <v>62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0.53500000000000036</v>
      </c>
      <c r="N1854" s="45">
        <v>0.22916666666666666</v>
      </c>
      <c r="O1854" s="44">
        <v>0.90150000000000008</v>
      </c>
      <c r="P1854" s="45">
        <v>6.3374999999999977</v>
      </c>
      <c r="Q1854" s="44">
        <v>7.3851666666666667</v>
      </c>
      <c r="R1854" s="45">
        <v>28.055833333333329</v>
      </c>
      <c r="S1854" s="44">
        <v>68.83499999999998</v>
      </c>
      <c r="T1854" s="45">
        <v>55.513666666666659</v>
      </c>
      <c r="U1854" s="44">
        <v>86.855000000000004</v>
      </c>
      <c r="V1854" s="45">
        <v>80.624166666666653</v>
      </c>
      <c r="W1854" s="44">
        <v>74.946833333333331</v>
      </c>
      <c r="X1854" s="45">
        <v>24.138566666666669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64"/>
        <v>434.35740000000004</v>
      </c>
      <c r="AE1854" s="54"/>
    </row>
    <row r="1855" spans="2:31" x14ac:dyDescent="0.45">
      <c r="B1855" s="4" t="s">
        <v>63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0</v>
      </c>
      <c r="P1855" s="45">
        <v>3.1825000000000019</v>
      </c>
      <c r="Q1855" s="44">
        <v>18.090000000000007</v>
      </c>
      <c r="R1855" s="45">
        <v>39.156500000000015</v>
      </c>
      <c r="S1855" s="44">
        <v>29.261666666666663</v>
      </c>
      <c r="T1855" s="45">
        <v>4.925499999999996</v>
      </c>
      <c r="U1855" s="44">
        <v>31.255666666666645</v>
      </c>
      <c r="V1855" s="45">
        <v>9.6163333333333494</v>
      </c>
      <c r="W1855" s="44">
        <v>1.0634333333333323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664"/>
        <v>136.55160000000001</v>
      </c>
      <c r="AE1855" s="54"/>
    </row>
    <row r="1856" spans="2:31" x14ac:dyDescent="0.45">
      <c r="B1856" s="4" t="s">
        <v>64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7.0258333333333329</v>
      </c>
      <c r="P1856" s="45">
        <v>35.820666666666661</v>
      </c>
      <c r="Q1856" s="44">
        <v>50.530000000000051</v>
      </c>
      <c r="R1856" s="45">
        <v>75.117666666666679</v>
      </c>
      <c r="S1856" s="44">
        <v>38.368666666666655</v>
      </c>
      <c r="T1856" s="45">
        <v>2.8458333333333319</v>
      </c>
      <c r="U1856" s="44">
        <v>12.376333333333349</v>
      </c>
      <c r="V1856" s="45">
        <v>15.09266666666667</v>
      </c>
      <c r="W1856" s="44">
        <v>47.790133333333308</v>
      </c>
      <c r="X1856" s="45">
        <v>1.8273333333333321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664"/>
        <v>286.79513333333341</v>
      </c>
      <c r="AE1856" s="54"/>
    </row>
    <row r="1857" spans="2:31" x14ac:dyDescent="0.45">
      <c r="B1857" s="4" t="s">
        <v>65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0.94549999999999956</v>
      </c>
      <c r="X1857" s="45">
        <v>0.36249999999999988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664"/>
        <v>1.3079999999999994</v>
      </c>
      <c r="AE1857" s="54"/>
    </row>
    <row r="1858" spans="2:31" x14ac:dyDescent="0.45">
      <c r="B1858" s="12" t="s">
        <v>7</v>
      </c>
      <c r="C1858" s="12"/>
      <c r="D1858" s="12"/>
      <c r="E1858" s="13">
        <f>SUM(E1804:E1857)</f>
        <v>0</v>
      </c>
      <c r="F1858" s="13">
        <f t="shared" ref="F1858:AB1858" si="665">SUM(F1804:F1857)</f>
        <v>0</v>
      </c>
      <c r="G1858" s="13">
        <f t="shared" si="665"/>
        <v>0</v>
      </c>
      <c r="H1858" s="13">
        <f t="shared" si="665"/>
        <v>0</v>
      </c>
      <c r="I1858" s="13">
        <f t="shared" si="665"/>
        <v>0</v>
      </c>
      <c r="J1858" s="13">
        <f t="shared" si="665"/>
        <v>0</v>
      </c>
      <c r="K1858" s="13">
        <f t="shared" si="665"/>
        <v>0</v>
      </c>
      <c r="L1858" s="13">
        <f t="shared" si="665"/>
        <v>0</v>
      </c>
      <c r="M1858" s="13">
        <f t="shared" si="665"/>
        <v>104.2355</v>
      </c>
      <c r="N1858" s="13">
        <f t="shared" si="665"/>
        <v>231.37303666666668</v>
      </c>
      <c r="O1858" s="13">
        <f t="shared" si="665"/>
        <v>185.98117333333332</v>
      </c>
      <c r="P1858" s="13">
        <f t="shared" si="665"/>
        <v>254.09161000000003</v>
      </c>
      <c r="Q1858" s="13">
        <f t="shared" si="665"/>
        <v>327.94707833333342</v>
      </c>
      <c r="R1858" s="13">
        <f t="shared" si="665"/>
        <v>406.84865666666667</v>
      </c>
      <c r="S1858" s="13">
        <f t="shared" si="665"/>
        <v>508.73415833333331</v>
      </c>
      <c r="T1858" s="13">
        <f t="shared" si="665"/>
        <v>664.10299666666663</v>
      </c>
      <c r="U1858" s="13">
        <f t="shared" si="665"/>
        <v>837.36053500000014</v>
      </c>
      <c r="V1858" s="13">
        <f t="shared" si="665"/>
        <v>877.60671833333322</v>
      </c>
      <c r="W1858" s="13">
        <f t="shared" si="665"/>
        <v>850.20988499999987</v>
      </c>
      <c r="X1858" s="13">
        <f t="shared" si="665"/>
        <v>422.09856666666673</v>
      </c>
      <c r="Y1858" s="13">
        <f t="shared" si="665"/>
        <v>0</v>
      </c>
      <c r="Z1858" s="13">
        <f t="shared" si="665"/>
        <v>0</v>
      </c>
      <c r="AA1858" s="13">
        <f t="shared" si="665"/>
        <v>0</v>
      </c>
      <c r="AB1858" s="13">
        <f t="shared" si="665"/>
        <v>0</v>
      </c>
      <c r="AC1858" s="109">
        <f>SUM(AC1804:AE1857)</f>
        <v>5670.5899149999987</v>
      </c>
      <c r="AD1858" s="109"/>
      <c r="AE1858" s="109"/>
    </row>
    <row r="1859" spans="2:31" x14ac:dyDescent="0.45">
      <c r="E1859" s="81"/>
      <c r="F1859" s="81"/>
      <c r="G1859" s="81"/>
      <c r="H1859" s="81"/>
      <c r="I1859" s="81"/>
      <c r="J1859" s="81"/>
      <c r="K1859" s="81"/>
      <c r="L1859" s="81"/>
      <c r="M1859" s="81"/>
      <c r="N1859" s="81"/>
      <c r="O1859" s="81"/>
      <c r="P1859" s="81"/>
      <c r="Q1859" s="81"/>
      <c r="R1859" s="81"/>
      <c r="S1859" s="81"/>
      <c r="T1859" s="81"/>
      <c r="U1859" s="81"/>
      <c r="V1859" s="81"/>
      <c r="W1859" s="81"/>
      <c r="X1859" s="81"/>
      <c r="Y1859" s="81"/>
      <c r="Z1859" s="81"/>
      <c r="AA1859" s="81"/>
      <c r="AB1859" s="81"/>
      <c r="AC1859" s="82"/>
      <c r="AD1859" s="15"/>
      <c r="AE1859" s="82"/>
    </row>
    <row r="1860" spans="2:31" x14ac:dyDescent="0.45">
      <c r="E1860" s="81"/>
      <c r="F1860" s="81"/>
      <c r="G1860" s="81"/>
      <c r="H1860" s="81"/>
      <c r="I1860" s="81"/>
      <c r="J1860" s="81"/>
      <c r="K1860" s="81"/>
      <c r="L1860" s="81"/>
      <c r="M1860" s="81"/>
      <c r="N1860" s="81"/>
      <c r="O1860" s="81"/>
      <c r="P1860" s="81"/>
      <c r="Q1860" s="81"/>
      <c r="R1860" s="81"/>
      <c r="S1860" s="81"/>
      <c r="T1860" s="81"/>
      <c r="U1860" s="81"/>
      <c r="V1860" s="81"/>
      <c r="W1860" s="81"/>
      <c r="X1860" s="81"/>
      <c r="Y1860" s="81"/>
      <c r="Z1860" s="81"/>
      <c r="AA1860" s="81"/>
      <c r="AB1860" s="81"/>
      <c r="AC1860" s="82"/>
      <c r="AD1860" s="15"/>
      <c r="AE1860" s="82"/>
    </row>
    <row r="1861" spans="2:31" x14ac:dyDescent="0.45">
      <c r="B1861" s="6"/>
      <c r="C1861" s="6"/>
      <c r="D1861" s="6"/>
      <c r="E1861" s="83"/>
      <c r="F1861" s="83"/>
      <c r="G1861" s="83"/>
      <c r="H1861" s="83"/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  <c r="X1861" s="83"/>
      <c r="Y1861" s="83"/>
      <c r="Z1861" s="83"/>
      <c r="AA1861" s="83"/>
      <c r="AB1861" s="83"/>
      <c r="AC1861" s="110"/>
      <c r="AD1861" s="110"/>
      <c r="AE1861" s="110"/>
    </row>
  </sheetData>
  <autoFilter ref="B7:AE1861" xr:uid="{208E4B79-DB09-47BE-B722-8B769B05644E}">
    <filterColumn colId="27" showButton="0"/>
    <filterColumn colId="28" showButton="0"/>
  </autoFilter>
  <mergeCells count="63"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7:AE7"/>
    <mergeCell ref="AC62:AE62"/>
    <mergeCell ref="AC67:AE67"/>
    <mergeCell ref="AC127:AE127"/>
    <mergeCell ref="AC122:AE12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1803:AE1803"/>
    <mergeCell ref="AC1858:AE1858"/>
    <mergeCell ref="AC1685:AE1685"/>
    <mergeCell ref="AC1740:AE1740"/>
    <mergeCell ref="AC1744:AE1744"/>
    <mergeCell ref="AC1799:AE1799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420"/>
  <sheetViews>
    <sheetView zoomScale="55" zoomScaleNormal="55" workbookViewId="0">
      <selection activeCell="D23" sqref="D23"/>
    </sheetView>
  </sheetViews>
  <sheetFormatPr baseColWidth="10" defaultColWidth="11.453125" defaultRowHeight="18.5" x14ac:dyDescent="0.45"/>
  <cols>
    <col min="1" max="1" width="2.453125" style="4" customWidth="1"/>
    <col min="2" max="2" width="32.54296875" style="4" customWidth="1"/>
    <col min="3" max="12" width="10.1796875" style="3" customWidth="1"/>
    <col min="13" max="13" width="11.81640625" style="3" bestFit="1" customWidth="1"/>
    <col min="14" max="14" width="12.26953125" style="3" bestFit="1" customWidth="1"/>
    <col min="15" max="23" width="11.81640625" style="3" bestFit="1" customWidth="1"/>
    <col min="24" max="28" width="10.1796875" style="3" customWidth="1"/>
    <col min="29" max="29" width="11.453125" style="4"/>
    <col min="30" max="30" width="12.26953125" style="4" bestFit="1" customWidth="1"/>
    <col min="31" max="16384" width="11.453125" style="4"/>
  </cols>
  <sheetData>
    <row r="2" spans="2:31" x14ac:dyDescent="0.45">
      <c r="B2" s="7" t="s">
        <v>314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45"/>
    <row r="5" spans="2:31" x14ac:dyDescent="0.45">
      <c r="B5" s="8">
        <f>'Resumen-Mensual'!$E$26</f>
        <v>46023</v>
      </c>
    </row>
    <row r="6" spans="2:31" x14ac:dyDescent="0.45">
      <c r="B6" s="8"/>
    </row>
    <row r="7" spans="2:31" x14ac:dyDescent="0.45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1" t="s">
        <v>7</v>
      </c>
      <c r="AD7" s="91"/>
      <c r="AE7" s="91"/>
    </row>
    <row r="8" spans="2:31" x14ac:dyDescent="0.45">
      <c r="B8" s="14" t="s">
        <v>67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0.95333333333333259</v>
      </c>
      <c r="M8" s="44">
        <v>1.5299999999999998</v>
      </c>
      <c r="N8" s="45">
        <v>1.1800000000000006</v>
      </c>
      <c r="O8" s="44">
        <v>1.3599999999999994</v>
      </c>
      <c r="P8" s="45">
        <v>1.21</v>
      </c>
      <c r="Q8" s="44">
        <v>1.2699999999999996</v>
      </c>
      <c r="R8" s="45">
        <v>1.0899999999999999</v>
      </c>
      <c r="S8" s="44">
        <v>1.1899999999999995</v>
      </c>
      <c r="T8" s="45">
        <v>1.0600000000000005</v>
      </c>
      <c r="U8" s="44">
        <v>0.98999999999999932</v>
      </c>
      <c r="V8" s="45">
        <v>0.83999999999999986</v>
      </c>
      <c r="W8" s="44">
        <v>0.41000000000000014</v>
      </c>
      <c r="X8" s="45">
        <v>1.6150000000000011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14.698333333333334</v>
      </c>
      <c r="AE8" s="56"/>
    </row>
    <row r="9" spans="2:31" x14ac:dyDescent="0.45">
      <c r="B9" s="14" t="s">
        <v>68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0.95333333333333259</v>
      </c>
      <c r="M9" s="44">
        <v>5.86</v>
      </c>
      <c r="N9" s="45">
        <v>5.57</v>
      </c>
      <c r="O9" s="44">
        <v>6.08</v>
      </c>
      <c r="P9" s="45">
        <v>5.8800000000000008</v>
      </c>
      <c r="Q9" s="44">
        <v>5.9</v>
      </c>
      <c r="R9" s="45">
        <v>5.68</v>
      </c>
      <c r="S9" s="44">
        <v>5.4899999999999984</v>
      </c>
      <c r="T9" s="45">
        <v>5.35</v>
      </c>
      <c r="U9" s="44">
        <v>5.0300000000000011</v>
      </c>
      <c r="V9" s="45">
        <v>4.4600000000000009</v>
      </c>
      <c r="W9" s="44">
        <v>3.5399999999999991</v>
      </c>
      <c r="X9" s="45">
        <v>2.6349999999999976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62.428333333333327</v>
      </c>
      <c r="AE9" s="54"/>
    </row>
    <row r="10" spans="2:31" x14ac:dyDescent="0.45">
      <c r="B10" s="14" t="s">
        <v>69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0.39599999999999963</v>
      </c>
      <c r="M10" s="44">
        <v>1.2971666666666666</v>
      </c>
      <c r="N10" s="45">
        <v>1.8616666666666657</v>
      </c>
      <c r="O10" s="44">
        <v>0.91949999999999943</v>
      </c>
      <c r="P10" s="45">
        <v>3.1399999999999997</v>
      </c>
      <c r="Q10" s="44">
        <v>3.922166666666667</v>
      </c>
      <c r="R10" s="45">
        <v>3.5251666666666681</v>
      </c>
      <c r="S10" s="44">
        <v>2.908666666666667</v>
      </c>
      <c r="T10" s="45">
        <v>2.9535000000000013</v>
      </c>
      <c r="U10" s="44">
        <v>3.0079999999999982</v>
      </c>
      <c r="V10" s="45">
        <v>1.2384999999999999</v>
      </c>
      <c r="W10" s="44">
        <v>5.6999999999999967E-2</v>
      </c>
      <c r="X10" s="45">
        <v>0.41933333333333322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25.646666666666668</v>
      </c>
      <c r="AE10" s="54"/>
    </row>
    <row r="11" spans="2:31" x14ac:dyDescent="0.45">
      <c r="B11" s="14" t="s">
        <v>70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10.213333333333333</v>
      </c>
      <c r="M11" s="44">
        <v>69.01366666666668</v>
      </c>
      <c r="N11" s="45">
        <v>103.09716666666674</v>
      </c>
      <c r="O11" s="44">
        <v>107.90050000000002</v>
      </c>
      <c r="P11" s="45">
        <v>110.03449999999999</v>
      </c>
      <c r="Q11" s="44">
        <v>111.24333333333325</v>
      </c>
      <c r="R11" s="45">
        <v>107.51950000000002</v>
      </c>
      <c r="S11" s="44">
        <v>102.27016666666671</v>
      </c>
      <c r="T11" s="45">
        <v>101.25699999999993</v>
      </c>
      <c r="U11" s="44">
        <v>90.766166666666692</v>
      </c>
      <c r="V11" s="45">
        <v>84.973833333333332</v>
      </c>
      <c r="W11" s="44">
        <v>62.154833333333343</v>
      </c>
      <c r="X11" s="45">
        <v>12.592999999999998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1073.037</v>
      </c>
      <c r="AE11" s="54"/>
    </row>
    <row r="12" spans="2:31" x14ac:dyDescent="0.45">
      <c r="B12" s="14" t="s">
        <v>71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45">
      <c r="B13" s="14" t="s">
        <v>72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3.2866666666666671</v>
      </c>
      <c r="M13" s="44">
        <v>5.9739999999999993</v>
      </c>
      <c r="N13" s="45">
        <v>30.500333333333323</v>
      </c>
      <c r="O13" s="44">
        <v>37.610499999999995</v>
      </c>
      <c r="P13" s="45">
        <v>43.657999999999994</v>
      </c>
      <c r="Q13" s="44">
        <v>44.08066666666668</v>
      </c>
      <c r="R13" s="45">
        <v>46.000833333333311</v>
      </c>
      <c r="S13" s="44">
        <v>43.182000000000002</v>
      </c>
      <c r="T13" s="45">
        <v>56.226666666666659</v>
      </c>
      <c r="U13" s="44">
        <v>60.562333333333321</v>
      </c>
      <c r="V13" s="45">
        <v>21.262833333333333</v>
      </c>
      <c r="W13" s="44">
        <v>65.876666666666651</v>
      </c>
      <c r="X13" s="45">
        <v>20.587000000000003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478.80849999999987</v>
      </c>
      <c r="AE13" s="54"/>
    </row>
    <row r="14" spans="2:31" x14ac:dyDescent="0.45">
      <c r="B14" s="14" t="s">
        <v>73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45">
      <c r="B15" s="14" t="s">
        <v>74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4.6474999999999991</v>
      </c>
      <c r="M15" s="44">
        <v>13.36600000000001</v>
      </c>
      <c r="N15" s="45">
        <v>23.857333333333347</v>
      </c>
      <c r="O15" s="44">
        <v>21.447333333333336</v>
      </c>
      <c r="P15" s="45">
        <v>20.191333333333336</v>
      </c>
      <c r="Q15" s="44">
        <v>16.599666666666668</v>
      </c>
      <c r="R15" s="45">
        <v>15.996166666666669</v>
      </c>
      <c r="S15" s="44">
        <v>14.291666666666663</v>
      </c>
      <c r="T15" s="45">
        <v>25.524000000000015</v>
      </c>
      <c r="U15" s="44">
        <v>31.67816666666668</v>
      </c>
      <c r="V15" s="45">
        <v>42.344333333333353</v>
      </c>
      <c r="W15" s="44">
        <v>45.835500000000003</v>
      </c>
      <c r="X15" s="45">
        <v>9.7448333333333323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285.52383333333341</v>
      </c>
      <c r="AE15" s="54"/>
    </row>
    <row r="16" spans="2:31" x14ac:dyDescent="0.45">
      <c r="B16" s="14" t="s">
        <v>75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1.9458333333333342</v>
      </c>
      <c r="M16" s="44">
        <v>7.2061666666666726</v>
      </c>
      <c r="N16" s="45">
        <v>16.512833333333329</v>
      </c>
      <c r="O16" s="44">
        <v>6.8364999999999982</v>
      </c>
      <c r="P16" s="45">
        <v>12.106499999999995</v>
      </c>
      <c r="Q16" s="44">
        <v>7.0121666666666673</v>
      </c>
      <c r="R16" s="45">
        <v>0.66100000000000037</v>
      </c>
      <c r="S16" s="44">
        <v>20.519999999999989</v>
      </c>
      <c r="T16" s="45">
        <v>18.519999999999989</v>
      </c>
      <c r="U16" s="44">
        <v>12.218999999999998</v>
      </c>
      <c r="V16" s="45">
        <v>5.1621666666666668</v>
      </c>
      <c r="W16" s="44">
        <v>7.2813333333333343</v>
      </c>
      <c r="X16" s="45">
        <v>0.96033333333333326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116.9438333333333</v>
      </c>
      <c r="AE16" s="54"/>
    </row>
    <row r="17" spans="2:31" x14ac:dyDescent="0.45">
      <c r="B17" s="14" t="s">
        <v>76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4.6300000000000008</v>
      </c>
      <c r="M17" s="44">
        <v>36.334666666666671</v>
      </c>
      <c r="N17" s="45">
        <v>45.778000000000006</v>
      </c>
      <c r="O17" s="44">
        <v>49.128000000000007</v>
      </c>
      <c r="P17" s="45">
        <v>50.606666666666655</v>
      </c>
      <c r="Q17" s="44">
        <v>51.23899999999999</v>
      </c>
      <c r="R17" s="45">
        <v>52.046166666666657</v>
      </c>
      <c r="S17" s="44">
        <v>51.449999999999967</v>
      </c>
      <c r="T17" s="45">
        <v>60.631666666666668</v>
      </c>
      <c r="U17" s="44">
        <v>61.085833333333348</v>
      </c>
      <c r="V17" s="45">
        <v>60.94916666666672</v>
      </c>
      <c r="W17" s="44">
        <v>53.186500000000017</v>
      </c>
      <c r="X17" s="45">
        <v>5.6093333333333311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582.67500000000007</v>
      </c>
      <c r="AE17" s="54"/>
    </row>
    <row r="18" spans="2:31" x14ac:dyDescent="0.45">
      <c r="B18" s="14" t="s">
        <v>77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</v>
      </c>
      <c r="AE18" s="54"/>
    </row>
    <row r="19" spans="2:31" x14ac:dyDescent="0.45">
      <c r="B19" s="14" t="s">
        <v>78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45">
      <c r="B20" s="14" t="s">
        <v>79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6.1211666666666682</v>
      </c>
      <c r="M20" s="44">
        <v>78.175166666666641</v>
      </c>
      <c r="N20" s="45">
        <v>109.88000000000001</v>
      </c>
      <c r="O20" s="44">
        <v>123.71949999999998</v>
      </c>
      <c r="P20" s="45">
        <v>124.02733333333336</v>
      </c>
      <c r="Q20" s="44">
        <v>123.91399999999997</v>
      </c>
      <c r="R20" s="45">
        <v>121.17950000000002</v>
      </c>
      <c r="S20" s="44">
        <v>128.44999999999999</v>
      </c>
      <c r="T20" s="45">
        <v>151.34066666666664</v>
      </c>
      <c r="U20" s="44">
        <v>155.44016666666667</v>
      </c>
      <c r="V20" s="45">
        <v>160.7621666666667</v>
      </c>
      <c r="W20" s="44">
        <v>130.73766666666663</v>
      </c>
      <c r="X20" s="45">
        <v>24.444666666666659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1438.192</v>
      </c>
      <c r="AE20" s="54"/>
    </row>
    <row r="21" spans="2:31" x14ac:dyDescent="0.45">
      <c r="B21" s="14" t="s">
        <v>80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2.0753333333333335</v>
      </c>
      <c r="M21" s="44">
        <v>2.2101666666666664</v>
      </c>
      <c r="N21" s="45">
        <v>1.8589999999999995</v>
      </c>
      <c r="O21" s="44">
        <v>9.5069999999999997</v>
      </c>
      <c r="P21" s="45">
        <v>22.410833333333336</v>
      </c>
      <c r="Q21" s="44">
        <v>39.395499999999991</v>
      </c>
      <c r="R21" s="45">
        <v>38.382833333333323</v>
      </c>
      <c r="S21" s="44">
        <v>38.169999999999987</v>
      </c>
      <c r="T21" s="45">
        <v>27.439833333333336</v>
      </c>
      <c r="U21" s="44">
        <v>19.133666666666667</v>
      </c>
      <c r="V21" s="45">
        <v>2.5320000000000005</v>
      </c>
      <c r="W21" s="44">
        <v>3.983000000000001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207.09916666666663</v>
      </c>
      <c r="AE21" s="54"/>
    </row>
    <row r="22" spans="2:31" x14ac:dyDescent="0.45">
      <c r="B22" s="14" t="s">
        <v>81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2.6323333333333339</v>
      </c>
      <c r="M22" s="44">
        <v>15.092999999999984</v>
      </c>
      <c r="N22" s="45">
        <v>24.457833333333319</v>
      </c>
      <c r="O22" s="44">
        <v>24.474000000000011</v>
      </c>
      <c r="P22" s="45">
        <v>24.53233333333332</v>
      </c>
      <c r="Q22" s="44">
        <v>24.478000000000012</v>
      </c>
      <c r="R22" s="45">
        <v>25.522666666666684</v>
      </c>
      <c r="S22" s="44">
        <v>24.007000000000012</v>
      </c>
      <c r="T22" s="45">
        <v>27.208166666666635</v>
      </c>
      <c r="U22" s="44">
        <v>29.868333333333361</v>
      </c>
      <c r="V22" s="45">
        <v>31.287166666666668</v>
      </c>
      <c r="W22" s="44">
        <v>25.495000000000026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279.0558333333334</v>
      </c>
      <c r="AE22" s="54"/>
    </row>
    <row r="23" spans="2:31" x14ac:dyDescent="0.45">
      <c r="B23" s="14" t="s">
        <v>82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10.58883333333333</v>
      </c>
      <c r="M23" s="44">
        <v>47.598166666666664</v>
      </c>
      <c r="N23" s="45">
        <v>123.82866666666672</v>
      </c>
      <c r="O23" s="44">
        <v>140.38999999999999</v>
      </c>
      <c r="P23" s="45">
        <v>141.97</v>
      </c>
      <c r="Q23" s="44">
        <v>141.98000000000002</v>
      </c>
      <c r="R23" s="45">
        <v>143.16</v>
      </c>
      <c r="S23" s="44">
        <v>145.29000000000002</v>
      </c>
      <c r="T23" s="45">
        <v>165.19</v>
      </c>
      <c r="U23" s="44">
        <v>172.47</v>
      </c>
      <c r="V23" s="45">
        <v>189.54</v>
      </c>
      <c r="W23" s="44">
        <v>158.97416666666666</v>
      </c>
      <c r="X23" s="45">
        <v>33.318500000000007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1614.2983333333334</v>
      </c>
      <c r="AE23" s="54"/>
    </row>
    <row r="24" spans="2:31" x14ac:dyDescent="0.45">
      <c r="B24" s="14" t="s">
        <v>83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7.2711666666666668</v>
      </c>
      <c r="M24" s="44">
        <v>18.887666666666668</v>
      </c>
      <c r="N24" s="45">
        <v>17.374999999999996</v>
      </c>
      <c r="O24" s="44">
        <v>16.789499999999997</v>
      </c>
      <c r="P24" s="45">
        <v>17.570333333333338</v>
      </c>
      <c r="Q24" s="44">
        <v>17.577333333333339</v>
      </c>
      <c r="R24" s="45">
        <v>15.813833333333337</v>
      </c>
      <c r="S24" s="44">
        <v>11.701166666666667</v>
      </c>
      <c r="T24" s="45">
        <v>11.794</v>
      </c>
      <c r="U24" s="44">
        <v>12.602499999999999</v>
      </c>
      <c r="V24" s="45">
        <v>15.737500000000004</v>
      </c>
      <c r="W24" s="44">
        <v>22.805833333333332</v>
      </c>
      <c r="X24" s="45">
        <v>9.9293333333333305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195.85516666666666</v>
      </c>
      <c r="AE24" s="54"/>
    </row>
    <row r="25" spans="2:31" x14ac:dyDescent="0.45">
      <c r="B25" s="14" t="s">
        <v>84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45">
      <c r="B26" s="14" t="s">
        <v>85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2.2501666666666664</v>
      </c>
      <c r="M26" s="44">
        <v>25.101000000000003</v>
      </c>
      <c r="N26" s="45">
        <v>52.086499999999994</v>
      </c>
      <c r="O26" s="44">
        <v>55.348333333333336</v>
      </c>
      <c r="P26" s="45">
        <v>57.289333333333317</v>
      </c>
      <c r="Q26" s="44">
        <v>57.638000000000005</v>
      </c>
      <c r="R26" s="45">
        <v>59.356499999999997</v>
      </c>
      <c r="S26" s="44">
        <v>58.026999999999994</v>
      </c>
      <c r="T26" s="45">
        <v>68.996000000000052</v>
      </c>
      <c r="U26" s="44">
        <v>67.816833333333321</v>
      </c>
      <c r="V26" s="45">
        <v>70.751833333333309</v>
      </c>
      <c r="W26" s="44">
        <v>57.131666666666646</v>
      </c>
      <c r="X26" s="45">
        <v>11.919499999999999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643.71266666666656</v>
      </c>
      <c r="AE26" s="54"/>
    </row>
    <row r="27" spans="2:31" x14ac:dyDescent="0.45">
      <c r="B27" s="4" t="s">
        <v>86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11.414833333333332</v>
      </c>
      <c r="M27" s="44">
        <v>56.545666666666655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53.211833333333317</v>
      </c>
      <c r="T27" s="45">
        <v>26.461166666666671</v>
      </c>
      <c r="U27" s="44">
        <v>28.957000000000029</v>
      </c>
      <c r="V27" s="45">
        <v>21.688833333333331</v>
      </c>
      <c r="W27" s="44">
        <v>15.507166666666647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213.78649999999996</v>
      </c>
      <c r="AE27" s="54"/>
    </row>
    <row r="28" spans="2:31" x14ac:dyDescent="0.45">
      <c r="B28" s="4" t="s">
        <v>87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7.2403333333333357</v>
      </c>
      <c r="M28" s="44">
        <v>8.1414999999999988</v>
      </c>
      <c r="N28" s="45">
        <v>8.0701666666666707</v>
      </c>
      <c r="O28" s="44">
        <v>7.9308333333333332</v>
      </c>
      <c r="P28" s="45">
        <v>7.8961666666666712</v>
      </c>
      <c r="Q28" s="44">
        <v>8.0310000000000024</v>
      </c>
      <c r="R28" s="45">
        <v>8.0653333333333279</v>
      </c>
      <c r="S28" s="44">
        <v>8.1163333333333334</v>
      </c>
      <c r="T28" s="45">
        <v>8.5226666666666642</v>
      </c>
      <c r="U28" s="44">
        <v>9.0699999999999967</v>
      </c>
      <c r="V28" s="45">
        <v>9.9418333333333333</v>
      </c>
      <c r="W28" s="44">
        <v>10.448000000000002</v>
      </c>
      <c r="X28" s="45">
        <v>8.533833333333332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110.00800000000001</v>
      </c>
      <c r="AE28" s="54"/>
    </row>
    <row r="29" spans="2:31" x14ac:dyDescent="0.45">
      <c r="B29" s="4" t="s">
        <v>88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3.8955000000000002</v>
      </c>
      <c r="M29" s="44">
        <v>12.200333333333333</v>
      </c>
      <c r="N29" s="45">
        <v>24.834166666666668</v>
      </c>
      <c r="O29" s="44">
        <v>27.60016666666667</v>
      </c>
      <c r="P29" s="45">
        <v>27.585166666666666</v>
      </c>
      <c r="Q29" s="44">
        <v>24.594999999999995</v>
      </c>
      <c r="R29" s="45">
        <v>22.124499999999987</v>
      </c>
      <c r="S29" s="44">
        <v>15.731999999999998</v>
      </c>
      <c r="T29" s="45">
        <v>32.480999999999987</v>
      </c>
      <c r="U29" s="44">
        <v>34.937166666666677</v>
      </c>
      <c r="V29" s="45">
        <v>45.096000000000004</v>
      </c>
      <c r="W29" s="44">
        <v>37.72699999999999</v>
      </c>
      <c r="X29" s="45">
        <v>3.6880000000000015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312.49599999999998</v>
      </c>
      <c r="AE29" s="54"/>
    </row>
    <row r="30" spans="2:31" x14ac:dyDescent="0.45">
      <c r="B30" s="4" t="s">
        <v>89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2.9333333333333331</v>
      </c>
      <c r="M30" s="44">
        <v>12.799999999999988</v>
      </c>
      <c r="N30" s="45">
        <v>9.518087769000001</v>
      </c>
      <c r="O30" s="44">
        <v>10.418687987999999</v>
      </c>
      <c r="P30" s="45">
        <v>5.0367663599999997</v>
      </c>
      <c r="Q30" s="44">
        <v>4.7351691899999988</v>
      </c>
      <c r="R30" s="45">
        <v>9.834722167999999</v>
      </c>
      <c r="S30" s="44">
        <v>10.605384521000001</v>
      </c>
      <c r="T30" s="45">
        <v>11.265812012000001</v>
      </c>
      <c r="U30" s="44">
        <v>12.003359374999999</v>
      </c>
      <c r="V30" s="45">
        <v>12.756000000000007</v>
      </c>
      <c r="W30" s="44">
        <v>11.501999999999999</v>
      </c>
      <c r="X30" s="45">
        <v>9.3299999999999965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122.73932271633333</v>
      </c>
      <c r="AE30" s="54"/>
    </row>
    <row r="31" spans="2:31" x14ac:dyDescent="0.45">
      <c r="B31" s="4" t="s">
        <v>90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0.16916666666666655</v>
      </c>
      <c r="M31" s="44">
        <v>2.8278333333333325</v>
      </c>
      <c r="N31" s="45">
        <v>19.304833333333338</v>
      </c>
      <c r="O31" s="44">
        <v>23.603833333333334</v>
      </c>
      <c r="P31" s="45">
        <v>29.294833333333326</v>
      </c>
      <c r="Q31" s="44">
        <v>0.25506836000000277</v>
      </c>
      <c r="R31" s="45">
        <v>1.253310060000004</v>
      </c>
      <c r="S31" s="44">
        <v>0</v>
      </c>
      <c r="T31" s="45">
        <v>1.4649287099999952</v>
      </c>
      <c r="U31" s="44">
        <v>20.963199200000005</v>
      </c>
      <c r="V31" s="45">
        <v>5.658833333333332</v>
      </c>
      <c r="W31" s="44">
        <v>7.6651666666666634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112.46100633</v>
      </c>
      <c r="AE31" s="54"/>
    </row>
    <row r="32" spans="2:31" x14ac:dyDescent="0.45">
      <c r="B32" s="4" t="s">
        <v>91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7.7476666666666683</v>
      </c>
      <c r="M32" s="44">
        <v>20.158333333333339</v>
      </c>
      <c r="N32" s="45">
        <v>50.580666666666666</v>
      </c>
      <c r="O32" s="44">
        <v>41.457000000000015</v>
      </c>
      <c r="P32" s="45">
        <v>32.985833333333353</v>
      </c>
      <c r="Q32" s="44">
        <v>7.5450000000000061</v>
      </c>
      <c r="R32" s="45">
        <v>0.83033333333333559</v>
      </c>
      <c r="S32" s="44">
        <v>1.1733333333333327</v>
      </c>
      <c r="T32" s="45">
        <v>13.590166666666667</v>
      </c>
      <c r="U32" s="44">
        <v>23.347000000000001</v>
      </c>
      <c r="V32" s="45">
        <v>35.246000000000002</v>
      </c>
      <c r="W32" s="44">
        <v>41.74583333333333</v>
      </c>
      <c r="X32" s="45">
        <v>3.501000000000003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279.90816666666672</v>
      </c>
      <c r="AE32" s="54"/>
    </row>
    <row r="33" spans="2:31" x14ac:dyDescent="0.45">
      <c r="B33" s="4" t="s">
        <v>92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0.98916666666666664</v>
      </c>
      <c r="M33" s="44">
        <v>3.5976666666666679</v>
      </c>
      <c r="N33" s="45">
        <v>17.538499999999999</v>
      </c>
      <c r="O33" s="44">
        <v>22.363666666666678</v>
      </c>
      <c r="P33" s="45">
        <v>24.544166666666669</v>
      </c>
      <c r="Q33" s="44">
        <v>25.216666666666665</v>
      </c>
      <c r="R33" s="45">
        <v>27.353666666666658</v>
      </c>
      <c r="S33" s="44">
        <v>28.104333333333329</v>
      </c>
      <c r="T33" s="45">
        <v>32.115166666666653</v>
      </c>
      <c r="U33" s="44">
        <v>31.89116666666666</v>
      </c>
      <c r="V33" s="45">
        <v>32.884166666666673</v>
      </c>
      <c r="W33" s="44">
        <v>27.531000000000002</v>
      </c>
      <c r="X33" s="45">
        <v>7.0326666666666675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281.16199999999998</v>
      </c>
      <c r="AE33" s="54"/>
    </row>
    <row r="34" spans="2:31" x14ac:dyDescent="0.45">
      <c r="B34" s="4" t="s">
        <v>93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1.8729999999999996</v>
      </c>
      <c r="M34" s="44">
        <v>11.061666666666666</v>
      </c>
      <c r="N34" s="45">
        <v>11.829333333333331</v>
      </c>
      <c r="O34" s="44">
        <v>12.854833333333334</v>
      </c>
      <c r="P34" s="45">
        <v>15.127000000000015</v>
      </c>
      <c r="Q34" s="44">
        <v>15.549999999999985</v>
      </c>
      <c r="R34" s="45">
        <v>18.614166666666662</v>
      </c>
      <c r="S34" s="44">
        <v>18.668333333333333</v>
      </c>
      <c r="T34" s="45">
        <v>17.912166666666685</v>
      </c>
      <c r="U34" s="44">
        <v>16.967333333333332</v>
      </c>
      <c r="V34" s="45">
        <v>20.340333333333319</v>
      </c>
      <c r="W34" s="44">
        <v>20.442000000000007</v>
      </c>
      <c r="X34" s="45">
        <v>5.889166666666668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187.12933333333336</v>
      </c>
      <c r="AE34" s="54"/>
    </row>
    <row r="35" spans="2:31" x14ac:dyDescent="0.45">
      <c r="B35" s="4" t="s">
        <v>94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5.9768333333333334</v>
      </c>
      <c r="M35" s="44">
        <v>36.062833333333359</v>
      </c>
      <c r="N35" s="45">
        <v>18.128166666666679</v>
      </c>
      <c r="O35" s="44">
        <v>11.898999999999997</v>
      </c>
      <c r="P35" s="45">
        <v>20.793500000000009</v>
      </c>
      <c r="Q35" s="44">
        <v>14.247500000000002</v>
      </c>
      <c r="R35" s="45">
        <v>12.98016666666666</v>
      </c>
      <c r="S35" s="44">
        <v>33.279499999999999</v>
      </c>
      <c r="T35" s="45">
        <v>20.231833333333338</v>
      </c>
      <c r="U35" s="44">
        <v>21.722166666666666</v>
      </c>
      <c r="V35" s="45">
        <v>25.499166666666682</v>
      </c>
      <c r="W35" s="44">
        <v>69.673333333333375</v>
      </c>
      <c r="X35" s="45">
        <v>26.901833333333343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317.39583333333337</v>
      </c>
      <c r="AE35" s="54"/>
    </row>
    <row r="36" spans="2:31" x14ac:dyDescent="0.45">
      <c r="B36" s="4" t="s">
        <v>95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6.3726666666666656</v>
      </c>
      <c r="M36" s="44">
        <v>31.973333333333336</v>
      </c>
      <c r="N36" s="45">
        <v>20.220500000000005</v>
      </c>
      <c r="O36" s="44">
        <v>22.009833333333326</v>
      </c>
      <c r="P36" s="45">
        <v>18.645</v>
      </c>
      <c r="Q36" s="44">
        <v>23.615833333333327</v>
      </c>
      <c r="R36" s="45">
        <v>23.464666666666666</v>
      </c>
      <c r="S36" s="44">
        <v>32.331833333333329</v>
      </c>
      <c r="T36" s="45">
        <v>16.207666666666665</v>
      </c>
      <c r="U36" s="44">
        <v>12.423833333333334</v>
      </c>
      <c r="V36" s="45">
        <v>34.293999999999997</v>
      </c>
      <c r="W36" s="44">
        <v>36.719833333333348</v>
      </c>
      <c r="X36" s="45">
        <v>7.0678333333333336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285.34683333333328</v>
      </c>
      <c r="AE36" s="54"/>
    </row>
    <row r="37" spans="2:31" x14ac:dyDescent="0.45">
      <c r="B37" s="4" t="s">
        <v>96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9.0041666666666664</v>
      </c>
      <c r="M37" s="44">
        <v>62.136500000000069</v>
      </c>
      <c r="N37" s="45">
        <v>86.039500000000004</v>
      </c>
      <c r="O37" s="44">
        <v>84.522166666666692</v>
      </c>
      <c r="P37" s="45">
        <v>93.560333333333332</v>
      </c>
      <c r="Q37" s="44">
        <v>91.008333333333354</v>
      </c>
      <c r="R37" s="45">
        <v>74.611500000000021</v>
      </c>
      <c r="S37" s="44">
        <v>87.57666666666664</v>
      </c>
      <c r="T37" s="45">
        <v>78.243833333333299</v>
      </c>
      <c r="U37" s="44">
        <v>114.29916666666664</v>
      </c>
      <c r="V37" s="45">
        <v>122.92049999999998</v>
      </c>
      <c r="W37" s="44">
        <v>127.07783333333333</v>
      </c>
      <c r="X37" s="45">
        <v>42.814166666666665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1073.8146666666667</v>
      </c>
      <c r="AE37" s="54"/>
    </row>
    <row r="38" spans="2:31" x14ac:dyDescent="0.45">
      <c r="B38" s="4" t="s">
        <v>97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1.4803333333333326</v>
      </c>
      <c r="M38" s="44">
        <v>25.207999999999981</v>
      </c>
      <c r="N38" s="45">
        <v>39.427166666666672</v>
      </c>
      <c r="O38" s="44">
        <v>28.879333333333332</v>
      </c>
      <c r="P38" s="45">
        <v>29.512333333333327</v>
      </c>
      <c r="Q38" s="44">
        <v>31.20033333333334</v>
      </c>
      <c r="R38" s="45">
        <v>33.422833333333315</v>
      </c>
      <c r="S38" s="44">
        <v>32.648666666666642</v>
      </c>
      <c r="T38" s="45">
        <v>39.296833333333339</v>
      </c>
      <c r="U38" s="44">
        <v>40.152000000000001</v>
      </c>
      <c r="V38" s="45">
        <v>41.065166666666656</v>
      </c>
      <c r="W38" s="44">
        <v>33.46983333333332</v>
      </c>
      <c r="X38" s="45">
        <v>6.0106666666666655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381.7734999999999</v>
      </c>
      <c r="AE38" s="54"/>
    </row>
    <row r="39" spans="2:31" x14ac:dyDescent="0.45">
      <c r="B39" s="4" t="s">
        <v>98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8.7678333333333356</v>
      </c>
      <c r="M39" s="44">
        <v>26.314833333333347</v>
      </c>
      <c r="N39" s="45">
        <v>22.200166666666679</v>
      </c>
      <c r="O39" s="44">
        <v>22.720166666666682</v>
      </c>
      <c r="P39" s="45">
        <v>21.322833333333332</v>
      </c>
      <c r="Q39" s="44">
        <v>17.225166666666681</v>
      </c>
      <c r="R39" s="45">
        <v>18.490999999999993</v>
      </c>
      <c r="S39" s="44">
        <v>13.919833333333322</v>
      </c>
      <c r="T39" s="45">
        <v>19.538000000000014</v>
      </c>
      <c r="U39" s="44">
        <v>24.587833333333329</v>
      </c>
      <c r="V39" s="45">
        <v>27.670333333333318</v>
      </c>
      <c r="W39" s="44">
        <v>40.431333333333349</v>
      </c>
      <c r="X39" s="45">
        <v>16.844833333333323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280.03416666666669</v>
      </c>
      <c r="AE39" s="54"/>
    </row>
    <row r="40" spans="2:31" x14ac:dyDescent="0.45">
      <c r="B40" s="4" t="s">
        <v>99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1.8039999999999985</v>
      </c>
      <c r="M40" s="44">
        <v>11.070000000000006</v>
      </c>
      <c r="N40" s="45">
        <v>14.270999999999999</v>
      </c>
      <c r="O40" s="44">
        <v>19.797666666666665</v>
      </c>
      <c r="P40" s="45">
        <v>21.741999999999994</v>
      </c>
      <c r="Q40" s="44">
        <v>22.055333333333341</v>
      </c>
      <c r="R40" s="45">
        <v>22.329999999999995</v>
      </c>
      <c r="S40" s="44">
        <v>23.646000000000011</v>
      </c>
      <c r="T40" s="45">
        <v>24</v>
      </c>
      <c r="U40" s="44">
        <v>23.69</v>
      </c>
      <c r="V40" s="45">
        <v>23.8</v>
      </c>
      <c r="W40" s="44">
        <v>23.630000000000031</v>
      </c>
      <c r="X40" s="45">
        <v>9.4689999999999923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241.30500000000004</v>
      </c>
      <c r="AE40" s="54"/>
    </row>
    <row r="41" spans="2:31" x14ac:dyDescent="0.45">
      <c r="B41" s="4" t="s">
        <v>100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45">
      <c r="B42" s="4" t="s">
        <v>101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0.52066666666666717</v>
      </c>
      <c r="M42" s="44">
        <v>4.069999999999995</v>
      </c>
      <c r="N42" s="45">
        <v>6.6104999999999974</v>
      </c>
      <c r="O42" s="44">
        <v>7.9165000000000028</v>
      </c>
      <c r="P42" s="45">
        <v>8.5331666666666663</v>
      </c>
      <c r="Q42" s="44">
        <v>8.6861666666666721</v>
      </c>
      <c r="R42" s="45">
        <v>6.8341666666666656</v>
      </c>
      <c r="S42" s="44">
        <v>5.8526666666666669</v>
      </c>
      <c r="T42" s="45">
        <v>7.1843333333333312</v>
      </c>
      <c r="U42" s="44">
        <v>7.6603333333333348</v>
      </c>
      <c r="V42" s="45">
        <v>6.96383333333333</v>
      </c>
      <c r="W42" s="44">
        <v>4.9096666666666664</v>
      </c>
      <c r="X42" s="45">
        <v>2.0961666666666674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77.838166666666666</v>
      </c>
      <c r="AE42" s="54"/>
    </row>
    <row r="43" spans="2:31" x14ac:dyDescent="0.45">
      <c r="B43" s="4" t="s">
        <v>102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32.823</v>
      </c>
      <c r="M43" s="44">
        <v>109.90299999999999</v>
      </c>
      <c r="N43" s="45">
        <v>95.914666666666704</v>
      </c>
      <c r="O43" s="44">
        <v>81.109166666666653</v>
      </c>
      <c r="P43" s="45">
        <v>67.565333333333356</v>
      </c>
      <c r="Q43" s="44">
        <v>41.230833333333344</v>
      </c>
      <c r="R43" s="45">
        <v>28.331166666666679</v>
      </c>
      <c r="S43" s="44">
        <v>29.481999999999996</v>
      </c>
      <c r="T43" s="45">
        <v>67.756166666666644</v>
      </c>
      <c r="U43" s="44">
        <v>110.05183333333338</v>
      </c>
      <c r="V43" s="45">
        <v>164.11916666666664</v>
      </c>
      <c r="W43" s="44">
        <v>179.21250000000009</v>
      </c>
      <c r="X43" s="45">
        <v>60.891000000000027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1068.3898333333334</v>
      </c>
      <c r="AE43" s="54"/>
    </row>
    <row r="44" spans="2:31" x14ac:dyDescent="0.45">
      <c r="B44" s="4" t="s">
        <v>103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0.83649999999999991</v>
      </c>
      <c r="M44" s="44">
        <v>0.49966666666666637</v>
      </c>
      <c r="N44" s="45">
        <v>15.709499999999995</v>
      </c>
      <c r="O44" s="44">
        <v>21.915833333333339</v>
      </c>
      <c r="P44" s="45">
        <v>25.485166666666657</v>
      </c>
      <c r="Q44" s="44">
        <v>25.760833333333334</v>
      </c>
      <c r="R44" s="45">
        <v>26.237833333333338</v>
      </c>
      <c r="S44" s="44">
        <v>27.803333333333327</v>
      </c>
      <c r="T44" s="45">
        <v>31.960166666666666</v>
      </c>
      <c r="U44" s="44">
        <v>30.617499999999989</v>
      </c>
      <c r="V44" s="45">
        <v>33.07616666666668</v>
      </c>
      <c r="W44" s="44">
        <v>27.044</v>
      </c>
      <c r="X44" s="45">
        <v>5.0758333333333336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272.02233333333334</v>
      </c>
      <c r="AE44" s="54"/>
    </row>
    <row r="45" spans="2:31" x14ac:dyDescent="0.45">
      <c r="B45" s="4" t="s">
        <v>104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14.465999999999996</v>
      </c>
      <c r="M45" s="44">
        <v>51.36516666666666</v>
      </c>
      <c r="N45" s="45">
        <v>88.859833333333299</v>
      </c>
      <c r="O45" s="44">
        <v>109.13533333333331</v>
      </c>
      <c r="P45" s="45">
        <v>75.030500000000032</v>
      </c>
      <c r="Q45" s="44">
        <v>76.52616666666674</v>
      </c>
      <c r="R45" s="45">
        <v>113.20333333333336</v>
      </c>
      <c r="S45" s="44">
        <v>120.61850000000007</v>
      </c>
      <c r="T45" s="45">
        <v>90.163000000000054</v>
      </c>
      <c r="U45" s="44">
        <v>113.25566666666664</v>
      </c>
      <c r="V45" s="45">
        <v>81.07233333333339</v>
      </c>
      <c r="W45" s="44">
        <v>75.471833333333322</v>
      </c>
      <c r="X45" s="45">
        <v>23.580666666666666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1032.7483333333334</v>
      </c>
      <c r="AE45" s="54"/>
    </row>
    <row r="46" spans="2:31" x14ac:dyDescent="0.45">
      <c r="B46" s="4" t="s">
        <v>105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2.3913333333333329</v>
      </c>
      <c r="M46" s="44">
        <v>5.1445000000000016</v>
      </c>
      <c r="N46" s="45">
        <v>15.855333333333331</v>
      </c>
      <c r="O46" s="44">
        <v>13.653333333333334</v>
      </c>
      <c r="P46" s="45">
        <v>12.25983333333334</v>
      </c>
      <c r="Q46" s="44">
        <v>3.3345000000000007</v>
      </c>
      <c r="R46" s="45">
        <v>6.8173333333333295</v>
      </c>
      <c r="S46" s="44">
        <v>12.115</v>
      </c>
      <c r="T46" s="45">
        <v>17.837666666666674</v>
      </c>
      <c r="U46" s="44">
        <v>12.494</v>
      </c>
      <c r="V46" s="45">
        <v>13.970999999999988</v>
      </c>
      <c r="W46" s="44">
        <v>14.988666666666669</v>
      </c>
      <c r="X46" s="45">
        <v>6.923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137.78550000000001</v>
      </c>
      <c r="AE46" s="54"/>
    </row>
    <row r="47" spans="2:31" x14ac:dyDescent="0.45">
      <c r="B47" s="4" t="s">
        <v>106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45">
      <c r="B48" s="4" t="s">
        <v>107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12.789333333333348</v>
      </c>
      <c r="M48" s="44">
        <v>56.168499999999973</v>
      </c>
      <c r="N48" s="45">
        <v>66.936333333333266</v>
      </c>
      <c r="O48" s="44">
        <v>55.444999999999951</v>
      </c>
      <c r="P48" s="45">
        <v>55.455166666666699</v>
      </c>
      <c r="Q48" s="44">
        <v>55.465166666666605</v>
      </c>
      <c r="R48" s="45">
        <v>58.981333333333325</v>
      </c>
      <c r="S48" s="44">
        <v>60.339999999999989</v>
      </c>
      <c r="T48" s="45">
        <v>67.805166666666679</v>
      </c>
      <c r="U48" s="44">
        <v>72.492166666666662</v>
      </c>
      <c r="V48" s="45">
        <v>83.756166666666644</v>
      </c>
      <c r="W48" s="44">
        <v>79.834666666666664</v>
      </c>
      <c r="X48" s="45">
        <v>20.093500000000002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745.56249999999977</v>
      </c>
      <c r="AE48" s="54"/>
    </row>
    <row r="49" spans="2:31" x14ac:dyDescent="0.45">
      <c r="B49" s="4" t="s">
        <v>108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0.65333333333333299</v>
      </c>
      <c r="M49" s="44">
        <v>1.7205000000000006</v>
      </c>
      <c r="N49" s="45">
        <v>1.3198333333333325</v>
      </c>
      <c r="O49" s="44">
        <v>9.4105000000000043</v>
      </c>
      <c r="P49" s="45">
        <v>11.759999999999993</v>
      </c>
      <c r="Q49" s="44">
        <v>15.860000000000012</v>
      </c>
      <c r="R49" s="45">
        <v>17.879666666666658</v>
      </c>
      <c r="S49" s="44">
        <v>15.281833333333337</v>
      </c>
      <c r="T49" s="45">
        <v>14.209666666666667</v>
      </c>
      <c r="U49" s="44">
        <v>11.821499999999999</v>
      </c>
      <c r="V49" s="45">
        <v>9.0365000000000002</v>
      </c>
      <c r="W49" s="44">
        <v>2.3794999999999997</v>
      </c>
      <c r="X49" s="45">
        <v>1.3454999999999993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112.67833333333333</v>
      </c>
      <c r="AE49" s="54"/>
    </row>
    <row r="50" spans="2:31" x14ac:dyDescent="0.45">
      <c r="B50" s="4" t="s">
        <v>109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0.86333333333333329</v>
      </c>
      <c r="M50" s="44">
        <v>11.52616666666667</v>
      </c>
      <c r="N50" s="45">
        <v>85.139500000000027</v>
      </c>
      <c r="O50" s="44">
        <v>80.858666666666664</v>
      </c>
      <c r="P50" s="45">
        <v>119.04533333333333</v>
      </c>
      <c r="Q50" s="44">
        <v>134.34949999999998</v>
      </c>
      <c r="R50" s="45">
        <v>128.85183333333333</v>
      </c>
      <c r="S50" s="44">
        <v>147.19549999999998</v>
      </c>
      <c r="T50" s="45">
        <v>93.902833333333319</v>
      </c>
      <c r="U50" s="44">
        <v>80.03749999999998</v>
      </c>
      <c r="V50" s="45">
        <v>89.638000000000005</v>
      </c>
      <c r="W50" s="44">
        <v>26.769000000000002</v>
      </c>
      <c r="X50" s="45">
        <v>2.4188333333333332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1000.5959999999999</v>
      </c>
      <c r="AE50" s="54"/>
    </row>
    <row r="51" spans="2:31" x14ac:dyDescent="0.45">
      <c r="B51" s="4" t="s">
        <v>110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3.238166666666666</v>
      </c>
      <c r="M51" s="44">
        <v>33.278833333333331</v>
      </c>
      <c r="N51" s="45">
        <v>49.536333333333339</v>
      </c>
      <c r="O51" s="44">
        <v>57.700166666666746</v>
      </c>
      <c r="P51" s="45">
        <v>59.937999999999981</v>
      </c>
      <c r="Q51" s="44">
        <v>59.921666666666688</v>
      </c>
      <c r="R51" s="45">
        <v>61.536666666666662</v>
      </c>
      <c r="S51" s="44">
        <v>59.884666666666696</v>
      </c>
      <c r="T51" s="45">
        <v>67.158499999999989</v>
      </c>
      <c r="U51" s="44">
        <v>68.171666666666638</v>
      </c>
      <c r="V51" s="45">
        <v>72.3838333333333</v>
      </c>
      <c r="W51" s="44">
        <v>64.416000000000025</v>
      </c>
      <c r="X51" s="45">
        <v>28.998333333333317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686.16283333333342</v>
      </c>
      <c r="AE51" s="54"/>
    </row>
    <row r="52" spans="2:31" x14ac:dyDescent="0.45">
      <c r="B52" s="4" t="s">
        <v>111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1.7296666666666676</v>
      </c>
      <c r="M52" s="44">
        <v>8.9516666666666698</v>
      </c>
      <c r="N52" s="45">
        <v>26.81583333333333</v>
      </c>
      <c r="O52" s="44">
        <v>29.463666666666651</v>
      </c>
      <c r="P52" s="45">
        <v>31.496833333333331</v>
      </c>
      <c r="Q52" s="44">
        <v>32.702000000000041</v>
      </c>
      <c r="R52" s="45">
        <v>33.088500000000018</v>
      </c>
      <c r="S52" s="44">
        <v>30.337999999999983</v>
      </c>
      <c r="T52" s="45">
        <v>35.604333333333322</v>
      </c>
      <c r="U52" s="44">
        <v>34.386666666666649</v>
      </c>
      <c r="V52" s="45">
        <v>35.610166666666693</v>
      </c>
      <c r="W52" s="44">
        <v>30.049333333333369</v>
      </c>
      <c r="X52" s="45">
        <v>7.1660000000000048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337.40266666666673</v>
      </c>
      <c r="AE52" s="54"/>
    </row>
    <row r="53" spans="2:31" x14ac:dyDescent="0.45">
      <c r="B53" s="4" t="s">
        <v>112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45">
      <c r="B54" s="4" t="s">
        <v>113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0.34816666666666657</v>
      </c>
      <c r="M54" s="44">
        <v>15.593</v>
      </c>
      <c r="N54" s="45">
        <v>40.299999999999997</v>
      </c>
      <c r="O54" s="44">
        <v>67.991166666666658</v>
      </c>
      <c r="P54" s="45">
        <v>49.519999999999989</v>
      </c>
      <c r="Q54" s="44">
        <v>49.433666666666603</v>
      </c>
      <c r="R54" s="45">
        <v>51.132333333333364</v>
      </c>
      <c r="S54" s="44">
        <v>50.023666666666635</v>
      </c>
      <c r="T54" s="45">
        <v>59.28666666666674</v>
      </c>
      <c r="U54" s="44">
        <v>56.724500000000049</v>
      </c>
      <c r="V54" s="45">
        <v>40.390000000000015</v>
      </c>
      <c r="W54" s="44">
        <v>21.520333333333323</v>
      </c>
      <c r="X54" s="45">
        <v>5.5478333333333314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507.81133333333344</v>
      </c>
      <c r="AE54" s="54"/>
    </row>
    <row r="55" spans="2:31" x14ac:dyDescent="0.45">
      <c r="B55" s="4" t="s">
        <v>114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1.6559999999999999</v>
      </c>
      <c r="M55" s="44">
        <v>2.7516666666666674</v>
      </c>
      <c r="N55" s="45">
        <v>17.457333333333327</v>
      </c>
      <c r="O55" s="44">
        <v>26.248166666666659</v>
      </c>
      <c r="P55" s="45">
        <v>30.504666666666665</v>
      </c>
      <c r="Q55" s="44">
        <v>29.637666666666675</v>
      </c>
      <c r="R55" s="45">
        <v>30.194166666666664</v>
      </c>
      <c r="S55" s="44">
        <v>29.344000000000005</v>
      </c>
      <c r="T55" s="45">
        <v>38.066333333333326</v>
      </c>
      <c r="U55" s="44">
        <v>37.408166666666652</v>
      </c>
      <c r="V55" s="45">
        <v>38.661666666666662</v>
      </c>
      <c r="W55" s="44">
        <v>33.672666666666672</v>
      </c>
      <c r="X55" s="45">
        <v>10.549666666666671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326.15216666666663</v>
      </c>
      <c r="AE55" s="54"/>
    </row>
    <row r="56" spans="2:31" x14ac:dyDescent="0.45">
      <c r="B56" s="4" t="s">
        <v>115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45">
      <c r="B57" s="4" t="s">
        <v>116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59.337666666666685</v>
      </c>
      <c r="M57" s="44">
        <v>49.800000000000004</v>
      </c>
      <c r="N57" s="45">
        <v>21.39</v>
      </c>
      <c r="O57" s="44">
        <v>14.89</v>
      </c>
      <c r="P57" s="45">
        <v>11</v>
      </c>
      <c r="Q57" s="44">
        <v>8.8700000000000045</v>
      </c>
      <c r="R57" s="45">
        <v>9.460000000000008</v>
      </c>
      <c r="S57" s="44">
        <v>8.7700000000000102</v>
      </c>
      <c r="T57" s="45">
        <v>8.8300000000000125</v>
      </c>
      <c r="U57" s="44">
        <v>48.210000000000008</v>
      </c>
      <c r="V57" s="45">
        <v>64.371166666666696</v>
      </c>
      <c r="W57" s="44">
        <v>68.717333333333329</v>
      </c>
      <c r="X57" s="45">
        <v>58.759833333333326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432.40600000000006</v>
      </c>
      <c r="AE57" s="54"/>
    </row>
    <row r="58" spans="2:31" x14ac:dyDescent="0.45">
      <c r="B58" s="4" t="s">
        <v>117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5.2566666666666668</v>
      </c>
      <c r="M58" s="44">
        <v>45.727333333333355</v>
      </c>
      <c r="N58" s="45">
        <v>105.96816666666668</v>
      </c>
      <c r="O58" s="44">
        <v>95.3</v>
      </c>
      <c r="P58" s="45">
        <v>1.3000000000000114</v>
      </c>
      <c r="Q58" s="44">
        <v>3.1999999999999886</v>
      </c>
      <c r="R58" s="45">
        <v>9.3155000000000019</v>
      </c>
      <c r="S58" s="44">
        <v>9.479000000000001</v>
      </c>
      <c r="T58" s="45">
        <v>81.163499999999985</v>
      </c>
      <c r="U58" s="44">
        <v>21.649833333333337</v>
      </c>
      <c r="V58" s="45">
        <v>14.277999999999999</v>
      </c>
      <c r="W58" s="44">
        <v>135.36783333333332</v>
      </c>
      <c r="X58" s="45">
        <v>25.077833333333334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553.08366666666677</v>
      </c>
      <c r="AE58" s="54"/>
    </row>
    <row r="59" spans="2:31" x14ac:dyDescent="0.45">
      <c r="B59" s="4" t="s">
        <v>118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8.115333333333334</v>
      </c>
      <c r="M59" s="44">
        <v>54.24050000000004</v>
      </c>
      <c r="N59" s="45">
        <v>49.168333333333358</v>
      </c>
      <c r="O59" s="44">
        <v>55.777499999999982</v>
      </c>
      <c r="P59" s="45">
        <v>56.119999999999926</v>
      </c>
      <c r="Q59" s="44">
        <v>56.119999999999926</v>
      </c>
      <c r="R59" s="45">
        <v>57.386499999999948</v>
      </c>
      <c r="S59" s="44">
        <v>57.214499999999994</v>
      </c>
      <c r="T59" s="45">
        <v>65.327000000000041</v>
      </c>
      <c r="U59" s="44">
        <v>68.034833333333367</v>
      </c>
      <c r="V59" s="45">
        <v>75.898166666666654</v>
      </c>
      <c r="W59" s="44">
        <v>67.458999999999904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670.86166666666645</v>
      </c>
      <c r="AE59" s="54"/>
    </row>
    <row r="60" spans="2:31" x14ac:dyDescent="0.45">
      <c r="B60" s="4" t="s">
        <v>119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12.788000000000006</v>
      </c>
      <c r="M60" s="44">
        <v>49.17233333333332</v>
      </c>
      <c r="N60" s="45">
        <v>58.198333333333345</v>
      </c>
      <c r="O60" s="44">
        <v>55.71883333333335</v>
      </c>
      <c r="P60" s="45">
        <v>56.557333333333325</v>
      </c>
      <c r="Q60" s="44">
        <v>56.558000000000007</v>
      </c>
      <c r="R60" s="45">
        <v>58.538500000000006</v>
      </c>
      <c r="S60" s="44">
        <v>56.555333333333344</v>
      </c>
      <c r="T60" s="45">
        <v>64.365166666666667</v>
      </c>
      <c r="U60" s="44">
        <v>67.494666666666674</v>
      </c>
      <c r="V60" s="45">
        <v>72.770666666666656</v>
      </c>
      <c r="W60" s="44">
        <v>59.139000000000003</v>
      </c>
      <c r="X60" s="45">
        <v>8.518833333333335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676.375</v>
      </c>
      <c r="AE60" s="54"/>
    </row>
    <row r="61" spans="2:31" x14ac:dyDescent="0.45">
      <c r="B61" s="4" t="s">
        <v>120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8.2034999999999982</v>
      </c>
      <c r="M61" s="44">
        <v>33.230166666666669</v>
      </c>
      <c r="N61" s="45">
        <v>65.09683333333335</v>
      </c>
      <c r="O61" s="44">
        <v>72.315666666666658</v>
      </c>
      <c r="P61" s="45">
        <v>76.465999999999951</v>
      </c>
      <c r="Q61" s="44">
        <v>78.110833333333346</v>
      </c>
      <c r="R61" s="45">
        <v>81.140666666666647</v>
      </c>
      <c r="S61" s="44">
        <v>82.083833333333359</v>
      </c>
      <c r="T61" s="45">
        <v>88.238166666666729</v>
      </c>
      <c r="U61" s="44">
        <v>87.606333333333311</v>
      </c>
      <c r="V61" s="45">
        <v>87.622166666666672</v>
      </c>
      <c r="W61" s="44">
        <v>69.04349999999998</v>
      </c>
      <c r="X61" s="45">
        <v>17.411666666666672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846.56933333333336</v>
      </c>
      <c r="AE61" s="54"/>
    </row>
    <row r="62" spans="2:31" x14ac:dyDescent="0.45">
      <c r="B62" s="4" t="s">
        <v>121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45">
      <c r="B63" s="4" t="s">
        <v>122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38.702000000000019</v>
      </c>
      <c r="M63" s="44">
        <v>180.25649999999999</v>
      </c>
      <c r="N63" s="45">
        <v>240.68699999999998</v>
      </c>
      <c r="O63" s="44">
        <v>203.95000000000002</v>
      </c>
      <c r="P63" s="45">
        <v>203.95000000000002</v>
      </c>
      <c r="Q63" s="44">
        <v>203.91000000000003</v>
      </c>
      <c r="R63" s="45">
        <v>233.23466666666667</v>
      </c>
      <c r="S63" s="44">
        <v>235.01233333333337</v>
      </c>
      <c r="T63" s="45">
        <v>263.03233333333333</v>
      </c>
      <c r="U63" s="44">
        <v>271.69183333333336</v>
      </c>
      <c r="V63" s="45">
        <v>293.98599999999988</v>
      </c>
      <c r="W63" s="44">
        <v>272.21316666666667</v>
      </c>
      <c r="X63" s="45">
        <v>106.13200000000001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2746.7578333333336</v>
      </c>
      <c r="AE63" s="54"/>
    </row>
    <row r="64" spans="2:31" x14ac:dyDescent="0.45">
      <c r="B64" s="4" t="s">
        <v>123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45">
      <c r="B65" s="4" t="s">
        <v>124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3.0361666666666673</v>
      </c>
      <c r="M65" s="44">
        <v>0.63433333333333342</v>
      </c>
      <c r="N65" s="45">
        <v>23.863500000000002</v>
      </c>
      <c r="O65" s="44">
        <v>42.499833333333335</v>
      </c>
      <c r="P65" s="45">
        <v>63.448666666666682</v>
      </c>
      <c r="Q65" s="44">
        <v>61.989999999999917</v>
      </c>
      <c r="R65" s="45">
        <v>21.005166666666653</v>
      </c>
      <c r="S65" s="44">
        <v>47.313000000000002</v>
      </c>
      <c r="T65" s="45">
        <v>44.973499999999959</v>
      </c>
      <c r="U65" s="44">
        <v>45.39</v>
      </c>
      <c r="V65" s="45">
        <v>46.189666666666689</v>
      </c>
      <c r="W65" s="44">
        <v>38.38216666666667</v>
      </c>
      <c r="X65" s="45">
        <v>6.0589999999999984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444.78499999999991</v>
      </c>
      <c r="AE65" s="54"/>
    </row>
    <row r="66" spans="2:31" x14ac:dyDescent="0.45">
      <c r="B66" s="4" t="s">
        <v>125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45">
      <c r="B67" s="4" t="s">
        <v>126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45">
      <c r="B68" s="4" t="s">
        <v>127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1.4771666666666667</v>
      </c>
      <c r="M68" s="44">
        <v>16.584333333333333</v>
      </c>
      <c r="N68" s="45">
        <v>16.97933333333334</v>
      </c>
      <c r="O68" s="44">
        <v>26.268333333333331</v>
      </c>
      <c r="P68" s="45">
        <v>36.302499999999988</v>
      </c>
      <c r="Q68" s="44">
        <v>38.072166666666675</v>
      </c>
      <c r="R68" s="45">
        <v>39.672333333333334</v>
      </c>
      <c r="S68" s="44">
        <v>38.151833333333329</v>
      </c>
      <c r="T68" s="45">
        <v>47.984333333333311</v>
      </c>
      <c r="U68" s="44">
        <v>47.893333333333359</v>
      </c>
      <c r="V68" s="45">
        <v>51.086166666666664</v>
      </c>
      <c r="W68" s="44">
        <v>40.481666666666676</v>
      </c>
      <c r="X68" s="45">
        <v>10.866166666666667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411.81966666666671</v>
      </c>
      <c r="AE68" s="54"/>
    </row>
    <row r="69" spans="2:31" x14ac:dyDescent="0.45">
      <c r="B69" s="4" t="s">
        <v>128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48.29</v>
      </c>
      <c r="M69" s="44">
        <v>124.98120000000002</v>
      </c>
      <c r="N69" s="45">
        <v>116.41120000000001</v>
      </c>
      <c r="O69" s="44">
        <v>110.20120000000001</v>
      </c>
      <c r="P69" s="45">
        <v>110.98120000000002</v>
      </c>
      <c r="Q69" s="44">
        <v>110.98120000000002</v>
      </c>
      <c r="R69" s="45">
        <v>114.75120000000001</v>
      </c>
      <c r="S69" s="44">
        <v>113.0712</v>
      </c>
      <c r="T69" s="45">
        <v>130.33120000000002</v>
      </c>
      <c r="U69" s="44">
        <v>136.02120000000002</v>
      </c>
      <c r="V69" s="45">
        <v>150.6112</v>
      </c>
      <c r="W69" s="44">
        <v>158.5712</v>
      </c>
      <c r="X69" s="45">
        <v>90.02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1515.2232000000004</v>
      </c>
      <c r="AE69" s="54"/>
    </row>
    <row r="70" spans="2:31" x14ac:dyDescent="0.45">
      <c r="B70" s="4" t="s">
        <v>129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0.55866666666666676</v>
      </c>
      <c r="M70" s="44">
        <v>2.444666666666667</v>
      </c>
      <c r="N70" s="45">
        <v>6.8821666666666674</v>
      </c>
      <c r="O70" s="44">
        <v>8.4793333333333401</v>
      </c>
      <c r="P70" s="45">
        <v>8.9885000000000108</v>
      </c>
      <c r="Q70" s="44">
        <v>9.0074999999999967</v>
      </c>
      <c r="R70" s="45">
        <v>9.5556666666666707</v>
      </c>
      <c r="S70" s="44">
        <v>9.2046666666666681</v>
      </c>
      <c r="T70" s="45">
        <v>9.8309999999999942</v>
      </c>
      <c r="U70" s="44">
        <v>10.109999999999998</v>
      </c>
      <c r="V70" s="45">
        <v>10.182833333333329</v>
      </c>
      <c r="W70" s="44">
        <v>8.6006666666666653</v>
      </c>
      <c r="X70" s="45">
        <v>2.5428333333333333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96.388500000000008</v>
      </c>
      <c r="AE70" s="54"/>
    </row>
    <row r="71" spans="2:31" x14ac:dyDescent="0.45">
      <c r="B71" s="4" t="s">
        <v>130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9.7406666666666695</v>
      </c>
      <c r="M71" s="44">
        <v>79.357666666666688</v>
      </c>
      <c r="N71" s="45">
        <v>123.68800000000005</v>
      </c>
      <c r="O71" s="44">
        <v>123.36899999999996</v>
      </c>
      <c r="P71" s="45">
        <v>123.44983333333334</v>
      </c>
      <c r="Q71" s="44">
        <v>123.38216666666666</v>
      </c>
      <c r="R71" s="45">
        <v>87.91500000000002</v>
      </c>
      <c r="S71" s="44">
        <v>93.13066666666667</v>
      </c>
      <c r="T71" s="45">
        <v>111.64716666666665</v>
      </c>
      <c r="U71" s="44">
        <v>122.16033333333333</v>
      </c>
      <c r="V71" s="45">
        <v>152.8421666666666</v>
      </c>
      <c r="W71" s="44">
        <v>103.54683333333335</v>
      </c>
      <c r="X71" s="45">
        <v>4.1976666666666684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1258.4271666666668</v>
      </c>
      <c r="AE71" s="54"/>
    </row>
    <row r="72" spans="2:31" x14ac:dyDescent="0.45">
      <c r="B72" s="4" t="s">
        <v>131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8.4999999999999951E-2</v>
      </c>
      <c r="M72" s="44">
        <v>7.0514999999999928</v>
      </c>
      <c r="N72" s="45">
        <v>24.11300000000001</v>
      </c>
      <c r="O72" s="44">
        <v>29.279999999999976</v>
      </c>
      <c r="P72" s="45">
        <v>29.579999999999977</v>
      </c>
      <c r="Q72" s="44">
        <v>32.097499999999968</v>
      </c>
      <c r="R72" s="45">
        <v>32.799999999999969</v>
      </c>
      <c r="S72" s="44">
        <v>33.106999999999957</v>
      </c>
      <c r="T72" s="45">
        <v>33.410000000000032</v>
      </c>
      <c r="U72" s="44">
        <v>33.01</v>
      </c>
      <c r="V72" s="45">
        <v>32.210000000000022</v>
      </c>
      <c r="W72" s="44">
        <v>30.106666666666648</v>
      </c>
      <c r="X72" s="45">
        <v>4.1961666666666648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321.04683333333321</v>
      </c>
      <c r="AE72" s="54"/>
    </row>
    <row r="73" spans="2:31" x14ac:dyDescent="0.45">
      <c r="B73" s="4" t="s">
        <v>132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2.4118333333333331</v>
      </c>
      <c r="M73" s="44">
        <v>8.903333333333336</v>
      </c>
      <c r="N73" s="45">
        <v>10.743500000000012</v>
      </c>
      <c r="O73" s="44">
        <v>0.80200000000000027</v>
      </c>
      <c r="P73" s="45">
        <v>13.219999999999994</v>
      </c>
      <c r="Q73" s="44">
        <v>31.496166666666703</v>
      </c>
      <c r="R73" s="45">
        <v>37.105333333333299</v>
      </c>
      <c r="S73" s="44">
        <v>37.107333333333301</v>
      </c>
      <c r="T73" s="45">
        <v>34.632166666666713</v>
      </c>
      <c r="U73" s="44">
        <v>32.121333333333311</v>
      </c>
      <c r="V73" s="45">
        <v>29.621166666666689</v>
      </c>
      <c r="W73" s="44">
        <v>22.144000000000009</v>
      </c>
      <c r="X73" s="45">
        <v>6.0011666666666672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266.30933333333337</v>
      </c>
      <c r="AE73" s="54"/>
    </row>
    <row r="74" spans="2:31" x14ac:dyDescent="0.45">
      <c r="B74" s="4" t="s">
        <v>133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8" si="1">SUM(E74:AB74)</f>
        <v>0</v>
      </c>
      <c r="AE74" s="54"/>
    </row>
    <row r="75" spans="2:31" x14ac:dyDescent="0.45">
      <c r="B75" s="4" t="s">
        <v>134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22.601833333333335</v>
      </c>
      <c r="N75" s="45">
        <v>53.76449999999997</v>
      </c>
      <c r="O75" s="44">
        <v>52.747066666666662</v>
      </c>
      <c r="P75" s="45">
        <v>53.603066666666663</v>
      </c>
      <c r="Q75" s="44">
        <v>53.597066666666642</v>
      </c>
      <c r="R75" s="45">
        <v>56.565733333333306</v>
      </c>
      <c r="S75" s="44">
        <v>54.420399999999979</v>
      </c>
      <c r="T75" s="45">
        <v>73.079400000000021</v>
      </c>
      <c r="U75" s="44">
        <v>78.466899999999939</v>
      </c>
      <c r="V75" s="45">
        <v>92.247900000000001</v>
      </c>
      <c r="W75" s="44">
        <v>95.444833333333293</v>
      </c>
      <c r="X75" s="45">
        <v>6.9366666666666639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693.47536666666645</v>
      </c>
      <c r="AE75" s="54"/>
    </row>
    <row r="76" spans="2:31" x14ac:dyDescent="0.45">
      <c r="B76" s="4" t="s">
        <v>135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45">
      <c r="B77" s="4" t="s">
        <v>136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1.8473333333333328</v>
      </c>
      <c r="M77" s="44">
        <v>15.477999999999998</v>
      </c>
      <c r="N77" s="45">
        <v>32.82683333333329</v>
      </c>
      <c r="O77" s="44">
        <v>41.020833333333371</v>
      </c>
      <c r="P77" s="45">
        <v>20.516999999999978</v>
      </c>
      <c r="Q77" s="44">
        <v>38.56883333333333</v>
      </c>
      <c r="R77" s="45">
        <v>13.968333333333335</v>
      </c>
      <c r="S77" s="44">
        <v>0</v>
      </c>
      <c r="T77" s="45">
        <v>9.5129999999999963</v>
      </c>
      <c r="U77" s="44">
        <v>9.2520000000000024</v>
      </c>
      <c r="V77" s="45">
        <v>0.2384999999999998</v>
      </c>
      <c r="W77" s="44">
        <v>0.25183333333333346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183.48249999999999</v>
      </c>
      <c r="AE77" s="54"/>
    </row>
    <row r="78" spans="2:31" x14ac:dyDescent="0.45">
      <c r="B78" s="4" t="s">
        <v>137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11.535166666666663</v>
      </c>
      <c r="M78" s="44">
        <v>41.561333333333344</v>
      </c>
      <c r="N78" s="45">
        <v>30.537166666666696</v>
      </c>
      <c r="O78" s="44">
        <v>42.030000000000015</v>
      </c>
      <c r="P78" s="45">
        <v>35.640000000000036</v>
      </c>
      <c r="Q78" s="44">
        <v>48.670000000000044</v>
      </c>
      <c r="R78" s="45">
        <v>50.748666666666644</v>
      </c>
      <c r="S78" s="44">
        <v>65.407500000000013</v>
      </c>
      <c r="T78" s="45">
        <v>70.418500000000009</v>
      </c>
      <c r="U78" s="44">
        <v>87.656166666666635</v>
      </c>
      <c r="V78" s="45">
        <v>81.655166666666659</v>
      </c>
      <c r="W78" s="44">
        <v>106.28200000000001</v>
      </c>
      <c r="X78" s="45">
        <v>28.652500000000014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700.7941666666668</v>
      </c>
      <c r="AE78" s="54"/>
    </row>
    <row r="79" spans="2:31" x14ac:dyDescent="0.45">
      <c r="B79" s="4" t="s">
        <v>138</v>
      </c>
      <c r="C79" s="4"/>
      <c r="D79" s="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3.3115000000000001</v>
      </c>
      <c r="M79" s="44">
        <v>38.577666666666659</v>
      </c>
      <c r="N79" s="45">
        <v>55.344833333333334</v>
      </c>
      <c r="O79" s="44">
        <v>54.471000000000011</v>
      </c>
      <c r="P79" s="45">
        <v>44.678999999999981</v>
      </c>
      <c r="Q79" s="44">
        <v>33.909500000000001</v>
      </c>
      <c r="R79" s="45">
        <v>35.761333333333326</v>
      </c>
      <c r="S79" s="44">
        <v>35.514166666666668</v>
      </c>
      <c r="T79" s="45">
        <v>43.366500000000002</v>
      </c>
      <c r="U79" s="44">
        <v>45.128500000000003</v>
      </c>
      <c r="V79" s="45">
        <v>49.080833333333338</v>
      </c>
      <c r="W79" s="44">
        <v>48.507833333333338</v>
      </c>
      <c r="X79" s="45">
        <v>10.807499999999999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>SUM(E79:AB79)</f>
        <v>498.46016666666662</v>
      </c>
      <c r="AE79" s="54"/>
    </row>
    <row r="80" spans="2:31" x14ac:dyDescent="0.45">
      <c r="B80" s="12" t="s">
        <v>7</v>
      </c>
      <c r="C80" s="12"/>
      <c r="D80" s="12"/>
      <c r="E80" s="13">
        <f t="shared" ref="E80:AB80" si="2">SUM(E8:E79)</f>
        <v>0</v>
      </c>
      <c r="F80" s="13">
        <f t="shared" si="2"/>
        <v>0</v>
      </c>
      <c r="G80" s="13">
        <f t="shared" si="2"/>
        <v>0</v>
      </c>
      <c r="H80" s="13">
        <f t="shared" si="2"/>
        <v>0</v>
      </c>
      <c r="I80" s="13">
        <f t="shared" si="2"/>
        <v>0</v>
      </c>
      <c r="J80" s="13">
        <f t="shared" si="2"/>
        <v>0</v>
      </c>
      <c r="K80" s="13">
        <f t="shared" si="2"/>
        <v>0</v>
      </c>
      <c r="L80" s="13">
        <f t="shared" si="2"/>
        <v>414.64600000000019</v>
      </c>
      <c r="M80" s="13">
        <f t="shared" si="2"/>
        <v>1719.3207000000007</v>
      </c>
      <c r="N80" s="13">
        <f t="shared" si="2"/>
        <v>2445.9242877689994</v>
      </c>
      <c r="O80" s="13">
        <f t="shared" si="2"/>
        <v>2527.5359546546679</v>
      </c>
      <c r="P80" s="13">
        <f t="shared" si="2"/>
        <v>2475.0701996933321</v>
      </c>
      <c r="Q80" s="13">
        <f t="shared" si="2"/>
        <v>2452.9793375499999</v>
      </c>
      <c r="R80" s="13">
        <f t="shared" si="2"/>
        <v>2421.3232988946675</v>
      </c>
      <c r="S80" s="13">
        <f t="shared" si="2"/>
        <v>2569.7836511876658</v>
      </c>
      <c r="T80" s="13">
        <f t="shared" si="2"/>
        <v>2835.9005073886669</v>
      </c>
      <c r="U80" s="13">
        <f t="shared" si="2"/>
        <v>2984.7009919083334</v>
      </c>
      <c r="V80" s="13">
        <f t="shared" si="2"/>
        <v>3124.2732666666657</v>
      </c>
      <c r="W80" s="13">
        <f t="shared" si="2"/>
        <v>3025.5671999999995</v>
      </c>
      <c r="X80" s="13">
        <f t="shared" si="2"/>
        <v>841.72499999999991</v>
      </c>
      <c r="Y80" s="13">
        <f t="shared" si="2"/>
        <v>0</v>
      </c>
      <c r="Z80" s="13">
        <f t="shared" si="2"/>
        <v>0</v>
      </c>
      <c r="AA80" s="13">
        <f t="shared" si="2"/>
        <v>0</v>
      </c>
      <c r="AB80" s="13">
        <f t="shared" si="2"/>
        <v>0</v>
      </c>
      <c r="AC80" s="109">
        <f>SUM(AC8:AE79)</f>
        <v>29838.750395712999</v>
      </c>
      <c r="AD80" s="109"/>
      <c r="AE80" s="109"/>
    </row>
    <row r="81" spans="2:31" x14ac:dyDescent="0.4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4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31" x14ac:dyDescent="0.45">
      <c r="B83" s="8">
        <f>'Resumen-Mensual'!$F$26</f>
        <v>46024</v>
      </c>
    </row>
    <row r="84" spans="2:31" x14ac:dyDescent="0.45">
      <c r="B84" s="8"/>
    </row>
    <row r="85" spans="2:31" x14ac:dyDescent="0.45">
      <c r="B85" s="9" t="s">
        <v>313</v>
      </c>
      <c r="C85" s="10"/>
      <c r="D85" s="10"/>
      <c r="E85" s="11">
        <v>1</v>
      </c>
      <c r="F85" s="11">
        <v>2</v>
      </c>
      <c r="G85" s="11">
        <v>3</v>
      </c>
      <c r="H85" s="11">
        <v>4</v>
      </c>
      <c r="I85" s="11">
        <v>5</v>
      </c>
      <c r="J85" s="11">
        <v>6</v>
      </c>
      <c r="K85" s="11">
        <v>7</v>
      </c>
      <c r="L85" s="11">
        <v>8</v>
      </c>
      <c r="M85" s="11">
        <v>9</v>
      </c>
      <c r="N85" s="11">
        <v>10</v>
      </c>
      <c r="O85" s="11">
        <v>11</v>
      </c>
      <c r="P85" s="11">
        <v>12</v>
      </c>
      <c r="Q85" s="11">
        <v>13</v>
      </c>
      <c r="R85" s="11">
        <v>14</v>
      </c>
      <c r="S85" s="11">
        <v>15</v>
      </c>
      <c r="T85" s="11">
        <v>16</v>
      </c>
      <c r="U85" s="11">
        <v>17</v>
      </c>
      <c r="V85" s="11">
        <v>18</v>
      </c>
      <c r="W85" s="11">
        <v>19</v>
      </c>
      <c r="X85" s="11">
        <v>20</v>
      </c>
      <c r="Y85" s="11">
        <v>21</v>
      </c>
      <c r="Z85" s="11">
        <v>22</v>
      </c>
      <c r="AA85" s="11">
        <v>23</v>
      </c>
      <c r="AB85" s="11">
        <v>24</v>
      </c>
      <c r="AC85" s="91" t="s">
        <v>7</v>
      </c>
      <c r="AD85" s="91"/>
      <c r="AE85" s="91"/>
    </row>
    <row r="86" spans="2:31" x14ac:dyDescent="0.45">
      <c r="B86" s="14" t="s">
        <v>67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0.41166666666666679</v>
      </c>
      <c r="M86" s="44">
        <v>1.2000000000000002</v>
      </c>
      <c r="N86" s="45">
        <v>1.1000000000000005</v>
      </c>
      <c r="O86" s="44">
        <v>1.2999999999999998</v>
      </c>
      <c r="P86" s="45">
        <v>1.2999999999999998</v>
      </c>
      <c r="Q86" s="44">
        <v>1.2000000000000002</v>
      </c>
      <c r="R86" s="45">
        <v>0.70000000000000018</v>
      </c>
      <c r="S86" s="44">
        <v>1</v>
      </c>
      <c r="T86" s="45">
        <v>1</v>
      </c>
      <c r="U86" s="44">
        <v>0.89999999999999947</v>
      </c>
      <c r="V86" s="45">
        <v>1.0999999999999996</v>
      </c>
      <c r="W86" s="44">
        <v>0.29999999999999982</v>
      </c>
      <c r="X86" s="45">
        <v>0.82333333333333292</v>
      </c>
      <c r="Y86" s="44">
        <v>0</v>
      </c>
      <c r="Z86" s="45">
        <v>0</v>
      </c>
      <c r="AA86" s="44">
        <v>0</v>
      </c>
      <c r="AB86" s="45">
        <v>0</v>
      </c>
      <c r="AC86" s="56"/>
      <c r="AD86" s="57">
        <f>SUM(E86:AB86)</f>
        <v>12.334999999999999</v>
      </c>
      <c r="AE86" s="56"/>
    </row>
    <row r="87" spans="2:31" x14ac:dyDescent="0.45">
      <c r="B87" s="14" t="s">
        <v>68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0.41166666666666679</v>
      </c>
      <c r="M87" s="44">
        <v>5.1000000000000005</v>
      </c>
      <c r="N87" s="45">
        <v>5.4</v>
      </c>
      <c r="O87" s="44">
        <v>5.9</v>
      </c>
      <c r="P87" s="45">
        <v>5.9</v>
      </c>
      <c r="Q87" s="44">
        <v>5.6000000000000014</v>
      </c>
      <c r="R87" s="45">
        <v>5.0999999999999996</v>
      </c>
      <c r="S87" s="44">
        <v>5.1999999999999993</v>
      </c>
      <c r="T87" s="45">
        <v>5.0999999999999996</v>
      </c>
      <c r="U87" s="44">
        <v>4.8000000000000007</v>
      </c>
      <c r="V87" s="45">
        <v>5</v>
      </c>
      <c r="W87" s="44">
        <v>3.1999999999999993</v>
      </c>
      <c r="X87" s="45">
        <v>1.3433333333333333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>SUM(E87:AB87)</f>
        <v>58.055000000000007</v>
      </c>
      <c r="AE87" s="54"/>
    </row>
    <row r="88" spans="2:31" x14ac:dyDescent="0.45">
      <c r="B88" s="14" t="s">
        <v>69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0.17099999999999996</v>
      </c>
      <c r="M88" s="44">
        <v>1.48</v>
      </c>
      <c r="N88" s="45">
        <v>1.1729999999999994</v>
      </c>
      <c r="O88" s="44">
        <v>1.4156666666666662</v>
      </c>
      <c r="P88" s="45">
        <v>7.1333333333332943E-2</v>
      </c>
      <c r="Q88" s="44">
        <v>1.0166666666666598E-2</v>
      </c>
      <c r="R88" s="45">
        <v>0.14249999999999993</v>
      </c>
      <c r="S88" s="44">
        <v>1.9166666666666731E-2</v>
      </c>
      <c r="T88" s="45">
        <v>0</v>
      </c>
      <c r="U88" s="44">
        <v>0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ref="AD88:AD149" si="3">SUM(E88:AB88)</f>
        <v>4.4828333333333319</v>
      </c>
      <c r="AE88" s="54"/>
    </row>
    <row r="89" spans="2:31" x14ac:dyDescent="0.45">
      <c r="B89" s="14" t="s">
        <v>70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0.24966666666666662</v>
      </c>
      <c r="M89" s="44">
        <v>26.754999999999992</v>
      </c>
      <c r="N89" s="45">
        <v>53.026166666666676</v>
      </c>
      <c r="O89" s="44">
        <v>43.869500000000016</v>
      </c>
      <c r="P89" s="45">
        <v>31.003833333333326</v>
      </c>
      <c r="Q89" s="44">
        <v>23.711166666666657</v>
      </c>
      <c r="R89" s="45">
        <v>25.455333333333328</v>
      </c>
      <c r="S89" s="44">
        <v>33.200000000000031</v>
      </c>
      <c r="T89" s="45">
        <v>31.003666666666657</v>
      </c>
      <c r="U89" s="44">
        <v>39.016666666666666</v>
      </c>
      <c r="V89" s="45">
        <v>40.044499999999985</v>
      </c>
      <c r="W89" s="44">
        <v>28.710500000000003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376.04599999999999</v>
      </c>
      <c r="AE89" s="54"/>
    </row>
    <row r="90" spans="2:31" x14ac:dyDescent="0.45">
      <c r="B90" s="14" t="s">
        <v>71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45">
      <c r="B91" s="14" t="s">
        <v>72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1.6526666666666672</v>
      </c>
      <c r="N91" s="45">
        <v>0</v>
      </c>
      <c r="O91" s="44">
        <v>0</v>
      </c>
      <c r="P91" s="45">
        <v>0</v>
      </c>
      <c r="Q91" s="44">
        <v>4.5299999999999985</v>
      </c>
      <c r="R91" s="45">
        <v>7.6573333333333293</v>
      </c>
      <c r="S91" s="44">
        <v>9.9003333333333323</v>
      </c>
      <c r="T91" s="45">
        <v>16.542666666666673</v>
      </c>
      <c r="U91" s="44">
        <v>25.51216666666668</v>
      </c>
      <c r="V91" s="45">
        <v>29.801833333333335</v>
      </c>
      <c r="W91" s="44">
        <v>41.432000000000009</v>
      </c>
      <c r="X91" s="45">
        <v>0.26983333333333365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137.29883333333336</v>
      </c>
      <c r="AE91" s="54"/>
    </row>
    <row r="92" spans="2:31" x14ac:dyDescent="0.45">
      <c r="B92" s="14" t="s">
        <v>73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45">
      <c r="B93" s="14" t="s">
        <v>74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0.65583333333333327</v>
      </c>
      <c r="M93" s="44">
        <v>7.7953333333333328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0.89833333333333332</v>
      </c>
      <c r="U93" s="44">
        <v>5.9183333333333321</v>
      </c>
      <c r="V93" s="45">
        <v>7.9171666666666702</v>
      </c>
      <c r="W93" s="44">
        <v>39.896000000000001</v>
      </c>
      <c r="X93" s="45">
        <v>4.3548333333333344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67.435833333333335</v>
      </c>
      <c r="AE93" s="54"/>
    </row>
    <row r="94" spans="2:31" x14ac:dyDescent="0.45">
      <c r="B94" s="14" t="s">
        <v>75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0.39900000000000019</v>
      </c>
      <c r="M94" s="44">
        <v>5.0418333333333329</v>
      </c>
      <c r="N94" s="45">
        <v>5.1891666666666687</v>
      </c>
      <c r="O94" s="44">
        <v>2.6355</v>
      </c>
      <c r="P94" s="45">
        <v>4.1321666666666683</v>
      </c>
      <c r="Q94" s="44">
        <v>8.699833333333336</v>
      </c>
      <c r="R94" s="45">
        <v>6.6738333333333335</v>
      </c>
      <c r="S94" s="44">
        <v>20.18583333333336</v>
      </c>
      <c r="T94" s="45">
        <v>17.905166666666652</v>
      </c>
      <c r="U94" s="44">
        <v>11.324500000000002</v>
      </c>
      <c r="V94" s="45">
        <v>1.4664999999999988</v>
      </c>
      <c r="W94" s="44">
        <v>4.1153333333333322</v>
      </c>
      <c r="X94" s="45">
        <v>0.71416666666666684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88.48283333333336</v>
      </c>
      <c r="AE94" s="54"/>
    </row>
    <row r="95" spans="2:31" x14ac:dyDescent="0.45">
      <c r="B95" s="14" t="s">
        <v>76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5.0999999999999976E-2</v>
      </c>
      <c r="M95" s="44">
        <v>21.441999999999993</v>
      </c>
      <c r="N95" s="45">
        <v>12.004833333333343</v>
      </c>
      <c r="O95" s="44">
        <v>13.98433333333333</v>
      </c>
      <c r="P95" s="45">
        <v>18.697666666666674</v>
      </c>
      <c r="Q95" s="44">
        <v>23.556666666666633</v>
      </c>
      <c r="R95" s="45">
        <v>27.168999999999958</v>
      </c>
      <c r="S95" s="44">
        <v>29.710000000000022</v>
      </c>
      <c r="T95" s="45">
        <v>32.330166666666685</v>
      </c>
      <c r="U95" s="44">
        <v>37.087666666666671</v>
      </c>
      <c r="V95" s="45">
        <v>35.375500000000017</v>
      </c>
      <c r="W95" s="44">
        <v>35.539000000000001</v>
      </c>
      <c r="X95" s="45">
        <v>0.60250000000000015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287.55033333333336</v>
      </c>
      <c r="AE95" s="54"/>
    </row>
    <row r="96" spans="2:31" x14ac:dyDescent="0.45">
      <c r="B96" s="14" t="s">
        <v>77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</v>
      </c>
      <c r="AE96" s="54"/>
    </row>
    <row r="97" spans="2:31" x14ac:dyDescent="0.45">
      <c r="B97" s="14" t="s">
        <v>78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45">
      <c r="B98" s="14" t="s">
        <v>79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11.833833333333333</v>
      </c>
      <c r="N98" s="45">
        <v>8.3300000000000125</v>
      </c>
      <c r="O98" s="44">
        <v>7.1500000000000057</v>
      </c>
      <c r="P98" s="45">
        <v>27.539999999999992</v>
      </c>
      <c r="Q98" s="44">
        <v>67.819999999999993</v>
      </c>
      <c r="R98" s="45">
        <v>73.299999999999983</v>
      </c>
      <c r="S98" s="44">
        <v>78.5</v>
      </c>
      <c r="T98" s="45">
        <v>89.47</v>
      </c>
      <c r="U98" s="44">
        <v>103.99683333333337</v>
      </c>
      <c r="V98" s="45">
        <v>101.43666666666668</v>
      </c>
      <c r="W98" s="44">
        <v>89.550166666666684</v>
      </c>
      <c r="X98" s="45">
        <v>3.3333333333333333E-2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658.96083333333343</v>
      </c>
      <c r="AE98" s="54"/>
    </row>
    <row r="99" spans="2:31" x14ac:dyDescent="0.45">
      <c r="B99" s="14" t="s">
        <v>80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7.1369999999999996</v>
      </c>
      <c r="N99" s="45">
        <v>6.4766666666666683</v>
      </c>
      <c r="O99" s="44">
        <v>9.4846666666666675</v>
      </c>
      <c r="P99" s="45">
        <v>17.348833333333335</v>
      </c>
      <c r="Q99" s="44">
        <v>17.341166666666656</v>
      </c>
      <c r="R99" s="45">
        <v>17.737666666666662</v>
      </c>
      <c r="S99" s="44">
        <v>21.175000000000004</v>
      </c>
      <c r="T99" s="45">
        <v>19.37733333333334</v>
      </c>
      <c r="U99" s="44">
        <v>19.982500000000002</v>
      </c>
      <c r="V99" s="45">
        <v>2.4246666666666656</v>
      </c>
      <c r="W99" s="44">
        <v>4.3333333333333002E-3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138.48983333333334</v>
      </c>
      <c r="AE99" s="54"/>
    </row>
    <row r="100" spans="2:31" x14ac:dyDescent="0.45">
      <c r="B100" s="14" t="s">
        <v>81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1.1666666666666566E-3</v>
      </c>
      <c r="M100" s="44">
        <v>7.7738333333333367</v>
      </c>
      <c r="N100" s="45">
        <v>2.317833333333335</v>
      </c>
      <c r="O100" s="44">
        <v>4.2651666666666666</v>
      </c>
      <c r="P100" s="45">
        <v>8.6691666666666674</v>
      </c>
      <c r="Q100" s="44">
        <v>10.922333333333336</v>
      </c>
      <c r="R100" s="45">
        <v>12.650000000000011</v>
      </c>
      <c r="S100" s="44">
        <v>13.04083333333333</v>
      </c>
      <c r="T100" s="45">
        <v>14.727833333333328</v>
      </c>
      <c r="U100" s="44">
        <v>18.149833333333323</v>
      </c>
      <c r="V100" s="45">
        <v>17.373166666666677</v>
      </c>
      <c r="W100" s="44">
        <v>16.210833333333337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126.10200000000002</v>
      </c>
      <c r="AE100" s="54"/>
    </row>
    <row r="101" spans="2:31" x14ac:dyDescent="0.45">
      <c r="B101" s="14" t="s">
        <v>82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2.8319999999999985</v>
      </c>
      <c r="N101" s="45">
        <v>23.57533333333334</v>
      </c>
      <c r="O101" s="44">
        <v>60.680000000000007</v>
      </c>
      <c r="P101" s="45">
        <v>73.490000000000009</v>
      </c>
      <c r="Q101" s="44">
        <v>79.569999999999993</v>
      </c>
      <c r="R101" s="45">
        <v>85.53</v>
      </c>
      <c r="S101" s="44">
        <v>92.97999999999999</v>
      </c>
      <c r="T101" s="45">
        <v>103.74000000000001</v>
      </c>
      <c r="U101" s="44">
        <v>115.9</v>
      </c>
      <c r="V101" s="45">
        <v>124.89</v>
      </c>
      <c r="W101" s="44">
        <v>115.20816666666668</v>
      </c>
      <c r="X101" s="45">
        <v>0.55883333333333363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878.95433333333335</v>
      </c>
      <c r="AE101" s="54"/>
    </row>
    <row r="102" spans="2:31" x14ac:dyDescent="0.45">
      <c r="B102" s="14" t="s">
        <v>83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2.3749999999999996</v>
      </c>
      <c r="M102" s="44">
        <v>10.939500000000004</v>
      </c>
      <c r="N102" s="45">
        <v>0.69533333333333325</v>
      </c>
      <c r="O102" s="44">
        <v>1.8449999999999998</v>
      </c>
      <c r="P102" s="45">
        <v>2.7020000000000031</v>
      </c>
      <c r="Q102" s="44">
        <v>4.6863333333333363</v>
      </c>
      <c r="R102" s="45">
        <v>7.3059999999999983</v>
      </c>
      <c r="S102" s="44">
        <v>13.395666666666665</v>
      </c>
      <c r="T102" s="45">
        <v>13.07416666666666</v>
      </c>
      <c r="U102" s="44">
        <v>12.9885</v>
      </c>
      <c r="V102" s="45">
        <v>12.907999999999992</v>
      </c>
      <c r="W102" s="44">
        <v>11.299999999999994</v>
      </c>
      <c r="X102" s="45">
        <v>0.13933333333333345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94.354833333333332</v>
      </c>
      <c r="AE102" s="54"/>
    </row>
    <row r="103" spans="2:31" x14ac:dyDescent="0.45">
      <c r="B103" s="14" t="s">
        <v>84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45">
      <c r="B104" s="14" t="s">
        <v>85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8.3111666666666686</v>
      </c>
      <c r="N104" s="45">
        <v>11.658999999999999</v>
      </c>
      <c r="O104" s="44">
        <v>13.134333333333338</v>
      </c>
      <c r="P104" s="45">
        <v>27.266833333333338</v>
      </c>
      <c r="Q104" s="44">
        <v>32.106666666666655</v>
      </c>
      <c r="R104" s="45">
        <v>34.388833333333331</v>
      </c>
      <c r="S104" s="44">
        <v>36.807166666666681</v>
      </c>
      <c r="T104" s="45">
        <v>39.379999999999995</v>
      </c>
      <c r="U104" s="44">
        <v>46.431999999999995</v>
      </c>
      <c r="V104" s="45">
        <v>45.510499999999986</v>
      </c>
      <c r="W104" s="44">
        <v>38.11133333333332</v>
      </c>
      <c r="X104" s="45">
        <v>0.31949999999999995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333.42733333333331</v>
      </c>
      <c r="AE104" s="54"/>
    </row>
    <row r="105" spans="2:31" x14ac:dyDescent="0.45">
      <c r="B105" s="4" t="s">
        <v>86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5.161666666666668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5.161666666666668</v>
      </c>
      <c r="AE105" s="54"/>
    </row>
    <row r="106" spans="2:31" x14ac:dyDescent="0.45">
      <c r="B106" s="4" t="s">
        <v>87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2.6435000000000008</v>
      </c>
      <c r="M106" s="44">
        <v>5.2816666666666654</v>
      </c>
      <c r="N106" s="45">
        <v>4.9339999999999984</v>
      </c>
      <c r="O106" s="44">
        <v>4.4189999999999987</v>
      </c>
      <c r="P106" s="45">
        <v>4.1438333333333333</v>
      </c>
      <c r="Q106" s="44">
        <v>3.9038333333333339</v>
      </c>
      <c r="R106" s="45">
        <v>4.5780000000000021</v>
      </c>
      <c r="S106" s="44">
        <v>5.1711666666666689</v>
      </c>
      <c r="T106" s="45">
        <v>5.5590000000000002</v>
      </c>
      <c r="U106" s="44">
        <v>6.0036666666666703</v>
      </c>
      <c r="V106" s="45">
        <v>6.3570000000000002</v>
      </c>
      <c r="W106" s="44">
        <v>8.3394999999999957</v>
      </c>
      <c r="X106" s="45">
        <v>3.2840000000000003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64.618166666666667</v>
      </c>
      <c r="AE106" s="54"/>
    </row>
    <row r="107" spans="2:31" x14ac:dyDescent="0.45">
      <c r="B107" s="4" t="s">
        <v>88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7.6223333333333354</v>
      </c>
      <c r="N107" s="45">
        <v>0.48450000000000037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0.19366666666666674</v>
      </c>
      <c r="W107" s="44">
        <v>3.5490000000000004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11.849500000000003</v>
      </c>
      <c r="AE107" s="54"/>
    </row>
    <row r="108" spans="2:31" x14ac:dyDescent="0.45">
      <c r="B108" s="4" t="s">
        <v>89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45">
      <c r="B109" s="4" t="s">
        <v>90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4.4768333333333334</v>
      </c>
      <c r="N109" s="45">
        <v>2.8381666666666674</v>
      </c>
      <c r="O109" s="44">
        <v>4.2884999999999955</v>
      </c>
      <c r="P109" s="45">
        <v>0</v>
      </c>
      <c r="Q109" s="44">
        <v>1.0145878900000014</v>
      </c>
      <c r="R109" s="45">
        <v>1.5509199199999983</v>
      </c>
      <c r="S109" s="44">
        <v>0.17642968999999198</v>
      </c>
      <c r="T109" s="45">
        <v>1.0271748099999911</v>
      </c>
      <c r="U109" s="44">
        <v>1.0671967800000033</v>
      </c>
      <c r="V109" s="45">
        <v>41.453333333333354</v>
      </c>
      <c r="W109" s="44">
        <v>0.76249999999999929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58.655642423333333</v>
      </c>
      <c r="AE109" s="54"/>
    </row>
    <row r="110" spans="2:31" x14ac:dyDescent="0.45">
      <c r="B110" s="4" t="s">
        <v>91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0.14383333333333331</v>
      </c>
      <c r="M110" s="44">
        <v>6.4535000000000027</v>
      </c>
      <c r="N110" s="45">
        <v>1.2393333333333334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</v>
      </c>
      <c r="V110" s="45">
        <v>0.19500000000000003</v>
      </c>
      <c r="W110" s="44">
        <v>11.034166666666662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19.06583333333333</v>
      </c>
      <c r="AE110" s="54"/>
    </row>
    <row r="111" spans="2:31" x14ac:dyDescent="0.45">
      <c r="B111" s="4" t="s">
        <v>92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1.1045000000000003</v>
      </c>
      <c r="N111" s="45">
        <v>0.88049999999999895</v>
      </c>
      <c r="O111" s="44">
        <v>3.6193333333333366</v>
      </c>
      <c r="P111" s="45">
        <v>6.116166666666671</v>
      </c>
      <c r="Q111" s="44">
        <v>10.278000000000004</v>
      </c>
      <c r="R111" s="45">
        <v>11.715166666666665</v>
      </c>
      <c r="S111" s="44">
        <v>12.279166666666663</v>
      </c>
      <c r="T111" s="45">
        <v>15.536000000000005</v>
      </c>
      <c r="U111" s="44">
        <v>18.517000000000007</v>
      </c>
      <c r="V111" s="45">
        <v>17.77366666666666</v>
      </c>
      <c r="W111" s="44">
        <v>17.149000000000004</v>
      </c>
      <c r="X111" s="45">
        <v>4.8166666666666677E-2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115.01666666666667</v>
      </c>
      <c r="AE111" s="54"/>
    </row>
    <row r="112" spans="2:31" x14ac:dyDescent="0.45">
      <c r="B112" s="4" t="s">
        <v>93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0.52916666666666679</v>
      </c>
      <c r="M112" s="44">
        <v>16.017666666666674</v>
      </c>
      <c r="N112" s="45">
        <v>17.605333333333327</v>
      </c>
      <c r="O112" s="44">
        <v>0</v>
      </c>
      <c r="P112" s="45">
        <v>0</v>
      </c>
      <c r="Q112" s="44">
        <v>0</v>
      </c>
      <c r="R112" s="45">
        <v>1.4063333333333341</v>
      </c>
      <c r="S112" s="44">
        <v>1.9423333333333366</v>
      </c>
      <c r="T112" s="45">
        <v>1.9038333333333348</v>
      </c>
      <c r="U112" s="44">
        <v>2.0521666666666629</v>
      </c>
      <c r="V112" s="45">
        <v>2.5481666666666669</v>
      </c>
      <c r="W112" s="44">
        <v>8.014999999999997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52.019999999999996</v>
      </c>
      <c r="AE112" s="54"/>
    </row>
    <row r="113" spans="2:31" x14ac:dyDescent="0.45">
      <c r="B113" s="4" t="s">
        <v>94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0.47766666666666674</v>
      </c>
      <c r="M113" s="44">
        <v>53.384</v>
      </c>
      <c r="N113" s="45">
        <v>34.880499999999998</v>
      </c>
      <c r="O113" s="44">
        <v>4.5316666666666698</v>
      </c>
      <c r="P113" s="45">
        <v>6.6501666666666717</v>
      </c>
      <c r="Q113" s="44">
        <v>6.2161666666666742</v>
      </c>
      <c r="R113" s="45">
        <v>7.0098333333333311</v>
      </c>
      <c r="S113" s="44">
        <v>7.9651666666666641</v>
      </c>
      <c r="T113" s="45">
        <v>19.571999999999996</v>
      </c>
      <c r="U113" s="44">
        <v>21.232499999999998</v>
      </c>
      <c r="V113" s="45">
        <v>17.940999999999999</v>
      </c>
      <c r="W113" s="44">
        <v>14.023500000000004</v>
      </c>
      <c r="X113" s="45">
        <v>5.4860000000000007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199.37016666666668</v>
      </c>
      <c r="AE113" s="54"/>
    </row>
    <row r="114" spans="2:31" x14ac:dyDescent="0.45">
      <c r="B114" s="4" t="s">
        <v>95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2.7518333333333329</v>
      </c>
      <c r="M114" s="44">
        <v>33.467166666666657</v>
      </c>
      <c r="N114" s="45">
        <v>30.606000000000002</v>
      </c>
      <c r="O114" s="44">
        <v>18.269666666666659</v>
      </c>
      <c r="P114" s="45">
        <v>13.870833333333337</v>
      </c>
      <c r="Q114" s="44">
        <v>11.053333333333335</v>
      </c>
      <c r="R114" s="45">
        <v>13.13</v>
      </c>
      <c r="S114" s="44">
        <v>14.202999999999998</v>
      </c>
      <c r="T114" s="45">
        <v>24.694666666666663</v>
      </c>
      <c r="U114" s="44">
        <v>15.343999999999998</v>
      </c>
      <c r="V114" s="45">
        <v>30.940166666666673</v>
      </c>
      <c r="W114" s="44">
        <v>32.640499999999996</v>
      </c>
      <c r="X114" s="45">
        <v>2.9318333333333322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243.90299999999999</v>
      </c>
      <c r="AE114" s="54"/>
    </row>
    <row r="115" spans="2:31" x14ac:dyDescent="0.45">
      <c r="B115" s="4" t="s">
        <v>96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7.0065</v>
      </c>
      <c r="M115" s="44">
        <v>116.53850000000003</v>
      </c>
      <c r="N115" s="45">
        <v>147.00633333333346</v>
      </c>
      <c r="O115" s="44">
        <v>94.965833333333279</v>
      </c>
      <c r="P115" s="45">
        <v>63.421666666666667</v>
      </c>
      <c r="Q115" s="44">
        <v>65.802500000000023</v>
      </c>
      <c r="R115" s="45">
        <v>65.422333333333356</v>
      </c>
      <c r="S115" s="44">
        <v>69.667500000000004</v>
      </c>
      <c r="T115" s="45">
        <v>79.801000000000002</v>
      </c>
      <c r="U115" s="44">
        <v>66.531666666666666</v>
      </c>
      <c r="V115" s="45">
        <v>92.912333333333365</v>
      </c>
      <c r="W115" s="44">
        <v>85.28483333333331</v>
      </c>
      <c r="X115" s="45">
        <v>7.7083333333333295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962.06933333333347</v>
      </c>
      <c r="AE115" s="54"/>
    </row>
    <row r="116" spans="2:31" x14ac:dyDescent="0.45">
      <c r="B116" s="4" t="s">
        <v>97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0.67266666666666663</v>
      </c>
      <c r="M116" s="44">
        <v>25.617666666666661</v>
      </c>
      <c r="N116" s="45">
        <v>41.416166666666662</v>
      </c>
      <c r="O116" s="44">
        <v>27.403333333333322</v>
      </c>
      <c r="P116" s="45">
        <v>8.5370000000000079</v>
      </c>
      <c r="Q116" s="44">
        <v>13.972500000000013</v>
      </c>
      <c r="R116" s="45">
        <v>16.840166666666661</v>
      </c>
      <c r="S116" s="44">
        <v>18.451500000000014</v>
      </c>
      <c r="T116" s="45">
        <v>21.303499999999993</v>
      </c>
      <c r="U116" s="44">
        <v>24.683000000000028</v>
      </c>
      <c r="V116" s="45">
        <v>23.667999999999967</v>
      </c>
      <c r="W116" s="44">
        <v>21.069833333333349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243.63533333333334</v>
      </c>
      <c r="AE116" s="54"/>
    </row>
    <row r="117" spans="2:31" x14ac:dyDescent="0.45">
      <c r="B117" s="4" t="s">
        <v>98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3.9158333333333331</v>
      </c>
      <c r="M117" s="44">
        <v>37.159666666666652</v>
      </c>
      <c r="N117" s="45">
        <v>31.811666666666643</v>
      </c>
      <c r="O117" s="44">
        <v>0</v>
      </c>
      <c r="P117" s="45">
        <v>0</v>
      </c>
      <c r="Q117" s="44">
        <v>0</v>
      </c>
      <c r="R117" s="45">
        <v>0</v>
      </c>
      <c r="S117" s="44">
        <v>0</v>
      </c>
      <c r="T117" s="45">
        <v>0.84216666666666695</v>
      </c>
      <c r="U117" s="44">
        <v>1.9528333333333321</v>
      </c>
      <c r="V117" s="45">
        <v>1.9230000000000018</v>
      </c>
      <c r="W117" s="44">
        <v>20.486166666666669</v>
      </c>
      <c r="X117" s="45">
        <v>1.0120000000000002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99.103333333333296</v>
      </c>
      <c r="AE117" s="54"/>
    </row>
    <row r="118" spans="2:31" x14ac:dyDescent="0.45">
      <c r="B118" s="4" t="s">
        <v>99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0.77900000000000014</v>
      </c>
      <c r="M118" s="44">
        <v>11.070000000000006</v>
      </c>
      <c r="N118" s="45">
        <v>23.02999999999998</v>
      </c>
      <c r="O118" s="44">
        <v>20.92733333333334</v>
      </c>
      <c r="P118" s="45">
        <v>18.669999999999995</v>
      </c>
      <c r="Q118" s="44">
        <v>18.958666666666669</v>
      </c>
      <c r="R118" s="45">
        <v>19.320166666666662</v>
      </c>
      <c r="S118" s="44">
        <v>19.480000000000015</v>
      </c>
      <c r="T118" s="45">
        <v>19.070000000000011</v>
      </c>
      <c r="U118" s="44">
        <v>18.415833333333349</v>
      </c>
      <c r="V118" s="45">
        <v>16.931000000000001</v>
      </c>
      <c r="W118" s="44">
        <v>17.234500000000004</v>
      </c>
      <c r="X118" s="45">
        <v>0.79766666666666686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204.6841666666667</v>
      </c>
      <c r="AE118" s="54"/>
    </row>
    <row r="119" spans="2:31" x14ac:dyDescent="0.45">
      <c r="B119" s="4" t="s">
        <v>100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0</v>
      </c>
      <c r="AE119" s="54"/>
    </row>
    <row r="120" spans="2:31" x14ac:dyDescent="0.45">
      <c r="B120" s="4" t="s">
        <v>101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0.22483333333333341</v>
      </c>
      <c r="M120" s="44">
        <v>4.069999999999995</v>
      </c>
      <c r="N120" s="45">
        <v>9.2011666666666656</v>
      </c>
      <c r="O120" s="44">
        <v>11.21216666666667</v>
      </c>
      <c r="P120" s="45">
        <v>10.180666666666671</v>
      </c>
      <c r="Q120" s="44">
        <v>7.3660000000000005</v>
      </c>
      <c r="R120" s="45">
        <v>5.7990000000000004</v>
      </c>
      <c r="S120" s="44">
        <v>5.4598333333333349</v>
      </c>
      <c r="T120" s="45">
        <v>5.8338333333333328</v>
      </c>
      <c r="U120" s="44">
        <v>6.8726666666666647</v>
      </c>
      <c r="V120" s="45">
        <v>6.8416666666666668</v>
      </c>
      <c r="W120" s="44">
        <v>4.9053333333333304</v>
      </c>
      <c r="X120" s="45">
        <v>0.45083333333333331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78.418000000000006</v>
      </c>
      <c r="AE120" s="54"/>
    </row>
    <row r="121" spans="2:31" x14ac:dyDescent="0.45">
      <c r="B121" s="4" t="s">
        <v>102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2.3440000000000012</v>
      </c>
      <c r="N121" s="45">
        <v>0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3.6506666666666634</v>
      </c>
      <c r="U121" s="44">
        <v>25.942166666666655</v>
      </c>
      <c r="V121" s="45">
        <v>59.623666666666651</v>
      </c>
      <c r="W121" s="44">
        <v>107.06816666666664</v>
      </c>
      <c r="X121" s="45">
        <v>1.3478333333333337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199.97649999999996</v>
      </c>
      <c r="AE121" s="54"/>
    </row>
    <row r="122" spans="2:31" x14ac:dyDescent="0.45">
      <c r="B122" s="4" t="s">
        <v>103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0.72850000000000004</v>
      </c>
      <c r="N122" s="45">
        <v>0.26583333333333325</v>
      </c>
      <c r="O122" s="44">
        <v>2.3163333333333305</v>
      </c>
      <c r="P122" s="45">
        <v>5.2639999999999976</v>
      </c>
      <c r="Q122" s="44">
        <v>9.2678333333333303</v>
      </c>
      <c r="R122" s="45">
        <v>8.9843333333333302</v>
      </c>
      <c r="S122" s="44">
        <v>11.302666666666669</v>
      </c>
      <c r="T122" s="45">
        <v>15.158833333333341</v>
      </c>
      <c r="U122" s="44">
        <v>13.928333333333336</v>
      </c>
      <c r="V122" s="45">
        <v>11.346166666666663</v>
      </c>
      <c r="W122" s="44">
        <v>7.5630000000000033</v>
      </c>
      <c r="X122" s="45">
        <v>0.92316666666666725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87.049000000000007</v>
      </c>
      <c r="AE122" s="54"/>
    </row>
    <row r="123" spans="2:31" x14ac:dyDescent="0.45">
      <c r="B123" s="4" t="s">
        <v>104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4.7036666666666687</v>
      </c>
      <c r="M123" s="44">
        <v>27.348333333333358</v>
      </c>
      <c r="N123" s="45">
        <v>81.618833333333342</v>
      </c>
      <c r="O123" s="44">
        <v>103.71183333333337</v>
      </c>
      <c r="P123" s="45">
        <v>98.274333333333274</v>
      </c>
      <c r="Q123" s="44">
        <v>86.11399999999999</v>
      </c>
      <c r="R123" s="45">
        <v>120.66799999999995</v>
      </c>
      <c r="S123" s="44">
        <v>119.75866666666668</v>
      </c>
      <c r="T123" s="45">
        <v>107.8095000000001</v>
      </c>
      <c r="U123" s="44">
        <v>44.740666666666677</v>
      </c>
      <c r="V123" s="45">
        <v>87.220833333333431</v>
      </c>
      <c r="W123" s="44">
        <v>90.815333333333427</v>
      </c>
      <c r="X123" s="45">
        <v>18.331666666666656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991.11566666666704</v>
      </c>
      <c r="AE123" s="54"/>
    </row>
    <row r="124" spans="2:31" x14ac:dyDescent="0.45">
      <c r="B124" s="4" t="s">
        <v>105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1.9915000000000005</v>
      </c>
      <c r="M124" s="44">
        <v>27.409499999999998</v>
      </c>
      <c r="N124" s="45">
        <v>18.80299999999999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1.1500000000000081E-2</v>
      </c>
      <c r="W124" s="44">
        <v>0.65683333333333394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48.872333333333323</v>
      </c>
      <c r="AE124" s="54"/>
    </row>
    <row r="125" spans="2:31" x14ac:dyDescent="0.45">
      <c r="B125" s="4" t="s">
        <v>106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</v>
      </c>
      <c r="N125" s="45">
        <v>0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0</v>
      </c>
      <c r="U125" s="44">
        <v>0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0</v>
      </c>
      <c r="AE125" s="54"/>
    </row>
    <row r="126" spans="2:31" x14ac:dyDescent="0.45">
      <c r="B126" s="4" t="s">
        <v>107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5.5226666666666668</v>
      </c>
      <c r="M126" s="44">
        <v>27.650000000000009</v>
      </c>
      <c r="N126" s="45">
        <v>30.628999999999998</v>
      </c>
      <c r="O126" s="44">
        <v>29.490666666666691</v>
      </c>
      <c r="P126" s="45">
        <v>28.712333333333341</v>
      </c>
      <c r="Q126" s="44">
        <v>28.224666666666696</v>
      </c>
      <c r="R126" s="45">
        <v>28.038666666666689</v>
      </c>
      <c r="S126" s="44">
        <v>28.119166666666693</v>
      </c>
      <c r="T126" s="45">
        <v>31.807166666666642</v>
      </c>
      <c r="U126" s="44">
        <v>35.999333333333361</v>
      </c>
      <c r="V126" s="45">
        <v>42.10150000000003</v>
      </c>
      <c r="W126" s="44">
        <v>50.570499999999996</v>
      </c>
      <c r="X126" s="45">
        <v>0.77466666666666728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367.6403333333335</v>
      </c>
      <c r="AE126" s="54"/>
    </row>
    <row r="127" spans="2:31" x14ac:dyDescent="0.45">
      <c r="B127" s="4" t="s">
        <v>108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9.3333333333333324E-2</v>
      </c>
      <c r="M127" s="44">
        <v>1.9410000000000003</v>
      </c>
      <c r="N127" s="45">
        <v>5.1526666666666667</v>
      </c>
      <c r="O127" s="44">
        <v>4.1033333333333335</v>
      </c>
      <c r="P127" s="45">
        <v>0</v>
      </c>
      <c r="Q127" s="44">
        <v>5.2635000000000041</v>
      </c>
      <c r="R127" s="45">
        <v>8.8619999999999948</v>
      </c>
      <c r="S127" s="44">
        <v>6.0708333333333284</v>
      </c>
      <c r="T127" s="45">
        <v>0</v>
      </c>
      <c r="U127" s="44">
        <v>0.75816666666666654</v>
      </c>
      <c r="V127" s="45">
        <v>0.43566666666666709</v>
      </c>
      <c r="W127" s="44">
        <v>0.93416666666666659</v>
      </c>
      <c r="X127" s="45">
        <v>0.12533333333333332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33.739999999999995</v>
      </c>
      <c r="AE127" s="54"/>
    </row>
    <row r="128" spans="2:31" x14ac:dyDescent="0.45">
      <c r="B128" s="4" t="s">
        <v>109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8.9396666666666658</v>
      </c>
      <c r="N128" s="45">
        <v>63.230166666666676</v>
      </c>
      <c r="O128" s="44">
        <v>66.001333333333335</v>
      </c>
      <c r="P128" s="45">
        <v>81.325000000000003</v>
      </c>
      <c r="Q128" s="44">
        <v>82.635833333333309</v>
      </c>
      <c r="R128" s="45">
        <v>86.529333333333341</v>
      </c>
      <c r="S128" s="44">
        <v>85.287833333333325</v>
      </c>
      <c r="T128" s="45">
        <v>52.434999999999988</v>
      </c>
      <c r="U128" s="44">
        <v>82.073666666666668</v>
      </c>
      <c r="V128" s="45">
        <v>86.52033333333334</v>
      </c>
      <c r="W128" s="44">
        <v>46.296833333333339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741.27499999999998</v>
      </c>
      <c r="AE128" s="54"/>
    </row>
    <row r="129" spans="2:31" x14ac:dyDescent="0.45">
      <c r="B129" s="4" t="s">
        <v>110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0.18650000000000005</v>
      </c>
      <c r="M129" s="44">
        <v>21.317166666666676</v>
      </c>
      <c r="N129" s="45">
        <v>6.2458333333333353</v>
      </c>
      <c r="O129" s="44">
        <v>19.694333333333326</v>
      </c>
      <c r="P129" s="45">
        <v>29.428166666666716</v>
      </c>
      <c r="Q129" s="44">
        <v>32.917999999999992</v>
      </c>
      <c r="R129" s="45">
        <v>34.707000000000001</v>
      </c>
      <c r="S129" s="44">
        <v>37.163000000000025</v>
      </c>
      <c r="T129" s="45">
        <v>38.950833333333335</v>
      </c>
      <c r="U129" s="44">
        <v>42.556999999999988</v>
      </c>
      <c r="V129" s="45">
        <v>13.310166666666676</v>
      </c>
      <c r="W129" s="44">
        <v>4.5708333333333382</v>
      </c>
      <c r="X129" s="45">
        <v>1.1201666666666668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282.1690000000001</v>
      </c>
      <c r="AE129" s="54"/>
    </row>
    <row r="130" spans="2:31" x14ac:dyDescent="0.45">
      <c r="B130" s="4" t="s">
        <v>111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5.2548333333333339</v>
      </c>
      <c r="N130" s="45">
        <v>0.36500000000000055</v>
      </c>
      <c r="O130" s="44">
        <v>0.37733333333333324</v>
      </c>
      <c r="P130" s="45">
        <v>1.9415000000000002</v>
      </c>
      <c r="Q130" s="44">
        <v>10.165666666666674</v>
      </c>
      <c r="R130" s="45">
        <v>12.379000000000003</v>
      </c>
      <c r="S130" s="44">
        <v>12.794833333333337</v>
      </c>
      <c r="T130" s="45">
        <v>13.977833333333331</v>
      </c>
      <c r="U130" s="44">
        <v>15.286166666666666</v>
      </c>
      <c r="V130" s="45">
        <v>12.613666666666672</v>
      </c>
      <c r="W130" s="44">
        <v>14.883166666666661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100.03900000000002</v>
      </c>
      <c r="AE130" s="54"/>
    </row>
    <row r="131" spans="2:31" x14ac:dyDescent="0.45">
      <c r="B131" s="4" t="s">
        <v>112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0</v>
      </c>
      <c r="Q131" s="44">
        <v>0</v>
      </c>
      <c r="R131" s="45">
        <v>0</v>
      </c>
      <c r="S131" s="44">
        <v>0</v>
      </c>
      <c r="T131" s="45">
        <v>0</v>
      </c>
      <c r="U131" s="44">
        <v>0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0</v>
      </c>
      <c r="AE131" s="54"/>
    </row>
    <row r="132" spans="2:31" x14ac:dyDescent="0.45">
      <c r="B132" s="4" t="s">
        <v>113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11.590000000000003</v>
      </c>
      <c r="N132" s="45">
        <v>24.24966666666667</v>
      </c>
      <c r="O132" s="44">
        <v>38.506166666666672</v>
      </c>
      <c r="P132" s="45">
        <v>25.850333333333332</v>
      </c>
      <c r="Q132" s="44">
        <v>24.732333333333315</v>
      </c>
      <c r="R132" s="45">
        <v>20.724666666666664</v>
      </c>
      <c r="S132" s="44">
        <v>14.022833333333327</v>
      </c>
      <c r="T132" s="45">
        <v>76.540999999999968</v>
      </c>
      <c r="U132" s="44">
        <v>36.325999999999993</v>
      </c>
      <c r="V132" s="45">
        <v>29.994499999999995</v>
      </c>
      <c r="W132" s="44">
        <v>22.147333333333322</v>
      </c>
      <c r="X132" s="45">
        <v>2.2323333333333326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326.91716666666662</v>
      </c>
      <c r="AE132" s="54"/>
    </row>
    <row r="133" spans="2:31" x14ac:dyDescent="0.45">
      <c r="B133" s="4" t="s">
        <v>114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1.1748333333333341</v>
      </c>
      <c r="N133" s="45">
        <v>0</v>
      </c>
      <c r="O133" s="44">
        <v>0</v>
      </c>
      <c r="P133" s="45">
        <v>0</v>
      </c>
      <c r="Q133" s="44">
        <v>1.6760000000000004</v>
      </c>
      <c r="R133" s="45">
        <v>2.1769999999999992</v>
      </c>
      <c r="S133" s="44">
        <v>5.2651666666666612</v>
      </c>
      <c r="T133" s="45">
        <v>8.6569999999999947</v>
      </c>
      <c r="U133" s="44">
        <v>12.198833333333329</v>
      </c>
      <c r="V133" s="45">
        <v>9.9163333333333323</v>
      </c>
      <c r="W133" s="44">
        <v>13.343666666666666</v>
      </c>
      <c r="X133" s="45">
        <v>3.0666666666666842E-2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54.439499999999981</v>
      </c>
      <c r="AE133" s="54"/>
    </row>
    <row r="134" spans="2:31" x14ac:dyDescent="0.45">
      <c r="B134" s="4" t="s">
        <v>115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0</v>
      </c>
      <c r="AE134" s="54"/>
    </row>
    <row r="135" spans="2:31" x14ac:dyDescent="0.45">
      <c r="B135" s="4" t="s">
        <v>116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23.958833333333335</v>
      </c>
      <c r="M135" s="44">
        <v>50.540000000000006</v>
      </c>
      <c r="N135" s="45">
        <v>21.92</v>
      </c>
      <c r="O135" s="44">
        <v>14.820000000000007</v>
      </c>
      <c r="P135" s="45">
        <v>10.540000000000006</v>
      </c>
      <c r="Q135" s="44">
        <v>9.36</v>
      </c>
      <c r="R135" s="45">
        <v>8.4500000000000028</v>
      </c>
      <c r="S135" s="44">
        <v>8.3700000000000045</v>
      </c>
      <c r="T135" s="45">
        <v>8.9400000000000119</v>
      </c>
      <c r="U135" s="44">
        <v>11.420000000000002</v>
      </c>
      <c r="V135" s="45">
        <v>16.39</v>
      </c>
      <c r="W135" s="44">
        <v>29.370000000000005</v>
      </c>
      <c r="X135" s="45">
        <v>21.489333333333335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235.56816666666668</v>
      </c>
      <c r="AE135" s="54"/>
    </row>
    <row r="136" spans="2:31" x14ac:dyDescent="0.45">
      <c r="B136" s="4" t="s">
        <v>117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4.9499999999999919E-2</v>
      </c>
      <c r="M136" s="44">
        <v>19.617000000000008</v>
      </c>
      <c r="N136" s="45">
        <v>17.542000000000005</v>
      </c>
      <c r="O136" s="44">
        <v>15.552499999999991</v>
      </c>
      <c r="P136" s="45">
        <v>42.529666666666671</v>
      </c>
      <c r="Q136" s="44">
        <v>55.091833333333305</v>
      </c>
      <c r="R136" s="45">
        <v>63.617999999999974</v>
      </c>
      <c r="S136" s="44">
        <v>69.787500000000009</v>
      </c>
      <c r="T136" s="45">
        <v>75.749833333333328</v>
      </c>
      <c r="U136" s="44">
        <v>86.552666666666639</v>
      </c>
      <c r="V136" s="45">
        <v>98.868500000000026</v>
      </c>
      <c r="W136" s="44">
        <v>32.204166666666659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577.1631666666666</v>
      </c>
      <c r="AE136" s="54"/>
    </row>
    <row r="137" spans="2:31" x14ac:dyDescent="0.45">
      <c r="B137" s="4" t="s">
        <v>118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1.811500000000001</v>
      </c>
      <c r="M137" s="44">
        <v>38.463166666666666</v>
      </c>
      <c r="N137" s="45">
        <v>7.3173333333333357</v>
      </c>
      <c r="O137" s="44">
        <v>12.008500000000002</v>
      </c>
      <c r="P137" s="45">
        <v>23.456333333333358</v>
      </c>
      <c r="Q137" s="44">
        <v>27.997500000000024</v>
      </c>
      <c r="R137" s="45">
        <v>31.897333333333343</v>
      </c>
      <c r="S137" s="44">
        <v>34.17000000000003</v>
      </c>
      <c r="T137" s="45">
        <v>38.556499999999978</v>
      </c>
      <c r="U137" s="44">
        <v>44.856999999999978</v>
      </c>
      <c r="V137" s="45">
        <v>48.637833333333312</v>
      </c>
      <c r="W137" s="44">
        <v>48.545666666666627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357.71866666666671</v>
      </c>
      <c r="AE137" s="54"/>
    </row>
    <row r="138" spans="2:31" x14ac:dyDescent="0.45">
      <c r="B138" s="4" t="s">
        <v>119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6.2638333333333334</v>
      </c>
      <c r="M138" s="44">
        <v>57.458666666666666</v>
      </c>
      <c r="N138" s="45">
        <v>40.082166666666673</v>
      </c>
      <c r="O138" s="44">
        <v>36.685833333333335</v>
      </c>
      <c r="P138" s="45">
        <v>35.442499999999995</v>
      </c>
      <c r="Q138" s="44">
        <v>32.977999999999973</v>
      </c>
      <c r="R138" s="45">
        <v>33.476666666666638</v>
      </c>
      <c r="S138" s="44">
        <v>35.606333333333296</v>
      </c>
      <c r="T138" s="45">
        <v>38.435499999999983</v>
      </c>
      <c r="U138" s="44">
        <v>46.132999999999988</v>
      </c>
      <c r="V138" s="45">
        <v>47.232499999999995</v>
      </c>
      <c r="W138" s="44">
        <v>33.25483333333333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443.04983333333325</v>
      </c>
      <c r="AE138" s="54"/>
    </row>
    <row r="139" spans="2:31" x14ac:dyDescent="0.45">
      <c r="B139" s="4" t="s">
        <v>120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0.55749999999999988</v>
      </c>
      <c r="M139" s="44">
        <v>11.254166666666666</v>
      </c>
      <c r="N139" s="45">
        <v>2.9690000000000007</v>
      </c>
      <c r="O139" s="44">
        <v>18.145333333333326</v>
      </c>
      <c r="P139" s="45">
        <v>30.424666666666663</v>
      </c>
      <c r="Q139" s="44">
        <v>35.884333333333338</v>
      </c>
      <c r="R139" s="45">
        <v>39.678166666666655</v>
      </c>
      <c r="S139" s="44">
        <v>44.326333333333338</v>
      </c>
      <c r="T139" s="45">
        <v>49.908333333333346</v>
      </c>
      <c r="U139" s="44">
        <v>53.318333333333314</v>
      </c>
      <c r="V139" s="45">
        <v>47.577000000000005</v>
      </c>
      <c r="W139" s="44">
        <v>41.728000000000002</v>
      </c>
      <c r="X139" s="45">
        <v>5.1500000000000178E-2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375.82266666666663</v>
      </c>
      <c r="AE139" s="54"/>
    </row>
    <row r="140" spans="2:31" x14ac:dyDescent="0.45">
      <c r="B140" s="4" t="s">
        <v>121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0</v>
      </c>
      <c r="AE140" s="54"/>
    </row>
    <row r="141" spans="2:31" x14ac:dyDescent="0.45">
      <c r="B141" s="4" t="s">
        <v>122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1.8694999999999995</v>
      </c>
      <c r="M141" s="44">
        <v>128.25416666666663</v>
      </c>
      <c r="N141" s="45">
        <v>227.04866666666666</v>
      </c>
      <c r="O141" s="44">
        <v>199.93000000000004</v>
      </c>
      <c r="P141" s="45">
        <v>192.36</v>
      </c>
      <c r="Q141" s="44">
        <v>188.27</v>
      </c>
      <c r="R141" s="45">
        <v>187.89000000000001</v>
      </c>
      <c r="S141" s="44">
        <v>187.89000000000001</v>
      </c>
      <c r="T141" s="45">
        <v>179.67000000000002</v>
      </c>
      <c r="U141" s="44">
        <v>164.28000000000003</v>
      </c>
      <c r="V141" s="45">
        <v>177.87000000000003</v>
      </c>
      <c r="W141" s="44">
        <v>210.7948333333334</v>
      </c>
      <c r="X141" s="45">
        <v>37.558833333333318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2083.6860000000006</v>
      </c>
      <c r="AE141" s="54"/>
    </row>
    <row r="142" spans="2:31" x14ac:dyDescent="0.45">
      <c r="B142" s="4" t="s">
        <v>123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45">
      <c r="B143" s="4" t="s">
        <v>124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0.9331666666666667</v>
      </c>
      <c r="N143" s="45">
        <v>17.682500000000005</v>
      </c>
      <c r="O143" s="44">
        <v>48.006833333333311</v>
      </c>
      <c r="P143" s="45">
        <v>33.668500000000002</v>
      </c>
      <c r="Q143" s="44">
        <v>9.5738333333333365</v>
      </c>
      <c r="R143" s="45">
        <v>10.422000000000002</v>
      </c>
      <c r="S143" s="44">
        <v>11.74983333333333</v>
      </c>
      <c r="T143" s="45">
        <v>23.511166666666668</v>
      </c>
      <c r="U143" s="44">
        <v>30.007166666666691</v>
      </c>
      <c r="V143" s="45">
        <v>23.967833333333328</v>
      </c>
      <c r="W143" s="44">
        <v>10.360833333333339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219.88366666666667</v>
      </c>
      <c r="AE143" s="54"/>
    </row>
    <row r="144" spans="2:31" x14ac:dyDescent="0.45">
      <c r="B144" s="4" t="s">
        <v>125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0</v>
      </c>
      <c r="AE144" s="54"/>
    </row>
    <row r="145" spans="2:31" x14ac:dyDescent="0.45">
      <c r="B145" s="4" t="s">
        <v>126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45">
      <c r="B146" s="4" t="s">
        <v>127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0.21633333333333335</v>
      </c>
      <c r="M146" s="44">
        <v>20.362166666666667</v>
      </c>
      <c r="N146" s="45">
        <v>18.839666666666673</v>
      </c>
      <c r="O146" s="44">
        <v>9.2824999999999971</v>
      </c>
      <c r="P146" s="45">
        <v>7.1046666666666631</v>
      </c>
      <c r="Q146" s="44">
        <v>13.678500000000009</v>
      </c>
      <c r="R146" s="45">
        <v>18.486999999999991</v>
      </c>
      <c r="S146" s="44">
        <v>18.988666666666678</v>
      </c>
      <c r="T146" s="45">
        <v>26.349666666666678</v>
      </c>
      <c r="U146" s="44">
        <v>29.024166666666659</v>
      </c>
      <c r="V146" s="45">
        <v>41.243333333333354</v>
      </c>
      <c r="W146" s="44">
        <v>34.476666666666659</v>
      </c>
      <c r="X146" s="45">
        <v>4.5156666666666654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242.56900000000005</v>
      </c>
      <c r="AE146" s="54"/>
    </row>
    <row r="147" spans="2:31" x14ac:dyDescent="0.45">
      <c r="B147" s="4" t="s">
        <v>128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9.243666666666666</v>
      </c>
      <c r="M147" s="44">
        <v>88.591200000000015</v>
      </c>
      <c r="N147" s="45">
        <v>27.291200000000003</v>
      </c>
      <c r="O147" s="44">
        <v>31.741200000000021</v>
      </c>
      <c r="P147" s="45">
        <v>48.291200000000003</v>
      </c>
      <c r="Q147" s="44">
        <v>58.411200000000008</v>
      </c>
      <c r="R147" s="45">
        <v>64.021200000000022</v>
      </c>
      <c r="S147" s="44">
        <v>67.861199999999997</v>
      </c>
      <c r="T147" s="45">
        <v>77.941200000000009</v>
      </c>
      <c r="U147" s="44">
        <v>90.171200000000013</v>
      </c>
      <c r="V147" s="45">
        <v>97.33120000000001</v>
      </c>
      <c r="W147" s="44">
        <v>122.5112</v>
      </c>
      <c r="X147" s="45">
        <v>70.16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853.56686666666667</v>
      </c>
      <c r="AE147" s="54"/>
    </row>
    <row r="148" spans="2:31" x14ac:dyDescent="0.45">
      <c r="B148" s="4" t="s">
        <v>129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3.3333333333333365E-4</v>
      </c>
      <c r="M148" s="44">
        <v>1.0841666666666667</v>
      </c>
      <c r="N148" s="45">
        <v>2.5531666666666668</v>
      </c>
      <c r="O148" s="44">
        <v>1.92</v>
      </c>
      <c r="P148" s="45">
        <v>3.1500000000000004</v>
      </c>
      <c r="Q148" s="44">
        <v>4.129999999999999</v>
      </c>
      <c r="R148" s="45">
        <v>4.57</v>
      </c>
      <c r="S148" s="44">
        <v>4.6899999999999995</v>
      </c>
      <c r="T148" s="45">
        <v>5.24</v>
      </c>
      <c r="U148" s="44">
        <v>7.3795000000000011</v>
      </c>
      <c r="V148" s="45">
        <v>7.0343333333333327</v>
      </c>
      <c r="W148" s="44">
        <v>6.4624999999999995</v>
      </c>
      <c r="X148" s="45">
        <v>0.43833333333333341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48.652333333333338</v>
      </c>
      <c r="AE148" s="54"/>
    </row>
    <row r="149" spans="2:31" x14ac:dyDescent="0.45">
      <c r="B149" s="4" t="s">
        <v>130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0.61266666666666658</v>
      </c>
      <c r="M149" s="44">
        <v>41.381833333333354</v>
      </c>
      <c r="N149" s="45">
        <v>50.698999999999984</v>
      </c>
      <c r="O149" s="44">
        <v>71.561666666666667</v>
      </c>
      <c r="P149" s="45">
        <v>68.000000000000014</v>
      </c>
      <c r="Q149" s="44">
        <v>72.444500000000005</v>
      </c>
      <c r="R149" s="45">
        <v>62.320000000000007</v>
      </c>
      <c r="S149" s="44">
        <v>90.567833333333311</v>
      </c>
      <c r="T149" s="45">
        <v>92.613833333333318</v>
      </c>
      <c r="U149" s="44">
        <v>93.889833333333328</v>
      </c>
      <c r="V149" s="45">
        <v>100.60983333333334</v>
      </c>
      <c r="W149" s="44">
        <v>58.26399999999996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802.96499999999992</v>
      </c>
      <c r="AE149" s="54"/>
    </row>
    <row r="150" spans="2:31" x14ac:dyDescent="0.45">
      <c r="B150" s="4" t="s">
        <v>131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5.1816666666666622</v>
      </c>
      <c r="N150" s="45">
        <v>13.419499999999989</v>
      </c>
      <c r="O150" s="44">
        <v>19.90066666666667</v>
      </c>
      <c r="P150" s="45">
        <v>20.209000000000014</v>
      </c>
      <c r="Q150" s="44">
        <v>20.113333333333326</v>
      </c>
      <c r="R150" s="45">
        <v>20.298833333333313</v>
      </c>
      <c r="S150" s="44">
        <v>20.601166666666661</v>
      </c>
      <c r="T150" s="45">
        <v>20.908166666666673</v>
      </c>
      <c r="U150" s="44">
        <v>18.512666666666675</v>
      </c>
      <c r="V150" s="45">
        <v>20.996833333333349</v>
      </c>
      <c r="W150" s="44">
        <v>17.178666666666683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197.32050000000001</v>
      </c>
      <c r="AE150" s="54"/>
    </row>
    <row r="151" spans="2:31" x14ac:dyDescent="0.45">
      <c r="B151" s="4" t="s">
        <v>132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1.1736666666666669</v>
      </c>
      <c r="M151" s="44">
        <v>8.134666666666666</v>
      </c>
      <c r="N151" s="45">
        <v>11.020666666666667</v>
      </c>
      <c r="O151" s="44">
        <v>8.5016666666666616</v>
      </c>
      <c r="P151" s="45">
        <v>4.6238333333333337</v>
      </c>
      <c r="Q151" s="44">
        <v>22.775833333333342</v>
      </c>
      <c r="R151" s="45">
        <v>34.629166666666698</v>
      </c>
      <c r="S151" s="44">
        <v>34.647500000000036</v>
      </c>
      <c r="T151" s="45">
        <v>32.06749999999996</v>
      </c>
      <c r="U151" s="44">
        <v>32.077166666666642</v>
      </c>
      <c r="V151" s="45">
        <v>27.050833333333305</v>
      </c>
      <c r="W151" s="44">
        <v>19.560833333333324</v>
      </c>
      <c r="X151" s="45">
        <v>0.92566666666666675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>SUM(E151:AB151)</f>
        <v>237.18899999999999</v>
      </c>
      <c r="AE151" s="54"/>
    </row>
    <row r="152" spans="2:31" x14ac:dyDescent="0.45">
      <c r="B152" s="4" t="s">
        <v>133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ref="AD152:AD156" si="4">SUM(E152:AB152)</f>
        <v>0</v>
      </c>
      <c r="AE152" s="54"/>
    </row>
    <row r="153" spans="2:31" x14ac:dyDescent="0.45">
      <c r="B153" s="4" t="s">
        <v>134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7.0226666666666668</v>
      </c>
      <c r="N153" s="45">
        <v>1.2821666666666653</v>
      </c>
      <c r="O153" s="44">
        <v>0</v>
      </c>
      <c r="P153" s="45">
        <v>0</v>
      </c>
      <c r="Q153" s="44">
        <v>2.0605133333333283</v>
      </c>
      <c r="R153" s="45">
        <v>8.5605666666666558</v>
      </c>
      <c r="S153" s="44">
        <v>11.907066666666658</v>
      </c>
      <c r="T153" s="45">
        <v>18.287233333333322</v>
      </c>
      <c r="U153" s="44">
        <v>33.24573333333332</v>
      </c>
      <c r="V153" s="45">
        <v>39.617899999999963</v>
      </c>
      <c r="W153" s="44">
        <v>57.919333333333334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179.90317999999991</v>
      </c>
      <c r="AE153" s="54"/>
    </row>
    <row r="154" spans="2:31" x14ac:dyDescent="0.45">
      <c r="B154" s="4" t="s">
        <v>135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0</v>
      </c>
      <c r="AE154" s="54"/>
    </row>
    <row r="155" spans="2:31" x14ac:dyDescent="0.45">
      <c r="B155" s="4" t="s">
        <v>136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0.14449999999999999</v>
      </c>
      <c r="M155" s="44">
        <v>14.585166666666664</v>
      </c>
      <c r="N155" s="45">
        <v>25.395999999999997</v>
      </c>
      <c r="O155" s="44">
        <v>25.859333333333336</v>
      </c>
      <c r="P155" s="45">
        <v>14.771999999999991</v>
      </c>
      <c r="Q155" s="44">
        <v>5.3906666666666645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4"/>
        <v>86.147666666666652</v>
      </c>
      <c r="AE155" s="54"/>
    </row>
    <row r="156" spans="2:31" x14ac:dyDescent="0.45">
      <c r="B156" s="4" t="s">
        <v>137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0.74766666666666637</v>
      </c>
      <c r="M156" s="44">
        <v>34.786833333333327</v>
      </c>
      <c r="N156" s="45">
        <v>27.18266666666667</v>
      </c>
      <c r="O156" s="44">
        <v>14.796333333333337</v>
      </c>
      <c r="P156" s="45">
        <v>13.613166666666665</v>
      </c>
      <c r="Q156" s="44">
        <v>2.8333333333335985E-3</v>
      </c>
      <c r="R156" s="45">
        <v>0</v>
      </c>
      <c r="S156" s="44">
        <v>0.66316666666666602</v>
      </c>
      <c r="T156" s="45">
        <v>15.46983333333333</v>
      </c>
      <c r="U156" s="44">
        <v>33.610166666666686</v>
      </c>
      <c r="V156" s="45">
        <v>33.474833333333343</v>
      </c>
      <c r="W156" s="44">
        <v>61.611499999999999</v>
      </c>
      <c r="X156" s="45">
        <v>0.44433333333333302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4"/>
        <v>236.40333333333336</v>
      </c>
      <c r="AE156" s="54"/>
    </row>
    <row r="157" spans="2:31" x14ac:dyDescent="0.45">
      <c r="B157" s="4" t="s">
        <v>138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1.622166666666667</v>
      </c>
      <c r="M157" s="44">
        <v>40.026166666666668</v>
      </c>
      <c r="N157" s="45">
        <v>54.459833333333343</v>
      </c>
      <c r="O157" s="44">
        <v>56.738999999999983</v>
      </c>
      <c r="P157" s="45">
        <v>48.825333333333326</v>
      </c>
      <c r="Q157" s="44">
        <v>37.218666666666671</v>
      </c>
      <c r="R157" s="45">
        <v>33.583500000000008</v>
      </c>
      <c r="S157" s="44">
        <v>19.374666666666666</v>
      </c>
      <c r="T157" s="45">
        <v>22.527833333333341</v>
      </c>
      <c r="U157" s="44">
        <v>27.264833333333332</v>
      </c>
      <c r="V157" s="45">
        <v>28.384666666666678</v>
      </c>
      <c r="W157" s="44">
        <v>34.438333333333361</v>
      </c>
      <c r="X157" s="45">
        <v>0.26766666666666644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>SUM(E157:AB157)</f>
        <v>404.73266666666672</v>
      </c>
      <c r="AE157" s="54"/>
    </row>
    <row r="158" spans="2:31" x14ac:dyDescent="0.45">
      <c r="B158" s="12" t="s">
        <v>7</v>
      </c>
      <c r="C158" s="12"/>
      <c r="D158" s="12"/>
      <c r="E158" s="13">
        <f t="shared" ref="E158:AB158" si="5">SUM(E86:E157)</f>
        <v>0</v>
      </c>
      <c r="F158" s="13">
        <f t="shared" si="5"/>
        <v>0</v>
      </c>
      <c r="G158" s="13">
        <f t="shared" si="5"/>
        <v>0</v>
      </c>
      <c r="H158" s="13">
        <f t="shared" si="5"/>
        <v>0</v>
      </c>
      <c r="I158" s="13">
        <f t="shared" si="5"/>
        <v>0</v>
      </c>
      <c r="J158" s="13">
        <f t="shared" si="5"/>
        <v>0</v>
      </c>
      <c r="K158" s="13">
        <f t="shared" si="5"/>
        <v>0</v>
      </c>
      <c r="L158" s="13">
        <f t="shared" si="5"/>
        <v>89.801833333333335</v>
      </c>
      <c r="M158" s="13">
        <f t="shared" si="5"/>
        <v>1144.9323666666667</v>
      </c>
      <c r="N158" s="13">
        <f t="shared" si="5"/>
        <v>1274.1465333333333</v>
      </c>
      <c r="O158" s="13">
        <f t="shared" si="5"/>
        <v>1204.9537000000005</v>
      </c>
      <c r="P158" s="13">
        <f t="shared" si="5"/>
        <v>1217.5187000000001</v>
      </c>
      <c r="Q158" s="13">
        <f t="shared" si="5"/>
        <v>1294.6993012233334</v>
      </c>
      <c r="R158" s="13">
        <f t="shared" si="5"/>
        <v>1395.5548532533328</v>
      </c>
      <c r="S158" s="13">
        <f t="shared" si="5"/>
        <v>1490.8963630233336</v>
      </c>
      <c r="T158" s="13">
        <f t="shared" si="5"/>
        <v>1654.8569414766666</v>
      </c>
      <c r="U158" s="13">
        <f t="shared" si="5"/>
        <v>1736.2352967800005</v>
      </c>
      <c r="V158" s="13">
        <f t="shared" si="5"/>
        <v>1894.3082666666671</v>
      </c>
      <c r="W158" s="13">
        <f t="shared" si="5"/>
        <v>1845.6027000000001</v>
      </c>
      <c r="X158" s="13">
        <f t="shared" si="5"/>
        <v>191.61499999999998</v>
      </c>
      <c r="Y158" s="13">
        <f t="shared" si="5"/>
        <v>0</v>
      </c>
      <c r="Z158" s="13">
        <f t="shared" si="5"/>
        <v>0</v>
      </c>
      <c r="AA158" s="13">
        <f t="shared" si="5"/>
        <v>0</v>
      </c>
      <c r="AB158" s="13">
        <f t="shared" si="5"/>
        <v>0</v>
      </c>
      <c r="AC158" s="111">
        <f>SUM(AC86:AE157)</f>
        <v>16435.121855756668</v>
      </c>
      <c r="AD158" s="111"/>
      <c r="AE158" s="111"/>
    </row>
    <row r="159" spans="2:31" x14ac:dyDescent="0.45">
      <c r="B159" s="14"/>
      <c r="C159" s="15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2:31" x14ac:dyDescent="0.45">
      <c r="B160" s="14"/>
      <c r="C160" s="15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2:31" x14ac:dyDescent="0.45">
      <c r="B161" s="8">
        <f>'Resumen-Mensual'!$G$26</f>
        <v>46025</v>
      </c>
    </row>
    <row r="162" spans="2:31" x14ac:dyDescent="0.45">
      <c r="B162" s="8"/>
    </row>
    <row r="163" spans="2:31" x14ac:dyDescent="0.45">
      <c r="B163" s="9" t="s">
        <v>313</v>
      </c>
      <c r="C163" s="10"/>
      <c r="D163" s="10"/>
      <c r="E163" s="11">
        <v>1</v>
      </c>
      <c r="F163" s="11">
        <v>2</v>
      </c>
      <c r="G163" s="11">
        <v>3</v>
      </c>
      <c r="H163" s="11">
        <v>4</v>
      </c>
      <c r="I163" s="11">
        <v>5</v>
      </c>
      <c r="J163" s="11">
        <v>6</v>
      </c>
      <c r="K163" s="11">
        <v>7</v>
      </c>
      <c r="L163" s="11">
        <v>8</v>
      </c>
      <c r="M163" s="11">
        <v>9</v>
      </c>
      <c r="N163" s="11">
        <v>10</v>
      </c>
      <c r="O163" s="11">
        <v>11</v>
      </c>
      <c r="P163" s="11">
        <v>12</v>
      </c>
      <c r="Q163" s="11">
        <v>13</v>
      </c>
      <c r="R163" s="11">
        <v>14</v>
      </c>
      <c r="S163" s="11">
        <v>15</v>
      </c>
      <c r="T163" s="11">
        <v>16</v>
      </c>
      <c r="U163" s="11">
        <v>17</v>
      </c>
      <c r="V163" s="11">
        <v>18</v>
      </c>
      <c r="W163" s="11">
        <v>19</v>
      </c>
      <c r="X163" s="11">
        <v>20</v>
      </c>
      <c r="Y163" s="11">
        <v>21</v>
      </c>
      <c r="Z163" s="11">
        <v>22</v>
      </c>
      <c r="AA163" s="11">
        <v>23</v>
      </c>
      <c r="AB163" s="11">
        <v>24</v>
      </c>
      <c r="AC163" s="91" t="s">
        <v>7</v>
      </c>
      <c r="AD163" s="91"/>
      <c r="AE163" s="91"/>
    </row>
    <row r="164" spans="2:31" x14ac:dyDescent="0.45">
      <c r="B164" s="14" t="s">
        <v>67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0.50166666666666637</v>
      </c>
      <c r="M164" s="44">
        <v>1.4</v>
      </c>
      <c r="N164" s="45">
        <v>1</v>
      </c>
      <c r="O164" s="44">
        <v>1.1999999999999993</v>
      </c>
      <c r="P164" s="45">
        <v>1.2999999999999998</v>
      </c>
      <c r="Q164" s="44">
        <v>1.0999999999999996</v>
      </c>
      <c r="R164" s="45">
        <v>1.0999999999999996</v>
      </c>
      <c r="S164" s="44">
        <v>1</v>
      </c>
      <c r="T164" s="45">
        <v>0.90000000000000036</v>
      </c>
      <c r="U164" s="44">
        <v>0.79999999999999982</v>
      </c>
      <c r="V164" s="45">
        <v>0.79999999999999982</v>
      </c>
      <c r="W164" s="44">
        <v>0</v>
      </c>
      <c r="X164" s="45">
        <v>0.65</v>
      </c>
      <c r="Y164" s="44">
        <v>0</v>
      </c>
      <c r="Z164" s="45">
        <v>0</v>
      </c>
      <c r="AA164" s="44">
        <v>0</v>
      </c>
      <c r="AB164" s="45">
        <v>0</v>
      </c>
      <c r="AC164" s="56"/>
      <c r="AD164" s="57">
        <f>SUM(E164:AB164)</f>
        <v>11.751666666666667</v>
      </c>
      <c r="AE164" s="56"/>
    </row>
    <row r="165" spans="2:31" x14ac:dyDescent="0.45">
      <c r="B165" s="14" t="s">
        <v>68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0.64499999999999946</v>
      </c>
      <c r="M165" s="44">
        <v>4.8999999999999995</v>
      </c>
      <c r="N165" s="45">
        <v>5.1999999999999993</v>
      </c>
      <c r="O165" s="44">
        <v>5.7000000000000011</v>
      </c>
      <c r="P165" s="45">
        <v>5.7000000000000011</v>
      </c>
      <c r="Q165" s="44">
        <v>5.5</v>
      </c>
      <c r="R165" s="45">
        <v>5.4</v>
      </c>
      <c r="S165" s="44">
        <v>5</v>
      </c>
      <c r="T165" s="45">
        <v>4.9000000000000004</v>
      </c>
      <c r="U165" s="44">
        <v>4.5999999999999996</v>
      </c>
      <c r="V165" s="45">
        <v>4.0999999999999996</v>
      </c>
      <c r="W165" s="44">
        <v>0.69999999999999929</v>
      </c>
      <c r="X165" s="45">
        <v>0.90999999999999948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>SUM(E165:AB165)</f>
        <v>53.254999999999995</v>
      </c>
      <c r="AE165" s="54"/>
    </row>
    <row r="166" spans="2:31" x14ac:dyDescent="0.45">
      <c r="B166" s="14" t="s">
        <v>69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0.50166666666666637</v>
      </c>
      <c r="M166" s="44">
        <v>5.0999999999999996</v>
      </c>
      <c r="N166" s="45">
        <v>9.0949999999999971</v>
      </c>
      <c r="O166" s="44">
        <v>2</v>
      </c>
      <c r="P166" s="45">
        <v>2.1000000000000014</v>
      </c>
      <c r="Q166" s="44">
        <v>1.5</v>
      </c>
      <c r="R166" s="45">
        <v>1.1999999999999993</v>
      </c>
      <c r="S166" s="44">
        <v>1.2000000000000028</v>
      </c>
      <c r="T166" s="45">
        <v>1.8000000000000007</v>
      </c>
      <c r="U166" s="44">
        <v>8.3331666666666688</v>
      </c>
      <c r="V166" s="45">
        <v>0.86050000000000004</v>
      </c>
      <c r="W166" s="44">
        <v>0.59950000000000025</v>
      </c>
      <c r="X166" s="45">
        <v>0.33333333333333331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ref="AD166:AD227" si="6">SUM(E166:AB166)</f>
        <v>34.62316666666667</v>
      </c>
      <c r="AE166" s="54"/>
    </row>
    <row r="167" spans="2:31" x14ac:dyDescent="0.45">
      <c r="B167" s="14" t="s">
        <v>70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12.738499999999995</v>
      </c>
      <c r="M167" s="44">
        <v>86.810333333333318</v>
      </c>
      <c r="N167" s="45">
        <v>86.869666666666674</v>
      </c>
      <c r="O167" s="44">
        <v>13.584833333333298</v>
      </c>
      <c r="P167" s="45">
        <v>42.856833333333348</v>
      </c>
      <c r="Q167" s="44">
        <v>46.460000000000022</v>
      </c>
      <c r="R167" s="45">
        <v>47.780666666666662</v>
      </c>
      <c r="S167" s="44">
        <v>61.655500000000011</v>
      </c>
      <c r="T167" s="45">
        <v>67.504833333333281</v>
      </c>
      <c r="U167" s="44">
        <v>75.441499999999991</v>
      </c>
      <c r="V167" s="45">
        <v>66.50816666666671</v>
      </c>
      <c r="W167" s="44">
        <v>42.696500000000022</v>
      </c>
      <c r="X167" s="45">
        <v>1.4999999999999977E-2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650.92233333333343</v>
      </c>
      <c r="AE167" s="54"/>
    </row>
    <row r="168" spans="2:31" x14ac:dyDescent="0.45">
      <c r="B168" s="14" t="s">
        <v>71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45">
      <c r="B169" s="14" t="s">
        <v>72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1.0994999999999999</v>
      </c>
      <c r="M169" s="44">
        <v>3.9151666666666665</v>
      </c>
      <c r="N169" s="45">
        <v>0</v>
      </c>
      <c r="O169" s="44">
        <v>0</v>
      </c>
      <c r="P169" s="45">
        <v>1.2598333333333336</v>
      </c>
      <c r="Q169" s="44">
        <v>9.1406666666666752</v>
      </c>
      <c r="R169" s="45">
        <v>15.271166666666666</v>
      </c>
      <c r="S169" s="44">
        <v>34.242999999999988</v>
      </c>
      <c r="T169" s="45">
        <v>41.246500000000005</v>
      </c>
      <c r="U169" s="44">
        <v>44.522333333333314</v>
      </c>
      <c r="V169" s="45">
        <v>31.477500000000003</v>
      </c>
      <c r="W169" s="44">
        <v>44.279333333333334</v>
      </c>
      <c r="X169" s="45">
        <v>7.6393333333333349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234.09433333333331</v>
      </c>
      <c r="AE169" s="54"/>
    </row>
    <row r="170" spans="2:31" x14ac:dyDescent="0.45">
      <c r="B170" s="14" t="s">
        <v>73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0</v>
      </c>
      <c r="AE170" s="54"/>
    </row>
    <row r="171" spans="2:31" x14ac:dyDescent="0.45">
      <c r="B171" s="14" t="s">
        <v>74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11.394999999999991</v>
      </c>
      <c r="M171" s="44">
        <v>15.857499999999998</v>
      </c>
      <c r="N171" s="45">
        <v>9.9333333333333343E-2</v>
      </c>
      <c r="O171" s="44">
        <v>0</v>
      </c>
      <c r="P171" s="45">
        <v>0</v>
      </c>
      <c r="Q171" s="44">
        <v>0</v>
      </c>
      <c r="R171" s="45">
        <v>1.466666666666671E-2</v>
      </c>
      <c r="S171" s="44">
        <v>2.9346666666666654</v>
      </c>
      <c r="T171" s="45">
        <v>14.363666666666662</v>
      </c>
      <c r="U171" s="44">
        <v>27.63583333333332</v>
      </c>
      <c r="V171" s="45">
        <v>2.7943333333333338</v>
      </c>
      <c r="W171" s="44">
        <v>46.182499999999997</v>
      </c>
      <c r="X171" s="45">
        <v>7.7021666666666668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128.97966666666665</v>
      </c>
      <c r="AE171" s="54"/>
    </row>
    <row r="172" spans="2:31" x14ac:dyDescent="0.45">
      <c r="B172" s="14" t="s">
        <v>75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1.9066666666666663</v>
      </c>
      <c r="M172" s="44">
        <v>4.0106666666666637</v>
      </c>
      <c r="N172" s="45">
        <v>3.088000000000001</v>
      </c>
      <c r="O172" s="44">
        <v>6.8034999999999988</v>
      </c>
      <c r="P172" s="45">
        <v>11.771166666666668</v>
      </c>
      <c r="Q172" s="44">
        <v>4.8366666666666696</v>
      </c>
      <c r="R172" s="45">
        <v>11.722000000000007</v>
      </c>
      <c r="S172" s="44">
        <v>7.4248333333333347</v>
      </c>
      <c r="T172" s="45">
        <v>6.1756666666666691</v>
      </c>
      <c r="U172" s="44">
        <v>7.7488333333333328</v>
      </c>
      <c r="V172" s="45">
        <v>26.740333333333322</v>
      </c>
      <c r="W172" s="44">
        <v>4.9876666666666658</v>
      </c>
      <c r="X172" s="45">
        <v>0.87583333333333324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98.091833333333341</v>
      </c>
      <c r="AE172" s="54"/>
    </row>
    <row r="173" spans="2:31" x14ac:dyDescent="0.45">
      <c r="B173" s="14" t="s">
        <v>76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2.6933333333333334</v>
      </c>
      <c r="M173" s="44">
        <v>28.022833333333367</v>
      </c>
      <c r="N173" s="45">
        <v>14.314499999999999</v>
      </c>
      <c r="O173" s="44">
        <v>13.90933333333334</v>
      </c>
      <c r="P173" s="45">
        <v>10.116999999999997</v>
      </c>
      <c r="Q173" s="44">
        <v>16.031666666666652</v>
      </c>
      <c r="R173" s="45">
        <v>28.697499999999991</v>
      </c>
      <c r="S173" s="44">
        <v>45.36099999999999</v>
      </c>
      <c r="T173" s="45">
        <v>51.144166666666678</v>
      </c>
      <c r="U173" s="44">
        <v>47.537500000000051</v>
      </c>
      <c r="V173" s="45">
        <v>5.037833333333336</v>
      </c>
      <c r="W173" s="44">
        <v>53.064333333333323</v>
      </c>
      <c r="X173" s="45">
        <v>4.55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320.48100000000005</v>
      </c>
      <c r="AE173" s="54"/>
    </row>
    <row r="174" spans="2:31" x14ac:dyDescent="0.45">
      <c r="B174" s="14" t="s">
        <v>77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3.3253333333333299</v>
      </c>
      <c r="M174" s="44">
        <v>16.299999999999983</v>
      </c>
      <c r="N174" s="45">
        <v>18.24100000000001</v>
      </c>
      <c r="O174" s="44">
        <v>11.86</v>
      </c>
      <c r="P174" s="45">
        <v>22.450000000000024</v>
      </c>
      <c r="Q174" s="44">
        <v>23.72000000000002</v>
      </c>
      <c r="R174" s="45">
        <v>24.240000000000006</v>
      </c>
      <c r="S174" s="44">
        <v>24.240000000000006</v>
      </c>
      <c r="T174" s="45">
        <v>23.32</v>
      </c>
      <c r="U174" s="44">
        <v>23.369999999999969</v>
      </c>
      <c r="V174" s="45">
        <v>24.52999999999998</v>
      </c>
      <c r="W174" s="44">
        <v>19.080000000000005</v>
      </c>
      <c r="X174" s="45">
        <v>3.2825000000000015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237.95883333333333</v>
      </c>
      <c r="AE174" s="54"/>
    </row>
    <row r="175" spans="2:31" x14ac:dyDescent="0.45">
      <c r="B175" s="14" t="s">
        <v>78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2.4080000000000008</v>
      </c>
      <c r="M175" s="44">
        <v>11.799999999999992</v>
      </c>
      <c r="N175" s="45">
        <v>13.208999999999993</v>
      </c>
      <c r="O175" s="44">
        <v>9.34</v>
      </c>
      <c r="P175" s="45">
        <v>16.25</v>
      </c>
      <c r="Q175" s="44">
        <v>17.179999999999975</v>
      </c>
      <c r="R175" s="45">
        <v>17.55999999999997</v>
      </c>
      <c r="S175" s="44">
        <v>17.55999999999997</v>
      </c>
      <c r="T175" s="45">
        <v>16.88</v>
      </c>
      <c r="U175" s="44">
        <v>16.929999999999978</v>
      </c>
      <c r="V175" s="45">
        <v>17.769999999999989</v>
      </c>
      <c r="W175" s="44">
        <v>13.820000000000016</v>
      </c>
      <c r="X175" s="45">
        <v>2.3725000000000018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173.07949999999991</v>
      </c>
      <c r="AE175" s="54"/>
    </row>
    <row r="176" spans="2:31" x14ac:dyDescent="0.45">
      <c r="B176" s="14" t="s">
        <v>79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4.0868333333333347</v>
      </c>
      <c r="M176" s="44">
        <v>49.252833333333321</v>
      </c>
      <c r="N176" s="45">
        <v>13.359999999999985</v>
      </c>
      <c r="O176" s="44">
        <v>20.370000000000005</v>
      </c>
      <c r="P176" s="45">
        <v>43.919999999999987</v>
      </c>
      <c r="Q176" s="44">
        <v>64.789999999999992</v>
      </c>
      <c r="R176" s="45">
        <v>79.25</v>
      </c>
      <c r="S176" s="44">
        <v>113.44</v>
      </c>
      <c r="T176" s="45">
        <v>130.28683333333336</v>
      </c>
      <c r="U176" s="44">
        <v>144.46116666666666</v>
      </c>
      <c r="V176" s="45">
        <v>133.04833333333329</v>
      </c>
      <c r="W176" s="44">
        <v>116.8568333333333</v>
      </c>
      <c r="X176" s="45">
        <v>14.961166666666672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928.08399999999995</v>
      </c>
      <c r="AE176" s="54"/>
    </row>
    <row r="177" spans="2:31" x14ac:dyDescent="0.45">
      <c r="B177" s="14" t="s">
        <v>80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2.176333333333333</v>
      </c>
      <c r="M177" s="44">
        <v>0</v>
      </c>
      <c r="N177" s="45">
        <v>0</v>
      </c>
      <c r="O177" s="44">
        <v>0</v>
      </c>
      <c r="P177" s="45">
        <v>18.241499999999991</v>
      </c>
      <c r="Q177" s="44">
        <v>39.402000000000008</v>
      </c>
      <c r="R177" s="45">
        <v>37.149666666666668</v>
      </c>
      <c r="S177" s="44">
        <v>37.841333333333303</v>
      </c>
      <c r="T177" s="45">
        <v>25.361666666666668</v>
      </c>
      <c r="U177" s="44">
        <v>22</v>
      </c>
      <c r="V177" s="45">
        <v>9.5258333333333365</v>
      </c>
      <c r="W177" s="44">
        <v>6.5161666666666669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198.21449999999999</v>
      </c>
      <c r="AE177" s="54"/>
    </row>
    <row r="178" spans="2:31" x14ac:dyDescent="0.45">
      <c r="B178" s="14" t="s">
        <v>81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1.0529999999999999</v>
      </c>
      <c r="M178" s="44">
        <v>15.994666666666687</v>
      </c>
      <c r="N178" s="45">
        <v>4.3339999999999996</v>
      </c>
      <c r="O178" s="44">
        <v>0.6699999999999996</v>
      </c>
      <c r="P178" s="45">
        <v>5.838833333333338</v>
      </c>
      <c r="Q178" s="44">
        <v>10.596666666666669</v>
      </c>
      <c r="R178" s="45">
        <v>13.041166666666651</v>
      </c>
      <c r="S178" s="44">
        <v>20.059500000000011</v>
      </c>
      <c r="T178" s="45">
        <v>23.842000000000009</v>
      </c>
      <c r="U178" s="44">
        <v>26.584000000000014</v>
      </c>
      <c r="V178" s="45">
        <v>21.806666666666686</v>
      </c>
      <c r="W178" s="44">
        <v>21.19233333333332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165.01283333333339</v>
      </c>
      <c r="AE178" s="54"/>
    </row>
    <row r="179" spans="2:31" x14ac:dyDescent="0.45">
      <c r="B179" s="14" t="s">
        <v>82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3.9193333333333324</v>
      </c>
      <c r="M179" s="44">
        <v>29.04066666666667</v>
      </c>
      <c r="N179" s="45">
        <v>34.740833333333349</v>
      </c>
      <c r="O179" s="44">
        <v>28.938666666666663</v>
      </c>
      <c r="P179" s="45">
        <v>52.16</v>
      </c>
      <c r="Q179" s="44">
        <v>74.91</v>
      </c>
      <c r="R179" s="45">
        <v>89.81</v>
      </c>
      <c r="S179" s="44">
        <v>126.95</v>
      </c>
      <c r="T179" s="45">
        <v>143.86000000000001</v>
      </c>
      <c r="U179" s="44">
        <v>161.1</v>
      </c>
      <c r="V179" s="45">
        <v>154.82666666666665</v>
      </c>
      <c r="W179" s="44">
        <v>132.96383333333338</v>
      </c>
      <c r="X179" s="45">
        <v>20.098666666666659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1053.318666666667</v>
      </c>
      <c r="AE179" s="54"/>
    </row>
    <row r="180" spans="2:31" x14ac:dyDescent="0.45">
      <c r="B180" s="14" t="s">
        <v>83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7.4958333333333336</v>
      </c>
      <c r="M180" s="44">
        <v>19.053666666666665</v>
      </c>
      <c r="N180" s="45">
        <v>1.5364999999999991</v>
      </c>
      <c r="O180" s="44">
        <v>0</v>
      </c>
      <c r="P180" s="45">
        <v>2.3681666666666681</v>
      </c>
      <c r="Q180" s="44">
        <v>17.353500000000004</v>
      </c>
      <c r="R180" s="45">
        <v>38.207333333333352</v>
      </c>
      <c r="S180" s="44">
        <v>24.959833333333339</v>
      </c>
      <c r="T180" s="45">
        <v>27.075833333333314</v>
      </c>
      <c r="U180" s="44">
        <v>26.789833333333323</v>
      </c>
      <c r="V180" s="45">
        <v>26.946833333333341</v>
      </c>
      <c r="W180" s="44">
        <v>25.228000000000016</v>
      </c>
      <c r="X180" s="45">
        <v>4.8398333333333321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221.85516666666666</v>
      </c>
      <c r="AE180" s="54"/>
    </row>
    <row r="181" spans="2:31" x14ac:dyDescent="0.45">
      <c r="B181" s="14" t="s">
        <v>84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45">
      <c r="B182" s="14" t="s">
        <v>85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1.8318333333333332</v>
      </c>
      <c r="M182" s="44">
        <v>13.560333333333331</v>
      </c>
      <c r="N182" s="45">
        <v>11.119499999999999</v>
      </c>
      <c r="O182" s="44">
        <v>10.356333333333337</v>
      </c>
      <c r="P182" s="45">
        <v>17.568666666666672</v>
      </c>
      <c r="Q182" s="44">
        <v>27.56616666666666</v>
      </c>
      <c r="R182" s="45">
        <v>35.230666666666671</v>
      </c>
      <c r="S182" s="44">
        <v>51.89816666666669</v>
      </c>
      <c r="T182" s="45">
        <v>57.165333333333322</v>
      </c>
      <c r="U182" s="44">
        <v>44.026166666666668</v>
      </c>
      <c r="V182" s="45">
        <v>38.200833333333343</v>
      </c>
      <c r="W182" s="44">
        <v>52.798000000000002</v>
      </c>
      <c r="X182" s="45">
        <v>7.3319999999999972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368.654</v>
      </c>
      <c r="AE182" s="54"/>
    </row>
    <row r="183" spans="2:31" x14ac:dyDescent="0.45">
      <c r="B183" s="4" t="s">
        <v>86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53.856833333333277</v>
      </c>
      <c r="N183" s="45">
        <v>0</v>
      </c>
      <c r="O183" s="44">
        <v>0</v>
      </c>
      <c r="P183" s="45">
        <v>0</v>
      </c>
      <c r="Q183" s="44">
        <v>0</v>
      </c>
      <c r="R183" s="45">
        <v>0</v>
      </c>
      <c r="S183" s="44">
        <v>0</v>
      </c>
      <c r="T183" s="45">
        <v>0</v>
      </c>
      <c r="U183" s="44">
        <v>0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53.856833333333277</v>
      </c>
      <c r="AE183" s="54"/>
    </row>
    <row r="184" spans="2:31" x14ac:dyDescent="0.45">
      <c r="B184" s="4" t="s">
        <v>87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7.0999999999999943</v>
      </c>
      <c r="M184" s="44">
        <v>9.1458333333333393</v>
      </c>
      <c r="N184" s="45">
        <v>5.5033333333333339</v>
      </c>
      <c r="O184" s="44">
        <v>2.0395000000000008</v>
      </c>
      <c r="P184" s="45">
        <v>2.7946666666666662</v>
      </c>
      <c r="Q184" s="44">
        <v>3.6406666666666672</v>
      </c>
      <c r="R184" s="45">
        <v>4.3638333333333321</v>
      </c>
      <c r="S184" s="44">
        <v>6.9041666666666668</v>
      </c>
      <c r="T184" s="45">
        <v>7.4288333333333325</v>
      </c>
      <c r="U184" s="44">
        <v>8.2668333333333308</v>
      </c>
      <c r="V184" s="45">
        <v>8.2433333333333323</v>
      </c>
      <c r="W184" s="44">
        <v>9.5978333333333303</v>
      </c>
      <c r="X184" s="45">
        <v>6.3658333333333355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81.394666666666666</v>
      </c>
      <c r="AE184" s="54"/>
    </row>
    <row r="185" spans="2:31" x14ac:dyDescent="0.45">
      <c r="B185" s="4" t="s">
        <v>88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2.0708333333333333</v>
      </c>
      <c r="M185" s="44">
        <v>4.1846666666666676</v>
      </c>
      <c r="N185" s="45">
        <v>0</v>
      </c>
      <c r="O185" s="44">
        <v>0</v>
      </c>
      <c r="P185" s="45">
        <v>0</v>
      </c>
      <c r="Q185" s="44">
        <v>0</v>
      </c>
      <c r="R185" s="45">
        <v>0</v>
      </c>
      <c r="S185" s="44">
        <v>1.666666666666572E-3</v>
      </c>
      <c r="T185" s="45">
        <v>8.895999999999999</v>
      </c>
      <c r="U185" s="44">
        <v>19.331999999999997</v>
      </c>
      <c r="V185" s="45">
        <v>11.581500000000007</v>
      </c>
      <c r="W185" s="44">
        <v>24.553666666666672</v>
      </c>
      <c r="X185" s="45">
        <v>0.2614999999999999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70.881833333333347</v>
      </c>
      <c r="AE185" s="54"/>
    </row>
    <row r="186" spans="2:31" x14ac:dyDescent="0.45">
      <c r="B186" s="4" t="s">
        <v>89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6.2349999999999959</v>
      </c>
      <c r="M186" s="44">
        <v>11.50583333333334</v>
      </c>
      <c r="N186" s="45">
        <v>1.6418333333333335</v>
      </c>
      <c r="O186" s="44">
        <v>0.5306666666666674</v>
      </c>
      <c r="P186" s="45">
        <v>2.6053333333333346</v>
      </c>
      <c r="Q186" s="44">
        <v>3.5974999999999966</v>
      </c>
      <c r="R186" s="45">
        <v>3.6999999999999962</v>
      </c>
      <c r="S186" s="44">
        <v>3.698333333333331</v>
      </c>
      <c r="T186" s="45">
        <v>3.7899999999999938</v>
      </c>
      <c r="U186" s="44">
        <v>3.3899999999999944</v>
      </c>
      <c r="V186" s="45">
        <v>3.1899999999999977</v>
      </c>
      <c r="W186" s="44">
        <v>2.5900000000000025</v>
      </c>
      <c r="X186" s="45">
        <v>1.4234999999999984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47.897999999999982</v>
      </c>
      <c r="AE186" s="54"/>
    </row>
    <row r="187" spans="2:31" x14ac:dyDescent="0.45">
      <c r="B187" s="4" t="s">
        <v>90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4.3333333333333331E-3</v>
      </c>
      <c r="M187" s="44">
        <v>2.8029999999999999</v>
      </c>
      <c r="N187" s="45">
        <v>3.248333333333334</v>
      </c>
      <c r="O187" s="44">
        <v>0.59366666666666801</v>
      </c>
      <c r="P187" s="45">
        <v>5.7089999999999987</v>
      </c>
      <c r="Q187" s="44">
        <v>0.85454712000000654</v>
      </c>
      <c r="R187" s="45">
        <v>1.8061435500000016</v>
      </c>
      <c r="S187" s="44">
        <v>8.4070310000001314E-2</v>
      </c>
      <c r="T187" s="45">
        <v>1.692200200000002</v>
      </c>
      <c r="U187" s="44">
        <v>0.94428809000000058</v>
      </c>
      <c r="V187" s="45">
        <v>1.8240859399999962</v>
      </c>
      <c r="W187" s="44">
        <v>2.6581666666666663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22.221835210000009</v>
      </c>
      <c r="AE187" s="54"/>
    </row>
    <row r="188" spans="2:31" x14ac:dyDescent="0.45">
      <c r="B188" s="4" t="s">
        <v>91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2.8013333333333326</v>
      </c>
      <c r="M188" s="44">
        <v>7.678499999999997</v>
      </c>
      <c r="N188" s="45">
        <v>0</v>
      </c>
      <c r="O188" s="44">
        <v>0</v>
      </c>
      <c r="P188" s="45">
        <v>0</v>
      </c>
      <c r="Q188" s="44">
        <v>0</v>
      </c>
      <c r="R188" s="45">
        <v>0.54300000000000048</v>
      </c>
      <c r="S188" s="44">
        <v>0.52250000000000085</v>
      </c>
      <c r="T188" s="45">
        <v>14.512166666666666</v>
      </c>
      <c r="U188" s="44">
        <v>30.04633333333333</v>
      </c>
      <c r="V188" s="45">
        <v>15.233499999999998</v>
      </c>
      <c r="W188" s="44">
        <v>26.575000000000006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97.912333333333322</v>
      </c>
      <c r="AE188" s="54"/>
    </row>
    <row r="189" spans="2:31" x14ac:dyDescent="0.45">
      <c r="B189" s="4" t="s">
        <v>92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0.96316666666666662</v>
      </c>
      <c r="M189" s="44">
        <v>5.9114999999999993</v>
      </c>
      <c r="N189" s="45">
        <v>15.022333333333332</v>
      </c>
      <c r="O189" s="44">
        <v>7.7669999999999986</v>
      </c>
      <c r="P189" s="45">
        <v>7.1505000000000054</v>
      </c>
      <c r="Q189" s="44">
        <v>8.2186666666666728</v>
      </c>
      <c r="R189" s="45">
        <v>12.419666666666668</v>
      </c>
      <c r="S189" s="44">
        <v>21.182000000000009</v>
      </c>
      <c r="T189" s="45">
        <v>25.47016666666665</v>
      </c>
      <c r="U189" s="44">
        <v>27.869833333333325</v>
      </c>
      <c r="V189" s="45">
        <v>23.326333333333327</v>
      </c>
      <c r="W189" s="44">
        <v>23.668333333333344</v>
      </c>
      <c r="X189" s="45">
        <v>3.523833333333334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182.49333333333334</v>
      </c>
      <c r="AE189" s="54"/>
    </row>
    <row r="190" spans="2:31" x14ac:dyDescent="0.45">
      <c r="B190" s="4" t="s">
        <v>93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0.75983333333333314</v>
      </c>
      <c r="M190" s="44">
        <v>9.4601666666666731</v>
      </c>
      <c r="N190" s="45">
        <v>0</v>
      </c>
      <c r="O190" s="44">
        <v>0</v>
      </c>
      <c r="P190" s="45">
        <v>0</v>
      </c>
      <c r="Q190" s="44">
        <v>0</v>
      </c>
      <c r="R190" s="45">
        <v>0.337166666666666</v>
      </c>
      <c r="S190" s="44">
        <v>3.1214999999999975</v>
      </c>
      <c r="T190" s="45">
        <v>6.7253333333333307</v>
      </c>
      <c r="U190" s="44">
        <v>10.154999999999998</v>
      </c>
      <c r="V190" s="45">
        <v>8.0833333333333375</v>
      </c>
      <c r="W190" s="44">
        <v>12.645833333333343</v>
      </c>
      <c r="X190" s="45">
        <v>2.1006666666666671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53.388833333333345</v>
      </c>
      <c r="AE190" s="54"/>
    </row>
    <row r="191" spans="2:31" x14ac:dyDescent="0.45">
      <c r="B191" s="4" t="s">
        <v>94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3.8096666666666668</v>
      </c>
      <c r="M191" s="44">
        <v>26.000999999999998</v>
      </c>
      <c r="N191" s="45">
        <v>5.5181666666666702</v>
      </c>
      <c r="O191" s="44">
        <v>19.973333333333326</v>
      </c>
      <c r="P191" s="45">
        <v>21.409833333333328</v>
      </c>
      <c r="Q191" s="44">
        <v>9.1149999999999984</v>
      </c>
      <c r="R191" s="45">
        <v>20.739333333333338</v>
      </c>
      <c r="S191" s="44">
        <v>13.241499999999998</v>
      </c>
      <c r="T191" s="45">
        <v>12.180666666666665</v>
      </c>
      <c r="U191" s="44">
        <v>16.151166666666672</v>
      </c>
      <c r="V191" s="45">
        <v>23.098833333333339</v>
      </c>
      <c r="W191" s="44">
        <v>61.775500000000008</v>
      </c>
      <c r="X191" s="45">
        <v>18.903000000000006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251.91700000000003</v>
      </c>
      <c r="AE191" s="54"/>
    </row>
    <row r="192" spans="2:31" x14ac:dyDescent="0.45">
      <c r="B192" s="4" t="s">
        <v>95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6.2278333333333329</v>
      </c>
      <c r="M192" s="44">
        <v>29.618666666666634</v>
      </c>
      <c r="N192" s="45">
        <v>11.280666666666663</v>
      </c>
      <c r="O192" s="44">
        <v>13.187000000000003</v>
      </c>
      <c r="P192" s="45">
        <v>12.346166666666671</v>
      </c>
      <c r="Q192" s="44">
        <v>7.6403333333333325</v>
      </c>
      <c r="R192" s="45">
        <v>12.456000000000001</v>
      </c>
      <c r="S192" s="44">
        <v>23.725833333333338</v>
      </c>
      <c r="T192" s="45">
        <v>10.031000000000002</v>
      </c>
      <c r="U192" s="44">
        <v>25.615333333333332</v>
      </c>
      <c r="V192" s="45">
        <v>33.808166666666665</v>
      </c>
      <c r="W192" s="44">
        <v>34.463500000000039</v>
      </c>
      <c r="X192" s="45">
        <v>8.1841666666666644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228.58466666666669</v>
      </c>
      <c r="AE192" s="54"/>
    </row>
    <row r="193" spans="2:31" x14ac:dyDescent="0.45">
      <c r="B193" s="4" t="s">
        <v>96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19.069166666666653</v>
      </c>
      <c r="M193" s="44">
        <v>28.863000000000017</v>
      </c>
      <c r="N193" s="45">
        <v>35.692499999999981</v>
      </c>
      <c r="O193" s="44">
        <v>93.452500000000015</v>
      </c>
      <c r="P193" s="45">
        <v>93.014166666666654</v>
      </c>
      <c r="Q193" s="44">
        <v>91.405666666666676</v>
      </c>
      <c r="R193" s="45">
        <v>93.787833333333339</v>
      </c>
      <c r="S193" s="44">
        <v>91.696499999999986</v>
      </c>
      <c r="T193" s="45">
        <v>45.758333333333333</v>
      </c>
      <c r="U193" s="44">
        <v>92.379666666666665</v>
      </c>
      <c r="V193" s="45">
        <v>108.25716666666671</v>
      </c>
      <c r="W193" s="44">
        <v>119.23000000000008</v>
      </c>
      <c r="X193" s="45">
        <v>30.958333333333307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943.56483333333335</v>
      </c>
      <c r="AE193" s="54"/>
    </row>
    <row r="194" spans="2:31" x14ac:dyDescent="0.45">
      <c r="B194" s="4" t="s">
        <v>97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1.7719999999999998</v>
      </c>
      <c r="M194" s="44">
        <v>25.731333333333335</v>
      </c>
      <c r="N194" s="45">
        <v>29.106000000000009</v>
      </c>
      <c r="O194" s="44">
        <v>1.4455000000000056</v>
      </c>
      <c r="P194" s="45">
        <v>5.9561666666666699</v>
      </c>
      <c r="Q194" s="44">
        <v>11.273833333333329</v>
      </c>
      <c r="R194" s="45">
        <v>16.887166666666669</v>
      </c>
      <c r="S194" s="44">
        <v>27.906833333333299</v>
      </c>
      <c r="T194" s="45">
        <v>31.201999999999984</v>
      </c>
      <c r="U194" s="44">
        <v>33.509833333333333</v>
      </c>
      <c r="V194" s="45">
        <v>27.194500000000005</v>
      </c>
      <c r="W194" s="44">
        <v>26.170500000000008</v>
      </c>
      <c r="X194" s="45">
        <v>4.0306666666666677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242.18633333333332</v>
      </c>
      <c r="AE194" s="54"/>
    </row>
    <row r="195" spans="2:31" x14ac:dyDescent="0.45">
      <c r="B195" s="4" t="s">
        <v>98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6.5261666666666684</v>
      </c>
      <c r="M195" s="44">
        <v>19.496333333333304</v>
      </c>
      <c r="N195" s="45">
        <v>0.13900000000000007</v>
      </c>
      <c r="O195" s="44">
        <v>0</v>
      </c>
      <c r="P195" s="45">
        <v>0</v>
      </c>
      <c r="Q195" s="44">
        <v>0</v>
      </c>
      <c r="R195" s="45">
        <v>0.68733333333333346</v>
      </c>
      <c r="S195" s="44">
        <v>8.0154999999999994</v>
      </c>
      <c r="T195" s="45">
        <v>12.349499999999994</v>
      </c>
      <c r="U195" s="44">
        <v>20.174333333333319</v>
      </c>
      <c r="V195" s="45">
        <v>13.588666666666661</v>
      </c>
      <c r="W195" s="44">
        <v>34.542000000000023</v>
      </c>
      <c r="X195" s="45">
        <v>12.201999999999995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127.7208333333333</v>
      </c>
      <c r="AE195" s="54"/>
    </row>
    <row r="196" spans="2:31" x14ac:dyDescent="0.45">
      <c r="B196" s="4" t="s">
        <v>99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1.5551666666666677</v>
      </c>
      <c r="M196" s="44">
        <v>10.46</v>
      </c>
      <c r="N196" s="45">
        <v>12.112999999999998</v>
      </c>
      <c r="O196" s="44">
        <v>4.8666666666666689</v>
      </c>
      <c r="P196" s="45">
        <v>9.7940000000000076</v>
      </c>
      <c r="Q196" s="44">
        <v>12.710500000000001</v>
      </c>
      <c r="R196" s="45">
        <v>14.616333333333333</v>
      </c>
      <c r="S196" s="44">
        <v>18.783666666666658</v>
      </c>
      <c r="T196" s="45">
        <v>20.612500000000001</v>
      </c>
      <c r="U196" s="44">
        <v>24.542833333333324</v>
      </c>
      <c r="V196" s="45">
        <v>20.399999999999999</v>
      </c>
      <c r="W196" s="44">
        <v>22.93</v>
      </c>
      <c r="X196" s="45">
        <v>6.9680000000000071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180.35266666666669</v>
      </c>
      <c r="AE196" s="54"/>
    </row>
    <row r="197" spans="2:31" x14ac:dyDescent="0.45">
      <c r="B197" s="4" t="s">
        <v>100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0</v>
      </c>
      <c r="AE197" s="54"/>
    </row>
    <row r="198" spans="2:31" x14ac:dyDescent="0.45">
      <c r="B198" s="4" t="s">
        <v>101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0.46583333333333299</v>
      </c>
      <c r="M198" s="44">
        <v>3.0010000000000021</v>
      </c>
      <c r="N198" s="45">
        <v>4.9953333333333338</v>
      </c>
      <c r="O198" s="44">
        <v>6.2066666666666652</v>
      </c>
      <c r="P198" s="45">
        <v>8.3218333333333323</v>
      </c>
      <c r="Q198" s="44">
        <v>8.8620000000000001</v>
      </c>
      <c r="R198" s="45">
        <v>8.5811666666666682</v>
      </c>
      <c r="S198" s="44">
        <v>7.7478333333333307</v>
      </c>
      <c r="T198" s="45">
        <v>7.420166666666665</v>
      </c>
      <c r="U198" s="44">
        <v>7.1504999999999992</v>
      </c>
      <c r="V198" s="45">
        <v>6.9618333333333311</v>
      </c>
      <c r="W198" s="44">
        <v>5.9743333333333339</v>
      </c>
      <c r="X198" s="45">
        <v>1.5256666666666656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77.214166666666671</v>
      </c>
      <c r="AE198" s="54"/>
    </row>
    <row r="199" spans="2:31" x14ac:dyDescent="0.45">
      <c r="B199" s="4" t="s">
        <v>102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26.84933333333333</v>
      </c>
      <c r="M199" s="44">
        <v>78.087333333333348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9.1764999999999954</v>
      </c>
      <c r="T199" s="45">
        <v>39.24499999999999</v>
      </c>
      <c r="U199" s="44">
        <v>86.503999999999976</v>
      </c>
      <c r="V199" s="45">
        <v>100.59716666666669</v>
      </c>
      <c r="W199" s="44">
        <v>159.18399999999988</v>
      </c>
      <c r="X199" s="45">
        <v>42.453499999999998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542.09683333333317</v>
      </c>
      <c r="AE199" s="54"/>
    </row>
    <row r="200" spans="2:31" x14ac:dyDescent="0.45">
      <c r="B200" s="4" t="s">
        <v>103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0.28050000000000008</v>
      </c>
      <c r="M200" s="44">
        <v>6.8333333333333329E-2</v>
      </c>
      <c r="N200" s="45">
        <v>0</v>
      </c>
      <c r="O200" s="44">
        <v>0</v>
      </c>
      <c r="P200" s="45">
        <v>0</v>
      </c>
      <c r="Q200" s="44">
        <v>1.261833333333332</v>
      </c>
      <c r="R200" s="45">
        <v>4.9076666666666693</v>
      </c>
      <c r="S200" s="44">
        <v>14.708666666666669</v>
      </c>
      <c r="T200" s="45">
        <v>19.275666666666673</v>
      </c>
      <c r="U200" s="44">
        <v>19.974000000000004</v>
      </c>
      <c r="V200" s="45">
        <v>2.1546666666666665</v>
      </c>
      <c r="W200" s="44">
        <v>12.57566666666666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75.207000000000008</v>
      </c>
      <c r="AE200" s="54"/>
    </row>
    <row r="201" spans="2:31" x14ac:dyDescent="0.45">
      <c r="B201" s="4" t="s">
        <v>104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19.178500000000003</v>
      </c>
      <c r="M201" s="44">
        <v>58.114666666666729</v>
      </c>
      <c r="N201" s="45">
        <v>64.368833333333356</v>
      </c>
      <c r="O201" s="44">
        <v>9.6708333333333272</v>
      </c>
      <c r="P201" s="45">
        <v>12.280333333333306</v>
      </c>
      <c r="Q201" s="44">
        <v>12.306999999999983</v>
      </c>
      <c r="R201" s="45">
        <v>11.491166666666677</v>
      </c>
      <c r="S201" s="44">
        <v>10.08333333333335</v>
      </c>
      <c r="T201" s="45">
        <v>10.189333333333337</v>
      </c>
      <c r="U201" s="44">
        <v>8.8999999999999897</v>
      </c>
      <c r="V201" s="45">
        <v>79.321333333333357</v>
      </c>
      <c r="W201" s="44">
        <v>83.651333333333312</v>
      </c>
      <c r="X201" s="45">
        <v>24.692666666666671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404.24933333333342</v>
      </c>
      <c r="AE201" s="54"/>
    </row>
    <row r="202" spans="2:31" x14ac:dyDescent="0.45">
      <c r="B202" s="4" t="s">
        <v>105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1.4668333333333334</v>
      </c>
      <c r="M202" s="44">
        <v>5.8301666666666678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1.4434999999999969</v>
      </c>
      <c r="T202" s="45">
        <v>6.5613333333333355</v>
      </c>
      <c r="U202" s="44">
        <v>7.7376666666666685</v>
      </c>
      <c r="V202" s="45">
        <v>0.310499999999999</v>
      </c>
      <c r="W202" s="44">
        <v>7.6863333333333346</v>
      </c>
      <c r="X202" s="45">
        <v>2.4093333333333322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33.445666666666668</v>
      </c>
      <c r="AE202" s="54"/>
    </row>
    <row r="203" spans="2:31" x14ac:dyDescent="0.45">
      <c r="B203" s="4" t="s">
        <v>106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0</v>
      </c>
      <c r="AE203" s="54"/>
    </row>
    <row r="204" spans="2:31" x14ac:dyDescent="0.45">
      <c r="B204" s="4" t="s">
        <v>107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3.3584999999999998</v>
      </c>
      <c r="M204" s="44">
        <v>18.278166666666657</v>
      </c>
      <c r="N204" s="45">
        <v>25.425000000000004</v>
      </c>
      <c r="O204" s="44">
        <v>28.683333333333334</v>
      </c>
      <c r="P204" s="45">
        <v>27.289166666666691</v>
      </c>
      <c r="Q204" s="44">
        <v>27.070833333333315</v>
      </c>
      <c r="R204" s="45">
        <v>28.985666666666656</v>
      </c>
      <c r="S204" s="44">
        <v>42.616166666666665</v>
      </c>
      <c r="T204" s="45">
        <v>53.765333333333366</v>
      </c>
      <c r="U204" s="44">
        <v>63.980500000000013</v>
      </c>
      <c r="V204" s="45">
        <v>58.44266666666671</v>
      </c>
      <c r="W204" s="44">
        <v>62.302833333333339</v>
      </c>
      <c r="X204" s="45">
        <v>14.284833333333335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454.48300000000006</v>
      </c>
      <c r="AE204" s="54"/>
    </row>
    <row r="205" spans="2:31" x14ac:dyDescent="0.45">
      <c r="B205" s="4" t="s">
        <v>108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0.6</v>
      </c>
      <c r="M205" s="44">
        <v>1.5566666666666662</v>
      </c>
      <c r="N205" s="45">
        <v>3.2811666666666679</v>
      </c>
      <c r="O205" s="44">
        <v>2.6844999999999999</v>
      </c>
      <c r="P205" s="45">
        <v>2.0318333333333332</v>
      </c>
      <c r="Q205" s="44">
        <v>1.2749999999999995</v>
      </c>
      <c r="R205" s="45">
        <v>5.5705000000000044</v>
      </c>
      <c r="S205" s="44">
        <v>8.9860000000000007</v>
      </c>
      <c r="T205" s="45">
        <v>6.495166666666667</v>
      </c>
      <c r="U205" s="44">
        <v>6.9673333333333325</v>
      </c>
      <c r="V205" s="45">
        <v>1.0971666666666666</v>
      </c>
      <c r="W205" s="44">
        <v>0.65183333333333315</v>
      </c>
      <c r="X205" s="45">
        <v>0.37766666666666671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41.574833333333338</v>
      </c>
      <c r="AE205" s="54"/>
    </row>
    <row r="206" spans="2:31" x14ac:dyDescent="0.45">
      <c r="B206" s="4" t="s">
        <v>109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0.5701666666666666</v>
      </c>
      <c r="M206" s="44">
        <v>32.114333333333342</v>
      </c>
      <c r="N206" s="45">
        <v>53.113999999999997</v>
      </c>
      <c r="O206" s="44">
        <v>89.246166666666667</v>
      </c>
      <c r="P206" s="45">
        <v>83.88066666666667</v>
      </c>
      <c r="Q206" s="44">
        <v>73.579333333333324</v>
      </c>
      <c r="R206" s="45">
        <v>80.532666666666685</v>
      </c>
      <c r="S206" s="44">
        <v>58.130333333333311</v>
      </c>
      <c r="T206" s="45">
        <v>116.26749999999997</v>
      </c>
      <c r="U206" s="44">
        <v>66.071833333333331</v>
      </c>
      <c r="V206" s="45">
        <v>101.36833333333333</v>
      </c>
      <c r="W206" s="44">
        <v>17.578499999999995</v>
      </c>
      <c r="X206" s="45">
        <v>0.35649999999999998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772.81033333333323</v>
      </c>
      <c r="AE206" s="54"/>
    </row>
    <row r="207" spans="2:31" x14ac:dyDescent="0.45">
      <c r="B207" s="4" t="s">
        <v>110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1.6011666666666668</v>
      </c>
      <c r="M207" s="44">
        <v>34.061333333333309</v>
      </c>
      <c r="N207" s="45">
        <v>20.256499999999974</v>
      </c>
      <c r="O207" s="44">
        <v>9.8946666666666676</v>
      </c>
      <c r="P207" s="45">
        <v>18.59350000000002</v>
      </c>
      <c r="Q207" s="44">
        <v>26.440000000000037</v>
      </c>
      <c r="R207" s="45">
        <v>26.440000000000037</v>
      </c>
      <c r="S207" s="44">
        <v>49.405333333333289</v>
      </c>
      <c r="T207" s="45">
        <v>59.526833333333414</v>
      </c>
      <c r="U207" s="44">
        <v>67.260499999999951</v>
      </c>
      <c r="V207" s="45">
        <v>60.856499999999976</v>
      </c>
      <c r="W207" s="44">
        <v>56.827000000000027</v>
      </c>
      <c r="X207" s="45">
        <v>13.670666666666666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444.83399999999995</v>
      </c>
      <c r="AE207" s="54"/>
    </row>
    <row r="208" spans="2:31" x14ac:dyDescent="0.45">
      <c r="B208" s="4" t="s">
        <v>111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0.64666666666666661</v>
      </c>
      <c r="M208" s="44">
        <v>6.4379999999999971</v>
      </c>
      <c r="N208" s="45">
        <v>0</v>
      </c>
      <c r="O208" s="44">
        <v>0</v>
      </c>
      <c r="P208" s="45">
        <v>0</v>
      </c>
      <c r="Q208" s="44">
        <v>2.8108333333333331</v>
      </c>
      <c r="R208" s="45">
        <v>8.6108333333333356</v>
      </c>
      <c r="S208" s="44">
        <v>20.960499999999993</v>
      </c>
      <c r="T208" s="45">
        <v>24.266333333333346</v>
      </c>
      <c r="U208" s="44">
        <v>26.729166666666664</v>
      </c>
      <c r="V208" s="45">
        <v>33.024999999999991</v>
      </c>
      <c r="W208" s="44">
        <v>25.791500000000024</v>
      </c>
      <c r="X208" s="45">
        <v>5.543166666666667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154.82200000000003</v>
      </c>
      <c r="AE208" s="54"/>
    </row>
    <row r="209" spans="2:31" x14ac:dyDescent="0.45">
      <c r="B209" s="4" t="s">
        <v>112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1.9599999999999975</v>
      </c>
      <c r="N209" s="45">
        <v>4.4199999999999964</v>
      </c>
      <c r="O209" s="44">
        <v>8.3999999999999897</v>
      </c>
      <c r="P209" s="45">
        <v>11.649999999999986</v>
      </c>
      <c r="Q209" s="44">
        <v>15.07000000000002</v>
      </c>
      <c r="R209" s="45">
        <v>15.860000000000012</v>
      </c>
      <c r="S209" s="44">
        <v>16.83000000000002</v>
      </c>
      <c r="T209" s="45">
        <v>17.590000000000011</v>
      </c>
      <c r="U209" s="44">
        <v>16.179999999999978</v>
      </c>
      <c r="V209" s="45">
        <v>12.559999999999983</v>
      </c>
      <c r="W209" s="44">
        <v>6</v>
      </c>
      <c r="X209" s="45">
        <v>0.3509999999999997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126.871</v>
      </c>
      <c r="AE209" s="54"/>
    </row>
    <row r="210" spans="2:31" x14ac:dyDescent="0.45">
      <c r="B210" s="4" t="s">
        <v>113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0.13733333333333331</v>
      </c>
      <c r="M210" s="44">
        <v>9.8740000000000041</v>
      </c>
      <c r="N210" s="45">
        <v>19.532333333333344</v>
      </c>
      <c r="O210" s="44">
        <v>16.406166666666667</v>
      </c>
      <c r="P210" s="45">
        <v>19.112166666666663</v>
      </c>
      <c r="Q210" s="44">
        <v>15.082166666666661</v>
      </c>
      <c r="R210" s="45">
        <v>12.526000000000002</v>
      </c>
      <c r="S210" s="44">
        <v>14.486666666666666</v>
      </c>
      <c r="T210" s="45">
        <v>18.77566666666667</v>
      </c>
      <c r="U210" s="44">
        <v>20.504833333333327</v>
      </c>
      <c r="V210" s="45">
        <v>24.593</v>
      </c>
      <c r="W210" s="44">
        <v>22.885333333333332</v>
      </c>
      <c r="X210" s="45">
        <v>6.5888333333333318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200.50449999999998</v>
      </c>
      <c r="AE210" s="54"/>
    </row>
    <row r="211" spans="2:31" x14ac:dyDescent="0.45">
      <c r="B211" s="4" t="s">
        <v>114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0.93683333333333363</v>
      </c>
      <c r="M211" s="44">
        <v>0.86850000000000049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14.687833333333336</v>
      </c>
      <c r="W211" s="44">
        <v>24.372333333333337</v>
      </c>
      <c r="X211" s="45">
        <v>7.2478333333333342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48.113333333333344</v>
      </c>
      <c r="AE211" s="54"/>
    </row>
    <row r="212" spans="2:31" x14ac:dyDescent="0.45">
      <c r="B212" s="4" t="s">
        <v>115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0</v>
      </c>
      <c r="AE212" s="54"/>
    </row>
    <row r="213" spans="2:31" x14ac:dyDescent="0.45">
      <c r="B213" s="4" t="s">
        <v>116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58.587333333333348</v>
      </c>
      <c r="M213" s="44">
        <v>51.610000000000007</v>
      </c>
      <c r="N213" s="45">
        <v>22.78</v>
      </c>
      <c r="O213" s="44">
        <v>16.160000000000011</v>
      </c>
      <c r="P213" s="45">
        <v>13.280000000000001</v>
      </c>
      <c r="Q213" s="44">
        <v>10.590000000000003</v>
      </c>
      <c r="R213" s="45">
        <v>8.4400000000000119</v>
      </c>
      <c r="S213" s="44">
        <v>8.2700000000000102</v>
      </c>
      <c r="T213" s="45">
        <v>9</v>
      </c>
      <c r="U213" s="44">
        <v>11.070000000000007</v>
      </c>
      <c r="V213" s="45">
        <v>16.36</v>
      </c>
      <c r="W213" s="44">
        <v>46.95</v>
      </c>
      <c r="X213" s="45">
        <v>41.706500000000013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314.80383333333339</v>
      </c>
      <c r="AE213" s="54"/>
    </row>
    <row r="214" spans="2:31" x14ac:dyDescent="0.45">
      <c r="B214" s="4" t="s">
        <v>117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2.5593333333333335</v>
      </c>
      <c r="M214" s="44">
        <v>24.810499999999998</v>
      </c>
      <c r="N214" s="45">
        <v>17.252666666666663</v>
      </c>
      <c r="O214" s="44">
        <v>36.53116666666665</v>
      </c>
      <c r="P214" s="45">
        <v>51.021833333333326</v>
      </c>
      <c r="Q214" s="44">
        <v>39.5</v>
      </c>
      <c r="R214" s="45">
        <v>35.900000000000006</v>
      </c>
      <c r="S214" s="44">
        <v>86.6</v>
      </c>
      <c r="T214" s="45">
        <v>103.47733333333329</v>
      </c>
      <c r="U214" s="44">
        <v>115.22433333333336</v>
      </c>
      <c r="V214" s="45">
        <v>114.98400000000001</v>
      </c>
      <c r="W214" s="44">
        <v>118.20966666666669</v>
      </c>
      <c r="X214" s="45">
        <v>15.8085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761.87933333333319</v>
      </c>
      <c r="AE214" s="54"/>
    </row>
    <row r="215" spans="2:31" x14ac:dyDescent="0.45">
      <c r="B215" s="4" t="s">
        <v>118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2.5698333333333334</v>
      </c>
      <c r="M215" s="44">
        <v>40.250499999999995</v>
      </c>
      <c r="N215" s="45">
        <v>4.6785000000000023</v>
      </c>
      <c r="O215" s="44">
        <v>8.7381666666666593</v>
      </c>
      <c r="P215" s="45">
        <v>18.249499999999998</v>
      </c>
      <c r="Q215" s="44">
        <v>28.172333333333313</v>
      </c>
      <c r="R215" s="45">
        <v>28.068500000000004</v>
      </c>
      <c r="S215" s="44">
        <v>44.344999999999956</v>
      </c>
      <c r="T215" s="45">
        <v>56.624166666666703</v>
      </c>
      <c r="U215" s="44">
        <v>63.711666666666666</v>
      </c>
      <c r="V215" s="45">
        <v>56.306833333333351</v>
      </c>
      <c r="W215" s="44">
        <v>53.079833333333369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404.79483333333337</v>
      </c>
      <c r="AE215" s="54"/>
    </row>
    <row r="216" spans="2:31" x14ac:dyDescent="0.45">
      <c r="B216" s="4" t="s">
        <v>119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12.291166666666667</v>
      </c>
      <c r="M216" s="44">
        <v>47.79533333333336</v>
      </c>
      <c r="N216" s="45">
        <v>33.470166666666657</v>
      </c>
      <c r="O216" s="44">
        <v>40.622166666666658</v>
      </c>
      <c r="P216" s="45">
        <v>37.952333333333328</v>
      </c>
      <c r="Q216" s="44">
        <v>36.328166666666661</v>
      </c>
      <c r="R216" s="45">
        <v>35.166499999999992</v>
      </c>
      <c r="S216" s="44">
        <v>49.927499999999995</v>
      </c>
      <c r="T216" s="45">
        <v>55.644166666666671</v>
      </c>
      <c r="U216" s="44">
        <v>63.422833333333344</v>
      </c>
      <c r="V216" s="45">
        <v>54.198500000000003</v>
      </c>
      <c r="W216" s="44">
        <v>49.835000000000008</v>
      </c>
      <c r="X216" s="45">
        <v>2.5556666666666659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519.20950000000005</v>
      </c>
      <c r="AE216" s="54"/>
    </row>
    <row r="217" spans="2:31" x14ac:dyDescent="0.45">
      <c r="B217" s="4" t="s">
        <v>120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4.6618333333333331</v>
      </c>
      <c r="M217" s="44">
        <v>23.37016666666667</v>
      </c>
      <c r="N217" s="45">
        <v>7.4386666666666654</v>
      </c>
      <c r="O217" s="44">
        <v>0</v>
      </c>
      <c r="P217" s="45">
        <v>14.315499999999997</v>
      </c>
      <c r="Q217" s="44">
        <v>29.237833333333349</v>
      </c>
      <c r="R217" s="45">
        <v>40.216833333333319</v>
      </c>
      <c r="S217" s="44">
        <v>63.179333333333325</v>
      </c>
      <c r="T217" s="45">
        <v>71.75833333333334</v>
      </c>
      <c r="U217" s="44">
        <v>76.998333333333306</v>
      </c>
      <c r="V217" s="45">
        <v>59.43933333333333</v>
      </c>
      <c r="W217" s="44">
        <v>54.36549999999999</v>
      </c>
      <c r="X217" s="45">
        <v>7.8156666666666661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452.79733333333331</v>
      </c>
      <c r="AE217" s="54"/>
    </row>
    <row r="218" spans="2:31" x14ac:dyDescent="0.45">
      <c r="B218" s="4" t="s">
        <v>121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45">
      <c r="B219" s="4" t="s">
        <v>122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26.118166666666657</v>
      </c>
      <c r="M219" s="44">
        <v>148.57733333333337</v>
      </c>
      <c r="N219" s="45">
        <v>181.12700000000001</v>
      </c>
      <c r="O219" s="44">
        <v>28.860000000000014</v>
      </c>
      <c r="P219" s="45">
        <v>63.740000000000009</v>
      </c>
      <c r="Q219" s="44">
        <v>99.94</v>
      </c>
      <c r="R219" s="45">
        <v>123.41000000000003</v>
      </c>
      <c r="S219" s="44">
        <v>181.20000000000002</v>
      </c>
      <c r="T219" s="45">
        <v>234.47016666666664</v>
      </c>
      <c r="U219" s="44">
        <v>255.40350000000007</v>
      </c>
      <c r="V219" s="45">
        <v>243.53483333333335</v>
      </c>
      <c r="W219" s="44">
        <v>246.20366666666658</v>
      </c>
      <c r="X219" s="45">
        <v>74.619166666666658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1907.2038333333335</v>
      </c>
      <c r="AE219" s="54"/>
    </row>
    <row r="220" spans="2:31" x14ac:dyDescent="0.45">
      <c r="B220" s="4" t="s">
        <v>123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45">
      <c r="B221" s="4" t="s">
        <v>124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5.1899999999999995</v>
      </c>
      <c r="M221" s="44">
        <v>3.15</v>
      </c>
      <c r="N221" s="45">
        <v>15.811999999999991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3.166666666666676E-2</v>
      </c>
      <c r="V221" s="45">
        <v>23.62683333333332</v>
      </c>
      <c r="W221" s="44">
        <v>31.272999999999957</v>
      </c>
      <c r="X221" s="45">
        <v>2.778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81.861499999999936</v>
      </c>
      <c r="AE221" s="54"/>
    </row>
    <row r="222" spans="2:31" x14ac:dyDescent="0.45">
      <c r="B222" s="4" t="s">
        <v>125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0</v>
      </c>
      <c r="AE222" s="54"/>
    </row>
    <row r="223" spans="2:31" x14ac:dyDescent="0.45">
      <c r="B223" s="4" t="s">
        <v>126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0</v>
      </c>
      <c r="AE223" s="54"/>
    </row>
    <row r="224" spans="2:31" x14ac:dyDescent="0.45">
      <c r="B224" s="4" t="s">
        <v>127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1.4553333333333336</v>
      </c>
      <c r="M224" s="44">
        <v>15.052000000000003</v>
      </c>
      <c r="N224" s="45">
        <v>11.911666666666671</v>
      </c>
      <c r="O224" s="44">
        <v>1.1918333333333326</v>
      </c>
      <c r="P224" s="45">
        <v>0.76566666666666905</v>
      </c>
      <c r="Q224" s="44">
        <v>5.3981666666666719</v>
      </c>
      <c r="R224" s="45">
        <v>8.7594999999999974</v>
      </c>
      <c r="S224" s="44">
        <v>22.076500000000003</v>
      </c>
      <c r="T224" s="45">
        <v>30.406666666666677</v>
      </c>
      <c r="U224" s="44">
        <v>34.044166666666655</v>
      </c>
      <c r="V224" s="45">
        <v>29.342666666666666</v>
      </c>
      <c r="W224" s="44">
        <v>38.231833333333341</v>
      </c>
      <c r="X224" s="45">
        <v>8.3244999999999987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206.96050000000002</v>
      </c>
      <c r="AE224" s="54"/>
    </row>
    <row r="225" spans="2:31" x14ac:dyDescent="0.45">
      <c r="B225" s="4" t="s">
        <v>128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43.589999999999989</v>
      </c>
      <c r="M225" s="44">
        <v>111.2912</v>
      </c>
      <c r="N225" s="45">
        <v>32.091200000000015</v>
      </c>
      <c r="O225" s="44">
        <v>19.4512</v>
      </c>
      <c r="P225" s="45">
        <v>37.751200000000011</v>
      </c>
      <c r="Q225" s="44">
        <v>56.461200000000019</v>
      </c>
      <c r="R225" s="45">
        <v>68.931200000000018</v>
      </c>
      <c r="S225" s="44">
        <v>99.181200000000004</v>
      </c>
      <c r="T225" s="45">
        <v>112.7912</v>
      </c>
      <c r="U225" s="44">
        <v>125.44120000000001</v>
      </c>
      <c r="V225" s="45">
        <v>119.60120000000001</v>
      </c>
      <c r="W225" s="44">
        <v>147.22120000000001</v>
      </c>
      <c r="X225" s="45">
        <v>82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1055.8032000000001</v>
      </c>
      <c r="AE225" s="54"/>
    </row>
    <row r="226" spans="2:31" x14ac:dyDescent="0.45">
      <c r="B226" s="4" t="s">
        <v>129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0.46966666666666651</v>
      </c>
      <c r="M226" s="44">
        <v>2.8163333333333345</v>
      </c>
      <c r="N226" s="45">
        <v>5.3943333333333339</v>
      </c>
      <c r="O226" s="44">
        <v>4.7826666666666657</v>
      </c>
      <c r="P226" s="45">
        <v>4.8985000000000012</v>
      </c>
      <c r="Q226" s="44">
        <v>3.34</v>
      </c>
      <c r="R226" s="45">
        <v>4.41</v>
      </c>
      <c r="S226" s="44">
        <v>7.9484999999999939</v>
      </c>
      <c r="T226" s="45">
        <v>8.7838333333333356</v>
      </c>
      <c r="U226" s="44">
        <v>9.128166666666667</v>
      </c>
      <c r="V226" s="45">
        <v>7.7408333333333292</v>
      </c>
      <c r="W226" s="44">
        <v>7.491833333333334</v>
      </c>
      <c r="X226" s="45">
        <v>1.8821666666666668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69.086833333333317</v>
      </c>
      <c r="AE226" s="54"/>
    </row>
    <row r="227" spans="2:31" x14ac:dyDescent="0.45">
      <c r="B227" s="4" t="s">
        <v>130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2.2470000000000003</v>
      </c>
      <c r="M227" s="44">
        <v>41.277500000000025</v>
      </c>
      <c r="N227" s="45">
        <v>54.504000000000005</v>
      </c>
      <c r="O227" s="44">
        <v>7.950000000000064E-2</v>
      </c>
      <c r="P227" s="45">
        <v>27.457333333333338</v>
      </c>
      <c r="Q227" s="44">
        <v>60.083999999999989</v>
      </c>
      <c r="R227" s="45">
        <v>73.405833333333305</v>
      </c>
      <c r="S227" s="44">
        <v>102.34983333333336</v>
      </c>
      <c r="T227" s="45">
        <v>114.3095</v>
      </c>
      <c r="U227" s="44">
        <v>117.50166666666671</v>
      </c>
      <c r="V227" s="45">
        <v>123.0825</v>
      </c>
      <c r="W227" s="44">
        <v>82.52033333333334</v>
      </c>
      <c r="X227" s="45">
        <v>1.8333333333333238E-3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798.82083333333344</v>
      </c>
      <c r="AE227" s="54"/>
    </row>
    <row r="228" spans="2:31" x14ac:dyDescent="0.45">
      <c r="B228" s="4" t="s">
        <v>131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0.39149999999999985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>SUM(E228:AB228)</f>
        <v>0.39149999999999985</v>
      </c>
      <c r="AE228" s="54"/>
    </row>
    <row r="229" spans="2:31" x14ac:dyDescent="0.45">
      <c r="B229" s="4" t="s">
        <v>132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2.720166666666668</v>
      </c>
      <c r="M229" s="44">
        <v>7.0156666666666654</v>
      </c>
      <c r="N229" s="45">
        <v>0</v>
      </c>
      <c r="O229" s="44">
        <v>0</v>
      </c>
      <c r="P229" s="45">
        <v>13.260166666666658</v>
      </c>
      <c r="Q229" s="44">
        <v>29.527999999999981</v>
      </c>
      <c r="R229" s="45">
        <v>31.999333333333333</v>
      </c>
      <c r="S229" s="44">
        <v>32.063666666666627</v>
      </c>
      <c r="T229" s="45">
        <v>32.102333333333291</v>
      </c>
      <c r="U229" s="44">
        <v>29.538333333333313</v>
      </c>
      <c r="V229" s="45">
        <v>24.505999999999993</v>
      </c>
      <c r="W229" s="44">
        <v>19.508833333333328</v>
      </c>
      <c r="X229" s="45">
        <v>4.5393333333333334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>SUM(E229:AB229)</f>
        <v>226.78183333333322</v>
      </c>
      <c r="AE229" s="54"/>
    </row>
    <row r="230" spans="2:31" x14ac:dyDescent="0.45">
      <c r="B230" s="4" t="s">
        <v>133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ref="AD230:AD235" si="7">SUM(E230:AB230)</f>
        <v>0</v>
      </c>
      <c r="AE230" s="54"/>
    </row>
    <row r="231" spans="2:31" x14ac:dyDescent="0.45">
      <c r="B231" s="4" t="s">
        <v>134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37.279499999999999</v>
      </c>
      <c r="N231" s="45">
        <v>74.78183333333331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57.008833333333328</v>
      </c>
      <c r="W231" s="44">
        <v>79.264500000000027</v>
      </c>
      <c r="X231" s="45">
        <v>1.8623333333333343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250.197</v>
      </c>
      <c r="AE231" s="54"/>
    </row>
    <row r="232" spans="2:31" x14ac:dyDescent="0.45">
      <c r="B232" s="4" t="s">
        <v>135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45">
      <c r="B233" s="4" t="s">
        <v>136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0.29666666666666652</v>
      </c>
      <c r="O233" s="44">
        <v>0.10766666666666644</v>
      </c>
      <c r="P233" s="45">
        <v>0</v>
      </c>
      <c r="Q233" s="44">
        <v>0</v>
      </c>
      <c r="R233" s="45">
        <v>0</v>
      </c>
      <c r="S233" s="44">
        <v>39.193499999999993</v>
      </c>
      <c r="T233" s="45">
        <v>7.3999999999999995</v>
      </c>
      <c r="U233" s="44">
        <v>3.2986666666666689</v>
      </c>
      <c r="V233" s="45">
        <v>0.5984999999999997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7"/>
        <v>50.894999999999996</v>
      </c>
      <c r="AE233" s="54"/>
    </row>
    <row r="234" spans="2:31" x14ac:dyDescent="0.45">
      <c r="B234" s="4" t="s">
        <v>137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7.3793333333333333</v>
      </c>
      <c r="M234" s="44">
        <v>12.701166666666673</v>
      </c>
      <c r="N234" s="45">
        <v>3.991833333333334</v>
      </c>
      <c r="O234" s="44">
        <v>2.8491666666666684</v>
      </c>
      <c r="P234" s="45">
        <v>3.270333333333332</v>
      </c>
      <c r="Q234" s="44">
        <v>15.716666666666679</v>
      </c>
      <c r="R234" s="45">
        <v>26.429166666666656</v>
      </c>
      <c r="S234" s="44">
        <v>53.621666666666691</v>
      </c>
      <c r="T234" s="45">
        <v>57.384666666666668</v>
      </c>
      <c r="U234" s="44">
        <v>72.333333333333357</v>
      </c>
      <c r="V234" s="45">
        <v>70.521999999999991</v>
      </c>
      <c r="W234" s="44">
        <v>70.87233333333333</v>
      </c>
      <c r="X234" s="45">
        <v>4.6744999999999974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7"/>
        <v>401.74616666666674</v>
      </c>
      <c r="AE234" s="54"/>
    </row>
    <row r="235" spans="2:31" x14ac:dyDescent="0.45">
      <c r="B235" s="4" t="s">
        <v>138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3.1853333333333329</v>
      </c>
      <c r="M235" s="44">
        <v>24.557166666666664</v>
      </c>
      <c r="N235" s="45">
        <v>40.738833333333318</v>
      </c>
      <c r="O235" s="44">
        <v>0</v>
      </c>
      <c r="P235" s="45">
        <v>0</v>
      </c>
      <c r="Q235" s="44">
        <v>0</v>
      </c>
      <c r="R235" s="45">
        <v>0</v>
      </c>
      <c r="S235" s="44">
        <v>0</v>
      </c>
      <c r="T235" s="45">
        <v>0</v>
      </c>
      <c r="U235" s="44">
        <v>2.1748333333333338</v>
      </c>
      <c r="V235" s="45">
        <v>33.928999999999988</v>
      </c>
      <c r="W235" s="44">
        <v>41.266666666666652</v>
      </c>
      <c r="X235" s="45">
        <v>5.3775000000000013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7"/>
        <v>151.22933333333327</v>
      </c>
      <c r="AE235" s="54"/>
    </row>
    <row r="236" spans="2:31" x14ac:dyDescent="0.45">
      <c r="B236" s="12" t="s">
        <v>7</v>
      </c>
      <c r="C236" s="12"/>
      <c r="D236" s="12"/>
      <c r="E236" s="13">
        <f>SUM(E164:E235)</f>
        <v>0</v>
      </c>
      <c r="F236" s="13">
        <f t="shared" ref="F236" si="8">SUM(F164:F235)</f>
        <v>0</v>
      </c>
      <c r="G236" s="13">
        <f t="shared" ref="G236" si="9">SUM(G164:G235)</f>
        <v>0</v>
      </c>
      <c r="H236" s="13">
        <f>SUM(H164:H235)</f>
        <v>0</v>
      </c>
      <c r="I236" s="13">
        <f t="shared" ref="I236" si="10">SUM(I164:I235)</f>
        <v>0</v>
      </c>
      <c r="J236" s="13">
        <f t="shared" ref="J236" si="11">SUM(J164:J235)</f>
        <v>0</v>
      </c>
      <c r="K236" s="13">
        <f t="shared" ref="K236" si="12">SUM(K164:K235)</f>
        <v>0</v>
      </c>
      <c r="L236" s="13">
        <f t="shared" ref="L236" si="13">SUM(L164:L235)</f>
        <v>345.7885</v>
      </c>
      <c r="M236" s="13">
        <f t="shared" ref="M236" si="14">SUM(M164:M235)</f>
        <v>1391.9337</v>
      </c>
      <c r="N236" s="13">
        <f t="shared" ref="N236" si="15">SUM(N164:N235)</f>
        <v>1037.1350333333332</v>
      </c>
      <c r="O236" s="13">
        <f t="shared" ref="O236" si="16">SUM(O164:O235)</f>
        <v>599.15436666666653</v>
      </c>
      <c r="P236" s="13">
        <f t="shared" ref="P236" si="17">SUM(P164:P235)</f>
        <v>883.80370000000016</v>
      </c>
      <c r="Q236" s="13">
        <f t="shared" ref="Q236" si="18">SUM(Q164:Q235)</f>
        <v>1106.5994137866671</v>
      </c>
      <c r="R236" s="13">
        <f t="shared" ref="R236" si="19">SUM(R164:R235)</f>
        <v>1316.6611768833334</v>
      </c>
      <c r="S236" s="13">
        <f t="shared" ref="S236" si="20">SUM(S164:S235)</f>
        <v>1839.1834369766666</v>
      </c>
      <c r="T236" s="13">
        <f t="shared" ref="T236" si="21">SUM(T164:T235)</f>
        <v>2110.0059002000003</v>
      </c>
      <c r="U236" s="13">
        <f t="shared" ref="U236" si="22">SUM(U164:U235)</f>
        <v>2371.5408214233335</v>
      </c>
      <c r="V236" s="13">
        <f t="shared" ref="V236" si="23">SUM(V164:V235)</f>
        <v>2393.5611192733331</v>
      </c>
      <c r="W236" s="13">
        <f t="shared" ref="W236" si="24">SUM(W164:W235)</f>
        <v>2554.1405333333341</v>
      </c>
      <c r="X236" s="13">
        <f t="shared" ref="X236" si="25">SUM(X164:X235)</f>
        <v>543.93116666666674</v>
      </c>
      <c r="Y236" s="13">
        <f t="shared" ref="Y236" si="26">SUM(Y164:Y235)</f>
        <v>0</v>
      </c>
      <c r="Z236" s="13">
        <f t="shared" ref="Z236" si="27">SUM(Z164:Z235)</f>
        <v>0</v>
      </c>
      <c r="AA236" s="13">
        <f t="shared" ref="AA236" si="28">SUM(AA164:AA235)</f>
        <v>0</v>
      </c>
      <c r="AB236" s="13">
        <f t="shared" ref="AB236" si="29">SUM(AB164:AB235)</f>
        <v>0</v>
      </c>
      <c r="AC236" s="109">
        <f>SUM(AC164:AE235)</f>
        <v>18493.438868543337</v>
      </c>
      <c r="AD236" s="109"/>
      <c r="AE236" s="109"/>
    </row>
    <row r="237" spans="2:31" x14ac:dyDescent="0.45">
      <c r="B237" s="14"/>
      <c r="C237" s="15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2:31" x14ac:dyDescent="0.45">
      <c r="B238" s="14"/>
      <c r="C238" s="15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2:31" x14ac:dyDescent="0.45">
      <c r="B239" s="8">
        <f>'Resumen-Mensual'!$H$26</f>
        <v>46026</v>
      </c>
    </row>
    <row r="240" spans="2:31" x14ac:dyDescent="0.45">
      <c r="B240" s="8"/>
    </row>
    <row r="241" spans="2:31" x14ac:dyDescent="0.45">
      <c r="B241" s="9" t="s">
        <v>313</v>
      </c>
      <c r="C241" s="10"/>
      <c r="D241" s="10"/>
      <c r="E241" s="11">
        <v>1</v>
      </c>
      <c r="F241" s="11">
        <v>2</v>
      </c>
      <c r="G241" s="11">
        <v>3</v>
      </c>
      <c r="H241" s="11">
        <v>4</v>
      </c>
      <c r="I241" s="11">
        <v>5</v>
      </c>
      <c r="J241" s="11">
        <v>6</v>
      </c>
      <c r="K241" s="11">
        <v>7</v>
      </c>
      <c r="L241" s="11">
        <v>8</v>
      </c>
      <c r="M241" s="11">
        <v>9</v>
      </c>
      <c r="N241" s="11">
        <v>10</v>
      </c>
      <c r="O241" s="11">
        <v>11</v>
      </c>
      <c r="P241" s="11">
        <v>12</v>
      </c>
      <c r="Q241" s="11">
        <v>13</v>
      </c>
      <c r="R241" s="11">
        <v>14</v>
      </c>
      <c r="S241" s="11">
        <v>15</v>
      </c>
      <c r="T241" s="11">
        <v>16</v>
      </c>
      <c r="U241" s="11">
        <v>17</v>
      </c>
      <c r="V241" s="11">
        <v>18</v>
      </c>
      <c r="W241" s="11">
        <v>19</v>
      </c>
      <c r="X241" s="11">
        <v>20</v>
      </c>
      <c r="Y241" s="11">
        <v>21</v>
      </c>
      <c r="Z241" s="11">
        <v>22</v>
      </c>
      <c r="AA241" s="11">
        <v>23</v>
      </c>
      <c r="AB241" s="11">
        <v>24</v>
      </c>
      <c r="AC241" s="91" t="s">
        <v>7</v>
      </c>
      <c r="AD241" s="91"/>
      <c r="AE241" s="91"/>
    </row>
    <row r="242" spans="2:31" x14ac:dyDescent="0.45">
      <c r="B242" s="14" t="s">
        <v>67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0.34166666666666667</v>
      </c>
      <c r="M242" s="44">
        <v>2.2000000000000015</v>
      </c>
      <c r="N242" s="45">
        <v>0.59999999999999964</v>
      </c>
      <c r="O242" s="44">
        <v>1.0999999999999996</v>
      </c>
      <c r="P242" s="45">
        <v>1.0999999999999996</v>
      </c>
      <c r="Q242" s="44">
        <v>1.1999999999999993</v>
      </c>
      <c r="R242" s="45">
        <v>1</v>
      </c>
      <c r="S242" s="44">
        <v>1</v>
      </c>
      <c r="T242" s="45">
        <v>0.90000000000000036</v>
      </c>
      <c r="U242" s="44">
        <v>0.70000000000000018</v>
      </c>
      <c r="V242" s="45">
        <v>0.40000000000000036</v>
      </c>
      <c r="W242" s="44">
        <v>0</v>
      </c>
      <c r="X242" s="45">
        <v>1.0499999999999994</v>
      </c>
      <c r="Y242" s="44">
        <v>0</v>
      </c>
      <c r="Z242" s="45">
        <v>0</v>
      </c>
      <c r="AA242" s="44">
        <v>0</v>
      </c>
      <c r="AB242" s="45">
        <v>0</v>
      </c>
      <c r="AC242" s="56"/>
      <c r="AD242" s="57">
        <f>SUM(E242:AB242)</f>
        <v>11.591666666666665</v>
      </c>
      <c r="AE242" s="56"/>
    </row>
    <row r="243" spans="2:31" x14ac:dyDescent="0.45">
      <c r="B243" s="14" t="s">
        <v>68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0.34166666666666667</v>
      </c>
      <c r="M243" s="44">
        <v>5.800000000000006</v>
      </c>
      <c r="N243" s="45">
        <v>3.5</v>
      </c>
      <c r="O243" s="44">
        <v>4.1999999999999993</v>
      </c>
      <c r="P243" s="45">
        <v>4.3000000000000007</v>
      </c>
      <c r="Q243" s="44">
        <v>3.8999999999999986</v>
      </c>
      <c r="R243" s="45">
        <v>2.8999999999999986</v>
      </c>
      <c r="S243" s="44">
        <v>3</v>
      </c>
      <c r="T243" s="45">
        <v>2.6999999999999993</v>
      </c>
      <c r="U243" s="44">
        <v>2.2000000000000011</v>
      </c>
      <c r="V243" s="45">
        <v>1.0999999999999996</v>
      </c>
      <c r="W243" s="44">
        <v>0</v>
      </c>
      <c r="X243" s="45">
        <v>1.4250000000000005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>SUM(E243:AB243)</f>
        <v>35.366666666666667</v>
      </c>
      <c r="AE243" s="54"/>
    </row>
    <row r="244" spans="2:31" x14ac:dyDescent="0.45">
      <c r="B244" s="14" t="s">
        <v>69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0.41000000000000025</v>
      </c>
      <c r="M244" s="44">
        <v>1.5469999999999999</v>
      </c>
      <c r="N244" s="45">
        <v>2.0978333333333334</v>
      </c>
      <c r="O244" s="44">
        <v>4.7131666666666661</v>
      </c>
      <c r="P244" s="45">
        <v>5.9636666666666667</v>
      </c>
      <c r="Q244" s="44">
        <v>6.0786666666666651</v>
      </c>
      <c r="R244" s="45">
        <v>5.9401666666666664</v>
      </c>
      <c r="S244" s="44">
        <v>5.8564999999999969</v>
      </c>
      <c r="T244" s="45">
        <v>9.0268333333333377</v>
      </c>
      <c r="U244" s="44">
        <v>7.2020000000000008</v>
      </c>
      <c r="V244" s="45">
        <v>2.5163333333333346</v>
      </c>
      <c r="W244" s="44">
        <v>0.62550000000000017</v>
      </c>
      <c r="X244" s="45">
        <v>0.45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ref="AD244:AD304" si="30">SUM(E244:AB244)</f>
        <v>52.427666666666674</v>
      </c>
      <c r="AE244" s="54"/>
    </row>
    <row r="245" spans="2:31" x14ac:dyDescent="0.45">
      <c r="B245" s="14" t="s">
        <v>70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12.256333333333329</v>
      </c>
      <c r="M245" s="44">
        <v>76.048166666666702</v>
      </c>
      <c r="N245" s="45">
        <v>61.379666666666665</v>
      </c>
      <c r="O245" s="44">
        <v>22.637333333333338</v>
      </c>
      <c r="P245" s="45">
        <v>23.057166666666671</v>
      </c>
      <c r="Q245" s="44">
        <v>26.000166666666662</v>
      </c>
      <c r="R245" s="45">
        <v>48.661000000000044</v>
      </c>
      <c r="S245" s="44">
        <v>57.864500000000028</v>
      </c>
      <c r="T245" s="45">
        <v>79.976999999999961</v>
      </c>
      <c r="U245" s="44">
        <v>79.518000000000072</v>
      </c>
      <c r="V245" s="45">
        <v>69.063499999999991</v>
      </c>
      <c r="W245" s="44">
        <v>36.416333333333327</v>
      </c>
      <c r="X245" s="45">
        <v>0.45383333333333348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0"/>
        <v>593.3330000000002</v>
      </c>
      <c r="AE245" s="54"/>
    </row>
    <row r="246" spans="2:31" x14ac:dyDescent="0.45">
      <c r="B246" s="14" t="s">
        <v>71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0"/>
        <v>0</v>
      </c>
      <c r="AE246" s="54"/>
    </row>
    <row r="247" spans="2:31" x14ac:dyDescent="0.45">
      <c r="B247" s="14" t="s">
        <v>72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0.84116666666666662</v>
      </c>
      <c r="M247" s="44">
        <v>2.2328333333333337</v>
      </c>
      <c r="N247" s="45">
        <v>0.17949999999999947</v>
      </c>
      <c r="O247" s="44">
        <v>0</v>
      </c>
      <c r="P247" s="45">
        <v>0</v>
      </c>
      <c r="Q247" s="44">
        <v>2.214166666666666</v>
      </c>
      <c r="R247" s="45">
        <v>18.818666666666662</v>
      </c>
      <c r="S247" s="44">
        <v>31.41149999999999</v>
      </c>
      <c r="T247" s="45">
        <v>47.208833333333317</v>
      </c>
      <c r="U247" s="44">
        <v>43.446333333333349</v>
      </c>
      <c r="V247" s="45">
        <v>37.636499999999991</v>
      </c>
      <c r="W247" s="44">
        <v>35.188833333333342</v>
      </c>
      <c r="X247" s="45">
        <v>4.1741666666666637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0"/>
        <v>223.35249999999996</v>
      </c>
      <c r="AE247" s="54"/>
    </row>
    <row r="248" spans="2:31" x14ac:dyDescent="0.45">
      <c r="B248" s="14" t="s">
        <v>73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0"/>
        <v>0</v>
      </c>
      <c r="AE248" s="54"/>
    </row>
    <row r="249" spans="2:31" x14ac:dyDescent="0.45">
      <c r="B249" s="14" t="s">
        <v>74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5.9456666666666678</v>
      </c>
      <c r="M249" s="44">
        <v>24.427000000000007</v>
      </c>
      <c r="N249" s="45">
        <v>10.019833333333327</v>
      </c>
      <c r="O249" s="44">
        <v>4.7166666666666399E-2</v>
      </c>
      <c r="P249" s="45">
        <v>0</v>
      </c>
      <c r="Q249" s="44">
        <v>0</v>
      </c>
      <c r="R249" s="45">
        <v>1.8870000000000005</v>
      </c>
      <c r="S249" s="44">
        <v>10.231833333333336</v>
      </c>
      <c r="T249" s="45">
        <v>27.961999999999996</v>
      </c>
      <c r="U249" s="44">
        <v>31.61116666666668</v>
      </c>
      <c r="V249" s="45">
        <v>34.041666666666664</v>
      </c>
      <c r="W249" s="44">
        <v>37.230333333333377</v>
      </c>
      <c r="X249" s="45">
        <v>5.3790000000000013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0"/>
        <v>188.7826666666667</v>
      </c>
      <c r="AE249" s="54"/>
    </row>
    <row r="250" spans="2:31" x14ac:dyDescent="0.45">
      <c r="B250" s="14" t="s">
        <v>75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1.6595000000000006</v>
      </c>
      <c r="M250" s="44">
        <v>3.8606666666666674</v>
      </c>
      <c r="N250" s="45">
        <v>22.275499999999976</v>
      </c>
      <c r="O250" s="44">
        <v>29.657166666666651</v>
      </c>
      <c r="P250" s="45">
        <v>27.748666666666665</v>
      </c>
      <c r="Q250" s="44">
        <v>25.247000000000011</v>
      </c>
      <c r="R250" s="45">
        <v>27.035833333333319</v>
      </c>
      <c r="S250" s="44">
        <v>31.369000000000003</v>
      </c>
      <c r="T250" s="45">
        <v>31.416333333333331</v>
      </c>
      <c r="U250" s="44">
        <v>27.047333333333334</v>
      </c>
      <c r="V250" s="45">
        <v>29.764166666666643</v>
      </c>
      <c r="W250" s="44">
        <v>5.3449999999999989</v>
      </c>
      <c r="X250" s="45">
        <v>1.9491666666666669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0"/>
        <v>264.37533333333329</v>
      </c>
      <c r="AE250" s="54"/>
    </row>
    <row r="251" spans="2:31" x14ac:dyDescent="0.45">
      <c r="B251" s="14" t="s">
        <v>76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4.4940000000000007</v>
      </c>
      <c r="M251" s="44">
        <v>33.446166666666649</v>
      </c>
      <c r="N251" s="45">
        <v>26.108499999999985</v>
      </c>
      <c r="O251" s="44">
        <v>16.479499999999991</v>
      </c>
      <c r="P251" s="45">
        <v>20.491166666666651</v>
      </c>
      <c r="Q251" s="44">
        <v>24.807666666666684</v>
      </c>
      <c r="R251" s="45">
        <v>36.919999999999995</v>
      </c>
      <c r="S251" s="44">
        <v>43.807999999999986</v>
      </c>
      <c r="T251" s="45">
        <v>59.823999999999998</v>
      </c>
      <c r="U251" s="44">
        <v>59.373166666666663</v>
      </c>
      <c r="V251" s="45">
        <v>53.90150000000002</v>
      </c>
      <c r="W251" s="44">
        <v>44.990999999999985</v>
      </c>
      <c r="X251" s="45">
        <v>3.2691666666666674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0"/>
        <v>427.91383333333317</v>
      </c>
      <c r="AE251" s="54"/>
    </row>
    <row r="252" spans="2:31" x14ac:dyDescent="0.45">
      <c r="B252" s="14" t="s">
        <v>77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3.4849999999999977</v>
      </c>
      <c r="M252" s="44">
        <v>18.389999999999997</v>
      </c>
      <c r="N252" s="45">
        <v>14.1</v>
      </c>
      <c r="O252" s="44">
        <v>5.8999999999999986</v>
      </c>
      <c r="P252" s="45">
        <v>6.1999999999999993</v>
      </c>
      <c r="Q252" s="44">
        <v>5.5</v>
      </c>
      <c r="R252" s="45">
        <v>4.2000000000000028</v>
      </c>
      <c r="S252" s="44">
        <v>4.1000000000000014</v>
      </c>
      <c r="T252" s="45">
        <v>4.3999999999999986</v>
      </c>
      <c r="U252" s="44">
        <v>4.8999999999999986</v>
      </c>
      <c r="V252" s="45">
        <v>5</v>
      </c>
      <c r="W252" s="44">
        <v>2.7999999999999972</v>
      </c>
      <c r="X252" s="45">
        <v>4.3050000000000024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0"/>
        <v>83.279999999999987</v>
      </c>
      <c r="AE252" s="54"/>
    </row>
    <row r="253" spans="2:31" x14ac:dyDescent="0.45">
      <c r="B253" s="14" t="s">
        <v>78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2.5283333333333333</v>
      </c>
      <c r="M253" s="44">
        <v>13.309999999999981</v>
      </c>
      <c r="N253" s="45">
        <v>14.31</v>
      </c>
      <c r="O253" s="44">
        <v>11.18</v>
      </c>
      <c r="P253" s="45">
        <v>11.46</v>
      </c>
      <c r="Q253" s="44">
        <v>11.2</v>
      </c>
      <c r="R253" s="45">
        <v>10.5</v>
      </c>
      <c r="S253" s="44">
        <v>10.5</v>
      </c>
      <c r="T253" s="45">
        <v>8.4999999999999982</v>
      </c>
      <c r="U253" s="44">
        <v>9.0100000000000016</v>
      </c>
      <c r="V253" s="45">
        <v>9.4600000000000009</v>
      </c>
      <c r="W253" s="44">
        <v>5.9</v>
      </c>
      <c r="X253" s="45">
        <v>3.1199999999999979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0"/>
        <v>120.97833333333332</v>
      </c>
      <c r="AE253" s="54"/>
    </row>
    <row r="254" spans="2:31" x14ac:dyDescent="0.45">
      <c r="B254" s="14" t="s">
        <v>79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4.0978333333333321</v>
      </c>
      <c r="M254" s="44">
        <v>50.574666666666666</v>
      </c>
      <c r="N254" s="45">
        <v>55.739999999999981</v>
      </c>
      <c r="O254" s="44">
        <v>39.430000000000007</v>
      </c>
      <c r="P254" s="45">
        <v>58.509999999999991</v>
      </c>
      <c r="Q254" s="44">
        <v>68.489999999999981</v>
      </c>
      <c r="R254" s="45">
        <v>91.63</v>
      </c>
      <c r="S254" s="44">
        <v>114.77</v>
      </c>
      <c r="T254" s="45">
        <v>149.29633333333337</v>
      </c>
      <c r="U254" s="44">
        <v>150.27166666666668</v>
      </c>
      <c r="V254" s="45">
        <v>140.03200000000001</v>
      </c>
      <c r="W254" s="44">
        <v>104.94883333333334</v>
      </c>
      <c r="X254" s="45">
        <v>9.9341666666666661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0"/>
        <v>1037.7255</v>
      </c>
      <c r="AE254" s="54"/>
    </row>
    <row r="255" spans="2:31" x14ac:dyDescent="0.45">
      <c r="B255" s="14" t="s">
        <v>80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1.8028333333333326</v>
      </c>
      <c r="M255" s="44">
        <v>24.110333333333326</v>
      </c>
      <c r="N255" s="45">
        <v>29.913000000000004</v>
      </c>
      <c r="O255" s="44">
        <v>11.842499999999996</v>
      </c>
      <c r="P255" s="45">
        <v>22.599999999999998</v>
      </c>
      <c r="Q255" s="44">
        <v>23.5</v>
      </c>
      <c r="R255" s="45">
        <v>20.100000000000001</v>
      </c>
      <c r="S255" s="44">
        <v>20.9</v>
      </c>
      <c r="T255" s="45">
        <v>22.7</v>
      </c>
      <c r="U255" s="44">
        <v>31.269000000000002</v>
      </c>
      <c r="V255" s="45">
        <v>31.895000000000003</v>
      </c>
      <c r="W255" s="44">
        <v>21.031166666666667</v>
      </c>
      <c r="X255" s="45">
        <v>0.19950000000000004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0"/>
        <v>261.86333333333334</v>
      </c>
      <c r="AE255" s="54"/>
    </row>
    <row r="256" spans="2:31" x14ac:dyDescent="0.45">
      <c r="B256" s="14" t="s">
        <v>81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2.6026666666666665</v>
      </c>
      <c r="M256" s="44">
        <v>20.907666666666682</v>
      </c>
      <c r="N256" s="45">
        <v>13.694166666666666</v>
      </c>
      <c r="O256" s="44">
        <v>6.0613333333333381</v>
      </c>
      <c r="P256" s="45">
        <v>9.0053333333333292</v>
      </c>
      <c r="Q256" s="44">
        <v>10.992500000000001</v>
      </c>
      <c r="R256" s="45">
        <v>16.153999999999996</v>
      </c>
      <c r="S256" s="44">
        <v>19.615333333333346</v>
      </c>
      <c r="T256" s="45">
        <v>28.201999999999984</v>
      </c>
      <c r="U256" s="44">
        <v>28.76683333333332</v>
      </c>
      <c r="V256" s="45">
        <v>26.404333333333316</v>
      </c>
      <c r="W256" s="44">
        <v>19.674166666666661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0"/>
        <v>202.0803333333333</v>
      </c>
      <c r="AE256" s="54"/>
    </row>
    <row r="257" spans="2:31" x14ac:dyDescent="0.45">
      <c r="B257" s="14" t="s">
        <v>82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5.6913333333333327</v>
      </c>
      <c r="M257" s="44">
        <v>34.176166666666674</v>
      </c>
      <c r="N257" s="45">
        <v>51.260166666666677</v>
      </c>
      <c r="O257" s="44">
        <v>47.649166666666673</v>
      </c>
      <c r="P257" s="45">
        <v>66.952500000000015</v>
      </c>
      <c r="Q257" s="44">
        <v>78.330000000000013</v>
      </c>
      <c r="R257" s="45">
        <v>103.99000000000001</v>
      </c>
      <c r="S257" s="44">
        <v>129.97</v>
      </c>
      <c r="T257" s="45">
        <v>162.73000000000002</v>
      </c>
      <c r="U257" s="44">
        <v>166.57</v>
      </c>
      <c r="V257" s="45">
        <v>160.41216666666662</v>
      </c>
      <c r="W257" s="44">
        <v>125.09166666666667</v>
      </c>
      <c r="X257" s="45">
        <v>15.617500000000003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0"/>
        <v>1148.4406666666666</v>
      </c>
      <c r="AE257" s="54"/>
    </row>
    <row r="258" spans="2:31" x14ac:dyDescent="0.45">
      <c r="B258" s="14" t="s">
        <v>83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8.8791666666666682</v>
      </c>
      <c r="M258" s="44">
        <v>25.302499999999995</v>
      </c>
      <c r="N258" s="45">
        <v>11.822333333333331</v>
      </c>
      <c r="O258" s="44">
        <v>2.7284999999999995</v>
      </c>
      <c r="P258" s="45">
        <v>6.6369999999999987</v>
      </c>
      <c r="Q258" s="44">
        <v>9.2608333333333306</v>
      </c>
      <c r="R258" s="45">
        <v>16.557500000000001</v>
      </c>
      <c r="S258" s="44">
        <v>15.843833333333331</v>
      </c>
      <c r="T258" s="45">
        <v>14.791500000000001</v>
      </c>
      <c r="U258" s="44">
        <v>14.407166666666667</v>
      </c>
      <c r="V258" s="45">
        <v>14.685499999999999</v>
      </c>
      <c r="W258" s="44">
        <v>12.894833333333326</v>
      </c>
      <c r="X258" s="45">
        <v>3.2606666666666668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0"/>
        <v>157.07133333333334</v>
      </c>
      <c r="AE258" s="54"/>
    </row>
    <row r="259" spans="2:31" x14ac:dyDescent="0.45">
      <c r="B259" s="14" t="s">
        <v>84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0"/>
        <v>0</v>
      </c>
      <c r="AE259" s="54"/>
    </row>
    <row r="260" spans="2:31" x14ac:dyDescent="0.45">
      <c r="B260" s="14" t="s">
        <v>85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1.4213333333333333</v>
      </c>
      <c r="M260" s="44">
        <v>4.8706666666666649</v>
      </c>
      <c r="N260" s="45">
        <v>29.887499999999996</v>
      </c>
      <c r="O260" s="44">
        <v>21.010666666666662</v>
      </c>
      <c r="P260" s="45">
        <v>26.401833333333339</v>
      </c>
      <c r="Q260" s="44">
        <v>30.399000000000012</v>
      </c>
      <c r="R260" s="45">
        <v>42.404666666666671</v>
      </c>
      <c r="S260" s="44">
        <v>50.471333333333334</v>
      </c>
      <c r="T260" s="45">
        <v>65.844166666666695</v>
      </c>
      <c r="U260" s="44">
        <v>65.94250000000001</v>
      </c>
      <c r="V260" s="45">
        <v>62.123666666666665</v>
      </c>
      <c r="W260" s="44">
        <v>48.480333333333341</v>
      </c>
      <c r="X260" s="45">
        <v>5.8216666666666645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0"/>
        <v>455.07933333333341</v>
      </c>
      <c r="AE260" s="54"/>
    </row>
    <row r="261" spans="2:31" x14ac:dyDescent="0.45">
      <c r="B261" s="4" t="s">
        <v>86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11.01266666666667</v>
      </c>
      <c r="M261" s="44">
        <v>60.191499999999991</v>
      </c>
      <c r="N261" s="45">
        <v>0.96166666666666667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0"/>
        <v>72.165833333333339</v>
      </c>
      <c r="AE261" s="54"/>
    </row>
    <row r="262" spans="2:31" x14ac:dyDescent="0.45">
      <c r="B262" s="4" t="s">
        <v>87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6.1090000000000027</v>
      </c>
      <c r="M262" s="44">
        <v>7.5956666666666672</v>
      </c>
      <c r="N262" s="45">
        <v>4.7465000000000002</v>
      </c>
      <c r="O262" s="44">
        <v>3.220333333333333</v>
      </c>
      <c r="P262" s="45">
        <v>3.7273333333333332</v>
      </c>
      <c r="Q262" s="44">
        <v>4.222666666666667</v>
      </c>
      <c r="R262" s="45">
        <v>5.1123333333333347</v>
      </c>
      <c r="S262" s="44">
        <v>6.3636666666666688</v>
      </c>
      <c r="T262" s="45">
        <v>8.4590000000000032</v>
      </c>
      <c r="U262" s="44">
        <v>8.9613333333333305</v>
      </c>
      <c r="V262" s="45">
        <v>8.9546666666666663</v>
      </c>
      <c r="W262" s="44">
        <v>9.4986666666666615</v>
      </c>
      <c r="X262" s="45">
        <v>6.9119999999999981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0"/>
        <v>83.883166666666654</v>
      </c>
      <c r="AE262" s="54"/>
    </row>
    <row r="263" spans="2:31" x14ac:dyDescent="0.45">
      <c r="B263" s="4" t="s">
        <v>88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2.245833333333334</v>
      </c>
      <c r="M263" s="44">
        <v>6.3206666666666687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3.1660000000000021</v>
      </c>
      <c r="T263" s="45">
        <v>16.225666666666665</v>
      </c>
      <c r="U263" s="44">
        <v>19.479500000000009</v>
      </c>
      <c r="V263" s="45">
        <v>18.645333333333337</v>
      </c>
      <c r="W263" s="44">
        <v>12.861999999999993</v>
      </c>
      <c r="X263" s="45">
        <v>0.58566666666666711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0"/>
        <v>79.530666666666676</v>
      </c>
      <c r="AE263" s="54"/>
    </row>
    <row r="264" spans="2:31" x14ac:dyDescent="0.45">
      <c r="B264" s="4" t="s">
        <v>89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5.9786666666666699</v>
      </c>
      <c r="M264" s="44">
        <v>11.030166666666673</v>
      </c>
      <c r="N264" s="45">
        <v>5.4664999999999955</v>
      </c>
      <c r="O264" s="44">
        <v>4.0399999999999991</v>
      </c>
      <c r="P264" s="45">
        <v>3.7300000000000004</v>
      </c>
      <c r="Q264" s="44">
        <v>4.3900000000000006</v>
      </c>
      <c r="R264" s="45">
        <v>6.7900000000000063</v>
      </c>
      <c r="S264" s="44">
        <v>6.4900000000000055</v>
      </c>
      <c r="T264" s="45">
        <v>6.0899999999999945</v>
      </c>
      <c r="U264" s="44">
        <v>5.5899999999999954</v>
      </c>
      <c r="V264" s="45">
        <v>5.4900000000000047</v>
      </c>
      <c r="W264" s="44">
        <v>5.2900000000000018</v>
      </c>
      <c r="X264" s="45">
        <v>4.1925000000000017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0"/>
        <v>74.567833333333354</v>
      </c>
      <c r="AE264" s="54"/>
    </row>
    <row r="265" spans="2:31" x14ac:dyDescent="0.45">
      <c r="B265" s="4" t="s">
        <v>90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2.508</v>
      </c>
      <c r="N265" s="45">
        <v>5.4093333333333327</v>
      </c>
      <c r="O265" s="44">
        <v>24.156833333333328</v>
      </c>
      <c r="P265" s="45">
        <v>0</v>
      </c>
      <c r="Q265" s="44">
        <v>0.31000000000000227</v>
      </c>
      <c r="R265" s="45">
        <v>1.4399999999999977</v>
      </c>
      <c r="S265" s="44">
        <v>0.26999999999999602</v>
      </c>
      <c r="T265" s="45">
        <v>1.3499999999999943</v>
      </c>
      <c r="U265" s="44">
        <v>43.920499999999997</v>
      </c>
      <c r="V265" s="45">
        <v>39.938833333333307</v>
      </c>
      <c r="W265" s="44">
        <v>1.6371666666666664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0"/>
        <v>120.94066666666663</v>
      </c>
      <c r="AE265" s="54"/>
    </row>
    <row r="266" spans="2:31" x14ac:dyDescent="0.45">
      <c r="B266" s="4" t="s">
        <v>91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3.6481666666666666</v>
      </c>
      <c r="M266" s="44">
        <v>11.499000000000001</v>
      </c>
      <c r="N266" s="45">
        <v>2.615166666666668</v>
      </c>
      <c r="O266" s="44">
        <v>0</v>
      </c>
      <c r="P266" s="45">
        <v>0</v>
      </c>
      <c r="Q266" s="44">
        <v>0</v>
      </c>
      <c r="R266" s="45">
        <v>2.0431666666666657</v>
      </c>
      <c r="S266" s="44">
        <v>13.242833333333339</v>
      </c>
      <c r="T266" s="45">
        <v>39.282666666666685</v>
      </c>
      <c r="U266" s="44">
        <v>41.67349999999999</v>
      </c>
      <c r="V266" s="45">
        <v>33.908833333333334</v>
      </c>
      <c r="W266" s="44">
        <v>26.235333333333333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0"/>
        <v>174.14866666666668</v>
      </c>
      <c r="AE266" s="54"/>
    </row>
    <row r="267" spans="2:31" x14ac:dyDescent="0.45">
      <c r="B267" s="4" t="s">
        <v>92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0.70983333333333321</v>
      </c>
      <c r="M267" s="44">
        <v>6.143166666666664</v>
      </c>
      <c r="N267" s="45">
        <v>10.813333333333333</v>
      </c>
      <c r="O267" s="44">
        <v>2.2866666666666635</v>
      </c>
      <c r="P267" s="45">
        <v>5.3961666666666632</v>
      </c>
      <c r="Q267" s="44">
        <v>8.3423333333333343</v>
      </c>
      <c r="R267" s="45">
        <v>15.217333333333334</v>
      </c>
      <c r="S267" s="44">
        <v>21.704666666666672</v>
      </c>
      <c r="T267" s="45">
        <v>29.584333333333351</v>
      </c>
      <c r="U267" s="44">
        <v>29.470500000000012</v>
      </c>
      <c r="V267" s="45">
        <v>27.407000000000004</v>
      </c>
      <c r="W267" s="44">
        <v>21.910666666666671</v>
      </c>
      <c r="X267" s="45">
        <v>2.9926666666666657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0"/>
        <v>181.97866666666673</v>
      </c>
      <c r="AE267" s="54"/>
    </row>
    <row r="268" spans="2:31" x14ac:dyDescent="0.45">
      <c r="B268" s="4" t="s">
        <v>93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0.39466666666666678</v>
      </c>
      <c r="M268" s="44">
        <v>1.1521666666666666</v>
      </c>
      <c r="N268" s="45">
        <v>1.000000000000038E-3</v>
      </c>
      <c r="O268" s="44">
        <v>0</v>
      </c>
      <c r="P268" s="45">
        <v>0</v>
      </c>
      <c r="Q268" s="44">
        <v>0</v>
      </c>
      <c r="R268" s="45">
        <v>0</v>
      </c>
      <c r="S268" s="44">
        <v>3.7389999999999972</v>
      </c>
      <c r="T268" s="45">
        <v>11.118833333333326</v>
      </c>
      <c r="U268" s="44">
        <v>10.93866666666667</v>
      </c>
      <c r="V268" s="45">
        <v>9.160166666666667</v>
      </c>
      <c r="W268" s="44">
        <v>9.1781666666666641</v>
      </c>
      <c r="X268" s="45">
        <v>0.35816666666666691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0"/>
        <v>46.040833333333325</v>
      </c>
      <c r="AE268" s="54"/>
    </row>
    <row r="269" spans="2:31" x14ac:dyDescent="0.45">
      <c r="B269" s="4" t="s">
        <v>94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4.3946666666666658</v>
      </c>
      <c r="M269" s="44">
        <v>33.517000000000003</v>
      </c>
      <c r="N269" s="45">
        <v>11.06166666666666</v>
      </c>
      <c r="O269" s="44">
        <v>18.379500000000004</v>
      </c>
      <c r="P269" s="45">
        <v>13.555499999999999</v>
      </c>
      <c r="Q269" s="44">
        <v>6.8403333333333372</v>
      </c>
      <c r="R269" s="45">
        <v>9.7703333333333351</v>
      </c>
      <c r="S269" s="44">
        <v>20.861999999999991</v>
      </c>
      <c r="T269" s="45">
        <v>21.731833333333338</v>
      </c>
      <c r="U269" s="44">
        <v>14.383666666666674</v>
      </c>
      <c r="V269" s="45">
        <v>8.6660000000000004</v>
      </c>
      <c r="W269" s="44">
        <v>66.130666666666642</v>
      </c>
      <c r="X269" s="45">
        <v>18.9695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0"/>
        <v>248.26266666666666</v>
      </c>
      <c r="AE269" s="54"/>
    </row>
    <row r="270" spans="2:31" x14ac:dyDescent="0.45">
      <c r="B270" s="4" t="s">
        <v>95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2.8085000000000022</v>
      </c>
      <c r="M270" s="44">
        <v>22.816833333333332</v>
      </c>
      <c r="N270" s="45">
        <v>29.629166666666652</v>
      </c>
      <c r="O270" s="44">
        <v>24.903500000000001</v>
      </c>
      <c r="P270" s="45">
        <v>10.554666666666662</v>
      </c>
      <c r="Q270" s="44">
        <v>7.071499999999995</v>
      </c>
      <c r="R270" s="45">
        <v>8.4590000000000032</v>
      </c>
      <c r="S270" s="44">
        <v>7.5663333333333309</v>
      </c>
      <c r="T270" s="45">
        <v>12.080833333333329</v>
      </c>
      <c r="U270" s="44">
        <v>9.6326666666666689</v>
      </c>
      <c r="V270" s="45">
        <v>28.4755</v>
      </c>
      <c r="W270" s="44">
        <v>33.984666666666691</v>
      </c>
      <c r="X270" s="45">
        <v>10.97266666666666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0"/>
        <v>208.95583333333337</v>
      </c>
      <c r="AE270" s="54"/>
    </row>
    <row r="271" spans="2:31" x14ac:dyDescent="0.45">
      <c r="B271" s="4" t="s">
        <v>96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6.9933333333333358</v>
      </c>
      <c r="M271" s="44">
        <v>68.611500000000021</v>
      </c>
      <c r="N271" s="45">
        <v>88.213833333333341</v>
      </c>
      <c r="O271" s="44">
        <v>99.202666666666644</v>
      </c>
      <c r="P271" s="45">
        <v>90.395500000000013</v>
      </c>
      <c r="Q271" s="44">
        <v>86.069499999999991</v>
      </c>
      <c r="R271" s="45">
        <v>51.91933333333337</v>
      </c>
      <c r="S271" s="44">
        <v>91.553000000000026</v>
      </c>
      <c r="T271" s="45">
        <v>81.775499999999994</v>
      </c>
      <c r="U271" s="44">
        <v>93.482833333333275</v>
      </c>
      <c r="V271" s="45">
        <v>96.998833333333323</v>
      </c>
      <c r="W271" s="44">
        <v>82.804499999999933</v>
      </c>
      <c r="X271" s="45">
        <v>18.733666666666675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0"/>
        <v>956.75399999999991</v>
      </c>
      <c r="AE271" s="54"/>
    </row>
    <row r="272" spans="2:31" x14ac:dyDescent="0.45">
      <c r="B272" s="4" t="s">
        <v>97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0.15900000000000006</v>
      </c>
      <c r="M272" s="44">
        <v>17.450666666666663</v>
      </c>
      <c r="N272" s="45">
        <v>23.03016666666667</v>
      </c>
      <c r="O272" s="44">
        <v>1.7333333333333345</v>
      </c>
      <c r="P272" s="45">
        <v>6.9004999999999912</v>
      </c>
      <c r="Q272" s="44">
        <v>11.187166666666666</v>
      </c>
      <c r="R272" s="45">
        <v>19.747000000000007</v>
      </c>
      <c r="S272" s="44">
        <v>26.208166666666667</v>
      </c>
      <c r="T272" s="45">
        <v>35.770333333333333</v>
      </c>
      <c r="U272" s="44">
        <v>35.598833333333339</v>
      </c>
      <c r="V272" s="45">
        <v>32.204333333333359</v>
      </c>
      <c r="W272" s="44">
        <v>24.136000000000017</v>
      </c>
      <c r="X272" s="45">
        <v>2.6475000000000004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0"/>
        <v>236.77300000000005</v>
      </c>
      <c r="AE272" s="54"/>
    </row>
    <row r="273" spans="2:31" x14ac:dyDescent="0.45">
      <c r="B273" s="4" t="s">
        <v>98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5.794333333333336</v>
      </c>
      <c r="M273" s="44">
        <v>21.014166666666664</v>
      </c>
      <c r="N273" s="45">
        <v>1.319333333333333</v>
      </c>
      <c r="O273" s="44">
        <v>0</v>
      </c>
      <c r="P273" s="45">
        <v>0</v>
      </c>
      <c r="Q273" s="44">
        <v>0.34166666666666645</v>
      </c>
      <c r="R273" s="45">
        <v>2.910499999999999</v>
      </c>
      <c r="S273" s="44">
        <v>7.3434999999999979</v>
      </c>
      <c r="T273" s="45">
        <v>20.876000000000008</v>
      </c>
      <c r="U273" s="44">
        <v>23.881499999999985</v>
      </c>
      <c r="V273" s="45">
        <v>21.06616666666665</v>
      </c>
      <c r="W273" s="44">
        <v>32.890166666666659</v>
      </c>
      <c r="X273" s="45">
        <v>10.421666666666665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0"/>
        <v>147.85899999999995</v>
      </c>
      <c r="AE273" s="54"/>
    </row>
    <row r="274" spans="2:31" x14ac:dyDescent="0.45">
      <c r="B274" s="4" t="s">
        <v>99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1.1274999999999997</v>
      </c>
      <c r="M274" s="44">
        <v>6.819999999999995</v>
      </c>
      <c r="N274" s="45">
        <v>10.232333333333337</v>
      </c>
      <c r="O274" s="44">
        <v>11.091000000000001</v>
      </c>
      <c r="P274" s="45">
        <v>15.090333333333326</v>
      </c>
      <c r="Q274" s="44">
        <v>15.937000000000021</v>
      </c>
      <c r="R274" s="45">
        <v>16.86000000000001</v>
      </c>
      <c r="S274" s="44">
        <v>21.449333333333342</v>
      </c>
      <c r="T274" s="45">
        <v>22.72</v>
      </c>
      <c r="U274" s="44">
        <v>22.009999999999998</v>
      </c>
      <c r="V274" s="45">
        <v>20.149999999999999</v>
      </c>
      <c r="W274" s="44">
        <v>22.519999999999989</v>
      </c>
      <c r="X274" s="45">
        <v>7.9724999999999975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0"/>
        <v>193.98000000000002</v>
      </c>
      <c r="AE274" s="54"/>
    </row>
    <row r="275" spans="2:31" x14ac:dyDescent="0.45">
      <c r="B275" s="4" t="s">
        <v>100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0"/>
        <v>0</v>
      </c>
      <c r="AE275" s="54"/>
    </row>
    <row r="276" spans="2:31" x14ac:dyDescent="0.45">
      <c r="B276" s="4" t="s">
        <v>101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0.27333333333333343</v>
      </c>
      <c r="M276" s="44">
        <v>2.484666666666667</v>
      </c>
      <c r="N276" s="45">
        <v>4.1674999999999986</v>
      </c>
      <c r="O276" s="44">
        <v>6.660333333333333</v>
      </c>
      <c r="P276" s="45">
        <v>6.5228333333333337</v>
      </c>
      <c r="Q276" s="44">
        <v>6.2278333333333284</v>
      </c>
      <c r="R276" s="45">
        <v>6.2953333333333319</v>
      </c>
      <c r="S276" s="44">
        <v>6.3946666666666658</v>
      </c>
      <c r="T276" s="45">
        <v>6.1484999999999967</v>
      </c>
      <c r="U276" s="44">
        <v>6.2446666666666646</v>
      </c>
      <c r="V276" s="45">
        <v>6.2615000000000016</v>
      </c>
      <c r="W276" s="44">
        <v>4.7225000000000001</v>
      </c>
      <c r="X276" s="45">
        <v>1.4333333333333329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0"/>
        <v>63.836999999999996</v>
      </c>
      <c r="AE276" s="54"/>
    </row>
    <row r="277" spans="2:31" x14ac:dyDescent="0.45">
      <c r="B277" s="4" t="s">
        <v>102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33.853666666666683</v>
      </c>
      <c r="M277" s="44">
        <v>107.14683333333329</v>
      </c>
      <c r="N277" s="45">
        <v>19.278666666666663</v>
      </c>
      <c r="O277" s="44">
        <v>0</v>
      </c>
      <c r="P277" s="45">
        <v>0</v>
      </c>
      <c r="Q277" s="44">
        <v>1.1298333333333337</v>
      </c>
      <c r="R277" s="45">
        <v>0</v>
      </c>
      <c r="S277" s="44">
        <v>23.12016666666667</v>
      </c>
      <c r="T277" s="45">
        <v>82.710166666666666</v>
      </c>
      <c r="U277" s="44">
        <v>106.40066666666664</v>
      </c>
      <c r="V277" s="45">
        <v>124.76966666666664</v>
      </c>
      <c r="W277" s="44">
        <v>149.26350000000005</v>
      </c>
      <c r="X277" s="45">
        <v>48.747833333333325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0"/>
        <v>696.42100000000005</v>
      </c>
      <c r="AE277" s="54"/>
    </row>
    <row r="278" spans="2:31" x14ac:dyDescent="0.45">
      <c r="B278" s="4" t="s">
        <v>103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9.6000000000000016E-2</v>
      </c>
      <c r="M278" s="44">
        <v>0</v>
      </c>
      <c r="N278" s="45">
        <v>0</v>
      </c>
      <c r="O278" s="44">
        <v>0</v>
      </c>
      <c r="P278" s="45">
        <v>0</v>
      </c>
      <c r="Q278" s="44">
        <v>0.20299999999999999</v>
      </c>
      <c r="R278" s="45">
        <v>1.8730000000000022</v>
      </c>
      <c r="S278" s="44">
        <v>7.1336666666666684</v>
      </c>
      <c r="T278" s="45">
        <v>16.917333333333335</v>
      </c>
      <c r="U278" s="44">
        <v>14.3935</v>
      </c>
      <c r="V278" s="45">
        <v>11.022333333333332</v>
      </c>
      <c r="W278" s="44">
        <v>6.6163333333333307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0"/>
        <v>58.255166666666668</v>
      </c>
      <c r="AE278" s="54"/>
    </row>
    <row r="279" spans="2:31" x14ac:dyDescent="0.45">
      <c r="B279" s="4" t="s">
        <v>104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13.313999999999993</v>
      </c>
      <c r="M279" s="44">
        <v>49.386500000000026</v>
      </c>
      <c r="N279" s="45">
        <v>97.096166666666718</v>
      </c>
      <c r="O279" s="44">
        <v>112.76283333333332</v>
      </c>
      <c r="P279" s="45">
        <v>84.289833333333291</v>
      </c>
      <c r="Q279" s="44">
        <v>114.67100000000003</v>
      </c>
      <c r="R279" s="45">
        <v>117.40499999999996</v>
      </c>
      <c r="S279" s="44">
        <v>116.59733333333335</v>
      </c>
      <c r="T279" s="45">
        <v>116.4593333333333</v>
      </c>
      <c r="U279" s="44">
        <v>115.36399999999998</v>
      </c>
      <c r="V279" s="45">
        <v>109.43483333333332</v>
      </c>
      <c r="W279" s="44">
        <v>93.481833333333256</v>
      </c>
      <c r="X279" s="45">
        <v>35.152499999999954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0"/>
        <v>1175.4151666666664</v>
      </c>
      <c r="AE279" s="54"/>
    </row>
    <row r="280" spans="2:31" x14ac:dyDescent="0.45">
      <c r="B280" s="4" t="s">
        <v>105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3.708499999999999</v>
      </c>
      <c r="M280" s="44">
        <v>3.883666666666667</v>
      </c>
      <c r="N280" s="45">
        <v>0.28550000000000025</v>
      </c>
      <c r="O280" s="44">
        <v>0</v>
      </c>
      <c r="P280" s="45">
        <v>0</v>
      </c>
      <c r="Q280" s="44">
        <v>0</v>
      </c>
      <c r="R280" s="45">
        <v>0</v>
      </c>
      <c r="S280" s="44">
        <v>2.7783333333333351</v>
      </c>
      <c r="T280" s="45">
        <v>12.710833333333335</v>
      </c>
      <c r="U280" s="44">
        <v>9.9696666666666793</v>
      </c>
      <c r="V280" s="45">
        <v>7.0186666666666628</v>
      </c>
      <c r="W280" s="44">
        <v>4.8014999999999981</v>
      </c>
      <c r="X280" s="45">
        <v>0.37266666666666648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0"/>
        <v>45.529333333333341</v>
      </c>
      <c r="AE280" s="54"/>
    </row>
    <row r="281" spans="2:31" x14ac:dyDescent="0.45">
      <c r="B281" s="4" t="s">
        <v>106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0"/>
        <v>0</v>
      </c>
      <c r="AE281" s="54"/>
    </row>
    <row r="282" spans="2:31" x14ac:dyDescent="0.45">
      <c r="B282" s="4" t="s">
        <v>107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0.95416666666666716</v>
      </c>
      <c r="O282" s="44">
        <v>26.253999999999998</v>
      </c>
      <c r="P282" s="45">
        <v>30.036833333333337</v>
      </c>
      <c r="Q282" s="44">
        <v>29.575666666666663</v>
      </c>
      <c r="R282" s="45">
        <v>29.535499999999967</v>
      </c>
      <c r="S282" s="44">
        <v>45.238500000000016</v>
      </c>
      <c r="T282" s="45">
        <v>66.343000000000004</v>
      </c>
      <c r="U282" s="44">
        <v>68.936666666666696</v>
      </c>
      <c r="V282" s="45">
        <v>67.646500000000017</v>
      </c>
      <c r="W282" s="44">
        <v>53.336833333333324</v>
      </c>
      <c r="X282" s="45">
        <v>12.851333333333336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0"/>
        <v>430.709</v>
      </c>
      <c r="AE282" s="54"/>
    </row>
    <row r="283" spans="2:31" x14ac:dyDescent="0.45">
      <c r="B283" s="4" t="s">
        <v>108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0.51333333333333353</v>
      </c>
      <c r="M283" s="44">
        <v>1.2333333333333334</v>
      </c>
      <c r="N283" s="45">
        <v>1.0501666666666674</v>
      </c>
      <c r="O283" s="44">
        <v>3.1204999999999994</v>
      </c>
      <c r="P283" s="45">
        <v>1.8700000000000003</v>
      </c>
      <c r="Q283" s="44">
        <v>0.33216666666666395</v>
      </c>
      <c r="R283" s="45">
        <v>1.3481666666666656</v>
      </c>
      <c r="S283" s="44">
        <v>3.3678333333333361</v>
      </c>
      <c r="T283" s="45">
        <v>5.8509999999999964</v>
      </c>
      <c r="U283" s="44">
        <v>11.728166666666668</v>
      </c>
      <c r="V283" s="45">
        <v>4.6446666666666676</v>
      </c>
      <c r="W283" s="44">
        <v>0.64783333333333304</v>
      </c>
      <c r="X283" s="45">
        <v>0.70949999999999991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0"/>
        <v>36.416666666666657</v>
      </c>
      <c r="AE283" s="54"/>
    </row>
    <row r="284" spans="2:31" x14ac:dyDescent="0.45">
      <c r="B284" s="4" t="s">
        <v>109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0.11133333333333331</v>
      </c>
      <c r="M284" s="44">
        <v>17.576333333333327</v>
      </c>
      <c r="N284" s="45">
        <v>51.129000000000005</v>
      </c>
      <c r="O284" s="44">
        <v>75.033000000000001</v>
      </c>
      <c r="P284" s="45">
        <v>78.142666666666699</v>
      </c>
      <c r="Q284" s="44">
        <v>70.370500000000021</v>
      </c>
      <c r="R284" s="45">
        <v>108.77799999999999</v>
      </c>
      <c r="S284" s="44">
        <v>93.22999999999999</v>
      </c>
      <c r="T284" s="45">
        <v>78.223333333333343</v>
      </c>
      <c r="U284" s="44">
        <v>79.188333333333333</v>
      </c>
      <c r="V284" s="45">
        <v>95.799833333333311</v>
      </c>
      <c r="W284" s="44">
        <v>12.008333333333335</v>
      </c>
      <c r="X284" s="45">
        <v>0.84716666666666673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0"/>
        <v>760.43783333333329</v>
      </c>
      <c r="AE284" s="54"/>
    </row>
    <row r="285" spans="2:31" x14ac:dyDescent="0.45">
      <c r="B285" s="4" t="s">
        <v>110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7.8199999999999994</v>
      </c>
      <c r="M285" s="44">
        <v>55.231833333333313</v>
      </c>
      <c r="N285" s="45">
        <v>68.668999999999969</v>
      </c>
      <c r="O285" s="44">
        <v>19.96599999999999</v>
      </c>
      <c r="P285" s="45">
        <v>23.265333333333363</v>
      </c>
      <c r="Q285" s="44">
        <v>29.423333333333353</v>
      </c>
      <c r="R285" s="45">
        <v>38.702333333333364</v>
      </c>
      <c r="S285" s="44">
        <v>43.144000000000048</v>
      </c>
      <c r="T285" s="45">
        <v>62.271166666666637</v>
      </c>
      <c r="U285" s="44">
        <v>69.217333333333343</v>
      </c>
      <c r="V285" s="45">
        <v>6.5423333333333424</v>
      </c>
      <c r="W285" s="44">
        <v>3.4545000000000017</v>
      </c>
      <c r="X285" s="45">
        <v>2.8564999999999992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0"/>
        <v>430.56366666666668</v>
      </c>
      <c r="AE285" s="54"/>
    </row>
    <row r="286" spans="2:31" x14ac:dyDescent="0.45">
      <c r="B286" s="4" t="s">
        <v>111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2.5634999999999999</v>
      </c>
      <c r="M286" s="44">
        <v>20.955499999999994</v>
      </c>
      <c r="N286" s="45">
        <v>29.817000000000007</v>
      </c>
      <c r="O286" s="44">
        <v>12.835833333333339</v>
      </c>
      <c r="P286" s="45">
        <v>4.7138333333333344</v>
      </c>
      <c r="Q286" s="44">
        <v>1.3424999999999996</v>
      </c>
      <c r="R286" s="45">
        <v>11.145333333333326</v>
      </c>
      <c r="S286" s="44">
        <v>18.275166666666674</v>
      </c>
      <c r="T286" s="45">
        <v>27.595666666666677</v>
      </c>
      <c r="U286" s="44">
        <v>26.571666666666644</v>
      </c>
      <c r="V286" s="45">
        <v>24.062333333333335</v>
      </c>
      <c r="W286" s="44">
        <v>22.601666666666656</v>
      </c>
      <c r="X286" s="45">
        <v>3.0758333333333328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0"/>
        <v>205.55583333333334</v>
      </c>
      <c r="AE286" s="54"/>
    </row>
    <row r="287" spans="2:31" x14ac:dyDescent="0.45">
      <c r="B287" s="4" t="s">
        <v>112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1.5300000000000007</v>
      </c>
      <c r="N287" s="45">
        <v>4.4900000000000038</v>
      </c>
      <c r="O287" s="44">
        <v>6.9800000000000049</v>
      </c>
      <c r="P287" s="45">
        <v>8.9900000000000055</v>
      </c>
      <c r="Q287" s="44">
        <v>11.04</v>
      </c>
      <c r="R287" s="45">
        <v>12.600000000000014</v>
      </c>
      <c r="S287" s="44">
        <v>14.519999999999989</v>
      </c>
      <c r="T287" s="45">
        <v>15.100000000000016</v>
      </c>
      <c r="U287" s="44">
        <v>13.429999999999986</v>
      </c>
      <c r="V287" s="45">
        <v>9.0699999999999967</v>
      </c>
      <c r="W287" s="44">
        <v>4.7700000000000022</v>
      </c>
      <c r="X287" s="45">
        <v>0.21749999999999978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0"/>
        <v>102.7375</v>
      </c>
      <c r="AE287" s="54"/>
    </row>
    <row r="288" spans="2:31" x14ac:dyDescent="0.45">
      <c r="B288" s="4" t="s">
        <v>113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0.20466666666666675</v>
      </c>
      <c r="M288" s="44">
        <v>7.2460000000000004</v>
      </c>
      <c r="N288" s="45">
        <v>14.615833333333331</v>
      </c>
      <c r="O288" s="44">
        <v>18.891166666666663</v>
      </c>
      <c r="P288" s="45">
        <v>30.259999999999994</v>
      </c>
      <c r="Q288" s="44">
        <v>35.418166666666671</v>
      </c>
      <c r="R288" s="45">
        <v>35.743000000000002</v>
      </c>
      <c r="S288" s="44">
        <v>43.499666666666677</v>
      </c>
      <c r="T288" s="45">
        <v>52.390166666666701</v>
      </c>
      <c r="U288" s="44">
        <v>17.546999999999993</v>
      </c>
      <c r="V288" s="45">
        <v>48.06900000000001</v>
      </c>
      <c r="W288" s="44">
        <v>27.553499999999993</v>
      </c>
      <c r="X288" s="45">
        <v>7.6395000000000035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0"/>
        <v>339.07766666666669</v>
      </c>
      <c r="AE288" s="54"/>
    </row>
    <row r="289" spans="2:31" x14ac:dyDescent="0.45">
      <c r="B289" s="4" t="s">
        <v>114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0.63583333333333336</v>
      </c>
      <c r="M289" s="44">
        <v>1.7021666666666673</v>
      </c>
      <c r="N289" s="45">
        <v>0.11250000000000035</v>
      </c>
      <c r="O289" s="44">
        <v>0</v>
      </c>
      <c r="P289" s="45">
        <v>0</v>
      </c>
      <c r="Q289" s="44">
        <v>1.0474999999999992</v>
      </c>
      <c r="R289" s="45">
        <v>8.613666666666667</v>
      </c>
      <c r="S289" s="44">
        <v>16.653000000000002</v>
      </c>
      <c r="T289" s="45">
        <v>30.126333333333324</v>
      </c>
      <c r="U289" s="44">
        <v>29.056999999999999</v>
      </c>
      <c r="V289" s="45">
        <v>23.62616666666667</v>
      </c>
      <c r="W289" s="44">
        <v>20.729999999999993</v>
      </c>
      <c r="X289" s="45">
        <v>4.0910000000000002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0"/>
        <v>136.39516666666665</v>
      </c>
      <c r="AE289" s="54"/>
    </row>
    <row r="290" spans="2:31" x14ac:dyDescent="0.45">
      <c r="B290" s="4" t="s">
        <v>115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0"/>
        <v>0</v>
      </c>
      <c r="AE290" s="54"/>
    </row>
    <row r="291" spans="2:31" x14ac:dyDescent="0.45">
      <c r="B291" s="4" t="s">
        <v>116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56.363666666666681</v>
      </c>
      <c r="M291" s="44">
        <v>52.030000000000008</v>
      </c>
      <c r="N291" s="45">
        <v>23.010000000000005</v>
      </c>
      <c r="O291" s="44">
        <v>16.440000000000012</v>
      </c>
      <c r="P291" s="45">
        <v>11.02000000000001</v>
      </c>
      <c r="Q291" s="44">
        <v>9.210000000000008</v>
      </c>
      <c r="R291" s="45">
        <v>8.7700000000000102</v>
      </c>
      <c r="S291" s="44">
        <v>8.710000000000008</v>
      </c>
      <c r="T291" s="45">
        <v>9.39</v>
      </c>
      <c r="U291" s="44">
        <v>11.480000000000004</v>
      </c>
      <c r="V291" s="45">
        <v>19.260000000000005</v>
      </c>
      <c r="W291" s="44">
        <v>40.711833333333331</v>
      </c>
      <c r="X291" s="45">
        <v>43.015166666666666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0"/>
        <v>309.41066666666677</v>
      </c>
      <c r="AE291" s="54"/>
    </row>
    <row r="292" spans="2:31" x14ac:dyDescent="0.45">
      <c r="B292" s="4" t="s">
        <v>117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3.8336666666666681</v>
      </c>
      <c r="M292" s="44">
        <v>37.563333333333347</v>
      </c>
      <c r="N292" s="45">
        <v>52.106666666666669</v>
      </c>
      <c r="O292" s="44">
        <v>12.4725</v>
      </c>
      <c r="P292" s="45">
        <v>30.131166666666672</v>
      </c>
      <c r="Q292" s="44">
        <v>50.664666666666669</v>
      </c>
      <c r="R292" s="45">
        <v>75.656166666666678</v>
      </c>
      <c r="S292" s="44">
        <v>87.3</v>
      </c>
      <c r="T292" s="45">
        <v>12.599999999999994</v>
      </c>
      <c r="U292" s="44">
        <v>64.393333333333345</v>
      </c>
      <c r="V292" s="45">
        <v>27.114833333333316</v>
      </c>
      <c r="W292" s="44">
        <v>99.864833333333351</v>
      </c>
      <c r="X292" s="45">
        <v>9.2866666666666688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0"/>
        <v>562.98783333333324</v>
      </c>
      <c r="AE292" s="54"/>
    </row>
    <row r="293" spans="2:31" x14ac:dyDescent="0.45">
      <c r="B293" s="4" t="s">
        <v>118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7.530166666666668</v>
      </c>
      <c r="M293" s="44">
        <v>51.841166666666609</v>
      </c>
      <c r="N293" s="45">
        <v>23.882333333333335</v>
      </c>
      <c r="O293" s="44">
        <v>18.548500000000011</v>
      </c>
      <c r="P293" s="45">
        <v>24.563833333333353</v>
      </c>
      <c r="Q293" s="44">
        <v>29.388166666666656</v>
      </c>
      <c r="R293" s="45">
        <v>40.099999999999952</v>
      </c>
      <c r="S293" s="44">
        <v>48.161833333333327</v>
      </c>
      <c r="T293" s="45">
        <v>65.203333333333333</v>
      </c>
      <c r="U293" s="44">
        <v>66.11733333333332</v>
      </c>
      <c r="V293" s="45">
        <v>64.679666666666662</v>
      </c>
      <c r="W293" s="44">
        <v>54.235666666666681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0"/>
        <v>494.2519999999999</v>
      </c>
      <c r="AE293" s="54"/>
    </row>
    <row r="294" spans="2:31" x14ac:dyDescent="0.45">
      <c r="B294" s="4" t="s">
        <v>119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19.253333333333337</v>
      </c>
      <c r="M294" s="44">
        <v>60.756999999999991</v>
      </c>
      <c r="N294" s="45">
        <v>37.001333333333335</v>
      </c>
      <c r="O294" s="44">
        <v>40.905333333333331</v>
      </c>
      <c r="P294" s="45">
        <v>38.459333333333312</v>
      </c>
      <c r="Q294" s="44">
        <v>36.371666666666648</v>
      </c>
      <c r="R294" s="45">
        <v>41.583999999999982</v>
      </c>
      <c r="S294" s="44">
        <v>49.620999999999995</v>
      </c>
      <c r="T294" s="45">
        <v>64.504333333333349</v>
      </c>
      <c r="U294" s="44">
        <v>65.975166666666652</v>
      </c>
      <c r="V294" s="45">
        <v>59.419500000000014</v>
      </c>
      <c r="W294" s="44">
        <v>46.185166666666674</v>
      </c>
      <c r="X294" s="45">
        <v>0.97216666666666618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0"/>
        <v>561.0093333333333</v>
      </c>
      <c r="AE294" s="54"/>
    </row>
    <row r="295" spans="2:31" x14ac:dyDescent="0.45">
      <c r="B295" s="4" t="s">
        <v>120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7.7548333333333339</v>
      </c>
      <c r="M295" s="44">
        <v>33.352333333333327</v>
      </c>
      <c r="N295" s="45">
        <v>33.053000000000011</v>
      </c>
      <c r="O295" s="44">
        <v>14.15866666666666</v>
      </c>
      <c r="P295" s="45">
        <v>21.55833333333333</v>
      </c>
      <c r="Q295" s="44">
        <v>28.365833333333327</v>
      </c>
      <c r="R295" s="45">
        <v>47.305</v>
      </c>
      <c r="S295" s="44">
        <v>63.62466666666667</v>
      </c>
      <c r="T295" s="45">
        <v>83.240833333333327</v>
      </c>
      <c r="U295" s="44">
        <v>81.49733333333333</v>
      </c>
      <c r="V295" s="45">
        <v>70.501666666666679</v>
      </c>
      <c r="W295" s="44">
        <v>51.67616666666666</v>
      </c>
      <c r="X295" s="45">
        <v>8.9516666666666698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0"/>
        <v>545.04033333333336</v>
      </c>
      <c r="AE295" s="54"/>
    </row>
    <row r="296" spans="2:31" x14ac:dyDescent="0.45">
      <c r="B296" s="4" t="s">
        <v>121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0"/>
        <v>0</v>
      </c>
      <c r="AE296" s="54"/>
    </row>
    <row r="297" spans="2:31" x14ac:dyDescent="0.45">
      <c r="B297" s="4" t="s">
        <v>122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30.586666666666659</v>
      </c>
      <c r="M297" s="44">
        <v>147.54499999999999</v>
      </c>
      <c r="N297" s="45">
        <v>222.00316666666666</v>
      </c>
      <c r="O297" s="44">
        <v>233.22083333333327</v>
      </c>
      <c r="P297" s="45">
        <v>198.16000000000003</v>
      </c>
      <c r="Q297" s="44">
        <v>194.72000000000003</v>
      </c>
      <c r="R297" s="45">
        <v>188.90000000000003</v>
      </c>
      <c r="S297" s="44">
        <v>198.97000000000003</v>
      </c>
      <c r="T297" s="45">
        <v>259.80733333333336</v>
      </c>
      <c r="U297" s="44">
        <v>265.27666666666664</v>
      </c>
      <c r="V297" s="45">
        <v>263.43733333333319</v>
      </c>
      <c r="W297" s="44">
        <v>237.75550000000004</v>
      </c>
      <c r="X297" s="45">
        <v>74.531833333333324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0"/>
        <v>2514.9143333333336</v>
      </c>
      <c r="AE297" s="54"/>
    </row>
    <row r="298" spans="2:31" x14ac:dyDescent="0.45">
      <c r="B298" s="4" t="s">
        <v>123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0"/>
        <v>0</v>
      </c>
      <c r="AE298" s="54"/>
    </row>
    <row r="299" spans="2:31" x14ac:dyDescent="0.45">
      <c r="B299" s="4" t="s">
        <v>124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1.5738333333333334</v>
      </c>
      <c r="M299" s="44">
        <v>1.9703333333333328</v>
      </c>
      <c r="N299" s="45">
        <v>0.8236666666666681</v>
      </c>
      <c r="O299" s="44">
        <v>36.404833333333372</v>
      </c>
      <c r="P299" s="45">
        <v>46.364166666666712</v>
      </c>
      <c r="Q299" s="44">
        <v>42.09200000000002</v>
      </c>
      <c r="R299" s="45">
        <v>33.883333333333283</v>
      </c>
      <c r="S299" s="44">
        <v>37.864666666666679</v>
      </c>
      <c r="T299" s="45">
        <v>41.104333333333344</v>
      </c>
      <c r="U299" s="44">
        <v>39.680333333333337</v>
      </c>
      <c r="V299" s="45">
        <v>33.57999999999997</v>
      </c>
      <c r="W299" s="44">
        <v>25.079499999999978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0"/>
        <v>340.42100000000005</v>
      </c>
      <c r="AE299" s="54"/>
    </row>
    <row r="300" spans="2:31" x14ac:dyDescent="0.45">
      <c r="B300" s="4" t="s">
        <v>125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0"/>
        <v>0</v>
      </c>
      <c r="AE300" s="54"/>
    </row>
    <row r="301" spans="2:31" x14ac:dyDescent="0.45">
      <c r="B301" s="4" t="s">
        <v>126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0"/>
        <v>0</v>
      </c>
      <c r="AE301" s="54"/>
    </row>
    <row r="302" spans="2:31" x14ac:dyDescent="0.45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1.1881666666666664</v>
      </c>
      <c r="M302" s="44">
        <v>6.2831666666666646</v>
      </c>
      <c r="N302" s="45">
        <v>4.0623333333333331</v>
      </c>
      <c r="O302" s="44">
        <v>0.55133333333333356</v>
      </c>
      <c r="P302" s="45">
        <v>0</v>
      </c>
      <c r="Q302" s="44">
        <v>0.81666666666666665</v>
      </c>
      <c r="R302" s="45">
        <v>11.422499999999998</v>
      </c>
      <c r="S302" s="44">
        <v>15.301833333333331</v>
      </c>
      <c r="T302" s="45">
        <v>32.940833333333323</v>
      </c>
      <c r="U302" s="44">
        <v>34.920666666666676</v>
      </c>
      <c r="V302" s="45">
        <v>11.882666666666671</v>
      </c>
      <c r="W302" s="44">
        <v>23.005166666666675</v>
      </c>
      <c r="X302" s="45">
        <v>3.6116666666666672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0"/>
        <v>145.98699999999999</v>
      </c>
      <c r="AE302" s="54"/>
    </row>
    <row r="303" spans="2:31" x14ac:dyDescent="0.45">
      <c r="B303" s="4" t="s">
        <v>128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28.971000000000007</v>
      </c>
      <c r="M303" s="44">
        <v>129.89120000000003</v>
      </c>
      <c r="N303" s="45">
        <v>73.451200000000014</v>
      </c>
      <c r="O303" s="44">
        <v>39.051200000000023</v>
      </c>
      <c r="P303" s="45">
        <v>50.521200000000022</v>
      </c>
      <c r="Q303" s="44">
        <v>59.481200000000001</v>
      </c>
      <c r="R303" s="45">
        <v>80.031200000000013</v>
      </c>
      <c r="S303" s="44">
        <v>101.75120000000001</v>
      </c>
      <c r="T303" s="45">
        <v>128.35120000000001</v>
      </c>
      <c r="U303" s="44">
        <v>131.6112</v>
      </c>
      <c r="V303" s="45">
        <v>132.25120000000001</v>
      </c>
      <c r="W303" s="44">
        <v>140.9812</v>
      </c>
      <c r="X303" s="45">
        <v>80.05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0"/>
        <v>1176.3942000000002</v>
      </c>
      <c r="AE303" s="54"/>
    </row>
    <row r="304" spans="2:31" x14ac:dyDescent="0.45">
      <c r="B304" s="4" t="s">
        <v>129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0.45100000000000012</v>
      </c>
      <c r="M304" s="44">
        <v>2.8088333333333337</v>
      </c>
      <c r="N304" s="45">
        <v>5.0808333333333326</v>
      </c>
      <c r="O304" s="44">
        <v>3.1696666666666662</v>
      </c>
      <c r="P304" s="45">
        <v>4.349666666666665</v>
      </c>
      <c r="Q304" s="44">
        <v>5.1795000000000009</v>
      </c>
      <c r="R304" s="45">
        <v>6.6131666666666691</v>
      </c>
      <c r="S304" s="44">
        <v>8.0910000000000029</v>
      </c>
      <c r="T304" s="45">
        <v>9.5948333333333302</v>
      </c>
      <c r="U304" s="44">
        <v>9.388833333333336</v>
      </c>
      <c r="V304" s="45">
        <v>8.8273333333333355</v>
      </c>
      <c r="W304" s="44">
        <v>7.3218333333333332</v>
      </c>
      <c r="X304" s="45">
        <v>1.9653333333333332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0"/>
        <v>72.841833333333341</v>
      </c>
      <c r="AE304" s="54"/>
    </row>
    <row r="305" spans="2:31" x14ac:dyDescent="0.45">
      <c r="B305" s="4" t="s">
        <v>130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2.7675000000000001</v>
      </c>
      <c r="M305" s="44">
        <v>55.196499999999986</v>
      </c>
      <c r="N305" s="45">
        <v>69.197333333333347</v>
      </c>
      <c r="O305" s="44">
        <v>45.727999999999987</v>
      </c>
      <c r="P305" s="45">
        <v>33.151500000000006</v>
      </c>
      <c r="Q305" s="44">
        <v>30.225000000000009</v>
      </c>
      <c r="R305" s="45">
        <v>0.15216666666666706</v>
      </c>
      <c r="S305" s="44">
        <v>0.16599999999999918</v>
      </c>
      <c r="T305" s="45">
        <v>111.75533333333333</v>
      </c>
      <c r="U305" s="44">
        <v>36.573833333333326</v>
      </c>
      <c r="V305" s="45">
        <v>32.438166666666682</v>
      </c>
      <c r="W305" s="44">
        <v>72.912833333333353</v>
      </c>
      <c r="X305" s="45">
        <v>0.26800000000000007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>SUM(E305:AB305)</f>
        <v>490.53216666666663</v>
      </c>
      <c r="AE305" s="54"/>
    </row>
    <row r="306" spans="2:31" x14ac:dyDescent="0.45">
      <c r="B306" s="4" t="s">
        <v>131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0.77449999999999986</v>
      </c>
      <c r="N306" s="45">
        <v>0.17366666666666664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>SUM(E306:AB306)</f>
        <v>0.94816666666666649</v>
      </c>
      <c r="AE306" s="54"/>
    </row>
    <row r="307" spans="2:31" x14ac:dyDescent="0.45">
      <c r="B307" s="4" t="s">
        <v>132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1.5171666666666666</v>
      </c>
      <c r="M307" s="44">
        <v>6.0773333333333337</v>
      </c>
      <c r="N307" s="45">
        <v>0.19600000000000001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>SUM(E307:AB307)</f>
        <v>7.7904999999999998</v>
      </c>
      <c r="AE307" s="54"/>
    </row>
    <row r="308" spans="2:31" x14ac:dyDescent="0.45">
      <c r="B308" s="4" t="s">
        <v>133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ref="AD308:AD312" si="31">SUM(E308:AB308)</f>
        <v>0</v>
      </c>
      <c r="AE308" s="54"/>
    </row>
    <row r="309" spans="2:31" x14ac:dyDescent="0.45">
      <c r="B309" s="4" t="s">
        <v>134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4.4643333333333333</v>
      </c>
      <c r="M309" s="44">
        <v>58.571999999999989</v>
      </c>
      <c r="N309" s="45">
        <v>111.47899999999997</v>
      </c>
      <c r="O309" s="44">
        <v>115.48733333333331</v>
      </c>
      <c r="P309" s="45">
        <v>116.16066666666664</v>
      </c>
      <c r="Q309" s="44">
        <v>117.6795</v>
      </c>
      <c r="R309" s="45">
        <v>118.14706666666663</v>
      </c>
      <c r="S309" s="44">
        <v>114.78616666666669</v>
      </c>
      <c r="T309" s="45">
        <v>115.07099999999996</v>
      </c>
      <c r="U309" s="44">
        <v>113.66999999999997</v>
      </c>
      <c r="V309" s="45">
        <v>115.46966666666663</v>
      </c>
      <c r="W309" s="44">
        <v>109.30983333333334</v>
      </c>
      <c r="X309" s="45">
        <v>29.228500000000004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1"/>
        <v>1239.5250666666664</v>
      </c>
      <c r="AE309" s="54"/>
    </row>
    <row r="310" spans="2:31" x14ac:dyDescent="0.45">
      <c r="B310" s="4" t="s">
        <v>135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1"/>
        <v>0</v>
      </c>
      <c r="AE310" s="54"/>
    </row>
    <row r="311" spans="2:31" x14ac:dyDescent="0.45">
      <c r="B311" s="4" t="s">
        <v>136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0.94916666666666683</v>
      </c>
      <c r="M311" s="44">
        <v>11.350333333333335</v>
      </c>
      <c r="N311" s="45">
        <v>13.753333333333329</v>
      </c>
      <c r="O311" s="44">
        <v>11.215333333333332</v>
      </c>
      <c r="P311" s="45">
        <v>5.3068333333333335</v>
      </c>
      <c r="Q311" s="44">
        <v>13.270833333333343</v>
      </c>
      <c r="R311" s="45">
        <v>0</v>
      </c>
      <c r="S311" s="44">
        <v>0.59666666666666712</v>
      </c>
      <c r="T311" s="45">
        <v>10.605499999999999</v>
      </c>
      <c r="U311" s="44">
        <v>6.6561666666666666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1"/>
        <v>73.704166666666666</v>
      </c>
      <c r="AE311" s="54"/>
    </row>
    <row r="312" spans="2:31" x14ac:dyDescent="0.45">
      <c r="B312" s="4" t="s">
        <v>137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12.564833333333336</v>
      </c>
      <c r="M312" s="44">
        <v>18.022833333333342</v>
      </c>
      <c r="N312" s="45">
        <v>44.402499999999996</v>
      </c>
      <c r="O312" s="44">
        <v>50.550499999999992</v>
      </c>
      <c r="P312" s="45">
        <v>23.678833333333341</v>
      </c>
      <c r="Q312" s="44">
        <v>21.934000000000005</v>
      </c>
      <c r="R312" s="45">
        <v>45.49766666666666</v>
      </c>
      <c r="S312" s="44">
        <v>57.269333333333329</v>
      </c>
      <c r="T312" s="45">
        <v>82.538500000000028</v>
      </c>
      <c r="U312" s="44">
        <v>85.860499999999945</v>
      </c>
      <c r="V312" s="45">
        <v>80.933499999999967</v>
      </c>
      <c r="W312" s="44">
        <v>90.202999999999989</v>
      </c>
      <c r="X312" s="45">
        <v>17.748166666666666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1"/>
        <v>631.20416666666654</v>
      </c>
      <c r="AE312" s="54"/>
    </row>
    <row r="313" spans="2:31" x14ac:dyDescent="0.45">
      <c r="B313" s="4" t="s">
        <v>138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3.6900000000000026</v>
      </c>
      <c r="M313" s="44">
        <v>21.945666666666657</v>
      </c>
      <c r="N313" s="45">
        <v>43.166666666666657</v>
      </c>
      <c r="O313" s="44">
        <v>45.248833333333323</v>
      </c>
      <c r="P313" s="45">
        <v>45.329000000000015</v>
      </c>
      <c r="Q313" s="44">
        <v>43.278500000000008</v>
      </c>
      <c r="R313" s="45">
        <v>39.614000000000019</v>
      </c>
      <c r="S313" s="44">
        <v>42.332499999999996</v>
      </c>
      <c r="T313" s="45">
        <v>40.745666666666658</v>
      </c>
      <c r="U313" s="44">
        <v>48.173500000000004</v>
      </c>
      <c r="V313" s="45">
        <v>50.855499999999992</v>
      </c>
      <c r="W313" s="44">
        <v>50.575833333333328</v>
      </c>
      <c r="X313" s="45">
        <v>11.92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>SUM(E313:AB313)</f>
        <v>486.87566666666663</v>
      </c>
      <c r="AE313" s="54"/>
    </row>
    <row r="314" spans="2:31" x14ac:dyDescent="0.45">
      <c r="B314" s="12" t="s">
        <v>7</v>
      </c>
      <c r="C314" s="12"/>
      <c r="D314" s="12"/>
      <c r="E314" s="13">
        <f>SUM(E242:E313)</f>
        <v>0</v>
      </c>
      <c r="F314" s="13">
        <f t="shared" ref="F314" si="32">SUM(F242:F313)</f>
        <v>0</v>
      </c>
      <c r="G314" s="13">
        <f t="shared" ref="G314" si="33">SUM(G242:G313)</f>
        <v>0</v>
      </c>
      <c r="H314" s="13">
        <f t="shared" ref="H314" si="34">SUM(H242:H313)</f>
        <v>0</v>
      </c>
      <c r="I314" s="13">
        <f t="shared" ref="I314" si="35">SUM(I242:I313)</f>
        <v>0</v>
      </c>
      <c r="J314" s="13">
        <f t="shared" ref="J314" si="36">SUM(J242:J313)</f>
        <v>0</v>
      </c>
      <c r="K314" s="13">
        <f t="shared" ref="K314" si="37">SUM(K242:K313)</f>
        <v>0</v>
      </c>
      <c r="L314" s="13">
        <f t="shared" ref="L314" si="38">SUM(L242:L313)</f>
        <v>354.72816666666671</v>
      </c>
      <c r="M314" s="13">
        <f t="shared" ref="M314" si="39">SUM(M242:M313)</f>
        <v>1582.2327000000002</v>
      </c>
      <c r="N314" s="13">
        <f t="shared" ref="N314" si="40">SUM(N242:N313)</f>
        <v>1588.8965333333333</v>
      </c>
      <c r="O314" s="13">
        <f t="shared" ref="O314" si="41">SUM(O242:O313)</f>
        <v>1379.3068666666668</v>
      </c>
      <c r="P314" s="13">
        <f t="shared" ref="P314" si="42">SUM(P242:P313)</f>
        <v>1356.6232000000002</v>
      </c>
      <c r="Q314" s="13">
        <f t="shared" ref="Q314" si="43">SUM(Q242:Q313)</f>
        <v>1455.2911999999997</v>
      </c>
      <c r="R314" s="13">
        <f t="shared" ref="R314" si="44">SUM(R242:R313)</f>
        <v>1698.6834333333336</v>
      </c>
      <c r="S314" s="13">
        <f t="shared" ref="S314" si="45">SUM(S242:S313)</f>
        <v>2049.1695333333332</v>
      </c>
      <c r="T314" s="13">
        <f t="shared" ref="T314" si="46">SUM(T242:T313)</f>
        <v>2662.8438666666671</v>
      </c>
      <c r="U314" s="13">
        <f t="shared" ref="U314" si="47">SUM(U242:U313)</f>
        <v>2710.5821999999998</v>
      </c>
      <c r="V314" s="13">
        <f t="shared" ref="V314" si="48">SUM(V242:V313)</f>
        <v>2538.1208666666666</v>
      </c>
      <c r="W314" s="13">
        <f t="shared" ref="W314" si="49">SUM(W242:W313)</f>
        <v>2303.5027</v>
      </c>
      <c r="X314" s="13">
        <f t="shared" ref="X314" si="50">SUM(X242:X313)</f>
        <v>544.7111666666666</v>
      </c>
      <c r="Y314" s="13">
        <f t="shared" ref="Y314" si="51">SUM(Y242:Y313)</f>
        <v>0</v>
      </c>
      <c r="Z314" s="13">
        <f t="shared" ref="Z314" si="52">SUM(Z242:Z313)</f>
        <v>0</v>
      </c>
      <c r="AA314" s="13">
        <f t="shared" ref="AA314" si="53">SUM(AA242:AA313)</f>
        <v>0</v>
      </c>
      <c r="AB314" s="13">
        <f t="shared" ref="AB314" si="54">SUM(AB242:AB313)</f>
        <v>0</v>
      </c>
      <c r="AC314" s="109">
        <f>SUM(AC242:AE313)</f>
        <v>22224.692433333326</v>
      </c>
      <c r="AD314" s="109"/>
      <c r="AE314" s="109"/>
    </row>
    <row r="315" spans="2:31" x14ac:dyDescent="0.45">
      <c r="B315" s="14"/>
      <c r="C315" s="15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2:31" x14ac:dyDescent="0.45">
      <c r="B316" s="14"/>
      <c r="C316" s="15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2:31" x14ac:dyDescent="0.45">
      <c r="B317" s="8">
        <f>'Resumen-Mensual'!$I$26</f>
        <v>46027</v>
      </c>
    </row>
    <row r="318" spans="2:31" x14ac:dyDescent="0.45">
      <c r="B318" s="8"/>
    </row>
    <row r="319" spans="2:31" x14ac:dyDescent="0.45">
      <c r="B319" s="9" t="s">
        <v>313</v>
      </c>
      <c r="C319" s="10"/>
      <c r="D319" s="10"/>
      <c r="E319" s="11">
        <v>1</v>
      </c>
      <c r="F319" s="11">
        <v>2</v>
      </c>
      <c r="G319" s="11">
        <v>3</v>
      </c>
      <c r="H319" s="11">
        <v>4</v>
      </c>
      <c r="I319" s="11">
        <v>5</v>
      </c>
      <c r="J319" s="11">
        <v>6</v>
      </c>
      <c r="K319" s="11">
        <v>7</v>
      </c>
      <c r="L319" s="11">
        <v>8</v>
      </c>
      <c r="M319" s="11">
        <v>9</v>
      </c>
      <c r="N319" s="11">
        <v>10</v>
      </c>
      <c r="O319" s="11">
        <v>11</v>
      </c>
      <c r="P319" s="11">
        <v>12</v>
      </c>
      <c r="Q319" s="11">
        <v>13</v>
      </c>
      <c r="R319" s="11">
        <v>14</v>
      </c>
      <c r="S319" s="11">
        <v>15</v>
      </c>
      <c r="T319" s="11">
        <v>16</v>
      </c>
      <c r="U319" s="11">
        <v>17</v>
      </c>
      <c r="V319" s="11">
        <v>18</v>
      </c>
      <c r="W319" s="11">
        <v>19</v>
      </c>
      <c r="X319" s="11">
        <v>20</v>
      </c>
      <c r="Y319" s="11">
        <v>21</v>
      </c>
      <c r="Z319" s="11">
        <v>22</v>
      </c>
      <c r="AA319" s="11">
        <v>23</v>
      </c>
      <c r="AB319" s="11">
        <v>24</v>
      </c>
      <c r="AC319" s="91" t="s">
        <v>7</v>
      </c>
      <c r="AD319" s="91"/>
      <c r="AE319" s="91"/>
    </row>
    <row r="320" spans="2:31" x14ac:dyDescent="0.45">
      <c r="B320" s="14" t="s">
        <v>67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0.10666666666666669</v>
      </c>
      <c r="M320" s="44">
        <v>2.599999999999997</v>
      </c>
      <c r="N320" s="45">
        <v>0.80000000000000071</v>
      </c>
      <c r="O320" s="44">
        <v>0.90000000000000036</v>
      </c>
      <c r="P320" s="45">
        <v>0.90000000000000036</v>
      </c>
      <c r="Q320" s="44">
        <v>0.70000000000000018</v>
      </c>
      <c r="R320" s="45">
        <v>0.5</v>
      </c>
      <c r="S320" s="44">
        <v>0.60000000000000053</v>
      </c>
      <c r="T320" s="45">
        <v>0.70000000000000018</v>
      </c>
      <c r="U320" s="44">
        <v>0.60000000000000053</v>
      </c>
      <c r="V320" s="45">
        <v>0.5</v>
      </c>
      <c r="W320" s="44">
        <v>0.20000000000000018</v>
      </c>
      <c r="X320" s="45">
        <v>0.55999999999999983</v>
      </c>
      <c r="Y320" s="44">
        <v>0</v>
      </c>
      <c r="Z320" s="45">
        <v>0</v>
      </c>
      <c r="AA320" s="44">
        <v>0</v>
      </c>
      <c r="AB320" s="45">
        <v>0</v>
      </c>
      <c r="AC320" s="56"/>
      <c r="AD320" s="57">
        <f>SUM(E320:AB320)</f>
        <v>9.6666666666666661</v>
      </c>
      <c r="AE320" s="56"/>
    </row>
    <row r="321" spans="2:31" x14ac:dyDescent="0.45">
      <c r="B321" s="14" t="s">
        <v>68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7.9999999999999988E-2</v>
      </c>
      <c r="M321" s="44">
        <v>6.6999999999999931</v>
      </c>
      <c r="N321" s="45">
        <v>2.8000000000000007</v>
      </c>
      <c r="O321" s="44">
        <v>3.0999999999999996</v>
      </c>
      <c r="P321" s="45">
        <v>2.9000000000000004</v>
      </c>
      <c r="Q321" s="44">
        <v>2.4000000000000004</v>
      </c>
      <c r="R321" s="45">
        <v>2.2000000000000011</v>
      </c>
      <c r="S321" s="44">
        <v>2.2000000000000011</v>
      </c>
      <c r="T321" s="45">
        <v>2.2000000000000011</v>
      </c>
      <c r="U321" s="44">
        <v>2</v>
      </c>
      <c r="V321" s="45">
        <v>1.0999999999999996</v>
      </c>
      <c r="W321" s="44">
        <v>0</v>
      </c>
      <c r="X321" s="45">
        <v>0.71999999999999986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>SUM(E321:AB321)</f>
        <v>28.400000000000006</v>
      </c>
      <c r="AE321" s="54"/>
    </row>
    <row r="322" spans="2:31" x14ac:dyDescent="0.45">
      <c r="B322" s="14" t="s">
        <v>69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0.15999999999999998</v>
      </c>
      <c r="M322" s="44">
        <v>1.1653333333333333</v>
      </c>
      <c r="N322" s="45">
        <v>2.9069999999999996</v>
      </c>
      <c r="O322" s="44">
        <v>8.0419999999999998</v>
      </c>
      <c r="P322" s="45">
        <v>2.7348333333333339</v>
      </c>
      <c r="Q322" s="44">
        <v>4.2371666666666679</v>
      </c>
      <c r="R322" s="45">
        <v>4.1040000000000019</v>
      </c>
      <c r="S322" s="44">
        <v>3.8411666666666684</v>
      </c>
      <c r="T322" s="45">
        <v>3.5684999999999989</v>
      </c>
      <c r="U322" s="44">
        <v>3.0194999999999994</v>
      </c>
      <c r="V322" s="45">
        <v>0.84233333333333349</v>
      </c>
      <c r="W322" s="44">
        <v>0.66933333333333311</v>
      </c>
      <c r="X322" s="45">
        <v>5.5000000000000007E-2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ref="AD322:AD382" si="55">SUM(E322:AB322)</f>
        <v>35.346166666666676</v>
      </c>
      <c r="AE322" s="54"/>
    </row>
    <row r="323" spans="2:31" x14ac:dyDescent="0.45">
      <c r="B323" s="14" t="s">
        <v>70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43.902000000000001</v>
      </c>
      <c r="N323" s="45">
        <v>63.786833333333341</v>
      </c>
      <c r="O323" s="44">
        <v>62.813833333333356</v>
      </c>
      <c r="P323" s="45">
        <v>9.0216666666666701</v>
      </c>
      <c r="Q323" s="44">
        <v>11.799833333333337</v>
      </c>
      <c r="R323" s="45">
        <v>15.265166666666671</v>
      </c>
      <c r="S323" s="44">
        <v>28.788166666666676</v>
      </c>
      <c r="T323" s="45">
        <v>47.059166666666684</v>
      </c>
      <c r="U323" s="44">
        <v>39.778666666666659</v>
      </c>
      <c r="V323" s="45">
        <v>30.049999999999994</v>
      </c>
      <c r="W323" s="44">
        <v>1.8198333333333332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5"/>
        <v>354.08516666666674</v>
      </c>
      <c r="AE323" s="54"/>
    </row>
    <row r="324" spans="2:31" x14ac:dyDescent="0.45">
      <c r="B324" s="14" t="s">
        <v>71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5"/>
        <v>0</v>
      </c>
      <c r="AE324" s="54"/>
    </row>
    <row r="325" spans="2:31" x14ac:dyDescent="0.45">
      <c r="B325" s="14" t="s">
        <v>72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1.1014999999999995</v>
      </c>
      <c r="N325" s="45">
        <v>0</v>
      </c>
      <c r="O325" s="44">
        <v>0.25416666666666593</v>
      </c>
      <c r="P325" s="45">
        <v>2.2999999999999923E-2</v>
      </c>
      <c r="Q325" s="44">
        <v>3.7361666666666822</v>
      </c>
      <c r="R325" s="45">
        <v>12.431833333333334</v>
      </c>
      <c r="S325" s="44">
        <v>17.416833333333333</v>
      </c>
      <c r="T325" s="45">
        <v>29.502666666666659</v>
      </c>
      <c r="U325" s="44">
        <v>28.235666666666667</v>
      </c>
      <c r="V325" s="45">
        <v>22.843499999999999</v>
      </c>
      <c r="W325" s="44">
        <v>15.554</v>
      </c>
      <c r="X325" s="45">
        <v>0.13516666666666666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5"/>
        <v>131.2345</v>
      </c>
      <c r="AE325" s="54"/>
    </row>
    <row r="326" spans="2:31" x14ac:dyDescent="0.45">
      <c r="B326" s="14" t="s">
        <v>73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5"/>
        <v>0</v>
      </c>
      <c r="AE326" s="54"/>
    </row>
    <row r="327" spans="2:31" x14ac:dyDescent="0.45">
      <c r="B327" s="14" t="s">
        <v>74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10.448000000000006</v>
      </c>
      <c r="N327" s="45">
        <v>0.41999999999999932</v>
      </c>
      <c r="O327" s="44">
        <v>0</v>
      </c>
      <c r="P327" s="45">
        <v>0</v>
      </c>
      <c r="Q327" s="44">
        <v>0</v>
      </c>
      <c r="R327" s="45">
        <v>0</v>
      </c>
      <c r="S327" s="44">
        <v>6.8666666666666973E-2</v>
      </c>
      <c r="T327" s="45">
        <v>4.6731666666666607</v>
      </c>
      <c r="U327" s="44">
        <v>14.220000000000008</v>
      </c>
      <c r="V327" s="45">
        <v>15.706500000000009</v>
      </c>
      <c r="W327" s="44">
        <v>17.442499999999995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5"/>
        <v>62.978833333333341</v>
      </c>
      <c r="AE327" s="54"/>
    </row>
    <row r="328" spans="2:31" x14ac:dyDescent="0.45">
      <c r="B328" s="14" t="s">
        <v>75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0.61099999999999999</v>
      </c>
      <c r="M328" s="44">
        <v>5.8176666666666685</v>
      </c>
      <c r="N328" s="45">
        <v>4.3223333333333356</v>
      </c>
      <c r="O328" s="44">
        <v>24.092333333333329</v>
      </c>
      <c r="P328" s="45">
        <v>26.285666666666675</v>
      </c>
      <c r="Q328" s="44">
        <v>49.707666666666704</v>
      </c>
      <c r="R328" s="45">
        <v>43.414500000000018</v>
      </c>
      <c r="S328" s="44">
        <v>38.055833333333311</v>
      </c>
      <c r="T328" s="45">
        <v>23.666333333333316</v>
      </c>
      <c r="U328" s="44">
        <v>17.54466666666665</v>
      </c>
      <c r="V328" s="45">
        <v>4.729166666666667</v>
      </c>
      <c r="W328" s="44">
        <v>4.3970000000000011</v>
      </c>
      <c r="X328" s="45">
        <v>0.25600000000000006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5"/>
        <v>242.90016666666665</v>
      </c>
      <c r="AE328" s="54"/>
    </row>
    <row r="329" spans="2:31" x14ac:dyDescent="0.45">
      <c r="B329" s="14" t="s">
        <v>76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5.1666666666666753E-3</v>
      </c>
      <c r="M329" s="44">
        <v>22.211833333333324</v>
      </c>
      <c r="N329" s="45">
        <v>14.915333333333329</v>
      </c>
      <c r="O329" s="44">
        <v>14.208</v>
      </c>
      <c r="P329" s="45">
        <v>7.3451666666666657</v>
      </c>
      <c r="Q329" s="44">
        <v>7</v>
      </c>
      <c r="R329" s="45">
        <v>13.907999999999999</v>
      </c>
      <c r="S329" s="44">
        <v>19.291000000000004</v>
      </c>
      <c r="T329" s="45">
        <v>20.688000000000006</v>
      </c>
      <c r="U329" s="44">
        <v>31.53133333333334</v>
      </c>
      <c r="V329" s="45">
        <v>32.83000000000002</v>
      </c>
      <c r="W329" s="44">
        <v>21.898500000000009</v>
      </c>
      <c r="X329" s="45">
        <v>4.2166666666666623E-2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5"/>
        <v>205.87450000000004</v>
      </c>
      <c r="AE329" s="54"/>
    </row>
    <row r="330" spans="2:31" x14ac:dyDescent="0.45">
      <c r="B330" s="14" t="s">
        <v>77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1.5919999999999999</v>
      </c>
      <c r="M330" s="44">
        <v>21.63000000000002</v>
      </c>
      <c r="N330" s="45">
        <v>19.3</v>
      </c>
      <c r="O330" s="44">
        <v>6.5</v>
      </c>
      <c r="P330" s="45">
        <v>5.5</v>
      </c>
      <c r="Q330" s="44">
        <v>3.8999999999999986</v>
      </c>
      <c r="R330" s="45">
        <v>3.1999999999999993</v>
      </c>
      <c r="S330" s="44">
        <v>3.7000000000000028</v>
      </c>
      <c r="T330" s="45">
        <v>3.8999999999999986</v>
      </c>
      <c r="U330" s="44">
        <v>4.1000000000000014</v>
      </c>
      <c r="V330" s="45">
        <v>4.5</v>
      </c>
      <c r="W330" s="44">
        <v>1.8900000000000041</v>
      </c>
      <c r="X330" s="45">
        <v>2.3199999999999994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5"/>
        <v>82.031999999999996</v>
      </c>
      <c r="AE330" s="54"/>
    </row>
    <row r="331" spans="2:31" x14ac:dyDescent="0.45">
      <c r="B331" s="14" t="s">
        <v>78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1.1546666666666665</v>
      </c>
      <c r="M331" s="44">
        <v>15.669999999999984</v>
      </c>
      <c r="N331" s="45">
        <v>16.489999999999998</v>
      </c>
      <c r="O331" s="44">
        <v>11.440000000000001</v>
      </c>
      <c r="P331" s="45">
        <v>10.829999999999998</v>
      </c>
      <c r="Q331" s="44">
        <v>10.179999999999998</v>
      </c>
      <c r="R331" s="45">
        <v>9.93</v>
      </c>
      <c r="S331" s="44">
        <v>10.129999999999999</v>
      </c>
      <c r="T331" s="45">
        <v>10.34</v>
      </c>
      <c r="U331" s="44">
        <v>10.440000000000001</v>
      </c>
      <c r="V331" s="45">
        <v>10.57</v>
      </c>
      <c r="W331" s="44">
        <v>6.1100000000000012</v>
      </c>
      <c r="X331" s="45">
        <v>1.6800000000000006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5"/>
        <v>124.96466666666664</v>
      </c>
      <c r="AE331" s="54"/>
    </row>
    <row r="332" spans="2:31" x14ac:dyDescent="0.45">
      <c r="B332" s="14" t="s">
        <v>79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23.255166666666664</v>
      </c>
      <c r="N332" s="45">
        <v>11.038000000000011</v>
      </c>
      <c r="O332" s="44">
        <v>1.8249999999999886</v>
      </c>
      <c r="P332" s="45">
        <v>0</v>
      </c>
      <c r="Q332" s="44">
        <v>21.467999999999989</v>
      </c>
      <c r="R332" s="45">
        <v>54.137</v>
      </c>
      <c r="S332" s="44">
        <v>70.300999999999988</v>
      </c>
      <c r="T332" s="45">
        <v>97.287999999999982</v>
      </c>
      <c r="U332" s="44">
        <v>102.29599999999999</v>
      </c>
      <c r="V332" s="45">
        <v>93.604499999999973</v>
      </c>
      <c r="W332" s="44">
        <v>53.552166666666686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5"/>
        <v>528.76483333333329</v>
      </c>
      <c r="AE332" s="54"/>
    </row>
    <row r="333" spans="2:31" x14ac:dyDescent="0.45">
      <c r="B333" s="14" t="s">
        <v>80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16.880333333333333</v>
      </c>
      <c r="N333" s="45">
        <v>15.694500000000001</v>
      </c>
      <c r="O333" s="44">
        <v>7.8238333333333365</v>
      </c>
      <c r="P333" s="45">
        <v>23.965166666666672</v>
      </c>
      <c r="Q333" s="44">
        <v>15.5</v>
      </c>
      <c r="R333" s="45">
        <v>14</v>
      </c>
      <c r="S333" s="44">
        <v>14.799999999999997</v>
      </c>
      <c r="T333" s="45">
        <v>16.199999999999996</v>
      </c>
      <c r="U333" s="44">
        <v>19.585833333333333</v>
      </c>
      <c r="V333" s="45">
        <v>20.202500000000011</v>
      </c>
      <c r="W333" s="44">
        <v>9.2693333333333285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5"/>
        <v>173.92150000000001</v>
      </c>
      <c r="AE333" s="54"/>
    </row>
    <row r="334" spans="2:31" x14ac:dyDescent="0.45">
      <c r="B334" s="14" t="s">
        <v>81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6.6089999999999938</v>
      </c>
      <c r="N334" s="45">
        <v>3.7601666666666684</v>
      </c>
      <c r="O334" s="44">
        <v>0</v>
      </c>
      <c r="P334" s="45">
        <v>0</v>
      </c>
      <c r="Q334" s="44">
        <v>2.8318333333333325</v>
      </c>
      <c r="R334" s="45">
        <v>8.3216666666666743</v>
      </c>
      <c r="S334" s="44">
        <v>11.308333333333335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5"/>
        <v>32.831000000000003</v>
      </c>
      <c r="AE334" s="54"/>
    </row>
    <row r="335" spans="2:31" x14ac:dyDescent="0.45">
      <c r="B335" s="14" t="s">
        <v>82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16.450499999999998</v>
      </c>
      <c r="N335" s="45">
        <v>21.207000000000011</v>
      </c>
      <c r="O335" s="44">
        <v>31.27000000000001</v>
      </c>
      <c r="P335" s="45">
        <v>0.22999999999998977</v>
      </c>
      <c r="Q335" s="44">
        <v>27.430000000000007</v>
      </c>
      <c r="R335" s="45">
        <v>62.47999999999999</v>
      </c>
      <c r="S335" s="44">
        <v>79.430000000000007</v>
      </c>
      <c r="T335" s="45">
        <v>108.80000000000001</v>
      </c>
      <c r="U335" s="44">
        <v>115.97</v>
      </c>
      <c r="V335" s="45">
        <v>116.95566666666664</v>
      </c>
      <c r="W335" s="44">
        <v>76.100833333333327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5"/>
        <v>656.32399999999996</v>
      </c>
      <c r="AE335" s="54"/>
    </row>
    <row r="336" spans="2:31" x14ac:dyDescent="0.45">
      <c r="B336" s="14" t="s">
        <v>83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1.5538333333333334</v>
      </c>
      <c r="M336" s="44">
        <v>18.503499999999999</v>
      </c>
      <c r="N336" s="45">
        <v>3.2003333333333348</v>
      </c>
      <c r="O336" s="44">
        <v>0</v>
      </c>
      <c r="P336" s="45">
        <v>0</v>
      </c>
      <c r="Q336" s="44">
        <v>2.7774999999999976</v>
      </c>
      <c r="R336" s="45">
        <v>11.41383333333334</v>
      </c>
      <c r="S336" s="44">
        <v>18.876333333333328</v>
      </c>
      <c r="T336" s="45">
        <v>20.271833333333326</v>
      </c>
      <c r="U336" s="44">
        <v>20.079666666666665</v>
      </c>
      <c r="V336" s="45">
        <v>18.911833333333334</v>
      </c>
      <c r="W336" s="44">
        <v>15.81333333333332</v>
      </c>
      <c r="X336" s="45">
        <v>0.11250000000000011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5"/>
        <v>131.5145</v>
      </c>
      <c r="AE336" s="54"/>
    </row>
    <row r="337" spans="2:31" x14ac:dyDescent="0.45">
      <c r="B337" s="14" t="s">
        <v>84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5"/>
        <v>0</v>
      </c>
      <c r="AE337" s="54"/>
    </row>
    <row r="338" spans="2:31" x14ac:dyDescent="0.45">
      <c r="B338" s="14" t="s">
        <v>85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4.051333333333333</v>
      </c>
      <c r="N338" s="45">
        <v>5.1461666666666632</v>
      </c>
      <c r="O338" s="44">
        <v>2.4050000000000002</v>
      </c>
      <c r="P338" s="45">
        <v>3.3989999999999991</v>
      </c>
      <c r="Q338" s="44">
        <v>13.018000000000001</v>
      </c>
      <c r="R338" s="45">
        <v>25.831666666666667</v>
      </c>
      <c r="S338" s="44">
        <v>32.368666666666677</v>
      </c>
      <c r="T338" s="45">
        <v>44.343999999999987</v>
      </c>
      <c r="U338" s="44">
        <v>42.316500000000026</v>
      </c>
      <c r="V338" s="45">
        <v>37.87233333333333</v>
      </c>
      <c r="W338" s="44">
        <v>24.191833333333339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5"/>
        <v>234.94450000000001</v>
      </c>
      <c r="AE338" s="54"/>
    </row>
    <row r="339" spans="2:31" x14ac:dyDescent="0.45">
      <c r="B339" s="4" t="s">
        <v>86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23.404833333333329</v>
      </c>
      <c r="N339" s="45">
        <v>1.6703333333333332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5"/>
        <v>25.075166666666661</v>
      </c>
      <c r="AE339" s="54"/>
    </row>
    <row r="340" spans="2:31" x14ac:dyDescent="0.45">
      <c r="B340" s="4" t="s">
        <v>87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2.4266666666666663</v>
      </c>
      <c r="M340" s="44">
        <v>11.808333333333334</v>
      </c>
      <c r="N340" s="45">
        <v>3.6853333333333333</v>
      </c>
      <c r="O340" s="44">
        <v>0.80050000000000021</v>
      </c>
      <c r="P340" s="45">
        <v>0.3138333333333333</v>
      </c>
      <c r="Q340" s="44">
        <v>1.2281666666666669</v>
      </c>
      <c r="R340" s="45">
        <v>2.9185000000000025</v>
      </c>
      <c r="S340" s="44">
        <v>3.8969999999999998</v>
      </c>
      <c r="T340" s="45">
        <v>6.4641666666666575</v>
      </c>
      <c r="U340" s="44">
        <v>6.0299999999999923</v>
      </c>
      <c r="V340" s="45">
        <v>5.9113333333333333</v>
      </c>
      <c r="W340" s="44">
        <v>6.0010000000000012</v>
      </c>
      <c r="X340" s="45">
        <v>2.0466666666666673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5"/>
        <v>53.53149999999998</v>
      </c>
      <c r="AE340" s="54"/>
    </row>
    <row r="341" spans="2:31" x14ac:dyDescent="0.45">
      <c r="B341" s="4" t="s">
        <v>88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4.2604999999999995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5"/>
        <v>4.2604999999999995</v>
      </c>
      <c r="AE341" s="54"/>
    </row>
    <row r="342" spans="2:31" x14ac:dyDescent="0.45">
      <c r="B342" s="4" t="s">
        <v>89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2.4533333333333331</v>
      </c>
      <c r="M342" s="44">
        <v>10.783072266000001</v>
      </c>
      <c r="N342" s="45">
        <v>6.0314777800000012</v>
      </c>
      <c r="O342" s="44">
        <v>2.0310717800000013</v>
      </c>
      <c r="P342" s="45">
        <v>2.3646538100000001</v>
      </c>
      <c r="Q342" s="44">
        <v>2.9437851500000001</v>
      </c>
      <c r="R342" s="45">
        <v>4.4566213399999981</v>
      </c>
      <c r="S342" s="44">
        <v>6.0553333333333379</v>
      </c>
      <c r="T342" s="45">
        <v>8.0765000000000047</v>
      </c>
      <c r="U342" s="44">
        <v>8.2920000000000069</v>
      </c>
      <c r="V342" s="45">
        <v>8</v>
      </c>
      <c r="W342" s="44">
        <v>8.1999999999999922</v>
      </c>
      <c r="X342" s="45">
        <v>3.4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5"/>
        <v>73.087848792666676</v>
      </c>
      <c r="AE342" s="54"/>
    </row>
    <row r="343" spans="2:31" x14ac:dyDescent="0.45">
      <c r="B343" s="4" t="s">
        <v>90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0.85233333333333361</v>
      </c>
      <c r="N343" s="45">
        <v>9.3361666666666725</v>
      </c>
      <c r="O343" s="44">
        <v>22.448666666666661</v>
      </c>
      <c r="P343" s="45">
        <v>26.766166666666667</v>
      </c>
      <c r="Q343" s="44">
        <v>1.4802421900000056</v>
      </c>
      <c r="R343" s="45">
        <v>2.8594057600000014</v>
      </c>
      <c r="S343" s="44">
        <v>0</v>
      </c>
      <c r="T343" s="45">
        <v>0.51089403999999661</v>
      </c>
      <c r="U343" s="44">
        <v>8.0600541999999962</v>
      </c>
      <c r="V343" s="45">
        <v>39.996333333333332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5"/>
        <v>112.31026285666667</v>
      </c>
      <c r="AE343" s="54"/>
    </row>
    <row r="344" spans="2:31" x14ac:dyDescent="0.45">
      <c r="B344" s="4" t="s">
        <v>91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3.0753333333333335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1.1443333333333319</v>
      </c>
      <c r="U344" s="44">
        <v>5.6320000000000059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5"/>
        <v>9.8516666666666701</v>
      </c>
      <c r="AE344" s="54"/>
    </row>
    <row r="345" spans="2:31" x14ac:dyDescent="0.45">
      <c r="B345" s="4" t="s">
        <v>92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1.0676666666666668</v>
      </c>
      <c r="N345" s="45">
        <v>0.21333333333333293</v>
      </c>
      <c r="O345" s="44">
        <v>1.7046666666666694</v>
      </c>
      <c r="P345" s="45">
        <v>1.6009999999999991</v>
      </c>
      <c r="Q345" s="44">
        <v>2.1100000000000012</v>
      </c>
      <c r="R345" s="45">
        <v>6.5046666666666688</v>
      </c>
      <c r="S345" s="44">
        <v>10.502999999999995</v>
      </c>
      <c r="T345" s="45">
        <v>17.663666666666664</v>
      </c>
      <c r="U345" s="44">
        <v>17.512999999999998</v>
      </c>
      <c r="V345" s="45">
        <v>15.405499999999996</v>
      </c>
      <c r="W345" s="44">
        <v>8.4763333333333364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5"/>
        <v>82.762833333333333</v>
      </c>
      <c r="AE345" s="54"/>
    </row>
    <row r="346" spans="2:31" x14ac:dyDescent="0.45">
      <c r="B346" s="4" t="s">
        <v>93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0.15683333333333332</v>
      </c>
      <c r="M346" s="44">
        <v>7.4359999999999982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0.24416666666666664</v>
      </c>
      <c r="T346" s="45">
        <v>4.8728333333333369</v>
      </c>
      <c r="U346" s="44">
        <v>5.3690000000000015</v>
      </c>
      <c r="V346" s="45">
        <v>3.1888333333333292</v>
      </c>
      <c r="W346" s="44">
        <v>1.0214999999999976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5"/>
        <v>22.289166666666659</v>
      </c>
      <c r="AE346" s="54"/>
    </row>
    <row r="347" spans="2:31" x14ac:dyDescent="0.45">
      <c r="B347" s="4" t="s">
        <v>94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1.1484999999999999</v>
      </c>
      <c r="M347" s="44">
        <v>28.801833333333335</v>
      </c>
      <c r="N347" s="45">
        <v>4.8864999999999981</v>
      </c>
      <c r="O347" s="44">
        <v>10.262833333333329</v>
      </c>
      <c r="P347" s="45">
        <v>26.402833333333344</v>
      </c>
      <c r="Q347" s="44">
        <v>16.960166666666662</v>
      </c>
      <c r="R347" s="45">
        <v>5.2401666666666626</v>
      </c>
      <c r="S347" s="44">
        <v>13.396000000000003</v>
      </c>
      <c r="T347" s="45">
        <v>5.7691666666666723</v>
      </c>
      <c r="U347" s="44">
        <v>7.8714999999999993</v>
      </c>
      <c r="V347" s="45">
        <v>19.848666666666666</v>
      </c>
      <c r="W347" s="44">
        <v>6.0018333333333356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5"/>
        <v>146.59000000000003</v>
      </c>
      <c r="AE347" s="54"/>
    </row>
    <row r="348" spans="2:31" x14ac:dyDescent="0.45">
      <c r="B348" s="4" t="s">
        <v>95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1.1200000000000003</v>
      </c>
      <c r="M348" s="44">
        <v>22.975833333333345</v>
      </c>
      <c r="N348" s="45">
        <v>33.41633333333332</v>
      </c>
      <c r="O348" s="44">
        <v>48.710000000000029</v>
      </c>
      <c r="P348" s="45">
        <v>42.867649999999998</v>
      </c>
      <c r="Q348" s="44">
        <v>31.487833333333342</v>
      </c>
      <c r="R348" s="45">
        <v>18.474666666666671</v>
      </c>
      <c r="S348" s="44">
        <v>24.432500000000001</v>
      </c>
      <c r="T348" s="45">
        <v>18.440666666666672</v>
      </c>
      <c r="U348" s="44">
        <v>19.352166666666669</v>
      </c>
      <c r="V348" s="45">
        <v>33.120833333333344</v>
      </c>
      <c r="W348" s="44">
        <v>29.796333333333369</v>
      </c>
      <c r="X348" s="45">
        <v>3.8211666666666675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5"/>
        <v>328.01598333333351</v>
      </c>
      <c r="AE348" s="54"/>
    </row>
    <row r="349" spans="2:31" x14ac:dyDescent="0.45">
      <c r="B349" s="4" t="s">
        <v>96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4.2315000000000005</v>
      </c>
      <c r="M349" s="44">
        <v>95.3095</v>
      </c>
      <c r="N349" s="45">
        <v>110.96466666666664</v>
      </c>
      <c r="O349" s="44">
        <v>81.295500000000018</v>
      </c>
      <c r="P349" s="45">
        <v>59.182333333333332</v>
      </c>
      <c r="Q349" s="44">
        <v>77.775499999999951</v>
      </c>
      <c r="R349" s="45">
        <v>63.139499999999998</v>
      </c>
      <c r="S349" s="44">
        <v>77.491499999999959</v>
      </c>
      <c r="T349" s="45">
        <v>62.057500000000012</v>
      </c>
      <c r="U349" s="44">
        <v>64.609166666666667</v>
      </c>
      <c r="V349" s="45">
        <v>109.94949999999993</v>
      </c>
      <c r="W349" s="44">
        <v>77.595666666666659</v>
      </c>
      <c r="X349" s="45">
        <v>3.1660000000000017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5"/>
        <v>886.76783333333321</v>
      </c>
      <c r="AE349" s="54"/>
    </row>
    <row r="350" spans="2:31" x14ac:dyDescent="0.45">
      <c r="B350" s="4" t="s">
        <v>97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3.7000000000000005E-2</v>
      </c>
      <c r="M350" s="44">
        <v>7.6843333333333339</v>
      </c>
      <c r="N350" s="45">
        <v>23.257999999999974</v>
      </c>
      <c r="O350" s="44">
        <v>29.212000000000014</v>
      </c>
      <c r="P350" s="45">
        <v>1.1025000000000003</v>
      </c>
      <c r="Q350" s="44">
        <v>1.8873333333333331</v>
      </c>
      <c r="R350" s="45">
        <v>8.0616666666666692</v>
      </c>
      <c r="S350" s="44">
        <v>12.266333333333336</v>
      </c>
      <c r="T350" s="45">
        <v>20.718500000000017</v>
      </c>
      <c r="U350" s="44">
        <v>21.372000000000018</v>
      </c>
      <c r="V350" s="45">
        <v>19.511666666666663</v>
      </c>
      <c r="W350" s="44">
        <v>12.817000000000005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5"/>
        <v>157.92833333333337</v>
      </c>
      <c r="AE350" s="54"/>
    </row>
    <row r="351" spans="2:31" x14ac:dyDescent="0.45">
      <c r="B351" s="4" t="s">
        <v>98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2.552</v>
      </c>
      <c r="M351" s="44">
        <v>32.61216666666666</v>
      </c>
      <c r="N351" s="45">
        <v>31.725166666666667</v>
      </c>
      <c r="O351" s="44">
        <v>0.9961666666666672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5"/>
        <v>67.885499999999993</v>
      </c>
      <c r="AE351" s="54"/>
    </row>
    <row r="352" spans="2:31" x14ac:dyDescent="0.45">
      <c r="B352" s="4" t="s">
        <v>99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0.3600000000000001</v>
      </c>
      <c r="M352" s="44">
        <v>6.0199999999999969</v>
      </c>
      <c r="N352" s="45">
        <v>14.509999999999993</v>
      </c>
      <c r="O352" s="44">
        <v>24.657499999999988</v>
      </c>
      <c r="P352" s="45">
        <v>2.819500000000001</v>
      </c>
      <c r="Q352" s="44">
        <v>6.8953333333333315</v>
      </c>
      <c r="R352" s="45">
        <v>11.528333333333334</v>
      </c>
      <c r="S352" s="44">
        <v>13.724333333333332</v>
      </c>
      <c r="T352" s="45">
        <v>16.960499999999978</v>
      </c>
      <c r="U352" s="44">
        <v>17.308666666666646</v>
      </c>
      <c r="V352" s="45">
        <v>15.439999999999994</v>
      </c>
      <c r="W352" s="44">
        <v>9.1301666666666694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5"/>
        <v>139.35433333333327</v>
      </c>
      <c r="AE352" s="54"/>
    </row>
    <row r="353" spans="2:31" x14ac:dyDescent="0.45">
      <c r="B353" s="4" t="s">
        <v>100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5"/>
        <v>0</v>
      </c>
      <c r="AE353" s="54"/>
    </row>
    <row r="354" spans="2:31" x14ac:dyDescent="0.45">
      <c r="B354" s="4" t="s">
        <v>101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0.10133333333333332</v>
      </c>
      <c r="M354" s="44">
        <v>2.7199999999999993</v>
      </c>
      <c r="N354" s="45">
        <v>6.3923333333333305</v>
      </c>
      <c r="O354" s="44">
        <v>9.9766666666666648</v>
      </c>
      <c r="P354" s="45">
        <v>6.9466666666666681</v>
      </c>
      <c r="Q354" s="44">
        <v>8.8643333333333327</v>
      </c>
      <c r="R354" s="45">
        <v>8.528333333333336</v>
      </c>
      <c r="S354" s="44">
        <v>8.538333333333334</v>
      </c>
      <c r="T354" s="45">
        <v>8.1305000000000014</v>
      </c>
      <c r="U354" s="44">
        <v>8.0006666666666693</v>
      </c>
      <c r="V354" s="45">
        <v>7.6743333333333315</v>
      </c>
      <c r="W354" s="44">
        <v>5.2776666666666658</v>
      </c>
      <c r="X354" s="45">
        <v>0.44966666666666666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5"/>
        <v>81.600833333333341</v>
      </c>
      <c r="AE354" s="54"/>
    </row>
    <row r="355" spans="2:31" x14ac:dyDescent="0.45">
      <c r="B355" s="4" t="s">
        <v>102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0.955666666666667</v>
      </c>
      <c r="M355" s="44">
        <v>56.157000000000039</v>
      </c>
      <c r="N355" s="45">
        <v>0</v>
      </c>
      <c r="O355" s="44">
        <v>1.1484999999999999</v>
      </c>
      <c r="P355" s="45">
        <v>0.57316666666666649</v>
      </c>
      <c r="Q355" s="44">
        <v>0</v>
      </c>
      <c r="R355" s="45">
        <v>0</v>
      </c>
      <c r="S355" s="44">
        <v>0</v>
      </c>
      <c r="T355" s="45">
        <v>0.84933333333333105</v>
      </c>
      <c r="U355" s="44">
        <v>22.656999999999996</v>
      </c>
      <c r="V355" s="45">
        <v>47.775166666666664</v>
      </c>
      <c r="W355" s="44">
        <v>58.995166666666677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5"/>
        <v>189.11100000000002</v>
      </c>
      <c r="AE355" s="54"/>
    </row>
    <row r="356" spans="2:31" x14ac:dyDescent="0.45">
      <c r="B356" s="4" t="s">
        <v>103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4.8975000000000044</v>
      </c>
      <c r="S356" s="44">
        <v>9.2386666666666617</v>
      </c>
      <c r="T356" s="45">
        <v>1.1471666666666664</v>
      </c>
      <c r="U356" s="44">
        <v>14.084166666666663</v>
      </c>
      <c r="V356" s="45">
        <v>13.481166666666669</v>
      </c>
      <c r="W356" s="44">
        <v>4.6655000000000024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5"/>
        <v>47.514166666666668</v>
      </c>
      <c r="AE356" s="54"/>
    </row>
    <row r="357" spans="2:31" x14ac:dyDescent="0.45">
      <c r="B357" s="4" t="s">
        <v>104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0.71683333333333343</v>
      </c>
      <c r="M357" s="44">
        <v>50.268166666666694</v>
      </c>
      <c r="N357" s="45">
        <v>49.597833333333348</v>
      </c>
      <c r="O357" s="44">
        <v>89.984833333333327</v>
      </c>
      <c r="P357" s="45">
        <v>72.360166666666657</v>
      </c>
      <c r="Q357" s="44">
        <v>117.51383333333335</v>
      </c>
      <c r="R357" s="45">
        <v>116.87233333333327</v>
      </c>
      <c r="S357" s="44">
        <v>116.67816666666663</v>
      </c>
      <c r="T357" s="45">
        <v>97.788499999999985</v>
      </c>
      <c r="U357" s="44">
        <v>55.130000000000074</v>
      </c>
      <c r="V357" s="45">
        <v>52.143000000000001</v>
      </c>
      <c r="W357" s="44">
        <v>36.940000000000012</v>
      </c>
      <c r="X357" s="45">
        <v>2.8213333333333326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5"/>
        <v>858.81500000000005</v>
      </c>
      <c r="AE357" s="54"/>
    </row>
    <row r="358" spans="2:31" x14ac:dyDescent="0.45">
      <c r="B358" s="4" t="s">
        <v>105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1.2545000000000002</v>
      </c>
      <c r="M358" s="44">
        <v>20.999833333333324</v>
      </c>
      <c r="N358" s="45">
        <v>27.357666666666663</v>
      </c>
      <c r="O358" s="44">
        <v>8.3196666666666665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5"/>
        <v>57.931666666666658</v>
      </c>
      <c r="AE358" s="54"/>
    </row>
    <row r="359" spans="2:31" x14ac:dyDescent="0.45">
      <c r="B359" s="4" t="s">
        <v>106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5"/>
        <v>0</v>
      </c>
      <c r="AE359" s="54"/>
    </row>
    <row r="360" spans="2:31" x14ac:dyDescent="0.45">
      <c r="B360" s="4" t="s">
        <v>107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0.37466666666666659</v>
      </c>
      <c r="N360" s="45">
        <v>6.9754999999999905</v>
      </c>
      <c r="O360" s="44">
        <v>29.46866666666666</v>
      </c>
      <c r="P360" s="45">
        <v>24.800166666666641</v>
      </c>
      <c r="Q360" s="44">
        <v>29.956000000000003</v>
      </c>
      <c r="R360" s="45">
        <v>29.607500000000005</v>
      </c>
      <c r="S360" s="44">
        <v>29.422666666666668</v>
      </c>
      <c r="T360" s="45">
        <v>31.966666666666704</v>
      </c>
      <c r="U360" s="44">
        <v>36.409833333333367</v>
      </c>
      <c r="V360" s="45">
        <v>36.088333333333338</v>
      </c>
      <c r="W360" s="44">
        <v>19.508000000000003</v>
      </c>
      <c r="X360" s="45">
        <v>0.39816666666666656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5"/>
        <v>274.9761666666667</v>
      </c>
      <c r="AE360" s="54"/>
    </row>
    <row r="361" spans="2:31" x14ac:dyDescent="0.45">
      <c r="B361" s="4" t="s">
        <v>108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0.05</v>
      </c>
      <c r="M361" s="44">
        <v>0.82150000000000001</v>
      </c>
      <c r="N361" s="45">
        <v>0.17316666666666675</v>
      </c>
      <c r="O361" s="44">
        <v>7.3600000000000092</v>
      </c>
      <c r="P361" s="45">
        <v>3.1116666666666664</v>
      </c>
      <c r="Q361" s="44">
        <v>1.1673333333333342</v>
      </c>
      <c r="R361" s="45">
        <v>0</v>
      </c>
      <c r="S361" s="44">
        <v>8.6500000000000021E-2</v>
      </c>
      <c r="T361" s="45">
        <v>0.46499999999999947</v>
      </c>
      <c r="U361" s="44">
        <v>0.50833333333333308</v>
      </c>
      <c r="V361" s="45">
        <v>0.7514999999999995</v>
      </c>
      <c r="W361" s="44">
        <v>1.141833333333333</v>
      </c>
      <c r="X361" s="45">
        <v>8.4499999999999978E-2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5"/>
        <v>15.721333333333341</v>
      </c>
      <c r="AE361" s="54"/>
    </row>
    <row r="362" spans="2:31" x14ac:dyDescent="0.45">
      <c r="B362" s="4" t="s">
        <v>109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22.031666666666677</v>
      </c>
      <c r="N362" s="45">
        <v>66.631666666666661</v>
      </c>
      <c r="O362" s="44">
        <v>81.285833333333343</v>
      </c>
      <c r="P362" s="45">
        <v>78.085500000000039</v>
      </c>
      <c r="Q362" s="44">
        <v>63.235333333333372</v>
      </c>
      <c r="R362" s="45">
        <v>34.512666666666654</v>
      </c>
      <c r="S362" s="44">
        <v>89.528833333333338</v>
      </c>
      <c r="T362" s="45">
        <v>85.918000000000021</v>
      </c>
      <c r="U362" s="44">
        <v>58.607333333333337</v>
      </c>
      <c r="V362" s="45">
        <v>94.66716666666666</v>
      </c>
      <c r="W362" s="44">
        <v>52.633333333333326</v>
      </c>
      <c r="X362" s="45">
        <v>4.4451666666666663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5"/>
        <v>731.5825000000001</v>
      </c>
      <c r="AE362" s="54"/>
    </row>
    <row r="363" spans="2:31" x14ac:dyDescent="0.45">
      <c r="B363" s="4" t="s">
        <v>110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29.535500000000017</v>
      </c>
      <c r="N363" s="45">
        <v>63.608666666666657</v>
      </c>
      <c r="O363" s="44">
        <v>74.061833333333354</v>
      </c>
      <c r="P363" s="45">
        <v>43.257500000000014</v>
      </c>
      <c r="Q363" s="44">
        <v>38.800999999999974</v>
      </c>
      <c r="R363" s="45">
        <v>23.382999999999999</v>
      </c>
      <c r="S363" s="44">
        <v>30.297000000000008</v>
      </c>
      <c r="T363" s="45">
        <v>43.100333333333296</v>
      </c>
      <c r="U363" s="44">
        <v>45.151833333333364</v>
      </c>
      <c r="V363" s="45">
        <v>40.764666666666649</v>
      </c>
      <c r="W363" s="44">
        <v>17.623166666666673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5"/>
        <v>449.58449999999999</v>
      </c>
      <c r="AE363" s="54"/>
    </row>
    <row r="364" spans="2:31" x14ac:dyDescent="0.45">
      <c r="B364" s="4" t="s">
        <v>111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1.3895000000000002</v>
      </c>
      <c r="M364" s="44">
        <v>27.324833333333331</v>
      </c>
      <c r="N364" s="45">
        <v>44.659666666666666</v>
      </c>
      <c r="O364" s="44">
        <v>49.516333333333321</v>
      </c>
      <c r="P364" s="45">
        <v>29.336000000000013</v>
      </c>
      <c r="Q364" s="44">
        <v>19.40516666666667</v>
      </c>
      <c r="R364" s="45">
        <v>10.750166666666667</v>
      </c>
      <c r="S364" s="44">
        <v>16.063999999999989</v>
      </c>
      <c r="T364" s="45">
        <v>22.012166666666641</v>
      </c>
      <c r="U364" s="44">
        <v>22.45533333333335</v>
      </c>
      <c r="V364" s="45">
        <v>0.49550000000000005</v>
      </c>
      <c r="W364" s="44">
        <v>9.4643333333333377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5"/>
        <v>252.87300000000002</v>
      </c>
      <c r="AE364" s="54"/>
    </row>
    <row r="365" spans="2:31" x14ac:dyDescent="0.45">
      <c r="B365" s="4" t="s">
        <v>112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2.0000000000000018E-2</v>
      </c>
      <c r="N365" s="45">
        <v>2.260000000000002</v>
      </c>
      <c r="O365" s="44">
        <v>4.4499999999999948</v>
      </c>
      <c r="P365" s="45">
        <v>5.3981666666666728</v>
      </c>
      <c r="Q365" s="44">
        <v>7.9399999999999986</v>
      </c>
      <c r="R365" s="45">
        <v>8.319999999999995</v>
      </c>
      <c r="S365" s="44">
        <v>8.4700000000000131</v>
      </c>
      <c r="T365" s="45">
        <v>9.0500000000000043</v>
      </c>
      <c r="U365" s="44">
        <v>8.3700000000000028</v>
      </c>
      <c r="V365" s="45">
        <v>6.3299999999999983</v>
      </c>
      <c r="W365" s="44">
        <v>3.4499999999999971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5"/>
        <v>64.058166666666679</v>
      </c>
      <c r="AE365" s="54"/>
    </row>
    <row r="366" spans="2:31" x14ac:dyDescent="0.45">
      <c r="B366" s="4" t="s">
        <v>113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11.49466666666666</v>
      </c>
      <c r="N366" s="45">
        <v>28.222999999999995</v>
      </c>
      <c r="O366" s="44">
        <v>46.638333333333328</v>
      </c>
      <c r="P366" s="45">
        <v>40.733666666666672</v>
      </c>
      <c r="Q366" s="44">
        <v>29.079500000000014</v>
      </c>
      <c r="R366" s="45">
        <v>30.572333333333329</v>
      </c>
      <c r="S366" s="44">
        <v>34.277500000000003</v>
      </c>
      <c r="T366" s="45">
        <v>22.893499999999996</v>
      </c>
      <c r="U366" s="44">
        <v>31.566333333333322</v>
      </c>
      <c r="V366" s="45">
        <v>31.729500000000005</v>
      </c>
      <c r="W366" s="44">
        <v>21.132333333333335</v>
      </c>
      <c r="X366" s="45">
        <v>2.7351666666666663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5"/>
        <v>331.07583333333338</v>
      </c>
      <c r="AE366" s="54"/>
    </row>
    <row r="367" spans="2:31" x14ac:dyDescent="0.45">
      <c r="B367" s="4" t="s">
        <v>114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0.62950000000000006</v>
      </c>
      <c r="M367" s="44">
        <v>18.949333333333342</v>
      </c>
      <c r="N367" s="45">
        <v>14.718499999999999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5"/>
        <v>34.297333333333341</v>
      </c>
      <c r="AE367" s="54"/>
    </row>
    <row r="368" spans="2:31" x14ac:dyDescent="0.45">
      <c r="B368" s="4" t="s">
        <v>115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5"/>
        <v>0</v>
      </c>
      <c r="AE368" s="54"/>
    </row>
    <row r="369" spans="2:31" x14ac:dyDescent="0.45">
      <c r="B369" s="4" t="s">
        <v>116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20.406666666666663</v>
      </c>
      <c r="M369" s="44">
        <v>55.65316666666665</v>
      </c>
      <c r="N369" s="45">
        <v>24.290000000000006</v>
      </c>
      <c r="O369" s="44">
        <v>16.460000000000008</v>
      </c>
      <c r="P369" s="45">
        <v>11.960000000000008</v>
      </c>
      <c r="Q369" s="44">
        <v>8.8100000000000023</v>
      </c>
      <c r="R369" s="45">
        <v>8.1000000000000085</v>
      </c>
      <c r="S369" s="44">
        <v>8.2199999999999989</v>
      </c>
      <c r="T369" s="45">
        <v>8.8100000000000023</v>
      </c>
      <c r="U369" s="44">
        <v>11.27000000000001</v>
      </c>
      <c r="V369" s="45">
        <v>17</v>
      </c>
      <c r="W369" s="44">
        <v>30.800000000000004</v>
      </c>
      <c r="X369" s="45">
        <v>25.592000000000002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5"/>
        <v>247.3718333333334</v>
      </c>
      <c r="AE369" s="54"/>
    </row>
    <row r="370" spans="2:31" x14ac:dyDescent="0.45">
      <c r="B370" s="4" t="s">
        <v>117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20.033166666666677</v>
      </c>
      <c r="N370" s="45">
        <v>11.223166666666666</v>
      </c>
      <c r="O370" s="44">
        <v>0</v>
      </c>
      <c r="P370" s="45">
        <v>0</v>
      </c>
      <c r="Q370" s="44">
        <v>1.5246666666666679</v>
      </c>
      <c r="R370" s="45">
        <v>34.880333333333347</v>
      </c>
      <c r="S370" s="44">
        <v>52.099999999999994</v>
      </c>
      <c r="T370" s="45">
        <v>82.963166666666666</v>
      </c>
      <c r="U370" s="44">
        <v>86.83450000000002</v>
      </c>
      <c r="V370" s="45">
        <v>3.7746666666666679</v>
      </c>
      <c r="W370" s="44">
        <v>5.8424999999999958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5"/>
        <v>299.17616666666675</v>
      </c>
      <c r="AE370" s="54"/>
    </row>
    <row r="371" spans="2:31" x14ac:dyDescent="0.45">
      <c r="B371" s="4" t="s">
        <v>118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1.9376666666666671</v>
      </c>
      <c r="M371" s="44">
        <v>59.055166666666651</v>
      </c>
      <c r="N371" s="45">
        <v>5.6276666666666664</v>
      </c>
      <c r="O371" s="44">
        <v>0.28000000000000114</v>
      </c>
      <c r="P371" s="45">
        <v>0.27116666666666567</v>
      </c>
      <c r="Q371" s="44">
        <v>9.2968333333333337</v>
      </c>
      <c r="R371" s="45">
        <v>23.430166666666661</v>
      </c>
      <c r="S371" s="44">
        <v>29.844833333333337</v>
      </c>
      <c r="T371" s="45">
        <v>42.569999999999965</v>
      </c>
      <c r="U371" s="44">
        <v>45.179999999999971</v>
      </c>
      <c r="V371" s="45">
        <v>41.23566666666666</v>
      </c>
      <c r="W371" s="44">
        <v>23.02999999999998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5"/>
        <v>281.75916666666654</v>
      </c>
      <c r="AE371" s="54"/>
    </row>
    <row r="372" spans="2:31" x14ac:dyDescent="0.45">
      <c r="B372" s="4" t="s">
        <v>119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7.1830000000000007</v>
      </c>
      <c r="M372" s="44">
        <v>76.99483333333329</v>
      </c>
      <c r="N372" s="45">
        <v>70.295166666666688</v>
      </c>
      <c r="O372" s="44">
        <v>33.383666666666663</v>
      </c>
      <c r="P372" s="45">
        <v>23.80766666666667</v>
      </c>
      <c r="Q372" s="44">
        <v>27.247499999999992</v>
      </c>
      <c r="R372" s="45">
        <v>25.915666666666638</v>
      </c>
      <c r="S372" s="44">
        <v>31.739166666666641</v>
      </c>
      <c r="T372" s="45">
        <v>43.85333333333331</v>
      </c>
      <c r="U372" s="44">
        <v>45.08683333333331</v>
      </c>
      <c r="V372" s="45">
        <v>38.733999999999973</v>
      </c>
      <c r="W372" s="44">
        <v>24.341166666666652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5"/>
        <v>448.58199999999982</v>
      </c>
      <c r="AE372" s="54"/>
    </row>
    <row r="373" spans="2:31" x14ac:dyDescent="0.45">
      <c r="B373" s="4" t="s">
        <v>120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15.731333333333332</v>
      </c>
      <c r="N373" s="45">
        <v>7.9078333333333317</v>
      </c>
      <c r="O373" s="44">
        <v>0</v>
      </c>
      <c r="P373" s="45">
        <v>0</v>
      </c>
      <c r="Q373" s="44">
        <v>6.7883333333333287</v>
      </c>
      <c r="R373" s="45">
        <v>22.754166666666645</v>
      </c>
      <c r="S373" s="44">
        <v>31.735000000000007</v>
      </c>
      <c r="T373" s="45">
        <v>37.041166666666641</v>
      </c>
      <c r="U373" s="44">
        <v>50.945499999999996</v>
      </c>
      <c r="V373" s="45">
        <v>41.367666666666686</v>
      </c>
      <c r="W373" s="44">
        <v>18.615500000000004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5"/>
        <v>232.88649999999998</v>
      </c>
      <c r="AE373" s="54"/>
    </row>
    <row r="374" spans="2:31" x14ac:dyDescent="0.45">
      <c r="B374" s="4" t="s">
        <v>121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5"/>
        <v>0</v>
      </c>
      <c r="AE374" s="54"/>
    </row>
    <row r="375" spans="2:31" x14ac:dyDescent="0.45">
      <c r="B375" s="4" t="s">
        <v>122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1.348333333333334</v>
      </c>
      <c r="M375" s="44">
        <v>140.77733333333333</v>
      </c>
      <c r="N375" s="45">
        <v>224.90950000000007</v>
      </c>
      <c r="O375" s="44">
        <v>239.89866666666666</v>
      </c>
      <c r="P375" s="45">
        <v>23.470000000000027</v>
      </c>
      <c r="Q375" s="44">
        <v>30.670000000000016</v>
      </c>
      <c r="R375" s="45">
        <v>80.31</v>
      </c>
      <c r="S375" s="44">
        <v>102.38</v>
      </c>
      <c r="T375" s="45">
        <v>115.11000000000001</v>
      </c>
      <c r="U375" s="44">
        <v>164.81000000000003</v>
      </c>
      <c r="V375" s="45">
        <v>163.97</v>
      </c>
      <c r="W375" s="44">
        <v>166.01783333333336</v>
      </c>
      <c r="X375" s="45">
        <v>11.72133333333333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5"/>
        <v>1465.393</v>
      </c>
      <c r="AE375" s="54"/>
    </row>
    <row r="376" spans="2:31" x14ac:dyDescent="0.45">
      <c r="B376" s="4" t="s">
        <v>123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5"/>
        <v>0</v>
      </c>
      <c r="AE376" s="54"/>
    </row>
    <row r="377" spans="2:31" x14ac:dyDescent="0.45">
      <c r="B377" s="4" t="s">
        <v>124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0.66783333333333394</v>
      </c>
      <c r="N377" s="45">
        <v>1.0441666666666667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5"/>
        <v>1.7120000000000006</v>
      </c>
      <c r="AE377" s="54"/>
    </row>
    <row r="378" spans="2:31" x14ac:dyDescent="0.45">
      <c r="B378" s="4" t="s">
        <v>125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5"/>
        <v>0</v>
      </c>
      <c r="AE378" s="54"/>
    </row>
    <row r="379" spans="2:31" x14ac:dyDescent="0.45">
      <c r="B379" s="4" t="s">
        <v>126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5"/>
        <v>0</v>
      </c>
      <c r="AE379" s="54"/>
    </row>
    <row r="380" spans="2:31" x14ac:dyDescent="0.45">
      <c r="B380" s="4" t="s">
        <v>127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2.8833333333333339E-2</v>
      </c>
      <c r="M380" s="44">
        <v>7.1089999999999982</v>
      </c>
      <c r="N380" s="45">
        <v>1.381</v>
      </c>
      <c r="O380" s="44">
        <v>0</v>
      </c>
      <c r="P380" s="45">
        <v>0</v>
      </c>
      <c r="Q380" s="44">
        <v>0</v>
      </c>
      <c r="R380" s="45">
        <v>0</v>
      </c>
      <c r="S380" s="44">
        <v>1.8769999999999978</v>
      </c>
      <c r="T380" s="45">
        <v>16.842833333333331</v>
      </c>
      <c r="U380" s="44">
        <v>19.077999999999996</v>
      </c>
      <c r="V380" s="45">
        <v>16.809000000000008</v>
      </c>
      <c r="W380" s="44">
        <v>9.2400000000000038</v>
      </c>
      <c r="X380" s="45">
        <v>1.4958333333333336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5"/>
        <v>73.861500000000007</v>
      </c>
      <c r="AE380" s="54"/>
    </row>
    <row r="381" spans="2:31" x14ac:dyDescent="0.45">
      <c r="B381" s="4" t="s">
        <v>128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3.7546666666666657</v>
      </c>
      <c r="M381" s="44">
        <v>103.08120000000001</v>
      </c>
      <c r="N381" s="45">
        <v>31.561200000000014</v>
      </c>
      <c r="O381" s="44">
        <v>3.8911999999999978</v>
      </c>
      <c r="P381" s="45">
        <v>0</v>
      </c>
      <c r="Q381" s="44">
        <v>17.531200000000013</v>
      </c>
      <c r="R381" s="45">
        <v>46.691200000000009</v>
      </c>
      <c r="S381" s="44">
        <v>60.361199999999997</v>
      </c>
      <c r="T381" s="45">
        <v>84.631200000000007</v>
      </c>
      <c r="U381" s="44">
        <v>90.931200000000004</v>
      </c>
      <c r="V381" s="45">
        <v>91.83120000000001</v>
      </c>
      <c r="W381" s="44">
        <v>94.941200000000009</v>
      </c>
      <c r="X381" s="45">
        <v>64.02000000000001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5"/>
        <v>693.22666666666669</v>
      </c>
      <c r="AE381" s="54"/>
    </row>
    <row r="382" spans="2:31" x14ac:dyDescent="0.45">
      <c r="B382" s="4" t="s">
        <v>129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1.1741666666666659</v>
      </c>
      <c r="N382" s="45">
        <v>1.9511666666666656</v>
      </c>
      <c r="O382" s="44">
        <v>0.5</v>
      </c>
      <c r="P382" s="45">
        <v>0.34999999999999964</v>
      </c>
      <c r="Q382" s="44">
        <v>1.1099999999999994</v>
      </c>
      <c r="R382" s="45">
        <v>2.9700000000000006</v>
      </c>
      <c r="S382" s="44">
        <v>3.9699999999999989</v>
      </c>
      <c r="T382" s="45">
        <v>5.7999999999999989</v>
      </c>
      <c r="U382" s="44">
        <v>7.3306666666666613</v>
      </c>
      <c r="V382" s="45">
        <v>6.5700000000000012</v>
      </c>
      <c r="W382" s="44">
        <v>4.8336666666666668</v>
      </c>
      <c r="X382" s="45">
        <v>5.3499999999999957E-2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5"/>
        <v>36.613166666666658</v>
      </c>
      <c r="AE382" s="54"/>
    </row>
    <row r="383" spans="2:31" x14ac:dyDescent="0.45">
      <c r="B383" s="4" t="s">
        <v>130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25.54</v>
      </c>
      <c r="N383" s="45">
        <v>17.636499999999998</v>
      </c>
      <c r="O383" s="44">
        <v>3.283333333333284E-2</v>
      </c>
      <c r="P383" s="45">
        <v>2.6333333333333066E-2</v>
      </c>
      <c r="Q383" s="44">
        <v>22.353666666666665</v>
      </c>
      <c r="R383" s="45">
        <v>48.549333333333301</v>
      </c>
      <c r="S383" s="44">
        <v>62.371500000000005</v>
      </c>
      <c r="T383" s="45">
        <v>80.092999999999989</v>
      </c>
      <c r="U383" s="44">
        <v>8.36316666666667</v>
      </c>
      <c r="V383" s="45">
        <v>0.12416666666666695</v>
      </c>
      <c r="W383" s="44">
        <v>1.1493333333333324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>SUM(E383:AB383)</f>
        <v>266.23983333333331</v>
      </c>
      <c r="AE383" s="54"/>
    </row>
    <row r="384" spans="2:31" x14ac:dyDescent="0.45">
      <c r="B384" s="4" t="s">
        <v>131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0.74666666666666648</v>
      </c>
      <c r="M384" s="44">
        <v>10.3085</v>
      </c>
      <c r="N384" s="45">
        <v>1.7215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>SUM(E384:AB384)</f>
        <v>12.776666666666667</v>
      </c>
      <c r="AE384" s="54"/>
    </row>
    <row r="385" spans="2:31" x14ac:dyDescent="0.45">
      <c r="B385" s="4" t="s">
        <v>132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0.61166666666666658</v>
      </c>
      <c r="M385" s="44">
        <v>4.7344999999999988</v>
      </c>
      <c r="N385" s="45">
        <v>0.41699999999999993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>SUM(E385:AB385)</f>
        <v>5.763166666666665</v>
      </c>
      <c r="AE385" s="54"/>
    </row>
    <row r="386" spans="2:31" x14ac:dyDescent="0.45">
      <c r="B386" s="4" t="s">
        <v>133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ref="AD386:AD390" si="56">SUM(E386:AB386)</f>
        <v>0</v>
      </c>
      <c r="AE386" s="54"/>
    </row>
    <row r="387" spans="2:31" x14ac:dyDescent="0.45">
      <c r="B387" s="4" t="s">
        <v>134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0.86033333333333328</v>
      </c>
      <c r="M387" s="44">
        <v>48.8675</v>
      </c>
      <c r="N387" s="45">
        <v>21.488000000000003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6"/>
        <v>71.215833333333336</v>
      </c>
      <c r="AE387" s="54"/>
    </row>
    <row r="388" spans="2:31" x14ac:dyDescent="0.45">
      <c r="B388" s="4" t="s">
        <v>135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6"/>
        <v>0</v>
      </c>
      <c r="AE388" s="54"/>
    </row>
    <row r="389" spans="2:31" x14ac:dyDescent="0.45">
      <c r="B389" s="4" t="s">
        <v>136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0.41916666666666669</v>
      </c>
      <c r="M389" s="44">
        <v>12.823166666666658</v>
      </c>
      <c r="N389" s="45">
        <v>20.984500000000008</v>
      </c>
      <c r="O389" s="44">
        <v>30.889999999999979</v>
      </c>
      <c r="P389" s="45">
        <v>34.334666666666685</v>
      </c>
      <c r="Q389" s="44">
        <v>63.226333333333372</v>
      </c>
      <c r="R389" s="45">
        <v>38.954666666666675</v>
      </c>
      <c r="S389" s="44">
        <v>7.2194999999999991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6"/>
        <v>208.85200000000006</v>
      </c>
      <c r="AE389" s="54"/>
    </row>
    <row r="390" spans="2:31" x14ac:dyDescent="0.45">
      <c r="B390" s="4" t="s">
        <v>137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20.158833333333337</v>
      </c>
      <c r="N390" s="45">
        <v>24.888333333333343</v>
      </c>
      <c r="O390" s="44">
        <v>9.0198333333333309</v>
      </c>
      <c r="P390" s="45">
        <v>0</v>
      </c>
      <c r="Q390" s="44">
        <v>2.3759999999999932</v>
      </c>
      <c r="R390" s="45">
        <v>13.510333333333332</v>
      </c>
      <c r="S390" s="44">
        <v>22.903166666666671</v>
      </c>
      <c r="T390" s="45">
        <v>41.194666666666663</v>
      </c>
      <c r="U390" s="44">
        <v>47.422333333333341</v>
      </c>
      <c r="V390" s="45">
        <v>42.809833333333351</v>
      </c>
      <c r="W390" s="44">
        <v>48.709499999999998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6"/>
        <v>272.99283333333341</v>
      </c>
      <c r="AE390" s="54"/>
    </row>
    <row r="391" spans="2:31" x14ac:dyDescent="0.45">
      <c r="B391" s="4" t="s">
        <v>138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0.99400000000000011</v>
      </c>
      <c r="M391" s="44">
        <v>22.270000000000003</v>
      </c>
      <c r="N391" s="45">
        <v>16.68333333333333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>SUM(E391:AB391)</f>
        <v>39.947333333333333</v>
      </c>
      <c r="AE391" s="54"/>
    </row>
    <row r="392" spans="2:31" x14ac:dyDescent="0.45">
      <c r="B392" s="12" t="s">
        <v>7</v>
      </c>
      <c r="C392" s="12"/>
      <c r="D392" s="12"/>
      <c r="E392" s="13">
        <f>SUM(E320:E391)</f>
        <v>0</v>
      </c>
      <c r="F392" s="13">
        <f t="shared" ref="F392" si="57">SUM(F320:F391)</f>
        <v>0</v>
      </c>
      <c r="G392" s="13">
        <f t="shared" ref="G392" si="58">SUM(G320:G391)</f>
        <v>0</v>
      </c>
      <c r="H392" s="13">
        <f t="shared" ref="H392" si="59">SUM(H320:H391)</f>
        <v>0</v>
      </c>
      <c r="I392" s="13">
        <f t="shared" ref="I392" si="60">SUM(I320:I391)</f>
        <v>0</v>
      </c>
      <c r="J392" s="13">
        <f>SUM(J320:J391)</f>
        <v>0</v>
      </c>
      <c r="K392" s="13">
        <f t="shared" ref="K392" si="61">SUM(K320:K391)</f>
        <v>0</v>
      </c>
      <c r="L392" s="13">
        <f t="shared" ref="L392" si="62">SUM(L320:L391)</f>
        <v>63.137500000000003</v>
      </c>
      <c r="M392" s="13">
        <f t="shared" ref="M392" si="63">SUM(M320:M391)</f>
        <v>1338.7647722660001</v>
      </c>
      <c r="N392" s="13">
        <f t="shared" ref="N392" si="64">SUM(N320:N391)</f>
        <v>1220.0930111133337</v>
      </c>
      <c r="O392" s="13">
        <f t="shared" ref="O392" si="65">SUM(O320:O391)</f>
        <v>1133.3599384466665</v>
      </c>
      <c r="P392" s="13">
        <f t="shared" ref="P392" si="66">SUM(P320:P391)</f>
        <v>655.37747047666687</v>
      </c>
      <c r="Q392" s="13">
        <f t="shared" ref="Q392" si="67">SUM(Q320:Q391)</f>
        <v>826.35156067333344</v>
      </c>
      <c r="R392" s="13">
        <f t="shared" ref="R392" si="68">SUM(R320:R391)</f>
        <v>1017.8308937666665</v>
      </c>
      <c r="S392" s="13">
        <f t="shared" ref="S392" si="69">SUM(S320:S391)</f>
        <v>1270.5091999999997</v>
      </c>
      <c r="T392" s="13">
        <f t="shared" ref="T392" si="70">SUM(T320:T391)</f>
        <v>1478.1109273733332</v>
      </c>
      <c r="U392" s="13">
        <f t="shared" ref="U392" si="71">SUM(U320:U391)</f>
        <v>1513.3204208666671</v>
      </c>
      <c r="V392" s="13">
        <f t="shared" ref="V392" si="72">SUM(V320:V391)</f>
        <v>1477.7175333333334</v>
      </c>
      <c r="W392" s="13">
        <f t="shared" ref="W392" si="73">SUM(W320:W391)</f>
        <v>1066.3005333333333</v>
      </c>
      <c r="X392" s="13">
        <f t="shared" ref="X392" si="74">SUM(X320:X391)</f>
        <v>132.13133333333334</v>
      </c>
      <c r="Y392" s="13">
        <f t="shared" ref="Y392" si="75">SUM(Y320:Y391)</f>
        <v>0</v>
      </c>
      <c r="Z392" s="13">
        <f t="shared" ref="Z392" si="76">SUM(Z320:Z391)</f>
        <v>0</v>
      </c>
      <c r="AA392" s="13">
        <f t="shared" ref="AA392" si="77">SUM(AA320:AA391)</f>
        <v>0</v>
      </c>
      <c r="AB392" s="13">
        <f t="shared" ref="AB392" si="78">SUM(AB320:AB391)</f>
        <v>0</v>
      </c>
      <c r="AC392" s="109">
        <f>SUM(AC320:AE391)</f>
        <v>13193.005094982669</v>
      </c>
      <c r="AD392" s="109"/>
      <c r="AE392" s="109"/>
    </row>
    <row r="393" spans="2:31" x14ac:dyDescent="0.45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2:31" x14ac:dyDescent="0.45">
      <c r="B394" s="14"/>
      <c r="C394" s="15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2:31" x14ac:dyDescent="0.45">
      <c r="B395" s="8">
        <f>'Resumen-Mensual'!$J$26</f>
        <v>46028</v>
      </c>
    </row>
    <row r="396" spans="2:31" x14ac:dyDescent="0.45">
      <c r="B396" s="8"/>
    </row>
    <row r="397" spans="2:31" x14ac:dyDescent="0.45">
      <c r="B397" s="9" t="s">
        <v>313</v>
      </c>
      <c r="C397" s="10"/>
      <c r="D397" s="10"/>
      <c r="E397" s="11">
        <v>1</v>
      </c>
      <c r="F397" s="11">
        <v>2</v>
      </c>
      <c r="G397" s="11">
        <v>3</v>
      </c>
      <c r="H397" s="11">
        <v>4</v>
      </c>
      <c r="I397" s="11">
        <v>5</v>
      </c>
      <c r="J397" s="11">
        <v>6</v>
      </c>
      <c r="K397" s="11">
        <v>7</v>
      </c>
      <c r="L397" s="11">
        <v>8</v>
      </c>
      <c r="M397" s="11">
        <v>9</v>
      </c>
      <c r="N397" s="11">
        <v>10</v>
      </c>
      <c r="O397" s="11">
        <v>11</v>
      </c>
      <c r="P397" s="11">
        <v>12</v>
      </c>
      <c r="Q397" s="11">
        <v>13</v>
      </c>
      <c r="R397" s="11">
        <v>14</v>
      </c>
      <c r="S397" s="11">
        <v>15</v>
      </c>
      <c r="T397" s="11">
        <v>16</v>
      </c>
      <c r="U397" s="11">
        <v>17</v>
      </c>
      <c r="V397" s="11">
        <v>18</v>
      </c>
      <c r="W397" s="11">
        <v>19</v>
      </c>
      <c r="X397" s="11">
        <v>20</v>
      </c>
      <c r="Y397" s="11">
        <v>21</v>
      </c>
      <c r="Z397" s="11">
        <v>22</v>
      </c>
      <c r="AA397" s="11">
        <v>23</v>
      </c>
      <c r="AB397" s="11">
        <v>24</v>
      </c>
      <c r="AC397" s="91" t="s">
        <v>7</v>
      </c>
      <c r="AD397" s="91"/>
      <c r="AE397" s="91"/>
    </row>
    <row r="398" spans="2:31" x14ac:dyDescent="0.45">
      <c r="B398" s="14" t="s">
        <v>67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0.32000000000000012</v>
      </c>
      <c r="M398" s="44">
        <v>1.37</v>
      </c>
      <c r="N398" s="45">
        <v>1.1400000000000006</v>
      </c>
      <c r="O398" s="44">
        <v>1.29</v>
      </c>
      <c r="P398" s="45">
        <v>1.2300000000000004</v>
      </c>
      <c r="Q398" s="44">
        <v>1.1600000000000001</v>
      </c>
      <c r="R398" s="45">
        <v>1.0300000000000002</v>
      </c>
      <c r="S398" s="44">
        <v>1.0300000000000002</v>
      </c>
      <c r="T398" s="45">
        <v>0.94999999999999929</v>
      </c>
      <c r="U398" s="44">
        <v>0.82000000000000028</v>
      </c>
      <c r="V398" s="45">
        <v>0.71999999999999975</v>
      </c>
      <c r="W398" s="44">
        <v>0.29999999999999982</v>
      </c>
      <c r="X398" s="45">
        <v>0.97999999999999932</v>
      </c>
      <c r="Y398" s="44">
        <v>0</v>
      </c>
      <c r="Z398" s="45">
        <v>0</v>
      </c>
      <c r="AA398" s="44">
        <v>0</v>
      </c>
      <c r="AB398" s="45">
        <v>0</v>
      </c>
      <c r="AC398" s="56"/>
      <c r="AD398" s="57">
        <f>SUM(E398:AB398)</f>
        <v>12.340000000000002</v>
      </c>
      <c r="AE398" s="56"/>
    </row>
    <row r="399" spans="2:31" x14ac:dyDescent="0.45">
      <c r="B399" s="14" t="s">
        <v>68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0.35999999999999993</v>
      </c>
      <c r="M399" s="44">
        <v>3.4899999999999993</v>
      </c>
      <c r="N399" s="45">
        <v>3.7199999999999989</v>
      </c>
      <c r="O399" s="44">
        <v>4.1400000000000006</v>
      </c>
      <c r="P399" s="45">
        <v>3.99</v>
      </c>
      <c r="Q399" s="44">
        <v>3.6799999999999997</v>
      </c>
      <c r="R399" s="45">
        <v>3.41</v>
      </c>
      <c r="S399" s="44">
        <v>3.3900000000000006</v>
      </c>
      <c r="T399" s="45">
        <v>3.2800000000000011</v>
      </c>
      <c r="U399" s="44">
        <v>2.9399999999999995</v>
      </c>
      <c r="V399" s="45">
        <v>2.3200000000000003</v>
      </c>
      <c r="W399" s="44">
        <v>0.8100000000000005</v>
      </c>
      <c r="X399" s="45">
        <v>1.6099999999999988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>SUM(E399:AB399)</f>
        <v>37.14</v>
      </c>
      <c r="AE399" s="54"/>
    </row>
    <row r="400" spans="2:31" x14ac:dyDescent="0.45">
      <c r="B400" s="14" t="s">
        <v>69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0.27999999999999992</v>
      </c>
      <c r="M400" s="44">
        <v>1.5803333333333329</v>
      </c>
      <c r="N400" s="45">
        <v>1.5108333333333333</v>
      </c>
      <c r="O400" s="44">
        <v>3.4226666666666663</v>
      </c>
      <c r="P400" s="45">
        <v>5.8633333333333324</v>
      </c>
      <c r="Q400" s="44">
        <v>7.4318333333333317</v>
      </c>
      <c r="R400" s="45">
        <v>5.3626666666666676</v>
      </c>
      <c r="S400" s="44">
        <v>3.5983333333333358</v>
      </c>
      <c r="T400" s="45">
        <v>2.9429999999999987</v>
      </c>
      <c r="U400" s="44">
        <v>5.5476666666666681</v>
      </c>
      <c r="V400" s="45">
        <v>1.3808333333333327</v>
      </c>
      <c r="W400" s="44">
        <v>0.67966666666666653</v>
      </c>
      <c r="X400" s="45">
        <v>0.4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ref="AD400:AD461" si="79">SUM(E400:AB400)</f>
        <v>40.00116666666667</v>
      </c>
      <c r="AE400" s="54"/>
    </row>
    <row r="401" spans="2:31" x14ac:dyDescent="0.45">
      <c r="B401" s="14" t="s">
        <v>70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0.84699999999999986</v>
      </c>
      <c r="M401" s="44">
        <v>47.691499999999991</v>
      </c>
      <c r="N401" s="45">
        <v>79.638333333333307</v>
      </c>
      <c r="O401" s="44">
        <v>64.864166666666677</v>
      </c>
      <c r="P401" s="45">
        <v>52.536000000000023</v>
      </c>
      <c r="Q401" s="44">
        <v>42.219500000000011</v>
      </c>
      <c r="R401" s="45">
        <v>42.521500000000032</v>
      </c>
      <c r="S401" s="44">
        <v>41.892333333333326</v>
      </c>
      <c r="T401" s="45">
        <v>53.370999999999988</v>
      </c>
      <c r="U401" s="44">
        <v>68.731999999999999</v>
      </c>
      <c r="V401" s="45">
        <v>65.587666666666692</v>
      </c>
      <c r="W401" s="44">
        <v>38.288333333333334</v>
      </c>
      <c r="X401" s="45">
        <v>0.29266666666666663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79"/>
        <v>598.48200000000008</v>
      </c>
      <c r="AE401" s="54"/>
    </row>
    <row r="402" spans="2:31" x14ac:dyDescent="0.45">
      <c r="B402" s="14" t="s">
        <v>71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79"/>
        <v>0</v>
      </c>
      <c r="AE402" s="54"/>
    </row>
    <row r="403" spans="2:31" x14ac:dyDescent="0.45">
      <c r="B403" s="14" t="s">
        <v>72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1.2333333333333307E-2</v>
      </c>
      <c r="M403" s="44">
        <v>3.1191666666666662</v>
      </c>
      <c r="N403" s="45">
        <v>3.2134999999999985</v>
      </c>
      <c r="O403" s="44">
        <v>1.8561666666666603</v>
      </c>
      <c r="P403" s="45">
        <v>9.8704999999999892</v>
      </c>
      <c r="Q403" s="44">
        <v>12.20066666666667</v>
      </c>
      <c r="R403" s="45">
        <v>23.539333333333328</v>
      </c>
      <c r="S403" s="44">
        <v>28.224499999999995</v>
      </c>
      <c r="T403" s="45">
        <v>45.128666666666696</v>
      </c>
      <c r="U403" s="44">
        <v>54.13750000000001</v>
      </c>
      <c r="V403" s="45">
        <v>57.528166666666657</v>
      </c>
      <c r="W403" s="44">
        <v>57.779166666666676</v>
      </c>
      <c r="X403" s="45">
        <v>12.136833333333337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79"/>
        <v>308.74650000000008</v>
      </c>
      <c r="AE403" s="54"/>
    </row>
    <row r="404" spans="2:31" x14ac:dyDescent="0.45">
      <c r="B404" s="14" t="s">
        <v>73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79"/>
        <v>0</v>
      </c>
      <c r="AE404" s="54"/>
    </row>
    <row r="405" spans="2:31" x14ac:dyDescent="0.45">
      <c r="B405" s="14" t="s">
        <v>74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7.6499999999999943E-2</v>
      </c>
      <c r="M405" s="44">
        <v>8.7768333333333359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1.5666666666666749E-2</v>
      </c>
      <c r="T405" s="45">
        <v>12.76033333333333</v>
      </c>
      <c r="U405" s="44">
        <v>26.097333333333303</v>
      </c>
      <c r="V405" s="45">
        <v>36.658166666666652</v>
      </c>
      <c r="W405" s="44">
        <v>43.509166666666637</v>
      </c>
      <c r="X405" s="45">
        <v>9.2320000000000046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79"/>
        <v>137.12599999999992</v>
      </c>
      <c r="AE405" s="54"/>
    </row>
    <row r="406" spans="2:31" x14ac:dyDescent="0.45">
      <c r="B406" s="14" t="s">
        <v>75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0.80999999999999983</v>
      </c>
      <c r="M406" s="44">
        <v>5.7345000000000006</v>
      </c>
      <c r="N406" s="45">
        <v>22.465</v>
      </c>
      <c r="O406" s="44">
        <v>29.883000000000003</v>
      </c>
      <c r="P406" s="45">
        <v>29.449499999999997</v>
      </c>
      <c r="Q406" s="44">
        <v>24.488000000000003</v>
      </c>
      <c r="R406" s="45">
        <v>32.988666666666667</v>
      </c>
      <c r="S406" s="44">
        <v>32.546833333333332</v>
      </c>
      <c r="T406" s="45">
        <v>28.552833333333332</v>
      </c>
      <c r="U406" s="44">
        <v>32.386499999999998</v>
      </c>
      <c r="V406" s="45">
        <v>24.029500000000009</v>
      </c>
      <c r="W406" s="44">
        <v>6.4071666666666687</v>
      </c>
      <c r="X406" s="45">
        <v>2.0895000000000001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79"/>
        <v>271.83099999999996</v>
      </c>
      <c r="AE406" s="54"/>
    </row>
    <row r="407" spans="2:31" x14ac:dyDescent="0.45">
      <c r="B407" s="14" t="s">
        <v>76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0.11633333333333334</v>
      </c>
      <c r="M407" s="44">
        <v>20.685999999999989</v>
      </c>
      <c r="N407" s="45">
        <v>18.331500000000005</v>
      </c>
      <c r="O407" s="44">
        <v>13.349333333333341</v>
      </c>
      <c r="P407" s="45">
        <v>14.511833333333335</v>
      </c>
      <c r="Q407" s="44">
        <v>14.890333333333338</v>
      </c>
      <c r="R407" s="45">
        <v>23.687166666666698</v>
      </c>
      <c r="S407" s="44">
        <v>33.104666666666709</v>
      </c>
      <c r="T407" s="45">
        <v>46.375666666666682</v>
      </c>
      <c r="U407" s="44">
        <v>52.530499999999954</v>
      </c>
      <c r="V407" s="45">
        <v>7.793999999999996</v>
      </c>
      <c r="W407" s="44">
        <v>31.773499999999988</v>
      </c>
      <c r="X407" s="45">
        <v>4.7548333333333348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79"/>
        <v>281.90566666666672</v>
      </c>
      <c r="AE407" s="54"/>
    </row>
    <row r="408" spans="2:31" x14ac:dyDescent="0.45">
      <c r="B408" s="14" t="s">
        <v>77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2.4360000000000008</v>
      </c>
      <c r="M408" s="44">
        <v>22.160000000000011</v>
      </c>
      <c r="N408" s="45">
        <v>6.2600000000000016</v>
      </c>
      <c r="O408" s="44">
        <v>5.77</v>
      </c>
      <c r="P408" s="45">
        <v>5.5799999999999983</v>
      </c>
      <c r="Q408" s="44">
        <v>4.75</v>
      </c>
      <c r="R408" s="45">
        <v>3.730000000000004</v>
      </c>
      <c r="S408" s="44">
        <v>3.6799999999999997</v>
      </c>
      <c r="T408" s="45">
        <v>3.8599999999999994</v>
      </c>
      <c r="U408" s="44">
        <v>3.9800000000000004</v>
      </c>
      <c r="V408" s="45">
        <v>4.5</v>
      </c>
      <c r="W408" s="44">
        <v>2.2300000000000004</v>
      </c>
      <c r="X408" s="45">
        <v>4.1439999999999957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79"/>
        <v>73.080000000000013</v>
      </c>
      <c r="AE408" s="54"/>
    </row>
    <row r="409" spans="2:31" x14ac:dyDescent="0.45">
      <c r="B409" s="14" t="s">
        <v>78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1.7639999999999991</v>
      </c>
      <c r="M409" s="44">
        <v>16.039999999999985</v>
      </c>
      <c r="N409" s="45">
        <v>11.240000000000002</v>
      </c>
      <c r="O409" s="44">
        <v>11.350000000000001</v>
      </c>
      <c r="P409" s="45">
        <v>11.310000000000002</v>
      </c>
      <c r="Q409" s="44">
        <v>11.240000000000002</v>
      </c>
      <c r="R409" s="45">
        <v>10.750000000000002</v>
      </c>
      <c r="S409" s="44">
        <v>10.730000000000002</v>
      </c>
      <c r="T409" s="45">
        <v>10.800000000000002</v>
      </c>
      <c r="U409" s="44">
        <v>10.71</v>
      </c>
      <c r="V409" s="45">
        <v>10.349999999999998</v>
      </c>
      <c r="W409" s="44">
        <v>5.98</v>
      </c>
      <c r="X409" s="45">
        <v>2.9960000000000004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79"/>
        <v>125.25999999999999</v>
      </c>
      <c r="AE409" s="54"/>
    </row>
    <row r="410" spans="2:31" x14ac:dyDescent="0.45">
      <c r="B410" s="14" t="s">
        <v>79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26.073333333333338</v>
      </c>
      <c r="N410" s="45">
        <v>19.018000000000001</v>
      </c>
      <c r="O410" s="44">
        <v>13.806000000000012</v>
      </c>
      <c r="P410" s="45">
        <v>27.913999999999987</v>
      </c>
      <c r="Q410" s="44">
        <v>42.47799999999998</v>
      </c>
      <c r="R410" s="45">
        <v>63.811999999999983</v>
      </c>
      <c r="S410" s="44">
        <v>82.054999999999978</v>
      </c>
      <c r="T410" s="45">
        <v>116.42999999999999</v>
      </c>
      <c r="U410" s="44">
        <v>136.6706666666667</v>
      </c>
      <c r="V410" s="45">
        <v>134.69466666666671</v>
      </c>
      <c r="W410" s="44">
        <v>105.26983333333334</v>
      </c>
      <c r="X410" s="45">
        <v>14.547666666666668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79"/>
        <v>782.76916666666682</v>
      </c>
      <c r="AE410" s="54"/>
    </row>
    <row r="411" spans="2:31" x14ac:dyDescent="0.45">
      <c r="B411" s="14" t="s">
        <v>80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0.37716666666666648</v>
      </c>
      <c r="M411" s="44">
        <v>9.9663333333333277</v>
      </c>
      <c r="N411" s="45">
        <v>13.834999999999992</v>
      </c>
      <c r="O411" s="44">
        <v>12.4145</v>
      </c>
      <c r="P411" s="45">
        <v>11.229999999999997</v>
      </c>
      <c r="Q411" s="44">
        <v>9.89</v>
      </c>
      <c r="R411" s="45">
        <v>10.519999999999996</v>
      </c>
      <c r="S411" s="44">
        <v>15.9825</v>
      </c>
      <c r="T411" s="45">
        <v>22.810333333333322</v>
      </c>
      <c r="U411" s="44">
        <v>27.831666666666667</v>
      </c>
      <c r="V411" s="45">
        <v>28.840833333333343</v>
      </c>
      <c r="W411" s="44">
        <v>20.974499999999999</v>
      </c>
      <c r="X411" s="45">
        <v>7.6999999999999957E-2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79"/>
        <v>184.7498333333333</v>
      </c>
      <c r="AE411" s="54"/>
    </row>
    <row r="412" spans="2:31" x14ac:dyDescent="0.45">
      <c r="B412" s="14" t="s">
        <v>81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2.3E-2</v>
      </c>
      <c r="M412" s="44">
        <v>9.8543333333333241</v>
      </c>
      <c r="N412" s="45">
        <v>7.4116666666666697</v>
      </c>
      <c r="O412" s="44">
        <v>1.6648333333333336</v>
      </c>
      <c r="P412" s="45">
        <v>2.8461666666666674</v>
      </c>
      <c r="Q412" s="44">
        <v>5.7488333333333284</v>
      </c>
      <c r="R412" s="45">
        <v>9.782333333333332</v>
      </c>
      <c r="S412" s="44">
        <v>13.980999999999993</v>
      </c>
      <c r="T412" s="45">
        <v>21.05716666666666</v>
      </c>
      <c r="U412" s="44">
        <v>24.978000000000016</v>
      </c>
      <c r="V412" s="45">
        <v>25.546333333333305</v>
      </c>
      <c r="W412" s="44">
        <v>19.099333333333316</v>
      </c>
      <c r="X412" s="45">
        <v>0.40566666666666684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79"/>
        <v>142.3986666666666</v>
      </c>
      <c r="AE412" s="54"/>
    </row>
    <row r="413" spans="2:31" x14ac:dyDescent="0.45">
      <c r="B413" s="14" t="s">
        <v>82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11.609833333333333</v>
      </c>
      <c r="N413" s="45">
        <v>25.35766666666666</v>
      </c>
      <c r="O413" s="44">
        <v>13.665666666666658</v>
      </c>
      <c r="P413" s="45">
        <v>30.819999999999993</v>
      </c>
      <c r="Q413" s="44">
        <v>49.97</v>
      </c>
      <c r="R413" s="45">
        <v>72.990000000000009</v>
      </c>
      <c r="S413" s="44">
        <v>93.06</v>
      </c>
      <c r="T413" s="45">
        <v>130.09</v>
      </c>
      <c r="U413" s="44">
        <v>149.23000000000002</v>
      </c>
      <c r="V413" s="45">
        <v>157.65</v>
      </c>
      <c r="W413" s="44">
        <v>133.44033333333329</v>
      </c>
      <c r="X413" s="45">
        <v>25.249666666666663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79"/>
        <v>893.13316666666663</v>
      </c>
      <c r="AE413" s="54"/>
    </row>
    <row r="414" spans="2:31" x14ac:dyDescent="0.45">
      <c r="B414" s="14" t="s">
        <v>83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2.5553333333333339</v>
      </c>
      <c r="M414" s="44">
        <v>12.530666666666669</v>
      </c>
      <c r="N414" s="45">
        <v>3.0583333333333345</v>
      </c>
      <c r="O414" s="44">
        <v>0.93099999999999983</v>
      </c>
      <c r="P414" s="45">
        <v>2.5861666666666681</v>
      </c>
      <c r="Q414" s="44">
        <v>4.4579999999999984</v>
      </c>
      <c r="R414" s="45">
        <v>3.2313333333333345</v>
      </c>
      <c r="S414" s="44">
        <v>2.0931666666666664</v>
      </c>
      <c r="T414" s="45">
        <v>1.8948333333333314</v>
      </c>
      <c r="U414" s="44">
        <v>1.369833333333331</v>
      </c>
      <c r="V414" s="45">
        <v>0.39533333333333615</v>
      </c>
      <c r="W414" s="44">
        <v>4.4698333333333329</v>
      </c>
      <c r="X414" s="45">
        <v>3.1331666666666673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79"/>
        <v>42.707000000000001</v>
      </c>
      <c r="AE414" s="54"/>
    </row>
    <row r="415" spans="2:31" x14ac:dyDescent="0.45">
      <c r="B415" s="14" t="s">
        <v>84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79"/>
        <v>0</v>
      </c>
      <c r="AE415" s="54"/>
    </row>
    <row r="416" spans="2:31" x14ac:dyDescent="0.45">
      <c r="B416" s="14" t="s">
        <v>85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2.2000000000000033E-2</v>
      </c>
      <c r="M416" s="44">
        <v>4.1866666666666656</v>
      </c>
      <c r="N416" s="45">
        <v>13.149333333333342</v>
      </c>
      <c r="O416" s="44">
        <v>8.8888333333333396</v>
      </c>
      <c r="P416" s="45">
        <v>7.6723333333333281</v>
      </c>
      <c r="Q416" s="44">
        <v>21.380000000000003</v>
      </c>
      <c r="R416" s="45">
        <v>29.533499999999989</v>
      </c>
      <c r="S416" s="44">
        <v>38.230499999999992</v>
      </c>
      <c r="T416" s="45">
        <v>50.781666666666659</v>
      </c>
      <c r="U416" s="44">
        <v>58.429333333333311</v>
      </c>
      <c r="V416" s="45">
        <v>58.559333333333342</v>
      </c>
      <c r="W416" s="44">
        <v>45.284333333333329</v>
      </c>
      <c r="X416" s="45">
        <v>5.6126666666666676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79"/>
        <v>341.73049999999995</v>
      </c>
      <c r="AE416" s="54"/>
    </row>
    <row r="417" spans="2:31" x14ac:dyDescent="0.45">
      <c r="B417" s="4" t="s">
        <v>86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2.6531666666666669</v>
      </c>
      <c r="M417" s="44">
        <v>32.693833333333338</v>
      </c>
      <c r="N417" s="45">
        <v>0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79"/>
        <v>35.347000000000001</v>
      </c>
      <c r="AE417" s="54"/>
    </row>
    <row r="418" spans="2:31" x14ac:dyDescent="0.45">
      <c r="B418" s="4" t="s">
        <v>87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3.4016666666666664</v>
      </c>
      <c r="M418" s="44">
        <v>5.7848333333333342</v>
      </c>
      <c r="N418" s="45">
        <v>2.4539999999999997</v>
      </c>
      <c r="O418" s="44">
        <v>1.0940000000000003</v>
      </c>
      <c r="P418" s="45">
        <v>2.5130000000000008</v>
      </c>
      <c r="Q418" s="44">
        <v>3.0500000000000025</v>
      </c>
      <c r="R418" s="45">
        <v>3.828166666666668</v>
      </c>
      <c r="S418" s="44">
        <v>4.7861666666666656</v>
      </c>
      <c r="T418" s="45">
        <v>6.8116666666666683</v>
      </c>
      <c r="U418" s="44">
        <v>7.7686666666666735</v>
      </c>
      <c r="V418" s="45">
        <v>8.4046666666666656</v>
      </c>
      <c r="W418" s="44">
        <v>8.9634999999999998</v>
      </c>
      <c r="X418" s="45">
        <v>7.03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79"/>
        <v>65.890333333333345</v>
      </c>
      <c r="AE418" s="54"/>
    </row>
    <row r="419" spans="2:31" x14ac:dyDescent="0.45">
      <c r="B419" s="4" t="s">
        <v>88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2.5499999999999988E-2</v>
      </c>
      <c r="M419" s="44">
        <v>5.1085000000000003</v>
      </c>
      <c r="N419" s="45">
        <v>12.373500000000002</v>
      </c>
      <c r="O419" s="44">
        <v>0.78800000000000259</v>
      </c>
      <c r="P419" s="45">
        <v>0</v>
      </c>
      <c r="Q419" s="44">
        <v>0</v>
      </c>
      <c r="R419" s="45">
        <v>0</v>
      </c>
      <c r="S419" s="44">
        <v>0</v>
      </c>
      <c r="T419" s="45">
        <v>1.6221666666666645</v>
      </c>
      <c r="U419" s="44">
        <v>13.097500000000002</v>
      </c>
      <c r="V419" s="45">
        <v>21.398166666666661</v>
      </c>
      <c r="W419" s="44">
        <v>19.298000000000002</v>
      </c>
      <c r="X419" s="45">
        <v>0.67516666666666703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79"/>
        <v>74.386499999999998</v>
      </c>
      <c r="AE419" s="54"/>
    </row>
    <row r="420" spans="2:31" x14ac:dyDescent="0.45">
      <c r="B420" s="4" t="s">
        <v>89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3.4399999999999986</v>
      </c>
      <c r="M420" s="44">
        <v>6.9164633800000015</v>
      </c>
      <c r="N420" s="45">
        <v>3.4753442400000001</v>
      </c>
      <c r="O420" s="44">
        <v>2.5134121100000009</v>
      </c>
      <c r="P420" s="45">
        <v>1.8248012699999983</v>
      </c>
      <c r="Q420" s="44">
        <v>2.7190043899999985</v>
      </c>
      <c r="R420" s="45">
        <v>3.3129501999999995</v>
      </c>
      <c r="S420" s="44">
        <v>3.5051716299999995</v>
      </c>
      <c r="T420" s="45">
        <v>8.0109558100000005</v>
      </c>
      <c r="U420" s="44">
        <v>10.012051026</v>
      </c>
      <c r="V420" s="45">
        <v>10.761392823</v>
      </c>
      <c r="W420" s="44">
        <v>12.700935547</v>
      </c>
      <c r="X420" s="45">
        <v>12.809999999999993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79"/>
        <v>82.002482425999986</v>
      </c>
      <c r="AE420" s="54"/>
    </row>
    <row r="421" spans="2:31" x14ac:dyDescent="0.45">
      <c r="B421" s="4" t="s">
        <v>90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1.4258333333333335</v>
      </c>
      <c r="N421" s="45">
        <v>19.180166666666661</v>
      </c>
      <c r="O421" s="44">
        <v>24.059833333333344</v>
      </c>
      <c r="P421" s="45">
        <v>0</v>
      </c>
      <c r="Q421" s="44">
        <v>0.2182695300000006</v>
      </c>
      <c r="R421" s="45">
        <v>0.79405518000000086</v>
      </c>
      <c r="S421" s="44">
        <v>0</v>
      </c>
      <c r="T421" s="45">
        <v>0.61440967000000057</v>
      </c>
      <c r="U421" s="44">
        <v>16.064270810000004</v>
      </c>
      <c r="V421" s="45">
        <v>37.198333333333316</v>
      </c>
      <c r="W421" s="44">
        <v>0.7678333333333337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79"/>
        <v>100.32300518999999</v>
      </c>
      <c r="AE421" s="54"/>
    </row>
    <row r="422" spans="2:31" x14ac:dyDescent="0.45">
      <c r="B422" s="4" t="s">
        <v>91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2.3811666666666667</v>
      </c>
      <c r="M422" s="44">
        <v>40.604499999999987</v>
      </c>
      <c r="N422" s="45">
        <v>72.043333333333322</v>
      </c>
      <c r="O422" s="44">
        <v>79.284166666666678</v>
      </c>
      <c r="P422" s="45">
        <v>39.854166666666664</v>
      </c>
      <c r="Q422" s="44">
        <v>0</v>
      </c>
      <c r="R422" s="45">
        <v>0</v>
      </c>
      <c r="S422" s="44">
        <v>0.37749999999999984</v>
      </c>
      <c r="T422" s="45">
        <v>24.958833333333327</v>
      </c>
      <c r="U422" s="44">
        <v>35.503666666666668</v>
      </c>
      <c r="V422" s="45">
        <v>34.104833333333346</v>
      </c>
      <c r="W422" s="44">
        <v>30.236833333333326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79"/>
        <v>359.34899999999999</v>
      </c>
      <c r="AE422" s="54"/>
    </row>
    <row r="423" spans="2:31" x14ac:dyDescent="0.45">
      <c r="B423" s="4" t="s">
        <v>92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6.6666666666666729E-4</v>
      </c>
      <c r="M423" s="44">
        <v>1.0550000000000002</v>
      </c>
      <c r="N423" s="45">
        <v>3.9583333333333344</v>
      </c>
      <c r="O423" s="44">
        <v>2.8114999999999979</v>
      </c>
      <c r="P423" s="45">
        <v>2.3846666666666652</v>
      </c>
      <c r="Q423" s="44">
        <v>2.875833333333337</v>
      </c>
      <c r="R423" s="45">
        <v>8.9253333333333327</v>
      </c>
      <c r="S423" s="44">
        <v>13.537166666666661</v>
      </c>
      <c r="T423" s="45">
        <v>21.440999999999992</v>
      </c>
      <c r="U423" s="44">
        <v>25.260999999999999</v>
      </c>
      <c r="V423" s="45">
        <v>24.490166666666664</v>
      </c>
      <c r="W423" s="44">
        <v>20.606666666666669</v>
      </c>
      <c r="X423" s="45">
        <v>4.4543333333333335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79"/>
        <v>131.80166666666665</v>
      </c>
      <c r="AE423" s="54"/>
    </row>
    <row r="424" spans="2:31" x14ac:dyDescent="0.45">
      <c r="B424" s="4" t="s">
        <v>93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8.7333333333333402E-2</v>
      </c>
      <c r="M424" s="44">
        <v>2.8564999999999996</v>
      </c>
      <c r="N424" s="45">
        <v>5.0748333333333333</v>
      </c>
      <c r="O424" s="44">
        <v>3.2950000000000017</v>
      </c>
      <c r="P424" s="45">
        <v>0</v>
      </c>
      <c r="Q424" s="44">
        <v>0</v>
      </c>
      <c r="R424" s="45">
        <v>0.66783333333333428</v>
      </c>
      <c r="S424" s="44">
        <v>1.7721666666666682</v>
      </c>
      <c r="T424" s="45">
        <v>10.159166666666668</v>
      </c>
      <c r="U424" s="44">
        <v>15.711000000000006</v>
      </c>
      <c r="V424" s="45">
        <v>15.985499999999998</v>
      </c>
      <c r="W424" s="44">
        <v>15.423833333333336</v>
      </c>
      <c r="X424" s="45">
        <v>4.1575000000000006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79"/>
        <v>75.190666666666672</v>
      </c>
      <c r="AE424" s="54"/>
    </row>
    <row r="425" spans="2:31" x14ac:dyDescent="0.45">
      <c r="B425" s="4" t="s">
        <v>94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3.1666666666665994E-3</v>
      </c>
      <c r="M425" s="44">
        <v>18.312000000000008</v>
      </c>
      <c r="N425" s="45">
        <v>6.4108333333333292</v>
      </c>
      <c r="O425" s="44">
        <v>27.19756666666666</v>
      </c>
      <c r="P425" s="45">
        <v>18.514020000000002</v>
      </c>
      <c r="Q425" s="44">
        <v>5.0379599999999964</v>
      </c>
      <c r="R425" s="45">
        <v>23.286793333333332</v>
      </c>
      <c r="S425" s="44">
        <v>22.843520000000005</v>
      </c>
      <c r="T425" s="45">
        <v>10.840733333333331</v>
      </c>
      <c r="U425" s="44">
        <v>21.158066666666652</v>
      </c>
      <c r="V425" s="45">
        <v>18.458259999999992</v>
      </c>
      <c r="W425" s="44">
        <v>40.90383333333336</v>
      </c>
      <c r="X425" s="45">
        <v>21.425666666666679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79"/>
        <v>234.39242000000002</v>
      </c>
      <c r="AE425" s="54"/>
    </row>
    <row r="426" spans="2:31" x14ac:dyDescent="0.45">
      <c r="B426" s="4" t="s">
        <v>95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9.0854999999999997</v>
      </c>
      <c r="N426" s="45">
        <v>17.456666666666667</v>
      </c>
      <c r="O426" s="44">
        <v>25.903333333333329</v>
      </c>
      <c r="P426" s="45">
        <v>24.833666666666666</v>
      </c>
      <c r="Q426" s="44">
        <v>20.072499999999991</v>
      </c>
      <c r="R426" s="45">
        <v>28.386666666666667</v>
      </c>
      <c r="S426" s="44">
        <v>29.58066666666668</v>
      </c>
      <c r="T426" s="45">
        <v>23.690333333333331</v>
      </c>
      <c r="U426" s="44">
        <v>27.897833333333335</v>
      </c>
      <c r="V426" s="45">
        <v>30.773333333333323</v>
      </c>
      <c r="W426" s="44">
        <v>31.464166666666685</v>
      </c>
      <c r="X426" s="45">
        <v>10.864666666666659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79"/>
        <v>280.00933333333336</v>
      </c>
      <c r="AE426" s="54"/>
    </row>
    <row r="427" spans="2:31" x14ac:dyDescent="0.45">
      <c r="B427" s="4" t="s">
        <v>96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28.295499999999997</v>
      </c>
      <c r="N427" s="45">
        <v>26.668666666666663</v>
      </c>
      <c r="O427" s="44">
        <v>54.597166666666652</v>
      </c>
      <c r="P427" s="45">
        <v>65.98550000000003</v>
      </c>
      <c r="Q427" s="44">
        <v>71.539166666666645</v>
      </c>
      <c r="R427" s="45">
        <v>74.428499999999971</v>
      </c>
      <c r="S427" s="44">
        <v>75.878000000000029</v>
      </c>
      <c r="T427" s="45">
        <v>70.995500000000021</v>
      </c>
      <c r="U427" s="44">
        <v>61.390333333333338</v>
      </c>
      <c r="V427" s="45">
        <v>85.020500000000013</v>
      </c>
      <c r="W427" s="44">
        <v>73.34316666666669</v>
      </c>
      <c r="X427" s="45">
        <v>8.012000000000004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79"/>
        <v>696.15400000000011</v>
      </c>
      <c r="AE427" s="54"/>
    </row>
    <row r="428" spans="2:31" x14ac:dyDescent="0.45">
      <c r="B428" s="4" t="s">
        <v>97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3.0318333333333336</v>
      </c>
      <c r="N428" s="45">
        <v>2.4935000000000023</v>
      </c>
      <c r="O428" s="44">
        <v>1.975499999999998</v>
      </c>
      <c r="P428" s="45">
        <v>4.1931666666666638</v>
      </c>
      <c r="Q428" s="44">
        <v>5.8909999999999902</v>
      </c>
      <c r="R428" s="45">
        <v>13.504833333333339</v>
      </c>
      <c r="S428" s="44">
        <v>19.348333333333326</v>
      </c>
      <c r="T428" s="45">
        <v>29.140333333333352</v>
      </c>
      <c r="U428" s="44">
        <v>33.955166666666663</v>
      </c>
      <c r="V428" s="45">
        <v>34.322499999999998</v>
      </c>
      <c r="W428" s="44">
        <v>29.269666666666708</v>
      </c>
      <c r="X428" s="45">
        <v>5.0731666666666664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79"/>
        <v>182.19900000000007</v>
      </c>
      <c r="AE428" s="54"/>
    </row>
    <row r="429" spans="2:31" x14ac:dyDescent="0.45">
      <c r="B429" s="4" t="s">
        <v>98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0.20850000000000032</v>
      </c>
      <c r="M429" s="44">
        <v>3.6563333333333348</v>
      </c>
      <c r="N429" s="45">
        <v>0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0</v>
      </c>
      <c r="W429" s="44">
        <v>0</v>
      </c>
      <c r="X429" s="45">
        <v>1.4016666666666666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79"/>
        <v>5.2665000000000015</v>
      </c>
      <c r="AE429" s="54"/>
    </row>
    <row r="430" spans="2:31" x14ac:dyDescent="0.45">
      <c r="B430" s="4" t="s">
        <v>99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0.88000000000000034</v>
      </c>
      <c r="M430" s="44">
        <v>1.0994999999999997</v>
      </c>
      <c r="N430" s="45">
        <v>1.6446666666666667</v>
      </c>
      <c r="O430" s="44">
        <v>7.6648333333333278</v>
      </c>
      <c r="P430" s="45">
        <v>11.264333333333331</v>
      </c>
      <c r="Q430" s="44">
        <v>11.782666666666673</v>
      </c>
      <c r="R430" s="45">
        <v>13.73350000000001</v>
      </c>
      <c r="S430" s="44">
        <v>16.18</v>
      </c>
      <c r="T430" s="45">
        <v>19.816833333333328</v>
      </c>
      <c r="U430" s="44">
        <v>20.738666666666678</v>
      </c>
      <c r="V430" s="45">
        <v>21.914833333333334</v>
      </c>
      <c r="W430" s="44">
        <v>22.848500000000019</v>
      </c>
      <c r="X430" s="45">
        <v>2.8998333333333335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79"/>
        <v>152.46816666666672</v>
      </c>
      <c r="AE430" s="54"/>
    </row>
    <row r="431" spans="2:31" x14ac:dyDescent="0.45">
      <c r="B431" s="4" t="s">
        <v>100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79"/>
        <v>0</v>
      </c>
      <c r="AE431" s="54"/>
    </row>
    <row r="432" spans="2:31" x14ac:dyDescent="0.45">
      <c r="B432" s="4" t="s">
        <v>101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0.26000000000000006</v>
      </c>
      <c r="M432" s="44">
        <v>2.0996666666666668</v>
      </c>
      <c r="N432" s="45">
        <v>4.596166666666667</v>
      </c>
      <c r="O432" s="44">
        <v>7.7079999999999984</v>
      </c>
      <c r="P432" s="45">
        <v>8.8883333333333336</v>
      </c>
      <c r="Q432" s="44">
        <v>9.1739999999999995</v>
      </c>
      <c r="R432" s="45">
        <v>8.2834999999999983</v>
      </c>
      <c r="S432" s="44">
        <v>7.7101666666666677</v>
      </c>
      <c r="T432" s="45">
        <v>8.2098333333333322</v>
      </c>
      <c r="U432" s="44">
        <v>8.7729999999999997</v>
      </c>
      <c r="V432" s="45">
        <v>7.8695000000000013</v>
      </c>
      <c r="W432" s="44">
        <v>5.4829999999999997</v>
      </c>
      <c r="X432" s="45">
        <v>1.504333333333334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79"/>
        <v>80.5595</v>
      </c>
      <c r="AE432" s="54"/>
    </row>
    <row r="433" spans="2:31" x14ac:dyDescent="0.45">
      <c r="B433" s="4" t="s">
        <v>102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22.168833333333339</v>
      </c>
      <c r="M433" s="44">
        <v>21.045500000000011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9.2580000000000009</v>
      </c>
      <c r="U433" s="44">
        <v>67.358999999999995</v>
      </c>
      <c r="V433" s="45">
        <v>107.56749999999994</v>
      </c>
      <c r="W433" s="44">
        <v>153.89849999999996</v>
      </c>
      <c r="X433" s="45">
        <v>54.064499999999995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79"/>
        <v>435.36183333333327</v>
      </c>
      <c r="AE433" s="54"/>
    </row>
    <row r="434" spans="2:31" x14ac:dyDescent="0.45">
      <c r="B434" s="4" t="s">
        <v>103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0.55316666666666658</v>
      </c>
      <c r="N434" s="45">
        <v>0</v>
      </c>
      <c r="O434" s="44">
        <v>1.1985000000000028</v>
      </c>
      <c r="P434" s="45">
        <v>5.4938333333333365</v>
      </c>
      <c r="Q434" s="44">
        <v>2.2636666666666647</v>
      </c>
      <c r="R434" s="45">
        <v>6.4315000000000007</v>
      </c>
      <c r="S434" s="44">
        <v>11.592333333333329</v>
      </c>
      <c r="T434" s="45">
        <v>21.206499999999984</v>
      </c>
      <c r="U434" s="44">
        <v>26.283666666666662</v>
      </c>
      <c r="V434" s="45">
        <v>0.92050000000000198</v>
      </c>
      <c r="W434" s="44">
        <v>16.911999999999999</v>
      </c>
      <c r="X434" s="45">
        <v>2.1235000000000004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79"/>
        <v>94.979166666666657</v>
      </c>
      <c r="AE434" s="54"/>
    </row>
    <row r="435" spans="2:31" x14ac:dyDescent="0.45">
      <c r="B435" s="4" t="s">
        <v>104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1.6631666666666676</v>
      </c>
      <c r="M435" s="44">
        <v>49.198333333333274</v>
      </c>
      <c r="N435" s="45">
        <v>78.397666666666694</v>
      </c>
      <c r="O435" s="44">
        <v>64.843833333333322</v>
      </c>
      <c r="P435" s="45">
        <v>92.883500000000055</v>
      </c>
      <c r="Q435" s="44">
        <v>14.650166666666649</v>
      </c>
      <c r="R435" s="45">
        <v>9.902166666666643</v>
      </c>
      <c r="S435" s="44">
        <v>97.399166666666687</v>
      </c>
      <c r="T435" s="45">
        <v>117.08833333333332</v>
      </c>
      <c r="U435" s="44">
        <v>116.48833333333336</v>
      </c>
      <c r="V435" s="45">
        <v>101.73749999999998</v>
      </c>
      <c r="W435" s="44">
        <v>73.149333333333388</v>
      </c>
      <c r="X435" s="45">
        <v>20.108666666666668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79"/>
        <v>837.51016666666669</v>
      </c>
      <c r="AE435" s="54"/>
    </row>
    <row r="436" spans="2:31" x14ac:dyDescent="0.45">
      <c r="B436" s="4" t="s">
        <v>105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1.8598333333333334</v>
      </c>
      <c r="N436" s="45">
        <v>0</v>
      </c>
      <c r="O436" s="44">
        <v>0</v>
      </c>
      <c r="P436" s="45">
        <v>0</v>
      </c>
      <c r="Q436" s="44">
        <v>0</v>
      </c>
      <c r="R436" s="45">
        <v>0</v>
      </c>
      <c r="S436" s="44">
        <v>0</v>
      </c>
      <c r="T436" s="45">
        <v>0</v>
      </c>
      <c r="U436" s="44">
        <v>1.5426666666666649</v>
      </c>
      <c r="V436" s="45">
        <v>3.5806666666666653</v>
      </c>
      <c r="W436" s="44">
        <v>1.2151666666666665</v>
      </c>
      <c r="X436" s="45">
        <v>1.6376666666666666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79"/>
        <v>9.8359999999999967</v>
      </c>
      <c r="AE436" s="54"/>
    </row>
    <row r="437" spans="2:31" x14ac:dyDescent="0.45">
      <c r="B437" s="4" t="s">
        <v>106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79"/>
        <v>0</v>
      </c>
      <c r="AE437" s="54"/>
    </row>
    <row r="438" spans="2:31" x14ac:dyDescent="0.45">
      <c r="B438" s="4" t="s">
        <v>107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10.761833333333337</v>
      </c>
      <c r="N438" s="45">
        <v>20.340499999999999</v>
      </c>
      <c r="O438" s="44">
        <v>32.487666666666676</v>
      </c>
      <c r="P438" s="45">
        <v>32.439833333333333</v>
      </c>
      <c r="Q438" s="44">
        <v>35.028000000000006</v>
      </c>
      <c r="R438" s="45">
        <v>36.202166666666685</v>
      </c>
      <c r="S438" s="44">
        <v>36.364333333333327</v>
      </c>
      <c r="T438" s="45">
        <v>46.028499999999994</v>
      </c>
      <c r="U438" s="44">
        <v>56.390166666666644</v>
      </c>
      <c r="V438" s="45">
        <v>65.698999999999998</v>
      </c>
      <c r="W438" s="44">
        <v>67.202833333333345</v>
      </c>
      <c r="X438" s="45">
        <v>15.33033333333333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79"/>
        <v>454.27516666666668</v>
      </c>
      <c r="AE438" s="54"/>
    </row>
    <row r="439" spans="2:31" x14ac:dyDescent="0.45">
      <c r="B439" s="4" t="s">
        <v>108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79"/>
        <v>0</v>
      </c>
      <c r="AE439" s="54"/>
    </row>
    <row r="440" spans="2:31" x14ac:dyDescent="0.45">
      <c r="B440" s="4" t="s">
        <v>109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3.1666666666666583E-3</v>
      </c>
      <c r="M440" s="44">
        <v>10.969166666666665</v>
      </c>
      <c r="N440" s="45">
        <v>32.488166666666658</v>
      </c>
      <c r="O440" s="44">
        <v>88.513499999999993</v>
      </c>
      <c r="P440" s="45">
        <v>72.811833333333325</v>
      </c>
      <c r="Q440" s="44">
        <v>57.612999999999971</v>
      </c>
      <c r="R440" s="45">
        <v>78.120999999999967</v>
      </c>
      <c r="S440" s="44">
        <v>77.54016666666665</v>
      </c>
      <c r="T440" s="45">
        <v>71.969833333333341</v>
      </c>
      <c r="U440" s="44">
        <v>79.745333333333321</v>
      </c>
      <c r="V440" s="45">
        <v>89.276999999999958</v>
      </c>
      <c r="W440" s="44">
        <v>33.702166666666663</v>
      </c>
      <c r="X440" s="45">
        <v>0.74699999999999966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79"/>
        <v>693.50133333333315</v>
      </c>
      <c r="AE440" s="54"/>
    </row>
    <row r="441" spans="2:31" x14ac:dyDescent="0.45">
      <c r="B441" s="4" t="s">
        <v>110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1.6386666666666669</v>
      </c>
      <c r="M441" s="44">
        <v>47.597499999999997</v>
      </c>
      <c r="N441" s="45">
        <v>43.839166666666671</v>
      </c>
      <c r="O441" s="44">
        <v>15.46733333333335</v>
      </c>
      <c r="P441" s="45">
        <v>18.96749999999998</v>
      </c>
      <c r="Q441" s="44">
        <v>20.597333333333339</v>
      </c>
      <c r="R441" s="45">
        <v>28.586333333333322</v>
      </c>
      <c r="S441" s="44">
        <v>37.626666666666686</v>
      </c>
      <c r="T441" s="45">
        <v>52.752000000000024</v>
      </c>
      <c r="U441" s="44">
        <v>60.588500000000025</v>
      </c>
      <c r="V441" s="45">
        <v>60.158999999999985</v>
      </c>
      <c r="W441" s="44">
        <v>54.01766666666667</v>
      </c>
      <c r="X441" s="45">
        <v>16.318999999999992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79"/>
        <v>458.15666666666675</v>
      </c>
      <c r="AE441" s="54"/>
    </row>
    <row r="442" spans="2:31" x14ac:dyDescent="0.45">
      <c r="B442" s="4" t="s">
        <v>111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2.2921666666666671</v>
      </c>
      <c r="M442" s="44">
        <v>21.532833333333325</v>
      </c>
      <c r="N442" s="45">
        <v>16.246166666666667</v>
      </c>
      <c r="O442" s="44">
        <v>0.68166666666666698</v>
      </c>
      <c r="P442" s="45">
        <v>3.8260000000000027</v>
      </c>
      <c r="Q442" s="44">
        <v>8.054499999999992</v>
      </c>
      <c r="R442" s="45">
        <v>14.990499999999999</v>
      </c>
      <c r="S442" s="44">
        <v>20.994833333333318</v>
      </c>
      <c r="T442" s="45">
        <v>21.466833333333334</v>
      </c>
      <c r="U442" s="44">
        <v>6.1423333333333323</v>
      </c>
      <c r="V442" s="45">
        <v>3.6499999999999963E-2</v>
      </c>
      <c r="W442" s="44">
        <v>2.4570000000000007</v>
      </c>
      <c r="X442" s="45">
        <v>5.8953333333333342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79"/>
        <v>124.61666666666663</v>
      </c>
      <c r="AE442" s="54"/>
    </row>
    <row r="443" spans="2:31" x14ac:dyDescent="0.45">
      <c r="B443" s="4" t="s">
        <v>112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1.2299999999999993</v>
      </c>
      <c r="N443" s="45">
        <v>4.3000000000000052</v>
      </c>
      <c r="O443" s="44">
        <v>8</v>
      </c>
      <c r="P443" s="45">
        <v>11.63999999999999</v>
      </c>
      <c r="Q443" s="44">
        <v>15.309999999999979</v>
      </c>
      <c r="R443" s="45">
        <v>16.289999999999985</v>
      </c>
      <c r="S443" s="44">
        <v>0.62999999999999901</v>
      </c>
      <c r="T443" s="45">
        <v>3.5600000000000023</v>
      </c>
      <c r="U443" s="44">
        <v>16.049999999999983</v>
      </c>
      <c r="V443" s="45">
        <v>12.620000000000003</v>
      </c>
      <c r="W443" s="44">
        <v>5.23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79"/>
        <v>94.859999999999957</v>
      </c>
      <c r="AE443" s="54"/>
    </row>
    <row r="444" spans="2:31" x14ac:dyDescent="0.45">
      <c r="B444" s="4" t="s">
        <v>113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3.7999999999999999E-2</v>
      </c>
      <c r="M444" s="44">
        <v>14.497666666666666</v>
      </c>
      <c r="N444" s="45">
        <v>30.85999999999996</v>
      </c>
      <c r="O444" s="44">
        <v>24.62133333333334</v>
      </c>
      <c r="P444" s="45">
        <v>61.429833333333342</v>
      </c>
      <c r="Q444" s="44">
        <v>88.594999999999956</v>
      </c>
      <c r="R444" s="45">
        <v>40.682000000000002</v>
      </c>
      <c r="S444" s="44">
        <v>22.199333333333339</v>
      </c>
      <c r="T444" s="45">
        <v>17.011666666666667</v>
      </c>
      <c r="U444" s="44">
        <v>29.272333333333332</v>
      </c>
      <c r="V444" s="45">
        <v>18.489666666666658</v>
      </c>
      <c r="W444" s="44">
        <v>19.441333333333336</v>
      </c>
      <c r="X444" s="45">
        <v>8.6318333333333328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79"/>
        <v>375.77</v>
      </c>
      <c r="AE444" s="54"/>
    </row>
    <row r="445" spans="2:31" x14ac:dyDescent="0.45">
      <c r="B445" s="4" t="s">
        <v>114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1.8221666666666669</v>
      </c>
      <c r="M445" s="44">
        <v>26.143666666666661</v>
      </c>
      <c r="N445" s="45">
        <v>44.04549999999999</v>
      </c>
      <c r="O445" s="44">
        <v>47.669833333333337</v>
      </c>
      <c r="P445" s="45">
        <v>3.500833333333333</v>
      </c>
      <c r="Q445" s="44">
        <v>0</v>
      </c>
      <c r="R445" s="45">
        <v>5.4175000000000022</v>
      </c>
      <c r="S445" s="44">
        <v>11.943333333333335</v>
      </c>
      <c r="T445" s="45">
        <v>27.901833333333336</v>
      </c>
      <c r="U445" s="44">
        <v>32.715499999999992</v>
      </c>
      <c r="V445" s="45">
        <v>31.642833333333332</v>
      </c>
      <c r="W445" s="44">
        <v>29.031333333333329</v>
      </c>
      <c r="X445" s="45">
        <v>10.228666666666667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79"/>
        <v>272.06299999999993</v>
      </c>
      <c r="AE445" s="54"/>
    </row>
    <row r="446" spans="2:31" x14ac:dyDescent="0.45">
      <c r="B446" s="4" t="s">
        <v>115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79"/>
        <v>0</v>
      </c>
      <c r="AE446" s="54"/>
    </row>
    <row r="447" spans="2:31" x14ac:dyDescent="0.45">
      <c r="B447" s="4" t="s">
        <v>116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31.43183333333333</v>
      </c>
      <c r="M447" s="44">
        <v>56.33333333333335</v>
      </c>
      <c r="N447" s="45">
        <v>26.220000000000006</v>
      </c>
      <c r="O447" s="44">
        <v>19.190000000000012</v>
      </c>
      <c r="P447" s="45">
        <v>13.38000000000001</v>
      </c>
      <c r="Q447" s="44">
        <v>10.340000000000003</v>
      </c>
      <c r="R447" s="45">
        <v>9.1500000000000057</v>
      </c>
      <c r="S447" s="44">
        <v>9.0200000000000102</v>
      </c>
      <c r="T447" s="45">
        <v>9.8300000000000125</v>
      </c>
      <c r="U447" s="44">
        <v>12.010000000000005</v>
      </c>
      <c r="V447" s="45">
        <v>17.980000000000004</v>
      </c>
      <c r="W447" s="44">
        <v>49.699166666666663</v>
      </c>
      <c r="X447" s="45">
        <v>39.81133333333333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79"/>
        <v>304.39566666666673</v>
      </c>
      <c r="AE447" s="54"/>
    </row>
    <row r="448" spans="2:31" x14ac:dyDescent="0.45">
      <c r="B448" s="4" t="s">
        <v>117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7.15</v>
      </c>
      <c r="N448" s="45">
        <v>25.324333333333335</v>
      </c>
      <c r="O448" s="44">
        <v>6.1566666666666583</v>
      </c>
      <c r="P448" s="45">
        <v>2.2328333333333394</v>
      </c>
      <c r="Q448" s="44">
        <v>4.3329999999999993</v>
      </c>
      <c r="R448" s="45">
        <v>0</v>
      </c>
      <c r="S448" s="44">
        <v>76.300000000000011</v>
      </c>
      <c r="T448" s="45">
        <v>104.8</v>
      </c>
      <c r="U448" s="44">
        <v>124.7611666666667</v>
      </c>
      <c r="V448" s="45">
        <v>8.1648333333333323</v>
      </c>
      <c r="W448" s="44">
        <v>86.57950000000001</v>
      </c>
      <c r="X448" s="45">
        <v>15.774500000000002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79"/>
        <v>461.5768333333333</v>
      </c>
      <c r="AE448" s="54"/>
    </row>
    <row r="449" spans="2:31" x14ac:dyDescent="0.45">
      <c r="B449" s="4" t="s">
        <v>118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27.432500000000008</v>
      </c>
      <c r="N449" s="45">
        <v>5.0799999999999983</v>
      </c>
      <c r="O449" s="44">
        <v>4.6140000000000212</v>
      </c>
      <c r="P449" s="45">
        <v>17.592833333333342</v>
      </c>
      <c r="Q449" s="44">
        <v>17.190000000000023</v>
      </c>
      <c r="R449" s="45">
        <v>26.866166666666693</v>
      </c>
      <c r="S449" s="44">
        <v>35.392499999999998</v>
      </c>
      <c r="T449" s="45">
        <v>50.490666666666677</v>
      </c>
      <c r="U449" s="44">
        <v>59.224166666666619</v>
      </c>
      <c r="V449" s="45">
        <v>61.387833333333326</v>
      </c>
      <c r="W449" s="44">
        <v>55.617333333333335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79"/>
        <v>360.88800000000003</v>
      </c>
      <c r="AE449" s="54"/>
    </row>
    <row r="450" spans="2:31" x14ac:dyDescent="0.45">
      <c r="B450" s="4" t="s">
        <v>119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6.5571666666666664</v>
      </c>
      <c r="M450" s="44">
        <v>44.96716666666665</v>
      </c>
      <c r="N450" s="45">
        <v>33.436000000000007</v>
      </c>
      <c r="O450" s="44">
        <v>54.284499999999966</v>
      </c>
      <c r="P450" s="45">
        <v>35.41783333333332</v>
      </c>
      <c r="Q450" s="44">
        <v>32.866500000000002</v>
      </c>
      <c r="R450" s="45">
        <v>33.457666666666668</v>
      </c>
      <c r="S450" s="44">
        <v>37.033166666666688</v>
      </c>
      <c r="T450" s="45">
        <v>49.553999999999995</v>
      </c>
      <c r="U450" s="44">
        <v>58.731333333333325</v>
      </c>
      <c r="V450" s="45">
        <v>59.458333333333343</v>
      </c>
      <c r="W450" s="44">
        <v>49.263500000000001</v>
      </c>
      <c r="X450" s="45">
        <v>2.6125000000000003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79"/>
        <v>497.63966666666664</v>
      </c>
      <c r="AE450" s="54"/>
    </row>
    <row r="451" spans="2:31" x14ac:dyDescent="0.45">
      <c r="B451" s="4" t="s">
        <v>120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0.26716666666666683</v>
      </c>
      <c r="M451" s="44">
        <v>11.224499999999999</v>
      </c>
      <c r="N451" s="45">
        <v>4.7896666666666725</v>
      </c>
      <c r="O451" s="44">
        <v>3.0533333333333341</v>
      </c>
      <c r="P451" s="45">
        <v>9.6718333333333426</v>
      </c>
      <c r="Q451" s="44">
        <v>15.097333333333326</v>
      </c>
      <c r="R451" s="45">
        <v>29.770666666666685</v>
      </c>
      <c r="S451" s="44">
        <v>42.791500000000013</v>
      </c>
      <c r="T451" s="45">
        <v>61.242333333333349</v>
      </c>
      <c r="U451" s="44">
        <v>70.745333333333335</v>
      </c>
      <c r="V451" s="45">
        <v>67.247666666666674</v>
      </c>
      <c r="W451" s="44">
        <v>54.804000000000016</v>
      </c>
      <c r="X451" s="45">
        <v>10.877666666666666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79"/>
        <v>381.58300000000003</v>
      </c>
      <c r="AE451" s="54"/>
    </row>
    <row r="452" spans="2:31" x14ac:dyDescent="0.45">
      <c r="B452" s="4" t="s">
        <v>121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79"/>
        <v>0</v>
      </c>
      <c r="AE452" s="54"/>
    </row>
    <row r="453" spans="2:31" x14ac:dyDescent="0.45">
      <c r="B453" s="4" t="s">
        <v>122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4.6226666666666647</v>
      </c>
      <c r="M453" s="44">
        <v>148.03383333333332</v>
      </c>
      <c r="N453" s="45">
        <v>230.65350000000004</v>
      </c>
      <c r="O453" s="44">
        <v>204.04000000000002</v>
      </c>
      <c r="P453" s="45">
        <v>191.25000000000003</v>
      </c>
      <c r="Q453" s="44">
        <v>188.90000000000003</v>
      </c>
      <c r="R453" s="45">
        <v>184.20000000000002</v>
      </c>
      <c r="S453" s="44">
        <v>182.72000000000003</v>
      </c>
      <c r="T453" s="45">
        <v>150.11000000000001</v>
      </c>
      <c r="U453" s="44">
        <v>241.40166666666667</v>
      </c>
      <c r="V453" s="45">
        <v>254.68950000000001</v>
      </c>
      <c r="W453" s="44">
        <v>238.53550000000001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79"/>
        <v>2219.1566666666668</v>
      </c>
      <c r="AE453" s="54"/>
    </row>
    <row r="454" spans="2:31" x14ac:dyDescent="0.45">
      <c r="B454" s="4" t="s">
        <v>123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79"/>
        <v>0</v>
      </c>
      <c r="AE454" s="54"/>
    </row>
    <row r="455" spans="2:31" x14ac:dyDescent="0.45">
      <c r="B455" s="4" t="s">
        <v>124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3.0835000000000008</v>
      </c>
      <c r="M455" s="44">
        <v>35.13516666666667</v>
      </c>
      <c r="N455" s="45">
        <v>78.114333333333363</v>
      </c>
      <c r="O455" s="44">
        <v>99.369999999999919</v>
      </c>
      <c r="P455" s="45">
        <v>85.141499999999979</v>
      </c>
      <c r="Q455" s="44">
        <v>51.590500000000006</v>
      </c>
      <c r="R455" s="45">
        <v>10.601666666666665</v>
      </c>
      <c r="S455" s="44">
        <v>5.1500000000000767E-2</v>
      </c>
      <c r="T455" s="45">
        <v>19.871166666666667</v>
      </c>
      <c r="U455" s="44">
        <v>0.28566666666666668</v>
      </c>
      <c r="V455" s="45">
        <v>23.965333333333341</v>
      </c>
      <c r="W455" s="44">
        <v>26.48133333333335</v>
      </c>
      <c r="X455" s="45">
        <v>4.9769999999999985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79"/>
        <v>438.66866666666658</v>
      </c>
      <c r="AE455" s="54"/>
    </row>
    <row r="456" spans="2:31" x14ac:dyDescent="0.45">
      <c r="B456" s="4" t="s">
        <v>125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79"/>
        <v>0</v>
      </c>
      <c r="AE456" s="54"/>
    </row>
    <row r="457" spans="2:31" x14ac:dyDescent="0.45">
      <c r="B457" s="4" t="s">
        <v>126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79"/>
        <v>0</v>
      </c>
      <c r="AE457" s="54"/>
    </row>
    <row r="458" spans="2:31" x14ac:dyDescent="0.45">
      <c r="B458" s="4" t="s">
        <v>127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0.25666666666666665</v>
      </c>
      <c r="M458" s="44">
        <v>21.945833333333344</v>
      </c>
      <c r="N458" s="45">
        <v>23.409833333333335</v>
      </c>
      <c r="O458" s="44">
        <v>8.637833333333333</v>
      </c>
      <c r="P458" s="45">
        <v>6.8116666666666665</v>
      </c>
      <c r="Q458" s="44">
        <v>12.179333333333329</v>
      </c>
      <c r="R458" s="45">
        <v>20.291666666666671</v>
      </c>
      <c r="S458" s="44">
        <v>27.446333333333332</v>
      </c>
      <c r="T458" s="45">
        <v>42.663166666666669</v>
      </c>
      <c r="U458" s="44">
        <v>49.853999999999971</v>
      </c>
      <c r="V458" s="45">
        <v>50.748000000000019</v>
      </c>
      <c r="W458" s="44">
        <v>44.480166666666676</v>
      </c>
      <c r="X458" s="45">
        <v>12.721833333333333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79"/>
        <v>321.44633333333331</v>
      </c>
      <c r="AE458" s="54"/>
    </row>
    <row r="459" spans="2:31" x14ac:dyDescent="0.45">
      <c r="B459" s="4" t="s">
        <v>128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9.7888333333333328</v>
      </c>
      <c r="M459" s="44">
        <v>80.381200000000007</v>
      </c>
      <c r="N459" s="45">
        <v>38.301200000000023</v>
      </c>
      <c r="O459" s="44">
        <v>8.7712000000000216</v>
      </c>
      <c r="P459" s="45">
        <v>18.981200000000001</v>
      </c>
      <c r="Q459" s="44">
        <v>36.781200000000013</v>
      </c>
      <c r="R459" s="45">
        <v>54.321200000000005</v>
      </c>
      <c r="S459" s="44">
        <v>71.621200000000016</v>
      </c>
      <c r="T459" s="45">
        <v>94.101200000000006</v>
      </c>
      <c r="U459" s="44">
        <v>116.95120000000001</v>
      </c>
      <c r="V459" s="45">
        <v>125.1512</v>
      </c>
      <c r="W459" s="44">
        <v>140.94120000000001</v>
      </c>
      <c r="X459" s="45">
        <v>91.329999999999984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79"/>
        <v>887.4220333333335</v>
      </c>
      <c r="AE459" s="54"/>
    </row>
    <row r="460" spans="2:31" x14ac:dyDescent="0.45">
      <c r="B460" s="4" t="s">
        <v>129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1.0638333333333339</v>
      </c>
      <c r="N460" s="45">
        <v>3.6881666666666657</v>
      </c>
      <c r="O460" s="44">
        <v>0.79999999999999893</v>
      </c>
      <c r="P460" s="45">
        <v>1.2800000000000011</v>
      </c>
      <c r="Q460" s="44">
        <v>2.0700000000000003</v>
      </c>
      <c r="R460" s="45">
        <v>3.51</v>
      </c>
      <c r="S460" s="44">
        <v>4.6500000000000004</v>
      </c>
      <c r="T460" s="45">
        <v>8.2695000000000007</v>
      </c>
      <c r="U460" s="44">
        <v>8.6011666666666713</v>
      </c>
      <c r="V460" s="45">
        <v>8.5268333333333342</v>
      </c>
      <c r="W460" s="44">
        <v>7.1723333333333334</v>
      </c>
      <c r="X460" s="45">
        <v>2.0021666666666667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79"/>
        <v>51.634000000000015</v>
      </c>
      <c r="AE460" s="54"/>
    </row>
    <row r="461" spans="2:31" x14ac:dyDescent="0.45">
      <c r="B461" s="4" t="s">
        <v>130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14.464333333333334</v>
      </c>
      <c r="N461" s="45">
        <v>27.73899999999999</v>
      </c>
      <c r="O461" s="44">
        <v>11.241333333333333</v>
      </c>
      <c r="P461" s="45">
        <v>24.179500000000004</v>
      </c>
      <c r="Q461" s="44">
        <v>40.901333333333341</v>
      </c>
      <c r="R461" s="45">
        <v>43.176666666666662</v>
      </c>
      <c r="S461" s="44">
        <v>74.819166666666675</v>
      </c>
      <c r="T461" s="45">
        <v>102.5008333333333</v>
      </c>
      <c r="U461" s="44">
        <v>116.74416666666663</v>
      </c>
      <c r="V461" s="45">
        <v>124.96183333333336</v>
      </c>
      <c r="W461" s="44">
        <v>69.740833333333356</v>
      </c>
      <c r="X461" s="45">
        <v>0.44133333333333385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79"/>
        <v>650.91033333333337</v>
      </c>
      <c r="AE461" s="54"/>
    </row>
    <row r="462" spans="2:31" x14ac:dyDescent="0.45">
      <c r="B462" s="4" t="s">
        <v>131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3.9499999999999987E-2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>SUM(E462:AB462)</f>
        <v>3.9499999999999987E-2</v>
      </c>
      <c r="AE462" s="54"/>
    </row>
    <row r="463" spans="2:31" x14ac:dyDescent="0.45">
      <c r="B463" s="4" t="s">
        <v>132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1.8921666666666666</v>
      </c>
      <c r="M463" s="44">
        <v>5.3231666666666664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7.2153333333333327</v>
      </c>
      <c r="AE463" s="54"/>
    </row>
    <row r="464" spans="2:31" x14ac:dyDescent="0.45">
      <c r="B464" s="4" t="s">
        <v>133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ref="AD464:AD468" si="80">SUM(E464:AB464)</f>
        <v>0</v>
      </c>
      <c r="AE464" s="54"/>
    </row>
    <row r="465" spans="2:31" x14ac:dyDescent="0.45">
      <c r="B465" s="4" t="s">
        <v>134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50.384499999999996</v>
      </c>
      <c r="N465" s="45">
        <v>109.33483333333336</v>
      </c>
      <c r="O465" s="44">
        <v>117.93566666666666</v>
      </c>
      <c r="P465" s="45">
        <v>119.5423333333334</v>
      </c>
      <c r="Q465" s="44">
        <v>119.74449999999997</v>
      </c>
      <c r="R465" s="45">
        <v>120.14089999999997</v>
      </c>
      <c r="S465" s="44">
        <v>120.11956666666669</v>
      </c>
      <c r="T465" s="45">
        <v>120.09873333333331</v>
      </c>
      <c r="U465" s="44">
        <v>120.12256666666666</v>
      </c>
      <c r="V465" s="45">
        <v>108.99166666666666</v>
      </c>
      <c r="W465" s="44">
        <v>93.524999999999991</v>
      </c>
      <c r="X465" s="45">
        <v>4.2248333333333319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80"/>
        <v>1204.1651000000002</v>
      </c>
      <c r="AE465" s="54"/>
    </row>
    <row r="466" spans="2:31" x14ac:dyDescent="0.45">
      <c r="B466" s="4" t="s">
        <v>135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80"/>
        <v>0</v>
      </c>
      <c r="AE466" s="54"/>
    </row>
    <row r="467" spans="2:31" x14ac:dyDescent="0.45">
      <c r="B467" s="4" t="s">
        <v>136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5.6636666666666651</v>
      </c>
      <c r="N467" s="45">
        <v>7.2926666666666664</v>
      </c>
      <c r="O467" s="44">
        <v>0.56650000000000011</v>
      </c>
      <c r="P467" s="45">
        <v>0</v>
      </c>
      <c r="Q467" s="44">
        <v>0</v>
      </c>
      <c r="R467" s="45">
        <v>2.5083333333333382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80"/>
        <v>16.031166666666671</v>
      </c>
      <c r="AE467" s="54"/>
    </row>
    <row r="468" spans="2:31" x14ac:dyDescent="0.45">
      <c r="B468" s="4" t="s">
        <v>137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13.144000000000004</v>
      </c>
      <c r="M468" s="44">
        <v>120.71399999999997</v>
      </c>
      <c r="N468" s="45">
        <v>78.339500000000001</v>
      </c>
      <c r="O468" s="44">
        <v>61.38483333333334</v>
      </c>
      <c r="P468" s="45">
        <v>21.439499999999992</v>
      </c>
      <c r="Q468" s="44">
        <v>7.1508333333333418</v>
      </c>
      <c r="R468" s="45">
        <v>22.096333333333334</v>
      </c>
      <c r="S468" s="44">
        <v>36.654666666666671</v>
      </c>
      <c r="T468" s="45">
        <v>57.417333333333346</v>
      </c>
      <c r="U468" s="44">
        <v>76.885666666666708</v>
      </c>
      <c r="V468" s="45">
        <v>93.035166666666655</v>
      </c>
      <c r="W468" s="44">
        <v>56.536166666666681</v>
      </c>
      <c r="X468" s="45">
        <v>17.552499999999995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80"/>
        <v>662.35050000000012</v>
      </c>
      <c r="AE468" s="54"/>
    </row>
    <row r="469" spans="2:31" x14ac:dyDescent="0.45">
      <c r="B469" s="4" t="s">
        <v>138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7.1666666666666693E-3</v>
      </c>
      <c r="M469" s="44">
        <v>18.526499999999999</v>
      </c>
      <c r="N469" s="45">
        <v>31.009333333333348</v>
      </c>
      <c r="O469" s="44">
        <v>21.597500000000007</v>
      </c>
      <c r="P469" s="45">
        <v>23.288166666666665</v>
      </c>
      <c r="Q469" s="44">
        <v>16.408500000000004</v>
      </c>
      <c r="R469" s="45">
        <v>17.425499999999996</v>
      </c>
      <c r="S469" s="44">
        <v>19.093666666666671</v>
      </c>
      <c r="T469" s="45">
        <v>29.297000000000018</v>
      </c>
      <c r="U469" s="44">
        <v>30.895666666666671</v>
      </c>
      <c r="V469" s="45">
        <v>35.773666666666671</v>
      </c>
      <c r="W469" s="44">
        <v>38.521666666666661</v>
      </c>
      <c r="X469" s="45">
        <v>4.8884999999999987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>SUM(E469:AB469)</f>
        <v>286.73283333333342</v>
      </c>
      <c r="AE469" s="54"/>
    </row>
    <row r="470" spans="2:31" x14ac:dyDescent="0.45">
      <c r="B470" s="12" t="s">
        <v>7</v>
      </c>
      <c r="C470" s="12"/>
      <c r="D470" s="12"/>
      <c r="E470" s="13">
        <f>SUM(E398:E469)</f>
        <v>0</v>
      </c>
      <c r="F470" s="13">
        <f t="shared" ref="F470" si="81">SUM(F398:F469)</f>
        <v>0</v>
      </c>
      <c r="G470" s="13">
        <f t="shared" ref="G470" si="82">SUM(G398:G469)</f>
        <v>0</v>
      </c>
      <c r="H470" s="13">
        <f t="shared" ref="H470" si="83">SUM(H398:H469)</f>
        <v>0</v>
      </c>
      <c r="I470" s="13">
        <f t="shared" ref="I470" si="84">SUM(I398:I469)</f>
        <v>0</v>
      </c>
      <c r="J470" s="13">
        <f t="shared" ref="J470" si="85">SUM(J398:J469)</f>
        <v>0</v>
      </c>
      <c r="K470" s="13">
        <f t="shared" ref="K470" si="86">SUM(K398:K469)</f>
        <v>0</v>
      </c>
      <c r="L470" s="13">
        <f t="shared" ref="L470" si="87">SUM(L398:L469)</f>
        <v>124.01816666666664</v>
      </c>
      <c r="M470" s="13">
        <f t="shared" ref="M470" si="88">SUM(M398:M469)</f>
        <v>1221.0678300466664</v>
      </c>
      <c r="N470" s="13">
        <f t="shared" ref="N470" si="89">SUM(N398:N469)</f>
        <v>1400.428710906667</v>
      </c>
      <c r="O470" s="13">
        <f t="shared" ref="O470" si="90">SUM(O398:O469)</f>
        <v>1331.3155121100001</v>
      </c>
      <c r="P470" s="13">
        <f t="shared" ref="P470" si="91">SUM(P398:P469)</f>
        <v>1270.8678546033334</v>
      </c>
      <c r="Q470" s="13">
        <f t="shared" ref="Q470" si="92">SUM(Q398:Q469)</f>
        <v>1186.0102672533333</v>
      </c>
      <c r="R470" s="13">
        <f t="shared" ref="R470" si="93">SUM(R398:R469)</f>
        <v>1330.1805653800004</v>
      </c>
      <c r="S470" s="13">
        <f t="shared" ref="S470" si="94">SUM(S398:S469)</f>
        <v>1653.1367916300001</v>
      </c>
      <c r="T470" s="13">
        <f t="shared" ref="T470" si="95">SUM(T398:T469)</f>
        <v>2075.8866988133336</v>
      </c>
      <c r="U470" s="13">
        <f t="shared" ref="U470" si="96">SUM(U398:U469)</f>
        <v>2533.5138218359998</v>
      </c>
      <c r="V470" s="13">
        <f t="shared" ref="V470" si="97">SUM(V398:V469)</f>
        <v>2499.0688528229994</v>
      </c>
      <c r="W470" s="13">
        <f t="shared" ref="W470" si="98">SUM(W398:W469)</f>
        <v>2295.7601355470006</v>
      </c>
      <c r="X470" s="13">
        <f t="shared" ref="X470" si="99">SUM(X398:X469)</f>
        <v>510.27066666666661</v>
      </c>
      <c r="Y470" s="13">
        <f t="shared" ref="Y470" si="100">SUM(Y398:Y469)</f>
        <v>0</v>
      </c>
      <c r="Z470" s="13">
        <f t="shared" ref="Z470" si="101">SUM(Z398:Z469)</f>
        <v>0</v>
      </c>
      <c r="AA470" s="13">
        <f t="shared" ref="AA470" si="102">SUM(AA398:AA469)</f>
        <v>0</v>
      </c>
      <c r="AB470" s="13">
        <f t="shared" ref="AB470" si="103">SUM(AB398:AB469)</f>
        <v>0</v>
      </c>
      <c r="AC470" s="109">
        <f>SUM(AC398:AE469)</f>
        <v>19431.525874282666</v>
      </c>
      <c r="AD470" s="109"/>
      <c r="AE470" s="109"/>
    </row>
    <row r="471" spans="2:31" x14ac:dyDescent="0.45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2:31" x14ac:dyDescent="0.45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2:31" x14ac:dyDescent="0.45">
      <c r="B473" s="8">
        <f>'Resumen-Mensual'!$K$26</f>
        <v>46029</v>
      </c>
    </row>
    <row r="474" spans="2:31" x14ac:dyDescent="0.45">
      <c r="B474" s="8"/>
    </row>
    <row r="475" spans="2:31" x14ac:dyDescent="0.45">
      <c r="B475" s="9" t="s">
        <v>313</v>
      </c>
      <c r="C475" s="10"/>
      <c r="D475" s="10"/>
      <c r="E475" s="11">
        <v>1</v>
      </c>
      <c r="F475" s="11">
        <v>2</v>
      </c>
      <c r="G475" s="11">
        <v>3</v>
      </c>
      <c r="H475" s="11">
        <v>4</v>
      </c>
      <c r="I475" s="11">
        <v>5</v>
      </c>
      <c r="J475" s="11">
        <v>6</v>
      </c>
      <c r="K475" s="11">
        <v>7</v>
      </c>
      <c r="L475" s="11">
        <v>8</v>
      </c>
      <c r="M475" s="11">
        <v>9</v>
      </c>
      <c r="N475" s="11">
        <v>10</v>
      </c>
      <c r="O475" s="11">
        <v>11</v>
      </c>
      <c r="P475" s="11">
        <v>12</v>
      </c>
      <c r="Q475" s="11">
        <v>13</v>
      </c>
      <c r="R475" s="11">
        <v>14</v>
      </c>
      <c r="S475" s="11">
        <v>15</v>
      </c>
      <c r="T475" s="11">
        <v>16</v>
      </c>
      <c r="U475" s="11">
        <v>17</v>
      </c>
      <c r="V475" s="11">
        <v>18</v>
      </c>
      <c r="W475" s="11">
        <v>19</v>
      </c>
      <c r="X475" s="11">
        <v>20</v>
      </c>
      <c r="Y475" s="11">
        <v>21</v>
      </c>
      <c r="Z475" s="11">
        <v>22</v>
      </c>
      <c r="AA475" s="11">
        <v>23</v>
      </c>
      <c r="AB475" s="11">
        <v>24</v>
      </c>
      <c r="AC475" s="91" t="s">
        <v>7</v>
      </c>
      <c r="AD475" s="91"/>
      <c r="AE475" s="91"/>
    </row>
    <row r="476" spans="2:31" x14ac:dyDescent="0.45">
      <c r="B476" s="14" t="s">
        <v>67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0.39666666666666645</v>
      </c>
      <c r="M476" s="44">
        <v>1.3000000000000003</v>
      </c>
      <c r="N476" s="45">
        <v>1.1000000000000005</v>
      </c>
      <c r="O476" s="44">
        <v>1.2999999999999998</v>
      </c>
      <c r="P476" s="45">
        <v>1.2999999999999998</v>
      </c>
      <c r="Q476" s="44">
        <v>1</v>
      </c>
      <c r="R476" s="45">
        <v>0.79999999999999982</v>
      </c>
      <c r="S476" s="44">
        <v>0.90000000000000036</v>
      </c>
      <c r="T476" s="45">
        <v>0.79999999999999982</v>
      </c>
      <c r="U476" s="44">
        <v>0.80000000000000071</v>
      </c>
      <c r="V476" s="45">
        <v>0.79999999999999982</v>
      </c>
      <c r="W476" s="44">
        <v>0.29999999999999982</v>
      </c>
      <c r="X476" s="45">
        <v>0.72499999999999998</v>
      </c>
      <c r="Y476" s="44">
        <v>0</v>
      </c>
      <c r="Z476" s="45">
        <v>0</v>
      </c>
      <c r="AA476" s="44">
        <v>0</v>
      </c>
      <c r="AB476" s="45">
        <v>0</v>
      </c>
      <c r="AC476" s="56"/>
      <c r="AD476" s="57">
        <f>SUM(E476:AB476)</f>
        <v>11.52166666666667</v>
      </c>
      <c r="AE476" s="56"/>
    </row>
    <row r="477" spans="2:31" x14ac:dyDescent="0.45">
      <c r="B477" s="14" t="s">
        <v>68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0.39666666666666645</v>
      </c>
      <c r="M477" s="44">
        <v>2.9000000000000004</v>
      </c>
      <c r="N477" s="45">
        <v>3.6999999999999993</v>
      </c>
      <c r="O477" s="44">
        <v>4.0999999999999996</v>
      </c>
      <c r="P477" s="45">
        <v>4</v>
      </c>
      <c r="Q477" s="44">
        <v>3.3000000000000007</v>
      </c>
      <c r="R477" s="45">
        <v>3.0999999999999996</v>
      </c>
      <c r="S477" s="44">
        <v>3</v>
      </c>
      <c r="T477" s="45">
        <v>3</v>
      </c>
      <c r="U477" s="44">
        <v>2.8000000000000007</v>
      </c>
      <c r="V477" s="45">
        <v>2.1999999999999993</v>
      </c>
      <c r="W477" s="44">
        <v>0.10000000000000142</v>
      </c>
      <c r="X477" s="45">
        <v>0.96666666666666667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>SUM(E477:AB477)</f>
        <v>33.56333333333334</v>
      </c>
      <c r="AE477" s="54"/>
    </row>
    <row r="478" spans="2:31" x14ac:dyDescent="0.45">
      <c r="B478" s="14" t="s">
        <v>69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0.39666666666666645</v>
      </c>
      <c r="M478" s="44">
        <v>1.786999999999999</v>
      </c>
      <c r="N478" s="45">
        <v>3.5415000000000005</v>
      </c>
      <c r="O478" s="44">
        <v>5.5794999999999986</v>
      </c>
      <c r="P478" s="45">
        <v>8.4599999999999973</v>
      </c>
      <c r="Q478" s="44">
        <v>8.5258333333333329</v>
      </c>
      <c r="R478" s="45">
        <v>7.4201666666666632</v>
      </c>
      <c r="S478" s="44">
        <v>8.570333333333334</v>
      </c>
      <c r="T478" s="45">
        <v>8.1800000000000015</v>
      </c>
      <c r="U478" s="44">
        <v>7.0495000000000037</v>
      </c>
      <c r="V478" s="45">
        <v>2.218833333333333</v>
      </c>
      <c r="W478" s="44">
        <v>0.67533333333333323</v>
      </c>
      <c r="X478" s="45">
        <v>0.2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ref="AD478:AD538" si="104">SUM(E478:AB478)</f>
        <v>62.604666666666667</v>
      </c>
      <c r="AE478" s="54"/>
    </row>
    <row r="479" spans="2:31" x14ac:dyDescent="0.45">
      <c r="B479" s="14" t="s">
        <v>70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8.4120000000000008</v>
      </c>
      <c r="M479" s="44">
        <v>86.478999999999985</v>
      </c>
      <c r="N479" s="45">
        <v>116.77566666666667</v>
      </c>
      <c r="O479" s="44">
        <v>117.6316666666667</v>
      </c>
      <c r="P479" s="45">
        <v>117.12166666666667</v>
      </c>
      <c r="Q479" s="44">
        <v>113.85733333333334</v>
      </c>
      <c r="R479" s="45">
        <v>63.584499999999942</v>
      </c>
      <c r="S479" s="44">
        <v>50.559333333333299</v>
      </c>
      <c r="T479" s="45">
        <v>53.66866666666666</v>
      </c>
      <c r="U479" s="44">
        <v>54.459666666666656</v>
      </c>
      <c r="V479" s="45">
        <v>48.066333333333297</v>
      </c>
      <c r="W479" s="44">
        <v>23.951166666666666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4"/>
        <v>854.56699999999978</v>
      </c>
      <c r="AE479" s="54"/>
    </row>
    <row r="480" spans="2:31" x14ac:dyDescent="0.45">
      <c r="B480" s="14" t="s">
        <v>71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4"/>
        <v>0</v>
      </c>
      <c r="AE480" s="54"/>
    </row>
    <row r="481" spans="2:31" x14ac:dyDescent="0.45">
      <c r="B481" s="14" t="s">
        <v>72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3.9926666666666661</v>
      </c>
      <c r="M481" s="44">
        <v>17.237166666666663</v>
      </c>
      <c r="N481" s="45">
        <v>25.636833333333339</v>
      </c>
      <c r="O481" s="44">
        <v>42.503000000000007</v>
      </c>
      <c r="P481" s="45">
        <v>47.080166666666678</v>
      </c>
      <c r="Q481" s="44">
        <v>42.498499999999993</v>
      </c>
      <c r="R481" s="45">
        <v>37.793333333333337</v>
      </c>
      <c r="S481" s="44">
        <v>42.192666666666668</v>
      </c>
      <c r="T481" s="45">
        <v>41.303666666666658</v>
      </c>
      <c r="U481" s="44">
        <v>43.976833333333317</v>
      </c>
      <c r="V481" s="45">
        <v>42.921166666666664</v>
      </c>
      <c r="W481" s="44">
        <v>44.613666666666667</v>
      </c>
      <c r="X481" s="45">
        <v>5.9573333333333354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4"/>
        <v>437.70700000000011</v>
      </c>
      <c r="AE481" s="54"/>
    </row>
    <row r="482" spans="2:31" x14ac:dyDescent="0.45">
      <c r="B482" s="14" t="s">
        <v>73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4"/>
        <v>0</v>
      </c>
      <c r="AE482" s="54"/>
    </row>
    <row r="483" spans="2:31" x14ac:dyDescent="0.45">
      <c r="B483" s="14" t="s">
        <v>74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1.3210000000000006</v>
      </c>
      <c r="M483" s="44">
        <v>19.827499999999997</v>
      </c>
      <c r="N483" s="45">
        <v>20.594499999999989</v>
      </c>
      <c r="O483" s="44">
        <v>21.494833333333318</v>
      </c>
      <c r="P483" s="45">
        <v>18.104499999999991</v>
      </c>
      <c r="Q483" s="44">
        <v>8.1325000000000003</v>
      </c>
      <c r="R483" s="45">
        <v>1.52833333333333</v>
      </c>
      <c r="S483" s="44">
        <v>4.8459999999999956</v>
      </c>
      <c r="T483" s="45">
        <v>8.6413333333333426</v>
      </c>
      <c r="U483" s="44">
        <v>16.422166666666666</v>
      </c>
      <c r="V483" s="45">
        <v>24.676000000000005</v>
      </c>
      <c r="W483" s="44">
        <v>32.516666666666652</v>
      </c>
      <c r="X483" s="45">
        <v>2.8188333333333344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4"/>
        <v>180.92416666666665</v>
      </c>
      <c r="AE483" s="54"/>
    </row>
    <row r="484" spans="2:31" x14ac:dyDescent="0.45">
      <c r="B484" s="14" t="s">
        <v>75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1.5533333333333332</v>
      </c>
      <c r="M484" s="44">
        <v>4.6958333333333337</v>
      </c>
      <c r="N484" s="45">
        <v>3.7401666666666653</v>
      </c>
      <c r="O484" s="44">
        <v>5.3790000000000031</v>
      </c>
      <c r="P484" s="45">
        <v>7.5993333333333153</v>
      </c>
      <c r="Q484" s="44">
        <v>4.174999999999998</v>
      </c>
      <c r="R484" s="45">
        <v>18.043333333333329</v>
      </c>
      <c r="S484" s="44">
        <v>19.893166666666648</v>
      </c>
      <c r="T484" s="45">
        <v>19.906833333333324</v>
      </c>
      <c r="U484" s="44">
        <v>13.407500000000004</v>
      </c>
      <c r="V484" s="45">
        <v>1.5698333333333319</v>
      </c>
      <c r="W484" s="44">
        <v>4.4458333333333337</v>
      </c>
      <c r="X484" s="45">
        <v>0.51333333333333331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4"/>
        <v>104.92249999999996</v>
      </c>
      <c r="AE484" s="54"/>
    </row>
    <row r="485" spans="2:31" x14ac:dyDescent="0.45">
      <c r="B485" s="14" t="s">
        <v>76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2.7488333333333332</v>
      </c>
      <c r="M485" s="44">
        <v>39.463166666666666</v>
      </c>
      <c r="N485" s="45">
        <v>35.223166666666643</v>
      </c>
      <c r="O485" s="44">
        <v>43.375500000000009</v>
      </c>
      <c r="P485" s="45">
        <v>22.237166666666667</v>
      </c>
      <c r="Q485" s="44">
        <v>14.149500000000005</v>
      </c>
      <c r="R485" s="45">
        <v>26.357500000000016</v>
      </c>
      <c r="S485" s="44">
        <v>38.38666666666667</v>
      </c>
      <c r="T485" s="45">
        <v>40.822999999999993</v>
      </c>
      <c r="U485" s="44">
        <v>41.218666666666671</v>
      </c>
      <c r="V485" s="45">
        <v>2.8928333333333298</v>
      </c>
      <c r="W485" s="44">
        <v>18.277166666666666</v>
      </c>
      <c r="X485" s="45">
        <v>1.7411666666666668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4"/>
        <v>326.89433333333335</v>
      </c>
      <c r="AE485" s="54"/>
    </row>
    <row r="486" spans="2:31" x14ac:dyDescent="0.45">
      <c r="B486" s="14" t="s">
        <v>77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3.383</v>
      </c>
      <c r="M486" s="44">
        <v>22.039999999999981</v>
      </c>
      <c r="N486" s="45">
        <v>17.399999999999999</v>
      </c>
      <c r="O486" s="44">
        <v>5.1000000000000014</v>
      </c>
      <c r="P486" s="45">
        <v>5</v>
      </c>
      <c r="Q486" s="44">
        <v>4.3999999999999986</v>
      </c>
      <c r="R486" s="45">
        <v>3.4999999999999964</v>
      </c>
      <c r="S486" s="44">
        <v>3.5000000000000036</v>
      </c>
      <c r="T486" s="45">
        <v>3.8000000000000007</v>
      </c>
      <c r="U486" s="44">
        <v>4</v>
      </c>
      <c r="V486" s="45">
        <v>4.6000000000000014</v>
      </c>
      <c r="W486" s="44">
        <v>2.4800000000000004</v>
      </c>
      <c r="X486" s="45">
        <v>2.8613333333333322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4"/>
        <v>82.064333333333323</v>
      </c>
      <c r="AE486" s="54"/>
    </row>
    <row r="487" spans="2:31" x14ac:dyDescent="0.45">
      <c r="B487" s="14" t="s">
        <v>78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2.4536666666666673</v>
      </c>
      <c r="M487" s="44">
        <v>15.960000000000013</v>
      </c>
      <c r="N487" s="45">
        <v>15.370000000000003</v>
      </c>
      <c r="O487" s="44">
        <v>11.029999999999998</v>
      </c>
      <c r="P487" s="45">
        <v>11.07</v>
      </c>
      <c r="Q487" s="44">
        <v>10.770000000000001</v>
      </c>
      <c r="R487" s="45">
        <v>10.470000000000002</v>
      </c>
      <c r="S487" s="44">
        <v>10.370000000000001</v>
      </c>
      <c r="T487" s="45">
        <v>10.43</v>
      </c>
      <c r="U487" s="44">
        <v>10.529999999999998</v>
      </c>
      <c r="V487" s="45">
        <v>10.329999999999995</v>
      </c>
      <c r="W487" s="44">
        <v>6.1199999999999992</v>
      </c>
      <c r="X487" s="45">
        <v>2.0686666666666671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4"/>
        <v>126.97233333333337</v>
      </c>
      <c r="AE487" s="54"/>
    </row>
    <row r="488" spans="2:31" x14ac:dyDescent="0.45">
      <c r="B488" s="14" t="s">
        <v>79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6.3218333333333332</v>
      </c>
      <c r="M488" s="44">
        <v>56.760833333333331</v>
      </c>
      <c r="N488" s="45">
        <v>78.197999999999993</v>
      </c>
      <c r="O488" s="44">
        <v>105.423</v>
      </c>
      <c r="P488" s="45">
        <v>105.09299999999999</v>
      </c>
      <c r="Q488" s="44">
        <v>92.859999999999985</v>
      </c>
      <c r="R488" s="45">
        <v>85.252999999999986</v>
      </c>
      <c r="S488" s="44">
        <v>94.325999999999993</v>
      </c>
      <c r="T488" s="45">
        <v>101.22999999999999</v>
      </c>
      <c r="U488" s="44">
        <v>115.89716666666671</v>
      </c>
      <c r="V488" s="45">
        <v>108.33199999999997</v>
      </c>
      <c r="W488" s="44">
        <v>84.933833333333311</v>
      </c>
      <c r="X488" s="45">
        <v>4.7428333333333326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4"/>
        <v>1039.3715</v>
      </c>
      <c r="AE488" s="54"/>
    </row>
    <row r="489" spans="2:31" x14ac:dyDescent="0.45">
      <c r="B489" s="14" t="s">
        <v>80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1.4846666666666664</v>
      </c>
      <c r="M489" s="44">
        <v>11.649666666666667</v>
      </c>
      <c r="N489" s="45">
        <v>22.183499999999999</v>
      </c>
      <c r="O489" s="44">
        <v>22.567833333333336</v>
      </c>
      <c r="P489" s="45">
        <v>34.493000000000002</v>
      </c>
      <c r="Q489" s="44">
        <v>22.199999999999996</v>
      </c>
      <c r="R489" s="45">
        <v>21.9</v>
      </c>
      <c r="S489" s="44">
        <v>21.799999999999997</v>
      </c>
      <c r="T489" s="45">
        <v>20.699999999999996</v>
      </c>
      <c r="U489" s="44">
        <v>21.566500000000005</v>
      </c>
      <c r="V489" s="45">
        <v>23.150333333333332</v>
      </c>
      <c r="W489" s="44">
        <v>16.138666666666659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4"/>
        <v>239.83416666666665</v>
      </c>
      <c r="AE489" s="54"/>
    </row>
    <row r="490" spans="2:31" x14ac:dyDescent="0.45">
      <c r="B490" s="14" t="s">
        <v>81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1.2140000000000002</v>
      </c>
      <c r="M490" s="44">
        <v>21.412833333333314</v>
      </c>
      <c r="N490" s="45">
        <v>18.858500000000014</v>
      </c>
      <c r="O490" s="44">
        <v>21.422666666666672</v>
      </c>
      <c r="P490" s="45">
        <v>20.322500000000026</v>
      </c>
      <c r="Q490" s="44">
        <v>17.964000000000002</v>
      </c>
      <c r="R490" s="45">
        <v>16.20999999999999</v>
      </c>
      <c r="S490" s="44">
        <v>17.658333333333349</v>
      </c>
      <c r="T490" s="45">
        <v>18.615833333333331</v>
      </c>
      <c r="U490" s="44">
        <v>20.29633333333333</v>
      </c>
      <c r="V490" s="45">
        <v>19.008666666666663</v>
      </c>
      <c r="W490" s="44">
        <v>13.713000000000006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4"/>
        <v>206.69666666666672</v>
      </c>
      <c r="AE490" s="54"/>
    </row>
    <row r="491" spans="2:31" x14ac:dyDescent="0.45">
      <c r="B491" s="14" t="s">
        <v>82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8.8089999999999993</v>
      </c>
      <c r="M491" s="44">
        <v>59.079499999999989</v>
      </c>
      <c r="N491" s="45">
        <v>94.307333333333347</v>
      </c>
      <c r="O491" s="44">
        <v>125.42999999999999</v>
      </c>
      <c r="P491" s="45">
        <v>117.69999999999999</v>
      </c>
      <c r="Q491" s="44">
        <v>104.81</v>
      </c>
      <c r="R491" s="45">
        <v>96.949999999999989</v>
      </c>
      <c r="S491" s="44">
        <v>106.4</v>
      </c>
      <c r="T491" s="45">
        <v>113.38</v>
      </c>
      <c r="U491" s="44">
        <v>119.34</v>
      </c>
      <c r="V491" s="45">
        <v>134.72</v>
      </c>
      <c r="W491" s="44">
        <v>113.52749999999997</v>
      </c>
      <c r="X491" s="45">
        <v>6.5001666666666669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4"/>
        <v>1200.9534999999998</v>
      </c>
      <c r="AE491" s="54"/>
    </row>
    <row r="492" spans="2:31" x14ac:dyDescent="0.45">
      <c r="B492" s="14" t="s">
        <v>83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4.9161666666666672</v>
      </c>
      <c r="M492" s="44">
        <v>28.821166666666695</v>
      </c>
      <c r="N492" s="45">
        <v>19.051999999999996</v>
      </c>
      <c r="O492" s="44">
        <v>21.438166666666675</v>
      </c>
      <c r="P492" s="45">
        <v>20.658333333333328</v>
      </c>
      <c r="Q492" s="44">
        <v>18.006666666666661</v>
      </c>
      <c r="R492" s="45">
        <v>18.052666666666664</v>
      </c>
      <c r="S492" s="44">
        <v>16.681500000000003</v>
      </c>
      <c r="T492" s="45">
        <v>17.085333333333345</v>
      </c>
      <c r="U492" s="44">
        <v>16.793333333333337</v>
      </c>
      <c r="V492" s="45">
        <v>15.782499999999997</v>
      </c>
      <c r="W492" s="44">
        <v>11.931333333333331</v>
      </c>
      <c r="X492" s="45">
        <v>0.41016666666666673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4"/>
        <v>209.62933333333339</v>
      </c>
      <c r="AE492" s="54"/>
    </row>
    <row r="493" spans="2:31" x14ac:dyDescent="0.45">
      <c r="B493" s="14" t="s">
        <v>84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4"/>
        <v>0</v>
      </c>
      <c r="AE493" s="54"/>
    </row>
    <row r="494" spans="2:31" x14ac:dyDescent="0.45">
      <c r="B494" s="14" t="s">
        <v>85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0.74866666666666648</v>
      </c>
      <c r="M494" s="44">
        <v>7.2055000000000007</v>
      </c>
      <c r="N494" s="45">
        <v>37.781166666666657</v>
      </c>
      <c r="O494" s="44">
        <v>41.848166666666657</v>
      </c>
      <c r="P494" s="45">
        <v>43.872166666666651</v>
      </c>
      <c r="Q494" s="44">
        <v>44.324999999999996</v>
      </c>
      <c r="R494" s="45">
        <v>40.502999999999979</v>
      </c>
      <c r="S494" s="44">
        <v>43.503666666666668</v>
      </c>
      <c r="T494" s="45">
        <v>45.091666666666683</v>
      </c>
      <c r="U494" s="44">
        <v>48.993666666666655</v>
      </c>
      <c r="V494" s="45">
        <v>36.9925</v>
      </c>
      <c r="W494" s="44">
        <v>26.929166666666667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4"/>
        <v>417.79433333333333</v>
      </c>
      <c r="AE494" s="54"/>
    </row>
    <row r="495" spans="2:31" x14ac:dyDescent="0.45">
      <c r="B495" s="4" t="s">
        <v>86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5.5830000000000028</v>
      </c>
      <c r="M495" s="44">
        <v>28.020833333333329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4"/>
        <v>33.603833333333334</v>
      </c>
      <c r="AE495" s="54"/>
    </row>
    <row r="496" spans="2:31" x14ac:dyDescent="0.45">
      <c r="B496" s="4" t="s">
        <v>87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5.7799999999999967</v>
      </c>
      <c r="M496" s="44">
        <v>11.90116666666667</v>
      </c>
      <c r="N496" s="45">
        <v>6.9650000000000016</v>
      </c>
      <c r="O496" s="44">
        <v>6.6601666666666661</v>
      </c>
      <c r="P496" s="45">
        <v>6.3714999999999993</v>
      </c>
      <c r="Q496" s="44">
        <v>5.3403333333333336</v>
      </c>
      <c r="R496" s="45">
        <v>5.1268333333333338</v>
      </c>
      <c r="S496" s="44">
        <v>5.5469999999999988</v>
      </c>
      <c r="T496" s="45">
        <v>5.9399999999999986</v>
      </c>
      <c r="U496" s="44">
        <v>6.7683333333333229</v>
      </c>
      <c r="V496" s="45">
        <v>7.1544999999999979</v>
      </c>
      <c r="W496" s="44">
        <v>8.3701666666666714</v>
      </c>
      <c r="X496" s="45">
        <v>4.6311666666666671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4"/>
        <v>86.556166666666655</v>
      </c>
      <c r="AE496" s="54"/>
    </row>
    <row r="497" spans="2:31" x14ac:dyDescent="0.45">
      <c r="B497" s="4" t="s">
        <v>88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4.229166666666667</v>
      </c>
      <c r="M497" s="44">
        <v>11.092666666666666</v>
      </c>
      <c r="N497" s="45">
        <v>3.336833333333336</v>
      </c>
      <c r="O497" s="44">
        <v>17.225500000000004</v>
      </c>
      <c r="P497" s="45">
        <v>10.850666666666665</v>
      </c>
      <c r="Q497" s="44">
        <v>1.4779999999999991</v>
      </c>
      <c r="R497" s="45">
        <v>0</v>
      </c>
      <c r="S497" s="44">
        <v>0</v>
      </c>
      <c r="T497" s="45">
        <v>0</v>
      </c>
      <c r="U497" s="44">
        <v>1.3008333333333357</v>
      </c>
      <c r="V497" s="45">
        <v>2.6380000000000003</v>
      </c>
      <c r="W497" s="44">
        <v>4.5406666666666631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4"/>
        <v>56.692333333333337</v>
      </c>
      <c r="AE497" s="54"/>
    </row>
    <row r="498" spans="2:31" x14ac:dyDescent="0.45">
      <c r="B498" s="4" t="s">
        <v>89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4.2741666666666687</v>
      </c>
      <c r="M498" s="44">
        <v>11.604000000000012</v>
      </c>
      <c r="N498" s="45">
        <v>7.2036666666666678</v>
      </c>
      <c r="O498" s="44">
        <v>8.9909999999999961</v>
      </c>
      <c r="P498" s="45">
        <v>9.8458333333333279</v>
      </c>
      <c r="Q498" s="44">
        <v>7.5993333333333357</v>
      </c>
      <c r="R498" s="45">
        <v>6.7895000000000065</v>
      </c>
      <c r="S498" s="44">
        <v>6.5909999999999984</v>
      </c>
      <c r="T498" s="45">
        <v>8.2329999999999952</v>
      </c>
      <c r="U498" s="44">
        <v>8.4085000000000001</v>
      </c>
      <c r="V498" s="45">
        <v>8.9790000000000028</v>
      </c>
      <c r="W498" s="44">
        <v>10.28633333333334</v>
      </c>
      <c r="X498" s="45">
        <v>6.0994999999999964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4"/>
        <v>104.90483333333334</v>
      </c>
      <c r="AE498" s="54"/>
    </row>
    <row r="499" spans="2:31" x14ac:dyDescent="0.45">
      <c r="B499" s="4" t="s">
        <v>90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3.743833333333332</v>
      </c>
      <c r="N499" s="45">
        <v>11.125499999999995</v>
      </c>
      <c r="O499" s="44">
        <v>19.713999999999992</v>
      </c>
      <c r="P499" s="45">
        <v>26.11249999999999</v>
      </c>
      <c r="Q499" s="44">
        <v>1.3170844700000046</v>
      </c>
      <c r="R499" s="45">
        <v>1.1237373000000019</v>
      </c>
      <c r="S499" s="44">
        <v>0</v>
      </c>
      <c r="T499" s="45">
        <v>0.46482177000000036</v>
      </c>
      <c r="U499" s="44">
        <v>0</v>
      </c>
      <c r="V499" s="45">
        <v>1.7673050499999974</v>
      </c>
      <c r="W499" s="44">
        <v>0.13050000000000009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4"/>
        <v>65.499281923333299</v>
      </c>
      <c r="AE499" s="54"/>
    </row>
    <row r="500" spans="2:31" x14ac:dyDescent="0.45">
      <c r="B500" s="4" t="s">
        <v>91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7.3308333333333344</v>
      </c>
      <c r="M500" s="44">
        <v>29.126500000000021</v>
      </c>
      <c r="N500" s="45">
        <v>25.949499999999997</v>
      </c>
      <c r="O500" s="44">
        <v>32.495499999999993</v>
      </c>
      <c r="P500" s="45">
        <v>22.246666666666677</v>
      </c>
      <c r="Q500" s="44">
        <v>0</v>
      </c>
      <c r="R500" s="45">
        <v>0</v>
      </c>
      <c r="S500" s="44">
        <v>8.6884999999999977</v>
      </c>
      <c r="T500" s="45">
        <v>13.627333333333343</v>
      </c>
      <c r="U500" s="44">
        <v>19.607833333333335</v>
      </c>
      <c r="V500" s="45">
        <v>19.787833333333332</v>
      </c>
      <c r="W500" s="44">
        <v>20.938166666666671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4"/>
        <v>199.79866666666672</v>
      </c>
      <c r="AE500" s="54"/>
    </row>
    <row r="501" spans="2:31" x14ac:dyDescent="0.45">
      <c r="B501" s="4" t="s">
        <v>92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0.32616666666666666</v>
      </c>
      <c r="M501" s="44">
        <v>6.7101666666666651</v>
      </c>
      <c r="N501" s="45">
        <v>11.689166666666663</v>
      </c>
      <c r="O501" s="44">
        <v>18.917499999999993</v>
      </c>
      <c r="P501" s="45">
        <v>18.583833333333335</v>
      </c>
      <c r="Q501" s="44">
        <v>16.516333333333328</v>
      </c>
      <c r="R501" s="45">
        <v>14.839333333333325</v>
      </c>
      <c r="S501" s="44">
        <v>16.761166666666671</v>
      </c>
      <c r="T501" s="45">
        <v>17.567499999999999</v>
      </c>
      <c r="U501" s="44">
        <v>19.145166666666675</v>
      </c>
      <c r="V501" s="45">
        <v>18.35016666666667</v>
      </c>
      <c r="W501" s="44">
        <v>16.316166666666671</v>
      </c>
      <c r="X501" s="45">
        <v>1.3711666666666664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4"/>
        <v>177.09383333333329</v>
      </c>
      <c r="AE501" s="54"/>
    </row>
    <row r="502" spans="2:31" x14ac:dyDescent="0.45">
      <c r="B502" s="4" t="s">
        <v>93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1.2046666666666666</v>
      </c>
      <c r="M502" s="44">
        <v>13.583166666666671</v>
      </c>
      <c r="N502" s="45">
        <v>5.2525000000000013</v>
      </c>
      <c r="O502" s="44">
        <v>11.078999999999997</v>
      </c>
      <c r="P502" s="45">
        <v>10.506833333333331</v>
      </c>
      <c r="Q502" s="44">
        <v>7.0098333333333365</v>
      </c>
      <c r="R502" s="45">
        <v>3.1221666666666739</v>
      </c>
      <c r="S502" s="44">
        <v>3.8046666666666651</v>
      </c>
      <c r="T502" s="45">
        <v>4.378166666666667</v>
      </c>
      <c r="U502" s="44">
        <v>6.6526666666666721</v>
      </c>
      <c r="V502" s="45">
        <v>6.0978333333333321</v>
      </c>
      <c r="W502" s="44">
        <v>8.5645000000000007</v>
      </c>
      <c r="X502" s="45">
        <v>1.2846666666666664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4"/>
        <v>82.540666666666652</v>
      </c>
      <c r="AE502" s="54"/>
    </row>
    <row r="503" spans="2:31" x14ac:dyDescent="0.45">
      <c r="B503" s="4" t="s">
        <v>94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6.2299999999999995</v>
      </c>
      <c r="M503" s="44">
        <v>39.516833333333331</v>
      </c>
      <c r="N503" s="45">
        <v>37.234500000000018</v>
      </c>
      <c r="O503" s="44">
        <v>21.061233333333334</v>
      </c>
      <c r="P503" s="45">
        <v>5.0637933333333285</v>
      </c>
      <c r="Q503" s="44">
        <v>4.9797333333333302</v>
      </c>
      <c r="R503" s="45">
        <v>13.222519999999998</v>
      </c>
      <c r="S503" s="44">
        <v>11.322413333333335</v>
      </c>
      <c r="T503" s="45">
        <v>4.9687333333333319</v>
      </c>
      <c r="U503" s="44">
        <v>22.605399999999996</v>
      </c>
      <c r="V503" s="45">
        <v>19.91823333333333</v>
      </c>
      <c r="W503" s="44">
        <v>25.632166666666681</v>
      </c>
      <c r="X503" s="45">
        <v>11.88233333333333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4"/>
        <v>223.6378933333333</v>
      </c>
      <c r="AE503" s="54"/>
    </row>
    <row r="504" spans="2:31" x14ac:dyDescent="0.45">
      <c r="B504" s="4" t="s">
        <v>95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4.5503333333333318</v>
      </c>
      <c r="M504" s="44">
        <v>42.692500000000017</v>
      </c>
      <c r="N504" s="45">
        <v>44.964166666666706</v>
      </c>
      <c r="O504" s="44">
        <v>28.806999999999999</v>
      </c>
      <c r="P504" s="45">
        <v>7.9643333333333324</v>
      </c>
      <c r="Q504" s="44">
        <v>8.1249999999999982</v>
      </c>
      <c r="R504" s="45">
        <v>10.908999999999997</v>
      </c>
      <c r="S504" s="44">
        <v>11.919166666666666</v>
      </c>
      <c r="T504" s="45">
        <v>12.644833333333331</v>
      </c>
      <c r="U504" s="44">
        <v>18.894666666666673</v>
      </c>
      <c r="V504" s="45">
        <v>30.466999999999999</v>
      </c>
      <c r="W504" s="44">
        <v>28.536166666666677</v>
      </c>
      <c r="X504" s="45">
        <v>4.6496666666666675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4"/>
        <v>255.12383333333338</v>
      </c>
      <c r="AE504" s="54"/>
    </row>
    <row r="505" spans="2:31" x14ac:dyDescent="0.45">
      <c r="B505" s="4" t="s">
        <v>96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12.412166666666666</v>
      </c>
      <c r="M505" s="44">
        <v>130.43283333333332</v>
      </c>
      <c r="N505" s="45">
        <v>147.67249999999999</v>
      </c>
      <c r="O505" s="44">
        <v>112.6836666666667</v>
      </c>
      <c r="P505" s="45">
        <v>75.981166666666667</v>
      </c>
      <c r="Q505" s="44">
        <v>69.166833333333301</v>
      </c>
      <c r="R505" s="45">
        <v>63.673333333333318</v>
      </c>
      <c r="S505" s="44">
        <v>65.762499999999989</v>
      </c>
      <c r="T505" s="45">
        <v>51.328833333333357</v>
      </c>
      <c r="U505" s="44">
        <v>80.285000000000011</v>
      </c>
      <c r="V505" s="45">
        <v>97.641333333333336</v>
      </c>
      <c r="W505" s="44">
        <v>83.20033333333329</v>
      </c>
      <c r="X505" s="45">
        <v>8.0191666666666723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4"/>
        <v>998.25966666666659</v>
      </c>
      <c r="AE505" s="54"/>
    </row>
    <row r="506" spans="2:31" x14ac:dyDescent="0.45">
      <c r="B506" s="4" t="s">
        <v>97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1.1266666666666663</v>
      </c>
      <c r="M506" s="44">
        <v>24.645499999999988</v>
      </c>
      <c r="N506" s="45">
        <v>38.857166666666672</v>
      </c>
      <c r="O506" s="44">
        <v>29.682500000000015</v>
      </c>
      <c r="P506" s="45">
        <v>21.697333333333347</v>
      </c>
      <c r="Q506" s="44">
        <v>20.022499999999987</v>
      </c>
      <c r="R506" s="45">
        <v>18.971500000000006</v>
      </c>
      <c r="S506" s="44">
        <v>22.408166666666666</v>
      </c>
      <c r="T506" s="45">
        <v>24.586166666666667</v>
      </c>
      <c r="U506" s="44">
        <v>27.743500000000036</v>
      </c>
      <c r="V506" s="45">
        <v>26.91083333333335</v>
      </c>
      <c r="W506" s="44">
        <v>23.391999999999992</v>
      </c>
      <c r="X506" s="45">
        <v>2.1475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4"/>
        <v>282.19133333333338</v>
      </c>
      <c r="AE506" s="54"/>
    </row>
    <row r="507" spans="2:31" x14ac:dyDescent="0.45">
      <c r="B507" s="4" t="s">
        <v>98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6.3906666666666663</v>
      </c>
      <c r="M507" s="44">
        <v>36.861833333333337</v>
      </c>
      <c r="N507" s="45">
        <v>32.356499999999997</v>
      </c>
      <c r="O507" s="44">
        <v>29.640000000000029</v>
      </c>
      <c r="P507" s="45">
        <v>31.143833333333355</v>
      </c>
      <c r="Q507" s="44">
        <v>29.343666666666639</v>
      </c>
      <c r="R507" s="45">
        <v>22.028333333333343</v>
      </c>
      <c r="S507" s="44">
        <v>1.7434999999999969</v>
      </c>
      <c r="T507" s="45">
        <v>1.87866666666667</v>
      </c>
      <c r="U507" s="44">
        <v>6.0759999999999996</v>
      </c>
      <c r="V507" s="45">
        <v>10.885333333333332</v>
      </c>
      <c r="W507" s="44">
        <v>25.678500000000003</v>
      </c>
      <c r="X507" s="45">
        <v>9.6333333333333229E-2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4"/>
        <v>234.12316666666669</v>
      </c>
      <c r="AE507" s="54"/>
    </row>
    <row r="508" spans="2:31" x14ac:dyDescent="0.45">
      <c r="B508" s="4" t="s">
        <v>99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0.93499999999999939</v>
      </c>
      <c r="M508" s="44">
        <v>8.1000000000000085</v>
      </c>
      <c r="N508" s="45">
        <v>18.110000000000007</v>
      </c>
      <c r="O508" s="44">
        <v>21.33000000000002</v>
      </c>
      <c r="P508" s="45">
        <v>18.344333333333335</v>
      </c>
      <c r="Q508" s="44">
        <v>17.885833333333327</v>
      </c>
      <c r="R508" s="45">
        <v>18.139166666666654</v>
      </c>
      <c r="S508" s="44">
        <v>18.240500000000004</v>
      </c>
      <c r="T508" s="45">
        <v>17.966833333333334</v>
      </c>
      <c r="U508" s="44">
        <v>19.019499999999972</v>
      </c>
      <c r="V508" s="45">
        <v>18.141500000000001</v>
      </c>
      <c r="W508" s="44">
        <v>15.907333333333316</v>
      </c>
      <c r="X508" s="45">
        <v>0.40599999999999997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4"/>
        <v>192.52600000000001</v>
      </c>
      <c r="AE508" s="54"/>
    </row>
    <row r="509" spans="2:31" x14ac:dyDescent="0.45">
      <c r="B509" s="4" t="s">
        <v>100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4"/>
        <v>0</v>
      </c>
      <c r="AE509" s="54"/>
    </row>
    <row r="510" spans="2:31" x14ac:dyDescent="0.45">
      <c r="B510" s="4" t="s">
        <v>101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0.30599999999999977</v>
      </c>
      <c r="M510" s="44">
        <v>3.3400000000000025</v>
      </c>
      <c r="N510" s="45">
        <v>8.5</v>
      </c>
      <c r="O510" s="44">
        <v>10.802499999999998</v>
      </c>
      <c r="P510" s="45">
        <v>10.589333333333336</v>
      </c>
      <c r="Q510" s="44">
        <v>9.9013333333333335</v>
      </c>
      <c r="R510" s="45">
        <v>9.1648333333333305</v>
      </c>
      <c r="S510" s="44">
        <v>8.7156666666666656</v>
      </c>
      <c r="T510" s="45">
        <v>8.3805000000000014</v>
      </c>
      <c r="U510" s="44">
        <v>8.3889999999999976</v>
      </c>
      <c r="V510" s="45">
        <v>7.3650000000000002</v>
      </c>
      <c r="W510" s="44">
        <v>5.2644999999999991</v>
      </c>
      <c r="X510" s="45">
        <v>0.6346666666666666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4"/>
        <v>91.35333333333331</v>
      </c>
      <c r="AE510" s="54"/>
    </row>
    <row r="511" spans="2:31" x14ac:dyDescent="0.45">
      <c r="B511" s="4" t="s">
        <v>102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19.401999999999997</v>
      </c>
      <c r="M511" s="44">
        <v>137.96300000000002</v>
      </c>
      <c r="N511" s="45">
        <v>140.27666666666667</v>
      </c>
      <c r="O511" s="44">
        <v>57.352833333333329</v>
      </c>
      <c r="P511" s="45">
        <v>36.615833333333335</v>
      </c>
      <c r="Q511" s="44">
        <v>2.1776666666666715</v>
      </c>
      <c r="R511" s="45">
        <v>0</v>
      </c>
      <c r="S511" s="44">
        <v>0</v>
      </c>
      <c r="T511" s="45">
        <v>0</v>
      </c>
      <c r="U511" s="44">
        <v>25.288499999999999</v>
      </c>
      <c r="V511" s="45">
        <v>63.643999999999984</v>
      </c>
      <c r="W511" s="44">
        <v>106.33233333333332</v>
      </c>
      <c r="X511" s="45">
        <v>19.851999999999997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4"/>
        <v>608.90483333333327</v>
      </c>
      <c r="AE511" s="54"/>
    </row>
    <row r="512" spans="2:31" x14ac:dyDescent="0.45">
      <c r="B512" s="4" t="s">
        <v>103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0.65850000000000009</v>
      </c>
      <c r="M512" s="44">
        <v>4.1786666666666665</v>
      </c>
      <c r="N512" s="45">
        <v>6.1861666666666668</v>
      </c>
      <c r="O512" s="44">
        <v>16.408000000000008</v>
      </c>
      <c r="P512" s="45">
        <v>17.509999999999998</v>
      </c>
      <c r="Q512" s="44">
        <v>17.860833333333332</v>
      </c>
      <c r="R512" s="45">
        <v>16.363999999999997</v>
      </c>
      <c r="S512" s="44">
        <v>19.196000000000005</v>
      </c>
      <c r="T512" s="45">
        <v>22.832666666666668</v>
      </c>
      <c r="U512" s="44">
        <v>24.847666666666651</v>
      </c>
      <c r="V512" s="45">
        <v>23.309499999999996</v>
      </c>
      <c r="W512" s="44">
        <v>18.9895</v>
      </c>
      <c r="X512" s="45">
        <v>1.3948333333333343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4"/>
        <v>189.73633333333331</v>
      </c>
      <c r="AE512" s="54"/>
    </row>
    <row r="513" spans="2:31" x14ac:dyDescent="0.45">
      <c r="B513" s="4" t="s">
        <v>104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9.9731666666666694</v>
      </c>
      <c r="M513" s="44">
        <v>54.98349999999995</v>
      </c>
      <c r="N513" s="45">
        <v>100.5565</v>
      </c>
      <c r="O513" s="44">
        <v>114.28533333333341</v>
      </c>
      <c r="P513" s="45">
        <v>118.23766666666667</v>
      </c>
      <c r="Q513" s="44">
        <v>119.67283333333332</v>
      </c>
      <c r="R513" s="45">
        <v>10.79716666666665</v>
      </c>
      <c r="S513" s="44">
        <v>75.341166666666652</v>
      </c>
      <c r="T513" s="45">
        <v>17.662500000000001</v>
      </c>
      <c r="U513" s="44">
        <v>49.449333333333335</v>
      </c>
      <c r="V513" s="45">
        <v>60.465500000000027</v>
      </c>
      <c r="W513" s="44">
        <v>54.516666666666637</v>
      </c>
      <c r="X513" s="45">
        <v>9.6601666666666688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4"/>
        <v>795.6015000000001</v>
      </c>
      <c r="AE513" s="54"/>
    </row>
    <row r="514" spans="2:31" x14ac:dyDescent="0.45">
      <c r="B514" s="4" t="s">
        <v>105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0.20550000000000007</v>
      </c>
      <c r="M514" s="44">
        <v>5.1808333333333332</v>
      </c>
      <c r="N514" s="45">
        <v>0.50250000000000072</v>
      </c>
      <c r="O514" s="44">
        <v>3.5370000000000021</v>
      </c>
      <c r="P514" s="45">
        <v>3.148166666666667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0.32350000000000045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4"/>
        <v>12.897500000000003</v>
      </c>
      <c r="AE514" s="54"/>
    </row>
    <row r="515" spans="2:31" x14ac:dyDescent="0.45">
      <c r="B515" s="4" t="s">
        <v>106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4"/>
        <v>0</v>
      </c>
      <c r="AE515" s="54"/>
    </row>
    <row r="516" spans="2:31" x14ac:dyDescent="0.45">
      <c r="B516" s="4" t="s">
        <v>107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79.154666666666643</v>
      </c>
      <c r="N516" s="45">
        <v>48.53600000000003</v>
      </c>
      <c r="O516" s="44">
        <v>50.925500000000007</v>
      </c>
      <c r="P516" s="45">
        <v>47.928000000000011</v>
      </c>
      <c r="Q516" s="44">
        <v>45.749000000000031</v>
      </c>
      <c r="R516" s="45">
        <v>45.826333333333345</v>
      </c>
      <c r="S516" s="44">
        <v>45.902000000000001</v>
      </c>
      <c r="T516" s="45">
        <v>46.278833333333345</v>
      </c>
      <c r="U516" s="44">
        <v>52.810500000000019</v>
      </c>
      <c r="V516" s="45">
        <v>56.98716666666666</v>
      </c>
      <c r="W516" s="44">
        <v>71.34</v>
      </c>
      <c r="X516" s="45">
        <v>42.532999999999994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4"/>
        <v>633.97100000000012</v>
      </c>
      <c r="AE516" s="54"/>
    </row>
    <row r="517" spans="2:31" x14ac:dyDescent="0.45">
      <c r="B517" s="4" t="s">
        <v>108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0.40333333333333343</v>
      </c>
      <c r="M517" s="44">
        <v>1.333333333333333</v>
      </c>
      <c r="N517" s="45">
        <v>2.6275000000000017</v>
      </c>
      <c r="O517" s="44">
        <v>3.0456666666666674</v>
      </c>
      <c r="P517" s="45">
        <v>5.1566666666666645</v>
      </c>
      <c r="Q517" s="44">
        <v>7.0500000000000069</v>
      </c>
      <c r="R517" s="45">
        <v>5.5260000000000007</v>
      </c>
      <c r="S517" s="44">
        <v>4.8133333333333326</v>
      </c>
      <c r="T517" s="45">
        <v>1.486333333333332</v>
      </c>
      <c r="U517" s="44">
        <v>4.142333333333335</v>
      </c>
      <c r="V517" s="45">
        <v>1.6500000000000091E-2</v>
      </c>
      <c r="W517" s="44">
        <v>0.42416666666666647</v>
      </c>
      <c r="X517" s="45">
        <v>6.4499999999999988E-2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4"/>
        <v>36.089666666666673</v>
      </c>
      <c r="AE517" s="54"/>
    </row>
    <row r="518" spans="2:31" x14ac:dyDescent="0.45">
      <c r="B518" s="4" t="s">
        <v>109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0.12133333333333328</v>
      </c>
      <c r="M518" s="44">
        <v>9.9466666666666654</v>
      </c>
      <c r="N518" s="45">
        <v>57.741166666666651</v>
      </c>
      <c r="O518" s="44">
        <v>96.985499999999988</v>
      </c>
      <c r="P518" s="45">
        <v>102.30616666666667</v>
      </c>
      <c r="Q518" s="44">
        <v>81.684500000000014</v>
      </c>
      <c r="R518" s="45">
        <v>78.554833333333306</v>
      </c>
      <c r="S518" s="44">
        <v>84.718000000000004</v>
      </c>
      <c r="T518" s="45">
        <v>69.928333333333356</v>
      </c>
      <c r="U518" s="44">
        <v>94.539166666666674</v>
      </c>
      <c r="V518" s="45">
        <v>106.59583333333333</v>
      </c>
      <c r="W518" s="44">
        <v>27.813833333333324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4"/>
        <v>810.93533333333335</v>
      </c>
      <c r="AE518" s="54"/>
    </row>
    <row r="519" spans="2:31" x14ac:dyDescent="0.45">
      <c r="B519" s="4" t="s">
        <v>110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1.0263333333333333</v>
      </c>
      <c r="M519" s="44">
        <v>36.933999999999962</v>
      </c>
      <c r="N519" s="45">
        <v>37.961333333333371</v>
      </c>
      <c r="O519" s="44">
        <v>49.366166666666651</v>
      </c>
      <c r="P519" s="45">
        <v>49.766666666666687</v>
      </c>
      <c r="Q519" s="44">
        <v>44.040499999999994</v>
      </c>
      <c r="R519" s="45">
        <v>40.175833333333337</v>
      </c>
      <c r="S519" s="44">
        <v>43.836833333333331</v>
      </c>
      <c r="T519" s="45">
        <v>47.968333333333341</v>
      </c>
      <c r="U519" s="44">
        <v>53.382500000000022</v>
      </c>
      <c r="V519" s="45">
        <v>27.935666666666656</v>
      </c>
      <c r="W519" s="44">
        <v>21.127499999999994</v>
      </c>
      <c r="X519" s="45">
        <v>5.601166666666666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4"/>
        <v>459.12283333333335</v>
      </c>
      <c r="AE519" s="54"/>
    </row>
    <row r="520" spans="2:31" x14ac:dyDescent="0.45">
      <c r="B520" s="4" t="s">
        <v>111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0.23533333333333337</v>
      </c>
      <c r="M520" s="44">
        <v>12.138999999999998</v>
      </c>
      <c r="N520" s="45">
        <v>9.4231666666666669</v>
      </c>
      <c r="O520" s="44">
        <v>7.2513333333333305</v>
      </c>
      <c r="P520" s="45">
        <v>1.0016666666666658</v>
      </c>
      <c r="Q520" s="44">
        <v>2.7655000000000056</v>
      </c>
      <c r="R520" s="45">
        <v>5.6763333333333339</v>
      </c>
      <c r="S520" s="44">
        <v>3.2096666666666653</v>
      </c>
      <c r="T520" s="45">
        <v>0.35466666666666719</v>
      </c>
      <c r="U520" s="44">
        <v>5.5206666666666697</v>
      </c>
      <c r="V520" s="45">
        <v>18.40733333333333</v>
      </c>
      <c r="W520" s="44">
        <v>25.002666666666688</v>
      </c>
      <c r="X520" s="45">
        <v>4.2146666666666652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4"/>
        <v>95.202000000000012</v>
      </c>
      <c r="AE520" s="54"/>
    </row>
    <row r="521" spans="2:31" x14ac:dyDescent="0.45">
      <c r="B521" s="4" t="s">
        <v>112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0.30599999999999977</v>
      </c>
      <c r="M521" s="44">
        <v>6.1399999999999908</v>
      </c>
      <c r="N521" s="45">
        <v>12.63999999999999</v>
      </c>
      <c r="O521" s="44">
        <v>17.94000000000003</v>
      </c>
      <c r="P521" s="45">
        <v>7.3999999999999986</v>
      </c>
      <c r="Q521" s="44">
        <v>8.3000000000000007</v>
      </c>
      <c r="R521" s="45">
        <v>6</v>
      </c>
      <c r="S521" s="44">
        <v>4.6999999999999993</v>
      </c>
      <c r="T521" s="45">
        <v>5.6999999999999993</v>
      </c>
      <c r="U521" s="44">
        <v>5.3999999999999986</v>
      </c>
      <c r="V521" s="45">
        <v>16.13999999999999</v>
      </c>
      <c r="W521" s="44">
        <v>10.13999999999999</v>
      </c>
      <c r="X521" s="45">
        <v>1.7593333333333334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4"/>
        <v>102.56533333333331</v>
      </c>
      <c r="AE521" s="54"/>
    </row>
    <row r="522" spans="2:31" x14ac:dyDescent="0.45">
      <c r="B522" s="4" t="s">
        <v>113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9.4833333333333325E-2</v>
      </c>
      <c r="M522" s="44">
        <v>8.9853333333333314</v>
      </c>
      <c r="N522" s="45">
        <v>43.369</v>
      </c>
      <c r="O522" s="44">
        <v>20.208000000000002</v>
      </c>
      <c r="P522" s="45">
        <v>22.027166666666663</v>
      </c>
      <c r="Q522" s="44">
        <v>28.748166666666641</v>
      </c>
      <c r="R522" s="45">
        <v>64.856333333333296</v>
      </c>
      <c r="S522" s="44">
        <v>72.563499999999991</v>
      </c>
      <c r="T522" s="45">
        <v>32.338333333333331</v>
      </c>
      <c r="U522" s="44">
        <v>26.00366666666666</v>
      </c>
      <c r="V522" s="45">
        <v>23.066333333333326</v>
      </c>
      <c r="W522" s="44">
        <v>22.934833333333337</v>
      </c>
      <c r="X522" s="45">
        <v>4.379999999999999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4"/>
        <v>369.57549999999992</v>
      </c>
      <c r="AE522" s="54"/>
    </row>
    <row r="523" spans="2:31" x14ac:dyDescent="0.45">
      <c r="B523" s="4" t="s">
        <v>114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0.45633333333333331</v>
      </c>
      <c r="M523" s="44">
        <v>3.251666666666666</v>
      </c>
      <c r="N523" s="45">
        <v>1.5446666666666653</v>
      </c>
      <c r="O523" s="44">
        <v>17.269333333333325</v>
      </c>
      <c r="P523" s="45">
        <v>19.507333333333335</v>
      </c>
      <c r="Q523" s="44">
        <v>15.192833333333342</v>
      </c>
      <c r="R523" s="45">
        <v>6.4840000000000009</v>
      </c>
      <c r="S523" s="44">
        <v>0</v>
      </c>
      <c r="T523" s="45">
        <v>0</v>
      </c>
      <c r="U523" s="44">
        <v>0</v>
      </c>
      <c r="V523" s="45">
        <v>3.2563333333333344</v>
      </c>
      <c r="W523" s="44">
        <v>23.873166666666677</v>
      </c>
      <c r="X523" s="45">
        <v>4.8603333333333323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4"/>
        <v>95.696000000000012</v>
      </c>
      <c r="AE523" s="54"/>
    </row>
    <row r="524" spans="2:31" x14ac:dyDescent="0.45">
      <c r="B524" s="4" t="s">
        <v>115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4"/>
        <v>0</v>
      </c>
      <c r="AE524" s="54"/>
    </row>
    <row r="525" spans="2:31" x14ac:dyDescent="0.45">
      <c r="B525" s="4" t="s">
        <v>116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48.105333333333327</v>
      </c>
      <c r="M525" s="44">
        <v>73.529333333333355</v>
      </c>
      <c r="N525" s="45">
        <v>42.453333333333347</v>
      </c>
      <c r="O525" s="44">
        <v>62.397000000000006</v>
      </c>
      <c r="P525" s="45">
        <v>62.779000000000011</v>
      </c>
      <c r="Q525" s="44">
        <v>62.713499999999996</v>
      </c>
      <c r="R525" s="45">
        <v>62.813666666666663</v>
      </c>
      <c r="S525" s="44">
        <v>62.772500000000001</v>
      </c>
      <c r="T525" s="45">
        <v>62.758500000000012</v>
      </c>
      <c r="U525" s="44">
        <v>49.015999999999998</v>
      </c>
      <c r="V525" s="45">
        <v>44.857499999999987</v>
      </c>
      <c r="W525" s="44">
        <v>51.98433333333336</v>
      </c>
      <c r="X525" s="45">
        <v>29.097500000000004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4"/>
        <v>715.27749999999992</v>
      </c>
      <c r="AE525" s="54"/>
    </row>
    <row r="526" spans="2:31" x14ac:dyDescent="0.45">
      <c r="B526" s="4" t="s">
        <v>117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1.2138333333333335</v>
      </c>
      <c r="M526" s="44">
        <v>62.503666666666682</v>
      </c>
      <c r="N526" s="45">
        <v>136.95616666666669</v>
      </c>
      <c r="O526" s="44">
        <v>107.34633333333332</v>
      </c>
      <c r="P526" s="45">
        <v>94.722499999999982</v>
      </c>
      <c r="Q526" s="44">
        <v>77.5</v>
      </c>
      <c r="R526" s="45">
        <v>68.900000000000006</v>
      </c>
      <c r="S526" s="44">
        <v>73.699999999999989</v>
      </c>
      <c r="T526" s="45">
        <v>86.812166666666684</v>
      </c>
      <c r="U526" s="44">
        <v>29.091166666666684</v>
      </c>
      <c r="V526" s="45">
        <v>8.5555000000000021</v>
      </c>
      <c r="W526" s="44">
        <v>89.105166666666619</v>
      </c>
      <c r="X526" s="45">
        <v>10.943166666666665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4"/>
        <v>847.34966666666674</v>
      </c>
      <c r="AE526" s="54"/>
    </row>
    <row r="527" spans="2:31" x14ac:dyDescent="0.45">
      <c r="B527" s="4" t="s">
        <v>118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3.7380000000000004</v>
      </c>
      <c r="M527" s="44">
        <v>49.140333333333366</v>
      </c>
      <c r="N527" s="45">
        <v>28.073500000000006</v>
      </c>
      <c r="O527" s="44">
        <v>48.63966666666667</v>
      </c>
      <c r="P527" s="45">
        <v>45.546500000000016</v>
      </c>
      <c r="Q527" s="44">
        <v>40.236666666666679</v>
      </c>
      <c r="R527" s="45">
        <v>37.240166666666688</v>
      </c>
      <c r="S527" s="44">
        <v>41.473000000000042</v>
      </c>
      <c r="T527" s="45">
        <v>44.11999999999999</v>
      </c>
      <c r="U527" s="44">
        <v>49.554833333333335</v>
      </c>
      <c r="V527" s="45">
        <v>49.883666666666691</v>
      </c>
      <c r="W527" s="44">
        <v>40.660500000000006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4"/>
        <v>478.30683333333354</v>
      </c>
      <c r="AE527" s="54"/>
    </row>
    <row r="528" spans="2:31" x14ac:dyDescent="0.45">
      <c r="B528" s="4" t="s">
        <v>119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8.807500000000001</v>
      </c>
      <c r="M528" s="44">
        <v>47.523666666666664</v>
      </c>
      <c r="N528" s="45">
        <v>42.98299999999999</v>
      </c>
      <c r="O528" s="44">
        <v>49.431000000000019</v>
      </c>
      <c r="P528" s="45">
        <v>49.20366666666667</v>
      </c>
      <c r="Q528" s="44">
        <v>42.284333333333315</v>
      </c>
      <c r="R528" s="45">
        <v>38.40616666666665</v>
      </c>
      <c r="S528" s="44">
        <v>42.583166666666649</v>
      </c>
      <c r="T528" s="45">
        <v>45.415499999999959</v>
      </c>
      <c r="U528" s="44">
        <v>48.659833333333353</v>
      </c>
      <c r="V528" s="45">
        <v>45.877666666666677</v>
      </c>
      <c r="W528" s="44">
        <v>38.233500000000014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4"/>
        <v>499.40899999999999</v>
      </c>
      <c r="AE528" s="54"/>
    </row>
    <row r="529" spans="2:31" x14ac:dyDescent="0.45">
      <c r="B529" s="4" t="s">
        <v>120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6.7514999999999992</v>
      </c>
      <c r="M529" s="44">
        <v>45.272166666666664</v>
      </c>
      <c r="N529" s="45">
        <v>48.240833333333349</v>
      </c>
      <c r="O529" s="44">
        <v>58.744166666666658</v>
      </c>
      <c r="P529" s="45">
        <v>56.362499999999969</v>
      </c>
      <c r="Q529" s="44">
        <v>48.837499999999984</v>
      </c>
      <c r="R529" s="45">
        <v>44.577000000000005</v>
      </c>
      <c r="S529" s="44">
        <v>50.542666666666669</v>
      </c>
      <c r="T529" s="45">
        <v>53.58016666666667</v>
      </c>
      <c r="U529" s="44">
        <v>57.425166666666669</v>
      </c>
      <c r="V529" s="45">
        <v>51.548833333333327</v>
      </c>
      <c r="W529" s="44">
        <v>39.562333333333335</v>
      </c>
      <c r="X529" s="45">
        <v>4.4993333333333334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4"/>
        <v>565.94416666666655</v>
      </c>
      <c r="AE529" s="54"/>
    </row>
    <row r="530" spans="2:31" x14ac:dyDescent="0.45">
      <c r="B530" s="4" t="s">
        <v>121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4"/>
        <v>0</v>
      </c>
      <c r="AE530" s="54"/>
    </row>
    <row r="531" spans="2:31" x14ac:dyDescent="0.45">
      <c r="B531" s="4" t="s">
        <v>122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22.171833333333332</v>
      </c>
      <c r="M531" s="44">
        <v>175.71483333333333</v>
      </c>
      <c r="N531" s="45">
        <v>209.13966666666676</v>
      </c>
      <c r="O531" s="44">
        <v>178.81000000000003</v>
      </c>
      <c r="P531" s="45">
        <v>167.23000000000002</v>
      </c>
      <c r="Q531" s="44">
        <v>147.53000000000003</v>
      </c>
      <c r="R531" s="45">
        <v>134.67000000000002</v>
      </c>
      <c r="S531" s="44">
        <v>149.44000000000003</v>
      </c>
      <c r="T531" s="45">
        <v>159.96000000000004</v>
      </c>
      <c r="U531" s="44">
        <v>172.32000000000002</v>
      </c>
      <c r="V531" s="45">
        <v>221.63666666666671</v>
      </c>
      <c r="W531" s="44">
        <v>209.75800000000007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4"/>
        <v>1948.3810000000003</v>
      </c>
      <c r="AE531" s="54"/>
    </row>
    <row r="532" spans="2:31" x14ac:dyDescent="0.45">
      <c r="B532" s="4" t="s">
        <v>123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4"/>
        <v>0</v>
      </c>
      <c r="AE532" s="54"/>
    </row>
    <row r="533" spans="2:31" x14ac:dyDescent="0.45">
      <c r="B533" s="4" t="s">
        <v>124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3.2906666666666666</v>
      </c>
      <c r="M533" s="44">
        <v>6.5458333333333352</v>
      </c>
      <c r="N533" s="45">
        <v>11.94916666666666</v>
      </c>
      <c r="O533" s="44">
        <v>50.510833333333316</v>
      </c>
      <c r="P533" s="45">
        <v>39.411333333333324</v>
      </c>
      <c r="Q533" s="44">
        <v>22.427666666666671</v>
      </c>
      <c r="R533" s="45">
        <v>20.997</v>
      </c>
      <c r="S533" s="44">
        <v>0</v>
      </c>
      <c r="T533" s="45">
        <v>0</v>
      </c>
      <c r="U533" s="44">
        <v>0</v>
      </c>
      <c r="V533" s="45">
        <v>6.9428333333333336</v>
      </c>
      <c r="W533" s="44">
        <v>12.09916666666666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4"/>
        <v>174.17449999999999</v>
      </c>
      <c r="AE533" s="54"/>
    </row>
    <row r="534" spans="2:31" x14ac:dyDescent="0.45">
      <c r="B534" s="4" t="s">
        <v>125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4"/>
        <v>0</v>
      </c>
      <c r="AE534" s="54"/>
    </row>
    <row r="535" spans="2:31" x14ac:dyDescent="0.45">
      <c r="B535" s="4" t="s">
        <v>126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4"/>
        <v>0</v>
      </c>
      <c r="AE535" s="54"/>
    </row>
    <row r="536" spans="2:31" x14ac:dyDescent="0.45">
      <c r="B536" s="4" t="s">
        <v>127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1.9853333333333336</v>
      </c>
      <c r="M536" s="44">
        <v>26.010499999999997</v>
      </c>
      <c r="N536" s="45">
        <v>24.291500000000021</v>
      </c>
      <c r="O536" s="44">
        <v>34.893333333333338</v>
      </c>
      <c r="P536" s="45">
        <v>39.966833333333355</v>
      </c>
      <c r="Q536" s="44">
        <v>36.476999999999997</v>
      </c>
      <c r="R536" s="45">
        <v>33.02116666666668</v>
      </c>
      <c r="S536" s="44">
        <v>32.697333333333333</v>
      </c>
      <c r="T536" s="45">
        <v>37.698166666666665</v>
      </c>
      <c r="U536" s="44">
        <v>40.373500000000007</v>
      </c>
      <c r="V536" s="45">
        <v>39.835333333333338</v>
      </c>
      <c r="W536" s="44">
        <v>37.597999999999999</v>
      </c>
      <c r="X536" s="45">
        <v>6.2663333333333329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4"/>
        <v>391.11433333333343</v>
      </c>
      <c r="AE536" s="54"/>
    </row>
    <row r="537" spans="2:31" x14ac:dyDescent="0.45">
      <c r="B537" s="4" t="s">
        <v>128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22.452333333333335</v>
      </c>
      <c r="M537" s="44">
        <v>139.44120000000001</v>
      </c>
      <c r="N537" s="45">
        <v>94.97120000000001</v>
      </c>
      <c r="O537" s="44">
        <v>95.071200000000005</v>
      </c>
      <c r="P537" s="45">
        <v>91.891200000000012</v>
      </c>
      <c r="Q537" s="44">
        <v>81.821200000000005</v>
      </c>
      <c r="R537" s="45">
        <v>74.521200000000007</v>
      </c>
      <c r="S537" s="44">
        <v>82.251200000000011</v>
      </c>
      <c r="T537" s="45">
        <v>88.301200000000009</v>
      </c>
      <c r="U537" s="44">
        <v>98.861200000000011</v>
      </c>
      <c r="V537" s="45">
        <v>105.63120000000001</v>
      </c>
      <c r="W537" s="44">
        <v>122.72120000000001</v>
      </c>
      <c r="X537" s="45">
        <v>81.609999999999985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4"/>
        <v>1179.5455333333334</v>
      </c>
      <c r="AE537" s="54"/>
    </row>
    <row r="538" spans="2:31" x14ac:dyDescent="0.45">
      <c r="B538" s="4" t="s">
        <v>129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0.30533333333333335</v>
      </c>
      <c r="M538" s="44">
        <v>2.5166666666666671</v>
      </c>
      <c r="N538" s="45">
        <v>5.1740000000000013</v>
      </c>
      <c r="O538" s="44">
        <v>6.977666666666666</v>
      </c>
      <c r="P538" s="45">
        <v>7.2995000000000054</v>
      </c>
      <c r="Q538" s="44">
        <v>6.9761666666666677</v>
      </c>
      <c r="R538" s="45">
        <v>4.8699999999999992</v>
      </c>
      <c r="S538" s="44">
        <v>5.6099999999999994</v>
      </c>
      <c r="T538" s="45">
        <v>7.4300000000000059</v>
      </c>
      <c r="U538" s="44">
        <v>7.6666666666666634</v>
      </c>
      <c r="V538" s="45">
        <v>7.4013333333333344</v>
      </c>
      <c r="W538" s="44">
        <v>5.9954999999999989</v>
      </c>
      <c r="X538" s="45">
        <v>0.91433333333333333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4"/>
        <v>69.137166666666673</v>
      </c>
      <c r="AE538" s="54"/>
    </row>
    <row r="539" spans="2:31" x14ac:dyDescent="0.45">
      <c r="B539" s="4" t="s">
        <v>130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0.17733333333333326</v>
      </c>
      <c r="M539" s="44">
        <v>37.172166666666662</v>
      </c>
      <c r="N539" s="45">
        <v>105.10400000000004</v>
      </c>
      <c r="O539" s="44">
        <v>121.14516666666665</v>
      </c>
      <c r="P539" s="45">
        <v>96.34383333333335</v>
      </c>
      <c r="Q539" s="44">
        <v>85.219666666666669</v>
      </c>
      <c r="R539" s="45">
        <v>77.083166666666685</v>
      </c>
      <c r="S539" s="44">
        <v>73.897500000000022</v>
      </c>
      <c r="T539" s="45">
        <v>90.13133333333333</v>
      </c>
      <c r="U539" s="44">
        <v>99.382333333333364</v>
      </c>
      <c r="V539" s="45">
        <v>14.91583333333333</v>
      </c>
      <c r="W539" s="44">
        <v>8.970833333333335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>SUM(E539:AB539)</f>
        <v>809.54316666666682</v>
      </c>
      <c r="AE539" s="54"/>
    </row>
    <row r="540" spans="2:31" x14ac:dyDescent="0.45">
      <c r="B540" s="4" t="s">
        <v>131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2.2163333333333335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2.2163333333333335</v>
      </c>
      <c r="AE540" s="54"/>
    </row>
    <row r="541" spans="2:31" x14ac:dyDescent="0.45">
      <c r="B541" s="4" t="s">
        <v>132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0.88416666666666666</v>
      </c>
      <c r="M541" s="44">
        <v>2.5145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>SUM(E541:AB541)</f>
        <v>3.3986666666666667</v>
      </c>
      <c r="AE541" s="54"/>
    </row>
    <row r="542" spans="2:31" x14ac:dyDescent="0.45">
      <c r="B542" s="4" t="s">
        <v>133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ref="AD542:AD546" si="105">SUM(E542:AB542)</f>
        <v>0</v>
      </c>
      <c r="AE542" s="54"/>
    </row>
    <row r="543" spans="2:31" x14ac:dyDescent="0.45">
      <c r="B543" s="4" t="s">
        <v>134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17.252333333333336</v>
      </c>
      <c r="N543" s="45">
        <v>27.092166666666643</v>
      </c>
      <c r="O543" s="44">
        <v>39.337833333333343</v>
      </c>
      <c r="P543" s="45">
        <v>35.203566666666681</v>
      </c>
      <c r="Q543" s="44">
        <v>24.674566666666671</v>
      </c>
      <c r="R543" s="45">
        <v>9.8761399999999977</v>
      </c>
      <c r="S543" s="44">
        <v>0</v>
      </c>
      <c r="T543" s="45">
        <v>0</v>
      </c>
      <c r="U543" s="44">
        <v>0</v>
      </c>
      <c r="V543" s="45">
        <v>7.9714516666666668</v>
      </c>
      <c r="W543" s="44">
        <v>58.028000000000013</v>
      </c>
      <c r="X543" s="45">
        <v>2.052666666666668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5"/>
        <v>221.48872500000004</v>
      </c>
      <c r="AE543" s="54"/>
    </row>
    <row r="544" spans="2:31" x14ac:dyDescent="0.45">
      <c r="B544" s="4" t="s">
        <v>135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5"/>
        <v>0</v>
      </c>
      <c r="AE544" s="54"/>
    </row>
    <row r="545" spans="2:31" x14ac:dyDescent="0.45">
      <c r="B545" s="4" t="s">
        <v>136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0.20366666666666672</v>
      </c>
      <c r="N545" s="45">
        <v>19.98083333333334</v>
      </c>
      <c r="O545" s="44">
        <v>30.553166666666659</v>
      </c>
      <c r="P545" s="45">
        <v>7.9891666666666667</v>
      </c>
      <c r="Q545" s="44">
        <v>11.529166666666663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5"/>
        <v>70.256</v>
      </c>
      <c r="AE545" s="54"/>
    </row>
    <row r="546" spans="2:31" x14ac:dyDescent="0.45">
      <c r="B546" s="4" t="s">
        <v>137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11.142166666666666</v>
      </c>
      <c r="M546" s="44">
        <v>59.338666666666661</v>
      </c>
      <c r="N546" s="45">
        <v>69.769499999999979</v>
      </c>
      <c r="O546" s="44">
        <v>86.085833333333369</v>
      </c>
      <c r="P546" s="45">
        <v>66.051000000000002</v>
      </c>
      <c r="Q546" s="44">
        <v>50.248500000000021</v>
      </c>
      <c r="R546" s="45">
        <v>45.872666666666674</v>
      </c>
      <c r="S546" s="44">
        <v>50.41983333333333</v>
      </c>
      <c r="T546" s="45">
        <v>46.529000000000003</v>
      </c>
      <c r="U546" s="44">
        <v>57.55749999999999</v>
      </c>
      <c r="V546" s="45">
        <v>79.320666666666668</v>
      </c>
      <c r="W546" s="44">
        <v>55.357666666666674</v>
      </c>
      <c r="X546" s="45">
        <v>4.284833333333335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5"/>
        <v>681.97783333333325</v>
      </c>
      <c r="AE546" s="54"/>
    </row>
    <row r="547" spans="2:31" x14ac:dyDescent="0.45">
      <c r="B547" s="4" t="s">
        <v>138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6.5286666666666644</v>
      </c>
      <c r="N547" s="45">
        <v>21.287500000000009</v>
      </c>
      <c r="O547" s="44">
        <v>26.096833333333322</v>
      </c>
      <c r="P547" s="45">
        <v>23.999000000000009</v>
      </c>
      <c r="Q547" s="44">
        <v>20.576833333333337</v>
      </c>
      <c r="R547" s="45">
        <v>11.366833333333329</v>
      </c>
      <c r="S547" s="44">
        <v>0</v>
      </c>
      <c r="T547" s="45">
        <v>0</v>
      </c>
      <c r="U547" s="44">
        <v>0</v>
      </c>
      <c r="V547" s="45">
        <v>3.3856666666666664</v>
      </c>
      <c r="W547" s="44">
        <v>30.393166666666684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>SUM(E547:AB547)</f>
        <v>143.63450000000003</v>
      </c>
      <c r="AE547" s="54"/>
    </row>
    <row r="548" spans="2:31" x14ac:dyDescent="0.45">
      <c r="B548" s="12" t="s">
        <v>7</v>
      </c>
      <c r="C548" s="12"/>
      <c r="D548" s="12"/>
      <c r="E548" s="13">
        <f t="shared" ref="E548:AB548" si="106">SUM(E476:E547)</f>
        <v>0</v>
      </c>
      <c r="F548" s="13">
        <f t="shared" si="106"/>
        <v>0</v>
      </c>
      <c r="G548" s="13">
        <f t="shared" si="106"/>
        <v>0</v>
      </c>
      <c r="H548" s="13">
        <f t="shared" si="106"/>
        <v>0</v>
      </c>
      <c r="I548" s="13">
        <f t="shared" si="106"/>
        <v>0</v>
      </c>
      <c r="J548" s="13">
        <f t="shared" si="106"/>
        <v>0</v>
      </c>
      <c r="K548" s="13">
        <f t="shared" si="106"/>
        <v>0</v>
      </c>
      <c r="L548" s="13">
        <f t="shared" si="106"/>
        <v>273.13566666666657</v>
      </c>
      <c r="M548" s="13">
        <f t="shared" si="106"/>
        <v>1911.6062000000002</v>
      </c>
      <c r="N548" s="13">
        <f t="shared" si="106"/>
        <v>2261.5103666666673</v>
      </c>
      <c r="O548" s="13">
        <f t="shared" si="106"/>
        <v>2415.327600000001</v>
      </c>
      <c r="P548" s="13">
        <f t="shared" si="106"/>
        <v>2174.0187266666671</v>
      </c>
      <c r="Q548" s="13">
        <f t="shared" si="106"/>
        <v>1841.9547511366668</v>
      </c>
      <c r="R548" s="13">
        <f t="shared" si="106"/>
        <v>1583.0520972999998</v>
      </c>
      <c r="S548" s="13">
        <f t="shared" si="106"/>
        <v>1683.7596133333332</v>
      </c>
      <c r="T548" s="13">
        <f t="shared" si="106"/>
        <v>1645.9077551033333</v>
      </c>
      <c r="U548" s="13">
        <f t="shared" si="106"/>
        <v>1833.7402666666669</v>
      </c>
      <c r="V548" s="13">
        <f t="shared" si="106"/>
        <v>1841.9531900499999</v>
      </c>
      <c r="W548" s="13">
        <f t="shared" si="106"/>
        <v>1860.3728666666666</v>
      </c>
      <c r="X548" s="13">
        <f t="shared" si="106"/>
        <v>305.03933333333327</v>
      </c>
      <c r="Y548" s="13">
        <f t="shared" si="106"/>
        <v>0</v>
      </c>
      <c r="Z548" s="13">
        <f t="shared" si="106"/>
        <v>0</v>
      </c>
      <c r="AA548" s="13">
        <f t="shared" si="106"/>
        <v>0</v>
      </c>
      <c r="AB548" s="13">
        <f t="shared" si="106"/>
        <v>0</v>
      </c>
      <c r="AC548" s="109">
        <f>SUM(AC476:AE547)</f>
        <v>21631.378433590002</v>
      </c>
      <c r="AD548" s="109"/>
      <c r="AE548" s="109"/>
    </row>
    <row r="549" spans="2:31" x14ac:dyDescent="0.45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2:31" x14ac:dyDescent="0.45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2:31" x14ac:dyDescent="0.45">
      <c r="B551" s="8">
        <f>'Resumen-Mensual'!$L$26</f>
        <v>46030</v>
      </c>
    </row>
    <row r="552" spans="2:31" x14ac:dyDescent="0.45">
      <c r="B552" s="8"/>
    </row>
    <row r="553" spans="2:31" x14ac:dyDescent="0.45">
      <c r="B553" s="9" t="s">
        <v>313</v>
      </c>
      <c r="C553" s="10"/>
      <c r="D553" s="10"/>
      <c r="E553" s="11">
        <v>1</v>
      </c>
      <c r="F553" s="11">
        <v>2</v>
      </c>
      <c r="G553" s="11">
        <v>3</v>
      </c>
      <c r="H553" s="11">
        <v>4</v>
      </c>
      <c r="I553" s="11">
        <v>5</v>
      </c>
      <c r="J553" s="11">
        <v>6</v>
      </c>
      <c r="K553" s="11">
        <v>7</v>
      </c>
      <c r="L553" s="11">
        <v>8</v>
      </c>
      <c r="M553" s="11">
        <v>9</v>
      </c>
      <c r="N553" s="11">
        <v>10</v>
      </c>
      <c r="O553" s="11">
        <v>11</v>
      </c>
      <c r="P553" s="11">
        <v>12</v>
      </c>
      <c r="Q553" s="11">
        <v>13</v>
      </c>
      <c r="R553" s="11">
        <v>14</v>
      </c>
      <c r="S553" s="11">
        <v>15</v>
      </c>
      <c r="T553" s="11">
        <v>16</v>
      </c>
      <c r="U553" s="11">
        <v>17</v>
      </c>
      <c r="V553" s="11">
        <v>18</v>
      </c>
      <c r="W553" s="11">
        <v>19</v>
      </c>
      <c r="X553" s="11">
        <v>20</v>
      </c>
      <c r="Y553" s="11">
        <v>21</v>
      </c>
      <c r="Z553" s="11">
        <v>22</v>
      </c>
      <c r="AA553" s="11">
        <v>23</v>
      </c>
      <c r="AB553" s="11">
        <v>24</v>
      </c>
      <c r="AC553" s="91" t="s">
        <v>7</v>
      </c>
      <c r="AD553" s="91"/>
      <c r="AE553" s="91"/>
    </row>
    <row r="554" spans="2:31" x14ac:dyDescent="0.45">
      <c r="B554" s="14" t="s">
        <v>67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0.44000000000000022</v>
      </c>
      <c r="M554" s="44">
        <v>1.6</v>
      </c>
      <c r="N554" s="45">
        <v>1.2000000000000002</v>
      </c>
      <c r="O554" s="44">
        <v>1.2999999999999998</v>
      </c>
      <c r="P554" s="45">
        <v>1.2999999999999998</v>
      </c>
      <c r="Q554" s="44">
        <v>1.2000000000000002</v>
      </c>
      <c r="R554" s="45">
        <v>1.2000000000000002</v>
      </c>
      <c r="S554" s="44">
        <v>1.1000000000000005</v>
      </c>
      <c r="T554" s="45">
        <v>1.1000000000000005</v>
      </c>
      <c r="U554" s="44">
        <v>1</v>
      </c>
      <c r="V554" s="45">
        <v>1.1000000000000005</v>
      </c>
      <c r="W554" s="44">
        <v>0.5</v>
      </c>
      <c r="X554" s="45">
        <v>0.92500000000000004</v>
      </c>
      <c r="Y554" s="44">
        <v>0</v>
      </c>
      <c r="Z554" s="45">
        <v>0</v>
      </c>
      <c r="AA554" s="44">
        <v>0</v>
      </c>
      <c r="AB554" s="45">
        <v>0</v>
      </c>
      <c r="AC554" s="56"/>
      <c r="AD554" s="57">
        <f>SUM(E554:AB554)</f>
        <v>13.965000000000007</v>
      </c>
      <c r="AE554" s="56"/>
    </row>
    <row r="555" spans="2:31" x14ac:dyDescent="0.45">
      <c r="B555" s="14" t="s">
        <v>68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0.33000000000000007</v>
      </c>
      <c r="M555" s="44">
        <v>3.7</v>
      </c>
      <c r="N555" s="45">
        <v>4</v>
      </c>
      <c r="O555" s="44">
        <v>12.9</v>
      </c>
      <c r="P555" s="45">
        <v>14.1</v>
      </c>
      <c r="Q555" s="44">
        <v>15</v>
      </c>
      <c r="R555" s="45">
        <v>13.9</v>
      </c>
      <c r="S555" s="44">
        <v>13.9</v>
      </c>
      <c r="T555" s="45">
        <v>14.899999999999984</v>
      </c>
      <c r="U555" s="44">
        <v>14.5</v>
      </c>
      <c r="V555" s="45">
        <v>13.600000000000014</v>
      </c>
      <c r="W555" s="44">
        <v>10.700000000000005</v>
      </c>
      <c r="X555" s="45">
        <v>1.2949999999999997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>SUM(E555:AB555)</f>
        <v>132.82499999999999</v>
      </c>
      <c r="AE555" s="54"/>
    </row>
    <row r="556" spans="2:31" x14ac:dyDescent="0.45">
      <c r="B556" s="14" t="s">
        <v>69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0.38499999999999979</v>
      </c>
      <c r="M556" s="44">
        <v>2.113833333333333</v>
      </c>
      <c r="N556" s="45">
        <v>2.0405000000000002</v>
      </c>
      <c r="O556" s="44">
        <v>5.0699999999999994</v>
      </c>
      <c r="P556" s="45">
        <v>7.6238333333333337</v>
      </c>
      <c r="Q556" s="44">
        <v>7.6284999999999989</v>
      </c>
      <c r="R556" s="45">
        <v>6.5188333333333315</v>
      </c>
      <c r="S556" s="44">
        <v>7.5928333333333358</v>
      </c>
      <c r="T556" s="45">
        <v>9.0303333333333384</v>
      </c>
      <c r="U556" s="44">
        <v>6.908500000000001</v>
      </c>
      <c r="V556" s="45">
        <v>2.2754999999999996</v>
      </c>
      <c r="W556" s="44">
        <v>0.64833333333333321</v>
      </c>
      <c r="X556" s="45">
        <v>0.31666666666666665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ref="AD556:AD616" si="107">SUM(E556:AB556)</f>
        <v>58.152666666666683</v>
      </c>
      <c r="AE556" s="54"/>
    </row>
    <row r="557" spans="2:31" x14ac:dyDescent="0.45">
      <c r="B557" s="14" t="s">
        <v>70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7.4469999999999974</v>
      </c>
      <c r="M557" s="44">
        <v>80.805999999999997</v>
      </c>
      <c r="N557" s="45">
        <v>109.69016666666671</v>
      </c>
      <c r="O557" s="44">
        <v>114.69999999999987</v>
      </c>
      <c r="P557" s="45">
        <v>76.008166666666682</v>
      </c>
      <c r="Q557" s="44">
        <v>25.54000000000001</v>
      </c>
      <c r="R557" s="45">
        <v>25.988499999999984</v>
      </c>
      <c r="S557" s="44">
        <v>39.669500000000042</v>
      </c>
      <c r="T557" s="45">
        <v>60.637000000000008</v>
      </c>
      <c r="U557" s="44">
        <v>59.317166666666644</v>
      </c>
      <c r="V557" s="45">
        <v>52.674333333333372</v>
      </c>
      <c r="W557" s="44">
        <v>20.161833333333345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7"/>
        <v>672.6396666666667</v>
      </c>
      <c r="AE557" s="54"/>
    </row>
    <row r="558" spans="2:31" x14ac:dyDescent="0.45">
      <c r="B558" s="14" t="s">
        <v>71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7"/>
        <v>0</v>
      </c>
      <c r="AE558" s="54"/>
    </row>
    <row r="559" spans="2:31" x14ac:dyDescent="0.45">
      <c r="B559" s="14" t="s">
        <v>72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1.3446666666666667</v>
      </c>
      <c r="M559" s="44">
        <v>2.173</v>
      </c>
      <c r="N559" s="45">
        <v>0</v>
      </c>
      <c r="O559" s="44">
        <v>0.47449999999999642</v>
      </c>
      <c r="P559" s="45">
        <v>0</v>
      </c>
      <c r="Q559" s="44">
        <v>6.229666666666664</v>
      </c>
      <c r="R559" s="45">
        <v>15.855166666666666</v>
      </c>
      <c r="S559" s="44">
        <v>34.439999999999991</v>
      </c>
      <c r="T559" s="45">
        <v>50.042500000000018</v>
      </c>
      <c r="U559" s="44">
        <v>51.438499999999983</v>
      </c>
      <c r="V559" s="45">
        <v>49.648666666666692</v>
      </c>
      <c r="W559" s="44">
        <v>43.163000000000004</v>
      </c>
      <c r="X559" s="45">
        <v>2.1366666666666685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7"/>
        <v>256.94633333333337</v>
      </c>
      <c r="AE559" s="54"/>
    </row>
    <row r="560" spans="2:31" x14ac:dyDescent="0.45">
      <c r="B560" s="14" t="s">
        <v>73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7"/>
        <v>0</v>
      </c>
      <c r="AE560" s="54"/>
    </row>
    <row r="561" spans="2:31" x14ac:dyDescent="0.45">
      <c r="B561" s="14" t="s">
        <v>74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0.85216666666666685</v>
      </c>
      <c r="M561" s="44">
        <v>6.1068333333333307</v>
      </c>
      <c r="N561" s="45">
        <v>2.0833333333333332E-2</v>
      </c>
      <c r="O561" s="44">
        <v>0</v>
      </c>
      <c r="P561" s="45">
        <v>0</v>
      </c>
      <c r="Q561" s="44">
        <v>0</v>
      </c>
      <c r="R561" s="45">
        <v>0</v>
      </c>
      <c r="S561" s="44">
        <v>2.1071666666666657</v>
      </c>
      <c r="T561" s="45">
        <v>15.556999999999999</v>
      </c>
      <c r="U561" s="44">
        <v>21.604166666666668</v>
      </c>
      <c r="V561" s="45">
        <v>27.92866666666664</v>
      </c>
      <c r="W561" s="44">
        <v>29.784500000000005</v>
      </c>
      <c r="X561" s="45">
        <v>1.0003333333333315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7"/>
        <v>104.96166666666664</v>
      </c>
      <c r="AE561" s="54"/>
    </row>
    <row r="562" spans="2:31" x14ac:dyDescent="0.45">
      <c r="B562" s="14" t="s">
        <v>75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1.2406666666666666</v>
      </c>
      <c r="M562" s="44">
        <v>4.2083333333333277</v>
      </c>
      <c r="N562" s="45">
        <v>4.1321666666666719</v>
      </c>
      <c r="O562" s="44">
        <v>6.5603333333333316</v>
      </c>
      <c r="P562" s="45">
        <v>9.57</v>
      </c>
      <c r="Q562" s="44">
        <v>6.9945000000000004</v>
      </c>
      <c r="R562" s="45">
        <v>2.9399999999999977</v>
      </c>
      <c r="S562" s="44">
        <v>3.1071666666666671</v>
      </c>
      <c r="T562" s="45">
        <v>2.3151666666666717</v>
      </c>
      <c r="U562" s="44">
        <v>1.3421666666666652</v>
      </c>
      <c r="V562" s="45">
        <v>1.226666666666667</v>
      </c>
      <c r="W562" s="44">
        <v>4.4795000000000016</v>
      </c>
      <c r="X562" s="45">
        <v>0.8178333333333333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7"/>
        <v>48.934499999999993</v>
      </c>
      <c r="AE562" s="54"/>
    </row>
    <row r="563" spans="2:31" x14ac:dyDescent="0.45">
      <c r="B563" s="14" t="s">
        <v>76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1.1011666666666666</v>
      </c>
      <c r="M563" s="44">
        <v>24.267666666666678</v>
      </c>
      <c r="N563" s="45">
        <v>14.166000000000007</v>
      </c>
      <c r="O563" s="44">
        <v>13.442666666666662</v>
      </c>
      <c r="P563" s="45">
        <v>11.387833333333329</v>
      </c>
      <c r="Q563" s="44">
        <v>10.953000000000001</v>
      </c>
      <c r="R563" s="45">
        <v>23.455833333333352</v>
      </c>
      <c r="S563" s="44">
        <v>33.505833333333342</v>
      </c>
      <c r="T563" s="45">
        <v>46.615166666666639</v>
      </c>
      <c r="U563" s="44">
        <v>47.072666666666677</v>
      </c>
      <c r="V563" s="45">
        <v>3.5803333333333325</v>
      </c>
      <c r="W563" s="44">
        <v>24.327666666666669</v>
      </c>
      <c r="X563" s="45">
        <v>2.5773333333333328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7"/>
        <v>256.45316666666668</v>
      </c>
      <c r="AE563" s="54"/>
    </row>
    <row r="564" spans="2:31" x14ac:dyDescent="0.45">
      <c r="B564" s="14" t="s">
        <v>77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3.223000000000003</v>
      </c>
      <c r="M564" s="44">
        <v>21.980000000000011</v>
      </c>
      <c r="N564" s="45">
        <v>6.1000000000000014</v>
      </c>
      <c r="O564" s="44">
        <v>5.8999999999999986</v>
      </c>
      <c r="P564" s="45">
        <v>5.6999999999999993</v>
      </c>
      <c r="Q564" s="44">
        <v>5</v>
      </c>
      <c r="R564" s="45">
        <v>4.2000000000000028</v>
      </c>
      <c r="S564" s="44">
        <v>5</v>
      </c>
      <c r="T564" s="45">
        <v>4.399999999999995</v>
      </c>
      <c r="U564" s="44">
        <v>4.3999999999999986</v>
      </c>
      <c r="V564" s="45">
        <v>5</v>
      </c>
      <c r="W564" s="44">
        <v>3.0800000000000018</v>
      </c>
      <c r="X564" s="45">
        <v>3.6506666666666638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7"/>
        <v>77.633666666666684</v>
      </c>
      <c r="AE564" s="54"/>
    </row>
    <row r="565" spans="2:31" x14ac:dyDescent="0.45">
      <c r="B565" s="14" t="s">
        <v>78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2.3319999999999994</v>
      </c>
      <c r="M565" s="44">
        <v>15.919999999999984</v>
      </c>
      <c r="N565" s="45">
        <v>11.129999999999999</v>
      </c>
      <c r="O565" s="44">
        <v>11.43</v>
      </c>
      <c r="P565" s="45">
        <v>11.470000000000002</v>
      </c>
      <c r="Q565" s="44">
        <v>11.170000000000002</v>
      </c>
      <c r="R565" s="45">
        <v>11.070000000000002</v>
      </c>
      <c r="S565" s="44">
        <v>11.170000000000002</v>
      </c>
      <c r="T565" s="45">
        <v>10.870000000000001</v>
      </c>
      <c r="U565" s="44">
        <v>10.73</v>
      </c>
      <c r="V565" s="45">
        <v>10.57</v>
      </c>
      <c r="W565" s="44">
        <v>6.42</v>
      </c>
      <c r="X565" s="45">
        <v>2.6393333333333335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7"/>
        <v>126.92133333333334</v>
      </c>
      <c r="AE565" s="54"/>
    </row>
    <row r="566" spans="2:31" x14ac:dyDescent="0.45">
      <c r="B566" s="14" t="s">
        <v>79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1.1791666666666665</v>
      </c>
      <c r="M566" s="44">
        <v>9.4230000000000018</v>
      </c>
      <c r="N566" s="45">
        <v>0.68700000000001182</v>
      </c>
      <c r="O566" s="44">
        <v>34.635999999999996</v>
      </c>
      <c r="P566" s="45">
        <v>24.576999999999998</v>
      </c>
      <c r="Q566" s="44">
        <v>40.971000000000004</v>
      </c>
      <c r="R566" s="45">
        <v>61.492999999999995</v>
      </c>
      <c r="S566" s="44">
        <v>90.539999999999992</v>
      </c>
      <c r="T566" s="45">
        <v>116.49999999999999</v>
      </c>
      <c r="U566" s="44">
        <v>123.33216666666667</v>
      </c>
      <c r="V566" s="45">
        <v>113.1645</v>
      </c>
      <c r="W566" s="44">
        <v>80.726000000000042</v>
      </c>
      <c r="X566" s="45">
        <v>0.62966666666666704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7"/>
        <v>697.85850000000005</v>
      </c>
      <c r="AE566" s="54"/>
    </row>
    <row r="567" spans="2:31" x14ac:dyDescent="0.45">
      <c r="B567" s="14" t="s">
        <v>80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1.373666666666667</v>
      </c>
      <c r="M567" s="44">
        <v>7.8034999999999979</v>
      </c>
      <c r="N567" s="45">
        <v>16.023166666666665</v>
      </c>
      <c r="O567" s="44">
        <v>11.418499999999998</v>
      </c>
      <c r="P567" s="45">
        <v>20.016333333333328</v>
      </c>
      <c r="Q567" s="44">
        <v>10.099999999999994</v>
      </c>
      <c r="R567" s="45">
        <v>10.5</v>
      </c>
      <c r="S567" s="44">
        <v>11.199999999999996</v>
      </c>
      <c r="T567" s="45">
        <v>16.966999999999999</v>
      </c>
      <c r="U567" s="44">
        <v>25.16</v>
      </c>
      <c r="V567" s="45">
        <v>25.451166666666662</v>
      </c>
      <c r="W567" s="44">
        <v>15.636500000000002</v>
      </c>
      <c r="X567" s="45">
        <v>0.20366666666666672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7"/>
        <v>171.8535</v>
      </c>
      <c r="AE567" s="54"/>
    </row>
    <row r="568" spans="2:31" x14ac:dyDescent="0.45">
      <c r="B568" s="14" t="s">
        <v>81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0.38683333333333336</v>
      </c>
      <c r="M568" s="44">
        <v>7.8883333333333328</v>
      </c>
      <c r="N568" s="45">
        <v>1.8620000000000005</v>
      </c>
      <c r="O568" s="44">
        <v>5.9989999999999934</v>
      </c>
      <c r="P568" s="45">
        <v>1.490500000000001</v>
      </c>
      <c r="Q568" s="44">
        <v>3.9805000000000015</v>
      </c>
      <c r="R568" s="45">
        <v>8.7856666666666694</v>
      </c>
      <c r="S568" s="44">
        <v>13.579166666666675</v>
      </c>
      <c r="T568" s="45">
        <v>20.466499999999975</v>
      </c>
      <c r="U568" s="44">
        <v>21.196333333333321</v>
      </c>
      <c r="V568" s="45">
        <v>19.468500000000013</v>
      </c>
      <c r="W568" s="44">
        <v>15.227833333333336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7"/>
        <v>120.33116666666663</v>
      </c>
      <c r="AE568" s="54"/>
    </row>
    <row r="569" spans="2:31" x14ac:dyDescent="0.45">
      <c r="B569" s="14" t="s">
        <v>82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2.2006666666666672</v>
      </c>
      <c r="M569" s="44">
        <v>8.3360000000000039</v>
      </c>
      <c r="N569" s="45">
        <v>8.9183333333333419</v>
      </c>
      <c r="O569" s="44">
        <v>54.244500000000002</v>
      </c>
      <c r="P569" s="45">
        <v>31.909999999999997</v>
      </c>
      <c r="Q569" s="44">
        <v>46.639999999999986</v>
      </c>
      <c r="R569" s="45">
        <v>70.960000000000008</v>
      </c>
      <c r="S569" s="44">
        <v>100.72</v>
      </c>
      <c r="T569" s="45">
        <v>125.54</v>
      </c>
      <c r="U569" s="44">
        <v>136.44</v>
      </c>
      <c r="V569" s="45">
        <v>141.30000000000001</v>
      </c>
      <c r="W569" s="44">
        <v>109.08283333333333</v>
      </c>
      <c r="X569" s="45">
        <v>8.8358333333333317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7"/>
        <v>845.12816666666663</v>
      </c>
      <c r="AE569" s="54"/>
    </row>
    <row r="570" spans="2:31" x14ac:dyDescent="0.45">
      <c r="B570" s="14" t="s">
        <v>83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2.0811666666666668</v>
      </c>
      <c r="M570" s="44">
        <v>13.427499999999997</v>
      </c>
      <c r="N570" s="45">
        <v>1.5173333333333336</v>
      </c>
      <c r="O570" s="44">
        <v>5.8203333333333331</v>
      </c>
      <c r="P570" s="45">
        <v>0.986833333333336</v>
      </c>
      <c r="Q570" s="44">
        <v>7.8505000000000011</v>
      </c>
      <c r="R570" s="45">
        <v>12.493333333333339</v>
      </c>
      <c r="S570" s="44">
        <v>12.769333333333341</v>
      </c>
      <c r="T570" s="45">
        <v>12.383166666666666</v>
      </c>
      <c r="U570" s="44">
        <v>12.093166666666665</v>
      </c>
      <c r="V570" s="45">
        <v>14.964666666666663</v>
      </c>
      <c r="W570" s="44">
        <v>15.995000000000001</v>
      </c>
      <c r="X570" s="45">
        <v>2.1664999999999996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7"/>
        <v>114.54883333333333</v>
      </c>
      <c r="AE570" s="54"/>
    </row>
    <row r="571" spans="2:31" x14ac:dyDescent="0.45">
      <c r="B571" s="14" t="s">
        <v>84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7"/>
        <v>0</v>
      </c>
      <c r="AE571" s="54"/>
    </row>
    <row r="572" spans="2:31" x14ac:dyDescent="0.45">
      <c r="B572" s="14" t="s">
        <v>85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0.55300000000000005</v>
      </c>
      <c r="M572" s="44">
        <v>3.8264999999999998</v>
      </c>
      <c r="N572" s="45">
        <v>6.2241666666666653</v>
      </c>
      <c r="O572" s="44">
        <v>21.684500000000003</v>
      </c>
      <c r="P572" s="45">
        <v>13.186166666666674</v>
      </c>
      <c r="Q572" s="44">
        <v>19.234500000000001</v>
      </c>
      <c r="R572" s="45">
        <v>29.33916666666666</v>
      </c>
      <c r="S572" s="44">
        <v>38.940333333333335</v>
      </c>
      <c r="T572" s="45">
        <v>50.861000000000004</v>
      </c>
      <c r="U572" s="44">
        <v>51.885000000000012</v>
      </c>
      <c r="V572" s="45">
        <v>37.896500000000017</v>
      </c>
      <c r="W572" s="44">
        <v>29.041833333333319</v>
      </c>
      <c r="X572" s="45">
        <v>4.4833333333333475E-2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7"/>
        <v>302.71750000000003</v>
      </c>
      <c r="AE572" s="54"/>
    </row>
    <row r="573" spans="2:31" x14ac:dyDescent="0.45">
      <c r="B573" s="4" t="s">
        <v>86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2.3580000000000001</v>
      </c>
      <c r="M573" s="44">
        <v>14.129999999999999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7"/>
        <v>16.488</v>
      </c>
      <c r="AE573" s="54"/>
    </row>
    <row r="574" spans="2:31" x14ac:dyDescent="0.45">
      <c r="B574" s="4" t="s">
        <v>87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4.0750000000000002</v>
      </c>
      <c r="M574" s="44">
        <v>6.2523333333333371</v>
      </c>
      <c r="N574" s="45">
        <v>2.4083333333333341</v>
      </c>
      <c r="O574" s="44">
        <v>2.7821666666666638</v>
      </c>
      <c r="P574" s="45">
        <v>2.2088333333333336</v>
      </c>
      <c r="Q574" s="44">
        <v>2.6776666666666653</v>
      </c>
      <c r="R574" s="45">
        <v>3.9799999999999969</v>
      </c>
      <c r="S574" s="44">
        <v>5.0461666666666662</v>
      </c>
      <c r="T574" s="45">
        <v>6.7946666666666635</v>
      </c>
      <c r="U574" s="44">
        <v>6.8244999999999996</v>
      </c>
      <c r="V574" s="45">
        <v>6.9499999999999931</v>
      </c>
      <c r="W574" s="44">
        <v>6.9499999999999931</v>
      </c>
      <c r="X574" s="45">
        <v>5.5286666666666653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7"/>
        <v>62.478333333333318</v>
      </c>
      <c r="AE574" s="54"/>
    </row>
    <row r="575" spans="2:31" x14ac:dyDescent="0.45">
      <c r="B575" s="4" t="s">
        <v>88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1.3943333333333332</v>
      </c>
      <c r="M575" s="44">
        <v>5.5113333333333347</v>
      </c>
      <c r="N575" s="45">
        <v>1.1349999999999996</v>
      </c>
      <c r="O575" s="44">
        <v>9.766666666666618E-2</v>
      </c>
      <c r="P575" s="45">
        <v>0</v>
      </c>
      <c r="Q575" s="44">
        <v>0</v>
      </c>
      <c r="R575" s="45">
        <v>0</v>
      </c>
      <c r="S575" s="44">
        <v>6.5000000000000571E-2</v>
      </c>
      <c r="T575" s="45">
        <v>0</v>
      </c>
      <c r="U575" s="44">
        <v>0.75933333333333408</v>
      </c>
      <c r="V575" s="45">
        <v>0</v>
      </c>
      <c r="W575" s="44">
        <v>0.9125000000000002</v>
      </c>
      <c r="X575" s="45">
        <v>5.2166666666666826E-2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7"/>
        <v>9.9273333333333351</v>
      </c>
      <c r="AE575" s="54"/>
    </row>
    <row r="576" spans="2:31" x14ac:dyDescent="0.45">
      <c r="B576" s="4" t="s">
        <v>89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3.4650000000000021</v>
      </c>
      <c r="M576" s="44">
        <v>11.299999999999994</v>
      </c>
      <c r="N576" s="45">
        <v>1.1999999999999993</v>
      </c>
      <c r="O576" s="44">
        <v>1.740000000000002</v>
      </c>
      <c r="P576" s="45">
        <v>1.7199999999999989</v>
      </c>
      <c r="Q576" s="44">
        <v>1.5199999999999996</v>
      </c>
      <c r="R576" s="45">
        <v>1.5199999999999996</v>
      </c>
      <c r="S576" s="44">
        <v>5.34</v>
      </c>
      <c r="T576" s="45">
        <v>9.2199999999999989</v>
      </c>
      <c r="U576" s="44">
        <v>9.5499999999999989</v>
      </c>
      <c r="V576" s="45">
        <v>9.620000000000001</v>
      </c>
      <c r="W576" s="44">
        <v>13.399999999999986</v>
      </c>
      <c r="X576" s="45">
        <v>7.8933333333333371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7"/>
        <v>77.488333333333316</v>
      </c>
      <c r="AE576" s="54"/>
    </row>
    <row r="577" spans="2:31" x14ac:dyDescent="0.45">
      <c r="B577" s="4" t="s">
        <v>90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2.1703333333333332</v>
      </c>
      <c r="N577" s="45">
        <v>1.0376666666666656</v>
      </c>
      <c r="O577" s="44">
        <v>2.3949999999999987</v>
      </c>
      <c r="P577" s="45">
        <v>0.4199999999999946</v>
      </c>
      <c r="Q577" s="44">
        <v>1.1900000000000048</v>
      </c>
      <c r="R577" s="45">
        <v>1.480000000000004</v>
      </c>
      <c r="S577" s="44">
        <v>0</v>
      </c>
      <c r="T577" s="45">
        <v>0.81000000000000227</v>
      </c>
      <c r="U577" s="44">
        <v>0.18999999999999773</v>
      </c>
      <c r="V577" s="45">
        <v>17.060000000000002</v>
      </c>
      <c r="W577" s="44">
        <v>1.1268333333333325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7"/>
        <v>27.879833333333337</v>
      </c>
      <c r="AE577" s="54"/>
    </row>
    <row r="578" spans="2:31" x14ac:dyDescent="0.45">
      <c r="B578" s="4" t="s">
        <v>91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2.0863333333333332</v>
      </c>
      <c r="M578" s="44">
        <v>2.249000000000001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1.1311666666666678</v>
      </c>
      <c r="T578" s="45">
        <v>9.4453333333333305</v>
      </c>
      <c r="U578" s="44">
        <v>5.5543333333333331</v>
      </c>
      <c r="V578" s="45">
        <v>10.633166666666673</v>
      </c>
      <c r="W578" s="44">
        <v>11.999999999999993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7"/>
        <v>43.099333333333334</v>
      </c>
      <c r="AE578" s="54"/>
    </row>
    <row r="579" spans="2:31" x14ac:dyDescent="0.45">
      <c r="B579" s="4" t="s">
        <v>92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0.33566666666666661</v>
      </c>
      <c r="M579" s="44">
        <v>1.1933333333333331</v>
      </c>
      <c r="N579" s="45">
        <v>0.14033333333333337</v>
      </c>
      <c r="O579" s="44">
        <v>2.6303333333333336</v>
      </c>
      <c r="P579" s="45">
        <v>0.27166666666666711</v>
      </c>
      <c r="Q579" s="44">
        <v>3.2006666666666672</v>
      </c>
      <c r="R579" s="45">
        <v>8.0470000000000024</v>
      </c>
      <c r="S579" s="44">
        <v>14.922833333333331</v>
      </c>
      <c r="T579" s="45">
        <v>21.533499999999989</v>
      </c>
      <c r="U579" s="44">
        <v>22.194499999999998</v>
      </c>
      <c r="V579" s="45">
        <v>20.746000000000002</v>
      </c>
      <c r="W579" s="44">
        <v>16.311333333333337</v>
      </c>
      <c r="X579" s="45">
        <v>0.583666666666667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7"/>
        <v>112.11083333333335</v>
      </c>
      <c r="AE579" s="54"/>
    </row>
    <row r="580" spans="2:31" x14ac:dyDescent="0.45">
      <c r="B580" s="4" t="s">
        <v>93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0.54433333333333345</v>
      </c>
      <c r="M580" s="44">
        <v>11.315499999999998</v>
      </c>
      <c r="N580" s="45">
        <v>13.214333333333318</v>
      </c>
      <c r="O580" s="44">
        <v>6.1556666666666668</v>
      </c>
      <c r="P580" s="45">
        <v>4.674666666666667</v>
      </c>
      <c r="Q580" s="44">
        <v>3.5054999999999987</v>
      </c>
      <c r="R580" s="45">
        <v>0.24700000000000108</v>
      </c>
      <c r="S580" s="44">
        <v>6.0990000000000011</v>
      </c>
      <c r="T580" s="45">
        <v>10.684500000000002</v>
      </c>
      <c r="U580" s="44">
        <v>10.724666666666662</v>
      </c>
      <c r="V580" s="45">
        <v>8.8900000000000023</v>
      </c>
      <c r="W580" s="44">
        <v>8.5703333333333305</v>
      </c>
      <c r="X580" s="45">
        <v>0.2353333333333324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7"/>
        <v>84.860833333333318</v>
      </c>
      <c r="AE580" s="54"/>
    </row>
    <row r="581" spans="2:31" x14ac:dyDescent="0.45">
      <c r="B581" s="4" t="s">
        <v>94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1.7128333333333334</v>
      </c>
      <c r="M581" s="44">
        <v>25.077499999999983</v>
      </c>
      <c r="N581" s="45">
        <v>18.469500000000004</v>
      </c>
      <c r="O581" s="44">
        <v>17.300793333333331</v>
      </c>
      <c r="P581" s="45">
        <v>10.156293333333332</v>
      </c>
      <c r="Q581" s="44">
        <v>15.201566666666668</v>
      </c>
      <c r="R581" s="45">
        <v>13.553246666666661</v>
      </c>
      <c r="S581" s="44">
        <v>20.361519999999992</v>
      </c>
      <c r="T581" s="45">
        <v>18.737566666666673</v>
      </c>
      <c r="U581" s="44">
        <v>10.463399999999996</v>
      </c>
      <c r="V581" s="45">
        <v>8.9066866666666638</v>
      </c>
      <c r="W581" s="44">
        <v>53.102999999999987</v>
      </c>
      <c r="X581" s="45">
        <v>13.842000000000001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7"/>
        <v>226.88590666666667</v>
      </c>
      <c r="AE581" s="54"/>
    </row>
    <row r="582" spans="2:31" x14ac:dyDescent="0.45">
      <c r="B582" s="4" t="s">
        <v>95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0.35716666666666674</v>
      </c>
      <c r="M582" s="44">
        <v>10.867166666666684</v>
      </c>
      <c r="N582" s="45">
        <v>23.103333333333342</v>
      </c>
      <c r="O582" s="44">
        <v>13.918499999999996</v>
      </c>
      <c r="P582" s="45">
        <v>8.7331666666666639</v>
      </c>
      <c r="Q582" s="44">
        <v>10.240833333333331</v>
      </c>
      <c r="R582" s="45">
        <v>10.409666666666668</v>
      </c>
      <c r="S582" s="44">
        <v>12.895666666666664</v>
      </c>
      <c r="T582" s="45">
        <v>16.820500000000003</v>
      </c>
      <c r="U582" s="44">
        <v>14.2775</v>
      </c>
      <c r="V582" s="45">
        <v>45.181999999999995</v>
      </c>
      <c r="W582" s="44">
        <v>32.157666666666699</v>
      </c>
      <c r="X582" s="45">
        <v>7.1451666666666664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7"/>
        <v>206.10833333333338</v>
      </c>
      <c r="AE582" s="54"/>
    </row>
    <row r="583" spans="2:31" x14ac:dyDescent="0.45">
      <c r="B583" s="4" t="s">
        <v>96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0.58433333333333337</v>
      </c>
      <c r="M583" s="44">
        <v>27.701999999999988</v>
      </c>
      <c r="N583" s="45">
        <v>69.059666666666672</v>
      </c>
      <c r="O583" s="44">
        <v>70.025333333333322</v>
      </c>
      <c r="P583" s="45">
        <v>55.555833333333339</v>
      </c>
      <c r="Q583" s="44">
        <v>57.915333333333322</v>
      </c>
      <c r="R583" s="45">
        <v>57.818499999999986</v>
      </c>
      <c r="S583" s="44">
        <v>57.779499999999985</v>
      </c>
      <c r="T583" s="45">
        <v>57.169666666666672</v>
      </c>
      <c r="U583" s="44">
        <v>65.739666666666665</v>
      </c>
      <c r="V583" s="45">
        <v>71.809333333333342</v>
      </c>
      <c r="W583" s="44">
        <v>85.966833333333369</v>
      </c>
      <c r="X583" s="45">
        <v>15.169000000000013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7"/>
        <v>692.29499999999996</v>
      </c>
      <c r="AE583" s="54"/>
    </row>
    <row r="584" spans="2:31" x14ac:dyDescent="0.45">
      <c r="B584" s="4" t="s">
        <v>97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4.4666666666666695E-2</v>
      </c>
      <c r="M584" s="44">
        <v>4.9268333333333354</v>
      </c>
      <c r="N584" s="45">
        <v>1.350666666666666</v>
      </c>
      <c r="O584" s="44">
        <v>6.8781666666666661</v>
      </c>
      <c r="P584" s="45">
        <v>5.3396666666666706</v>
      </c>
      <c r="Q584" s="44">
        <v>8.8653333333333375</v>
      </c>
      <c r="R584" s="45">
        <v>13.832666666666674</v>
      </c>
      <c r="S584" s="44">
        <v>22.352500000000003</v>
      </c>
      <c r="T584" s="45">
        <v>29.812333333333303</v>
      </c>
      <c r="U584" s="44">
        <v>30.930333333333333</v>
      </c>
      <c r="V584" s="45">
        <v>29.224499999999971</v>
      </c>
      <c r="W584" s="44">
        <v>21.230833333333329</v>
      </c>
      <c r="X584" s="45">
        <v>0.57833333333333381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7"/>
        <v>175.36683333333329</v>
      </c>
      <c r="AE584" s="54"/>
    </row>
    <row r="585" spans="2:31" x14ac:dyDescent="0.45">
      <c r="B585" s="4" t="s">
        <v>98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1.1883333333333335</v>
      </c>
      <c r="M585" s="44">
        <v>8.9706666666666681</v>
      </c>
      <c r="N585" s="45">
        <v>0</v>
      </c>
      <c r="O585" s="44">
        <v>0</v>
      </c>
      <c r="P585" s="45">
        <v>0</v>
      </c>
      <c r="Q585" s="44">
        <v>0</v>
      </c>
      <c r="R585" s="45">
        <v>0</v>
      </c>
      <c r="S585" s="44">
        <v>1.4736666666666671</v>
      </c>
      <c r="T585" s="45">
        <v>7.3418333333333354</v>
      </c>
      <c r="U585" s="44">
        <v>11.055000000000003</v>
      </c>
      <c r="V585" s="45">
        <v>14.68733333333334</v>
      </c>
      <c r="W585" s="44">
        <v>26.68416666666667</v>
      </c>
      <c r="X585" s="45">
        <v>5.794333333333336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7"/>
        <v>77.195333333333352</v>
      </c>
      <c r="AE585" s="54"/>
    </row>
    <row r="586" spans="2:31" x14ac:dyDescent="0.45">
      <c r="B586" s="4" t="s">
        <v>99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1.4740000000000011</v>
      </c>
      <c r="M586" s="44">
        <v>1.8801666666666665</v>
      </c>
      <c r="N586" s="45">
        <v>0.75866666666666704</v>
      </c>
      <c r="O586" s="44">
        <v>10.779999999999983</v>
      </c>
      <c r="P586" s="45">
        <v>12.439500000000006</v>
      </c>
      <c r="Q586" s="44">
        <v>13.052166666666668</v>
      </c>
      <c r="R586" s="45">
        <v>13.29999999999999</v>
      </c>
      <c r="S586" s="44">
        <v>16.871000000000002</v>
      </c>
      <c r="T586" s="45">
        <v>19.939499999999992</v>
      </c>
      <c r="U586" s="44">
        <v>20.184666666666672</v>
      </c>
      <c r="V586" s="45">
        <v>18.803333333333356</v>
      </c>
      <c r="W586" s="44">
        <v>14.674833333333334</v>
      </c>
      <c r="X586" s="45">
        <v>2.0356666666666667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7"/>
        <v>146.1935</v>
      </c>
      <c r="AE586" s="54"/>
    </row>
    <row r="587" spans="2:31" x14ac:dyDescent="0.45">
      <c r="B587" s="4" t="s">
        <v>100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7"/>
        <v>0</v>
      </c>
      <c r="AE587" s="54"/>
    </row>
    <row r="588" spans="2:31" x14ac:dyDescent="0.45">
      <c r="B588" s="4" t="s">
        <v>101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0.35749999999999987</v>
      </c>
      <c r="M588" s="44">
        <v>2.3018333333333336</v>
      </c>
      <c r="N588" s="45">
        <v>4.8198333333333334</v>
      </c>
      <c r="O588" s="44">
        <v>8.5181666666666676</v>
      </c>
      <c r="P588" s="45">
        <v>10.463833333333332</v>
      </c>
      <c r="Q588" s="44">
        <v>10.250833333333334</v>
      </c>
      <c r="R588" s="45">
        <v>8.6896666666666622</v>
      </c>
      <c r="S588" s="44">
        <v>8.4591666666666647</v>
      </c>
      <c r="T588" s="45">
        <v>8.1421666666666646</v>
      </c>
      <c r="U588" s="44">
        <v>8.0311666666666675</v>
      </c>
      <c r="V588" s="45">
        <v>7.3998333333333326</v>
      </c>
      <c r="W588" s="44">
        <v>5.4576666666666664</v>
      </c>
      <c r="X588" s="45">
        <v>1.1839999999999999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7"/>
        <v>84.075666666666649</v>
      </c>
      <c r="AE588" s="54"/>
    </row>
    <row r="589" spans="2:31" x14ac:dyDescent="0.45">
      <c r="B589" s="4" t="s">
        <v>102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5.6784999999999988</v>
      </c>
      <c r="M589" s="44">
        <v>33.761166666666661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0.67633333333333256</v>
      </c>
      <c r="T589" s="45">
        <v>14.754000000000008</v>
      </c>
      <c r="U589" s="44">
        <v>45.851833333333346</v>
      </c>
      <c r="V589" s="45">
        <v>72.515166666666673</v>
      </c>
      <c r="W589" s="44">
        <v>101.23099999999999</v>
      </c>
      <c r="X589" s="45">
        <v>21.285500000000006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7"/>
        <v>295.75350000000003</v>
      </c>
      <c r="AE589" s="54"/>
    </row>
    <row r="590" spans="2:31" x14ac:dyDescent="0.45">
      <c r="B590" s="4" t="s">
        <v>103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0.20083333333333331</v>
      </c>
      <c r="M590" s="44">
        <v>5.7499999999999926E-2</v>
      </c>
      <c r="N590" s="45">
        <v>0</v>
      </c>
      <c r="O590" s="44">
        <v>0</v>
      </c>
      <c r="P590" s="45">
        <v>0.25450000000000289</v>
      </c>
      <c r="Q590" s="44">
        <v>6.2113333333333296</v>
      </c>
      <c r="R590" s="45">
        <v>8.8953333333333351</v>
      </c>
      <c r="S590" s="44">
        <v>16.99433333333333</v>
      </c>
      <c r="T590" s="45">
        <v>23.829833333333308</v>
      </c>
      <c r="U590" s="44">
        <v>21.293833333333325</v>
      </c>
      <c r="V590" s="45">
        <v>17.934000000000008</v>
      </c>
      <c r="W590" s="44">
        <v>10.511000000000005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7"/>
        <v>106.18249999999999</v>
      </c>
      <c r="AE590" s="54"/>
    </row>
    <row r="591" spans="2:31" x14ac:dyDescent="0.45">
      <c r="B591" s="4" t="s">
        <v>104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1.8276666666666661</v>
      </c>
      <c r="M591" s="44">
        <v>16.986833333333326</v>
      </c>
      <c r="N591" s="45">
        <v>88.358166666666648</v>
      </c>
      <c r="O591" s="44">
        <v>33.922333333333341</v>
      </c>
      <c r="P591" s="45">
        <v>10.748000000000008</v>
      </c>
      <c r="Q591" s="44">
        <v>51.805499999999981</v>
      </c>
      <c r="R591" s="45">
        <v>119.54766666666669</v>
      </c>
      <c r="S591" s="44">
        <v>72.265833333333376</v>
      </c>
      <c r="T591" s="45">
        <v>65.125166666666715</v>
      </c>
      <c r="U591" s="44">
        <v>68.114499999999992</v>
      </c>
      <c r="V591" s="45">
        <v>95.687166666666656</v>
      </c>
      <c r="W591" s="44">
        <v>61.988666666666674</v>
      </c>
      <c r="X591" s="45">
        <v>8.8550000000000004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7"/>
        <v>695.23250000000007</v>
      </c>
      <c r="AE591" s="54"/>
    </row>
    <row r="592" spans="2:31" x14ac:dyDescent="0.45">
      <c r="B592" s="4" t="s">
        <v>105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0.34433333333333338</v>
      </c>
      <c r="M592" s="44">
        <v>0.29833333333333323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7"/>
        <v>0.64266666666666661</v>
      </c>
      <c r="AE592" s="54"/>
    </row>
    <row r="593" spans="2:31" x14ac:dyDescent="0.45">
      <c r="B593" s="4" t="s">
        <v>106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7"/>
        <v>0</v>
      </c>
      <c r="AE593" s="54"/>
    </row>
    <row r="594" spans="2:31" x14ac:dyDescent="0.45">
      <c r="B594" s="4" t="s">
        <v>107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2.3523333333333332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7"/>
        <v>2.3523333333333332</v>
      </c>
      <c r="AE594" s="54"/>
    </row>
    <row r="595" spans="2:31" x14ac:dyDescent="0.45">
      <c r="B595" s="4" t="s">
        <v>108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3.1308333333333325</v>
      </c>
      <c r="N595" s="45">
        <v>5.910499999999999</v>
      </c>
      <c r="O595" s="44">
        <v>5.2365000000000022</v>
      </c>
      <c r="P595" s="45">
        <v>0.27866666666666678</v>
      </c>
      <c r="Q595" s="44">
        <v>1.9733333333333343</v>
      </c>
      <c r="R595" s="45">
        <v>0</v>
      </c>
      <c r="S595" s="44">
        <v>3.964333333333335</v>
      </c>
      <c r="T595" s="45">
        <v>5.1351666666666631</v>
      </c>
      <c r="U595" s="44">
        <v>5.1565000000000003</v>
      </c>
      <c r="V595" s="45">
        <v>1.4166666666666749E-2</v>
      </c>
      <c r="W595" s="44">
        <v>0.51</v>
      </c>
      <c r="X595" s="45">
        <v>0.21349999999999997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7"/>
        <v>31.523500000000002</v>
      </c>
      <c r="AE595" s="54"/>
    </row>
    <row r="596" spans="2:31" x14ac:dyDescent="0.45">
      <c r="B596" s="4" t="s">
        <v>109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6.7863333333333342</v>
      </c>
      <c r="N596" s="45">
        <v>15.5875</v>
      </c>
      <c r="O596" s="44">
        <v>78.855499999999978</v>
      </c>
      <c r="P596" s="45">
        <v>86.639666666666642</v>
      </c>
      <c r="Q596" s="44">
        <v>92.184166666666641</v>
      </c>
      <c r="R596" s="45">
        <v>102.71783333333336</v>
      </c>
      <c r="S596" s="44">
        <v>86.66483333333332</v>
      </c>
      <c r="T596" s="45">
        <v>84.050666666666672</v>
      </c>
      <c r="U596" s="44">
        <v>77.416166666666655</v>
      </c>
      <c r="V596" s="45">
        <v>93.489666666666665</v>
      </c>
      <c r="W596" s="44">
        <v>15.446333333333332</v>
      </c>
      <c r="X596" s="45">
        <v>0.19349999999999989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7"/>
        <v>740.03216666666651</v>
      </c>
      <c r="AE596" s="54"/>
    </row>
    <row r="597" spans="2:31" x14ac:dyDescent="0.45">
      <c r="B597" s="4" t="s">
        <v>110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5.1228333333333333</v>
      </c>
      <c r="M597" s="44">
        <v>52.997000000000021</v>
      </c>
      <c r="N597" s="45">
        <v>10.690833333333341</v>
      </c>
      <c r="O597" s="44">
        <v>21.925833333333337</v>
      </c>
      <c r="P597" s="45">
        <v>12.651833333333343</v>
      </c>
      <c r="Q597" s="44">
        <v>19.885666666666683</v>
      </c>
      <c r="R597" s="45">
        <v>29.471666666666689</v>
      </c>
      <c r="S597" s="44">
        <v>41.2856666666667</v>
      </c>
      <c r="T597" s="45">
        <v>55.015499999999967</v>
      </c>
      <c r="U597" s="44">
        <v>57.576999999999977</v>
      </c>
      <c r="V597" s="45">
        <v>57.257333333333371</v>
      </c>
      <c r="W597" s="44">
        <v>43.882833333333359</v>
      </c>
      <c r="X597" s="45">
        <v>7.4673333333333316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7"/>
        <v>415.23133333333345</v>
      </c>
      <c r="AE597" s="54"/>
    </row>
    <row r="598" spans="2:31" x14ac:dyDescent="0.45">
      <c r="B598" s="4" t="s">
        <v>111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3.1651666666666669</v>
      </c>
      <c r="M598" s="44">
        <v>25.67466666666666</v>
      </c>
      <c r="N598" s="45">
        <v>22.1205</v>
      </c>
      <c r="O598" s="44">
        <v>10.715499999999997</v>
      </c>
      <c r="P598" s="45">
        <v>0.78733333333333344</v>
      </c>
      <c r="Q598" s="44">
        <v>4.7996666666666696</v>
      </c>
      <c r="R598" s="45">
        <v>2.9836666666666694</v>
      </c>
      <c r="S598" s="44">
        <v>5.953999999999998</v>
      </c>
      <c r="T598" s="45">
        <v>4.5799999999999983</v>
      </c>
      <c r="U598" s="44">
        <v>0.23833333333333329</v>
      </c>
      <c r="V598" s="45">
        <v>8.9178333333333306</v>
      </c>
      <c r="W598" s="44">
        <v>20.093666666666664</v>
      </c>
      <c r="X598" s="45">
        <v>1.9526666666666668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7"/>
        <v>111.98299999999999</v>
      </c>
      <c r="AE598" s="54"/>
    </row>
    <row r="599" spans="2:31" x14ac:dyDescent="0.45">
      <c r="B599" s="4" t="s">
        <v>112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3.6399999999999944</v>
      </c>
      <c r="N599" s="45">
        <v>8.7400000000000055</v>
      </c>
      <c r="O599" s="44">
        <v>13.13999999999999</v>
      </c>
      <c r="P599" s="45">
        <v>16.039999999999985</v>
      </c>
      <c r="Q599" s="44">
        <v>19.339999999999996</v>
      </c>
      <c r="R599" s="45">
        <v>16.240000000000006</v>
      </c>
      <c r="S599" s="44">
        <v>1.2999999999999972</v>
      </c>
      <c r="T599" s="45">
        <v>16.539999999999985</v>
      </c>
      <c r="U599" s="44">
        <v>14.340000000000005</v>
      </c>
      <c r="V599" s="45">
        <v>10.54</v>
      </c>
      <c r="W599" s="44">
        <v>6.4399999999999986</v>
      </c>
      <c r="X599" s="45">
        <v>1.1963333333333326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7"/>
        <v>127.49633333333328</v>
      </c>
      <c r="AE599" s="54"/>
    </row>
    <row r="600" spans="2:31" x14ac:dyDescent="0.45">
      <c r="B600" s="4" t="s">
        <v>113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16.524333333333335</v>
      </c>
      <c r="N600" s="45">
        <v>32.080333333333336</v>
      </c>
      <c r="O600" s="44">
        <v>47.631999999999991</v>
      </c>
      <c r="P600" s="45">
        <v>70.314166666666651</v>
      </c>
      <c r="Q600" s="44">
        <v>55.871999999999979</v>
      </c>
      <c r="R600" s="45">
        <v>44.531166666666671</v>
      </c>
      <c r="S600" s="44">
        <v>27.991999999999997</v>
      </c>
      <c r="T600" s="45">
        <v>18.63283333333333</v>
      </c>
      <c r="U600" s="44">
        <v>10.072333333333329</v>
      </c>
      <c r="V600" s="45">
        <v>14.659999999999995</v>
      </c>
      <c r="W600" s="44">
        <v>9.4738333333333333</v>
      </c>
      <c r="X600" s="45">
        <v>2.6698333333333335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7"/>
        <v>350.45483333333328</v>
      </c>
      <c r="AE600" s="54"/>
    </row>
    <row r="601" spans="2:31" x14ac:dyDescent="0.45">
      <c r="B601" s="4" t="s">
        <v>114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1.0666666666666668E-2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4.9453333333333331</v>
      </c>
      <c r="X601" s="45">
        <v>5.979166666666667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7"/>
        <v>10.935166666666667</v>
      </c>
      <c r="AE601" s="54"/>
    </row>
    <row r="602" spans="2:31" x14ac:dyDescent="0.45">
      <c r="B602" s="4" t="s">
        <v>115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7"/>
        <v>0</v>
      </c>
      <c r="AE602" s="54"/>
    </row>
    <row r="603" spans="2:31" x14ac:dyDescent="0.45">
      <c r="B603" s="4" t="s">
        <v>116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44.547500000000007</v>
      </c>
      <c r="M603" s="44">
        <v>57.804666666666684</v>
      </c>
      <c r="N603" s="45">
        <v>45.162500000000009</v>
      </c>
      <c r="O603" s="44">
        <v>47.70950000000002</v>
      </c>
      <c r="P603" s="45">
        <v>47.710500000000017</v>
      </c>
      <c r="Q603" s="44">
        <v>47.730000000000011</v>
      </c>
      <c r="R603" s="45">
        <v>47.71</v>
      </c>
      <c r="S603" s="44">
        <v>47.72566666666669</v>
      </c>
      <c r="T603" s="45">
        <v>47.724833333333343</v>
      </c>
      <c r="U603" s="44">
        <v>47.721999999999994</v>
      </c>
      <c r="V603" s="45">
        <v>47.668000000000013</v>
      </c>
      <c r="W603" s="44">
        <v>47.730333333333327</v>
      </c>
      <c r="X603" s="45">
        <v>29.688666666666663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7"/>
        <v>606.63416666666672</v>
      </c>
      <c r="AE603" s="54"/>
    </row>
    <row r="604" spans="2:31" x14ac:dyDescent="0.45">
      <c r="B604" s="4" t="s">
        <v>117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0.34399999999999975</v>
      </c>
      <c r="M604" s="44">
        <v>47.339833333333331</v>
      </c>
      <c r="N604" s="45">
        <v>47.735500000000002</v>
      </c>
      <c r="O604" s="44">
        <v>41.738666666666653</v>
      </c>
      <c r="P604" s="45">
        <v>40.299999999999983</v>
      </c>
      <c r="Q604" s="44">
        <v>41.299999999999983</v>
      </c>
      <c r="R604" s="45">
        <v>41.199999999999989</v>
      </c>
      <c r="S604" s="44">
        <v>45.400000000000006</v>
      </c>
      <c r="T604" s="45">
        <v>104.44233333333335</v>
      </c>
      <c r="U604" s="44">
        <v>104.45616666666663</v>
      </c>
      <c r="V604" s="45">
        <v>19.232499999999995</v>
      </c>
      <c r="W604" s="44">
        <v>94.849166666666619</v>
      </c>
      <c r="X604" s="45">
        <v>4.6156666666666695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7"/>
        <v>632.95383333333325</v>
      </c>
      <c r="AE604" s="54"/>
    </row>
    <row r="605" spans="2:31" x14ac:dyDescent="0.45">
      <c r="B605" s="4" t="s">
        <v>118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0.87483333333333324</v>
      </c>
      <c r="M605" s="44">
        <v>26.534499999999994</v>
      </c>
      <c r="N605" s="45">
        <v>2.2520000000000011</v>
      </c>
      <c r="O605" s="44">
        <v>19.763166666666681</v>
      </c>
      <c r="P605" s="45">
        <v>10.649666666666663</v>
      </c>
      <c r="Q605" s="44">
        <v>15.699666666666671</v>
      </c>
      <c r="R605" s="45">
        <v>26.099999999999977</v>
      </c>
      <c r="S605" s="44">
        <v>36.266499999999994</v>
      </c>
      <c r="T605" s="45">
        <v>50.016833333333281</v>
      </c>
      <c r="U605" s="44">
        <v>53.645833333333307</v>
      </c>
      <c r="V605" s="45">
        <v>53.348333333333287</v>
      </c>
      <c r="W605" s="44">
        <v>42.664333333333339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7"/>
        <v>337.81566666666657</v>
      </c>
      <c r="AE605" s="54"/>
    </row>
    <row r="606" spans="2:31" x14ac:dyDescent="0.45">
      <c r="B606" s="4" t="s">
        <v>119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5.2554999999999987</v>
      </c>
      <c r="M606" s="44">
        <v>37.897833333333317</v>
      </c>
      <c r="N606" s="45">
        <v>33.630166666666675</v>
      </c>
      <c r="O606" s="44">
        <v>35.885833333333331</v>
      </c>
      <c r="P606" s="45">
        <v>33.793666666666653</v>
      </c>
      <c r="Q606" s="44">
        <v>31.750833333333329</v>
      </c>
      <c r="R606" s="45">
        <v>29.959833333333325</v>
      </c>
      <c r="S606" s="44">
        <v>39.487166666666646</v>
      </c>
      <c r="T606" s="45">
        <v>45.053333333333313</v>
      </c>
      <c r="U606" s="44">
        <v>53.511666666666663</v>
      </c>
      <c r="V606" s="45">
        <v>51.140999999999998</v>
      </c>
      <c r="W606" s="44">
        <v>38.031999999999996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7"/>
        <v>435.39883333333324</v>
      </c>
      <c r="AE606" s="54"/>
    </row>
    <row r="607" spans="2:31" x14ac:dyDescent="0.45">
      <c r="B607" s="4" t="s">
        <v>120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2.3871666666666669</v>
      </c>
      <c r="M607" s="44">
        <v>9.3369999999999962</v>
      </c>
      <c r="N607" s="45">
        <v>2.0414999999999988</v>
      </c>
      <c r="O607" s="44">
        <v>13.033833333333321</v>
      </c>
      <c r="P607" s="45">
        <v>0.66949999999999221</v>
      </c>
      <c r="Q607" s="44">
        <v>10.063833333333333</v>
      </c>
      <c r="R607" s="45">
        <v>28.64299999999999</v>
      </c>
      <c r="S607" s="44">
        <v>46.143000000000001</v>
      </c>
      <c r="T607" s="45">
        <v>63.175833333333337</v>
      </c>
      <c r="U607" s="44">
        <v>63.1815</v>
      </c>
      <c r="V607" s="45">
        <v>57.406166666666664</v>
      </c>
      <c r="W607" s="44">
        <v>40.874166666666675</v>
      </c>
      <c r="X607" s="45">
        <v>1.8480000000000003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7"/>
        <v>338.80449999999996</v>
      </c>
      <c r="AE607" s="54"/>
    </row>
    <row r="608" spans="2:31" x14ac:dyDescent="0.45">
      <c r="B608" s="4" t="s">
        <v>121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7"/>
        <v>0</v>
      </c>
      <c r="AE608" s="54"/>
    </row>
    <row r="609" spans="2:31" x14ac:dyDescent="0.45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15.97216666666667</v>
      </c>
      <c r="M609" s="44">
        <v>168.59300000000002</v>
      </c>
      <c r="N609" s="45">
        <v>234.11600000000007</v>
      </c>
      <c r="O609" s="44">
        <v>236.30183333333343</v>
      </c>
      <c r="P609" s="45">
        <v>201.94000000000003</v>
      </c>
      <c r="Q609" s="44">
        <v>198.05</v>
      </c>
      <c r="R609" s="45">
        <v>190.90000000000003</v>
      </c>
      <c r="S609" s="44">
        <v>190.15000000000003</v>
      </c>
      <c r="T609" s="45">
        <v>174.21000000000004</v>
      </c>
      <c r="U609" s="44">
        <v>196.61</v>
      </c>
      <c r="V609" s="45">
        <v>227.59299999999993</v>
      </c>
      <c r="W609" s="44">
        <v>205.83650000000006</v>
      </c>
      <c r="X609" s="45">
        <v>56.174666666666667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7"/>
        <v>2296.4471666666668</v>
      </c>
      <c r="AE609" s="54"/>
    </row>
    <row r="610" spans="2:31" x14ac:dyDescent="0.45">
      <c r="B610" s="4" t="s">
        <v>123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7"/>
        <v>0</v>
      </c>
      <c r="AE610" s="54"/>
    </row>
    <row r="611" spans="2:31" x14ac:dyDescent="0.45">
      <c r="B611" s="4" t="s">
        <v>124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8.6333333333333387E-2</v>
      </c>
      <c r="M611" s="44">
        <v>4.5268333333333315</v>
      </c>
      <c r="N611" s="45">
        <v>4.9438333333333331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3.5793333333333339</v>
      </c>
      <c r="X611" s="45">
        <v>0.26316666666666666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7"/>
        <v>13.3995</v>
      </c>
      <c r="AE611" s="54"/>
    </row>
    <row r="612" spans="2:31" x14ac:dyDescent="0.45">
      <c r="B612" s="4" t="s">
        <v>125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7"/>
        <v>0</v>
      </c>
      <c r="AE612" s="54"/>
    </row>
    <row r="613" spans="2:31" x14ac:dyDescent="0.45">
      <c r="B613" s="4" t="s">
        <v>126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7"/>
        <v>0</v>
      </c>
      <c r="AE613" s="54"/>
    </row>
    <row r="614" spans="2:31" x14ac:dyDescent="0.45">
      <c r="B614" s="4" t="s">
        <v>127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0.44833333333333336</v>
      </c>
      <c r="M614" s="44">
        <v>20.496666666666677</v>
      </c>
      <c r="N614" s="45">
        <v>22.890999999999984</v>
      </c>
      <c r="O614" s="44">
        <v>7.6103333333333376</v>
      </c>
      <c r="P614" s="45">
        <v>3.3498333333333408</v>
      </c>
      <c r="Q614" s="44">
        <v>8.2345000000000006</v>
      </c>
      <c r="R614" s="45">
        <v>20.148</v>
      </c>
      <c r="S614" s="44">
        <v>26.552833333333332</v>
      </c>
      <c r="T614" s="45">
        <v>42.217833333333346</v>
      </c>
      <c r="U614" s="44">
        <v>42.432333333333332</v>
      </c>
      <c r="V614" s="45">
        <v>41.289499999999983</v>
      </c>
      <c r="W614" s="44">
        <v>33.949000000000005</v>
      </c>
      <c r="X614" s="45">
        <v>10.362166666666665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7"/>
        <v>279.98233333333332</v>
      </c>
      <c r="AE614" s="54"/>
    </row>
    <row r="615" spans="2:31" x14ac:dyDescent="0.45">
      <c r="B615" s="4" t="s">
        <v>128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10.624000000000001</v>
      </c>
      <c r="M615" s="44">
        <v>86.22120000000001</v>
      </c>
      <c r="N615" s="45">
        <v>20.931200000000018</v>
      </c>
      <c r="O615" s="44">
        <v>40.591200000000015</v>
      </c>
      <c r="P615" s="45">
        <v>21.741200000000021</v>
      </c>
      <c r="Q615" s="44">
        <v>32.281200000000013</v>
      </c>
      <c r="R615" s="45">
        <v>52.811200000000014</v>
      </c>
      <c r="S615" s="44">
        <v>76.101200000000006</v>
      </c>
      <c r="T615" s="45">
        <v>101.95120000000001</v>
      </c>
      <c r="U615" s="44">
        <v>107.0112</v>
      </c>
      <c r="V615" s="45">
        <v>111.27120000000001</v>
      </c>
      <c r="W615" s="44">
        <v>121.10120000000001</v>
      </c>
      <c r="X615" s="45">
        <v>80.160000000000011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7"/>
        <v>862.79720000000009</v>
      </c>
      <c r="AE615" s="54"/>
    </row>
    <row r="616" spans="2:31" x14ac:dyDescent="0.45">
      <c r="B616" s="4" t="s">
        <v>129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0.27783333333333332</v>
      </c>
      <c r="M616" s="44">
        <v>1.04</v>
      </c>
      <c r="N616" s="45">
        <v>2.0675000000000008</v>
      </c>
      <c r="O616" s="44">
        <v>3.4389999999999996</v>
      </c>
      <c r="P616" s="45">
        <v>0</v>
      </c>
      <c r="Q616" s="44">
        <v>0.87999999999999901</v>
      </c>
      <c r="R616" s="45">
        <v>3.2699999999999996</v>
      </c>
      <c r="S616" s="44">
        <v>5.1100000000000012</v>
      </c>
      <c r="T616" s="45">
        <v>8.069999999999995</v>
      </c>
      <c r="U616" s="44">
        <v>8.1213333333333306</v>
      </c>
      <c r="V616" s="45">
        <v>7.6260000000000003</v>
      </c>
      <c r="W616" s="44">
        <v>5.7296666666666676</v>
      </c>
      <c r="X616" s="45">
        <v>1.2451666666666665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7"/>
        <v>46.876499999999993</v>
      </c>
      <c r="AE616" s="54"/>
    </row>
    <row r="617" spans="2:31" x14ac:dyDescent="0.45">
      <c r="B617" s="4" t="s">
        <v>130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1.4666666666666651E-2</v>
      </c>
      <c r="M617" s="44">
        <v>11.3355</v>
      </c>
      <c r="N617" s="45">
        <v>16.431666666666654</v>
      </c>
      <c r="O617" s="44">
        <v>42.875666666666682</v>
      </c>
      <c r="P617" s="45">
        <v>17.697000000000003</v>
      </c>
      <c r="Q617" s="44">
        <v>10.434666666666669</v>
      </c>
      <c r="R617" s="45">
        <v>57.146666666666668</v>
      </c>
      <c r="S617" s="44">
        <v>77.071000000000012</v>
      </c>
      <c r="T617" s="45">
        <v>103.61266666666663</v>
      </c>
      <c r="U617" s="44">
        <v>107.72766666666664</v>
      </c>
      <c r="V617" s="45">
        <v>81.862833333333327</v>
      </c>
      <c r="W617" s="44">
        <v>48.490499999999997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574.70050000000003</v>
      </c>
      <c r="AE617" s="54"/>
    </row>
    <row r="618" spans="2:31" x14ac:dyDescent="0.45">
      <c r="B618" s="4" t="s">
        <v>131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2.5671666666666666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>SUM(E618:AB618)</f>
        <v>2.5671666666666666</v>
      </c>
      <c r="AE618" s="54"/>
    </row>
    <row r="619" spans="2:31" x14ac:dyDescent="0.45">
      <c r="B619" s="4" t="s">
        <v>132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>SUM(E619:AB619)</f>
        <v>0</v>
      </c>
      <c r="AE619" s="54"/>
    </row>
    <row r="620" spans="2:31" x14ac:dyDescent="0.45">
      <c r="B620" s="4" t="s">
        <v>133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ref="AD620:AD624" si="108">SUM(E620:AB620)</f>
        <v>0</v>
      </c>
      <c r="AE620" s="54"/>
    </row>
    <row r="621" spans="2:31" x14ac:dyDescent="0.45">
      <c r="B621" s="4" t="s">
        <v>134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37.548166666666653</v>
      </c>
      <c r="N621" s="45">
        <v>12.717500000000001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20.164666666666662</v>
      </c>
      <c r="X621" s="45">
        <v>19.388500000000001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8"/>
        <v>89.818833333333316</v>
      </c>
      <c r="AE621" s="54"/>
    </row>
    <row r="622" spans="2:31" x14ac:dyDescent="0.45">
      <c r="B622" s="4" t="s">
        <v>135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8"/>
        <v>0</v>
      </c>
      <c r="AE622" s="54"/>
    </row>
    <row r="623" spans="2:31" x14ac:dyDescent="0.45">
      <c r="B623" s="4" t="s">
        <v>136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8"/>
        <v>0</v>
      </c>
      <c r="AE623" s="54"/>
    </row>
    <row r="624" spans="2:31" x14ac:dyDescent="0.45">
      <c r="B624" s="4" t="s">
        <v>137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2.3645</v>
      </c>
      <c r="M624" s="44">
        <v>15.926166666666667</v>
      </c>
      <c r="N624" s="45">
        <v>52.451333333333352</v>
      </c>
      <c r="O624" s="44">
        <v>45.409666666666666</v>
      </c>
      <c r="P624" s="45">
        <v>21.28216666666669</v>
      </c>
      <c r="Q624" s="44">
        <v>22.561</v>
      </c>
      <c r="R624" s="45">
        <v>24.057166666666635</v>
      </c>
      <c r="S624" s="44">
        <v>37.685000000000009</v>
      </c>
      <c r="T624" s="45">
        <v>58.136833333333321</v>
      </c>
      <c r="U624" s="44">
        <v>70.676000000000002</v>
      </c>
      <c r="V624" s="45">
        <v>68.974499999999978</v>
      </c>
      <c r="W624" s="44">
        <v>45.892499999999991</v>
      </c>
      <c r="X624" s="45">
        <v>3.2633333333333336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8"/>
        <v>468.68016666666659</v>
      </c>
      <c r="AE624" s="54"/>
    </row>
    <row r="625" spans="2:31" x14ac:dyDescent="0.45">
      <c r="B625" s="4" t="s">
        <v>138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0.42850000000000005</v>
      </c>
      <c r="M625" s="44">
        <v>22.970833333333342</v>
      </c>
      <c r="N625" s="45">
        <v>8.7183333333333337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7.1413333333333338</v>
      </c>
      <c r="X625" s="45">
        <v>5.488500000000001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44.747500000000016</v>
      </c>
      <c r="AE625" s="54"/>
    </row>
    <row r="626" spans="2:31" x14ac:dyDescent="0.45">
      <c r="B626" s="12" t="s">
        <v>7</v>
      </c>
      <c r="C626" s="12"/>
      <c r="D626" s="12"/>
      <c r="E626" s="13">
        <f>SUM(E554:E625)</f>
        <v>0</v>
      </c>
      <c r="F626" s="13">
        <f t="shared" ref="F626" si="109">SUM(F554:F625)</f>
        <v>0</v>
      </c>
      <c r="G626" s="13">
        <f t="shared" ref="G626" si="110">SUM(G554:G625)</f>
        <v>0</v>
      </c>
      <c r="H626" s="13">
        <f t="shared" ref="H626" si="111">SUM(H554:H625)</f>
        <v>0</v>
      </c>
      <c r="I626" s="13">
        <f t="shared" ref="I626" si="112">SUM(I554:I625)</f>
        <v>0</v>
      </c>
      <c r="J626" s="13">
        <f t="shared" ref="J626" si="113">SUM(J554:J625)</f>
        <v>0</v>
      </c>
      <c r="K626" s="13">
        <f t="shared" ref="K626" si="114">SUM(K554:K625)</f>
        <v>0</v>
      </c>
      <c r="L626" s="13">
        <f t="shared" ref="L626" si="115">SUM(L554:L625)</f>
        <v>148.77533333333332</v>
      </c>
      <c r="M626" s="13">
        <f t="shared" ref="M626" si="116">SUM(M554:M625)</f>
        <v>1059.4248666666667</v>
      </c>
      <c r="N626" s="13">
        <f t="shared" ref="N626" si="117">SUM(N554:N625)</f>
        <v>1013.9868666666667</v>
      </c>
      <c r="O626" s="13">
        <f t="shared" ref="O626" si="118">SUM(O554:O625)</f>
        <v>1194.5884933333334</v>
      </c>
      <c r="P626" s="13">
        <f t="shared" ref="P626" si="119">SUM(P554:P625)</f>
        <v>938.15782666666678</v>
      </c>
      <c r="Q626" s="13">
        <f t="shared" ref="Q626" si="120">SUM(Q554:Q625)</f>
        <v>1017.1694333333335</v>
      </c>
      <c r="R626" s="13">
        <f t="shared" ref="R626" si="121">SUM(R554:R625)</f>
        <v>1277.910446666667</v>
      </c>
      <c r="S626" s="13">
        <f t="shared" ref="S626" si="122">SUM(S554:S625)</f>
        <v>1476.92822</v>
      </c>
      <c r="T626" s="13">
        <f t="shared" ref="T626" si="123">SUM(T554:T625)</f>
        <v>1860.9112666666665</v>
      </c>
      <c r="U626" s="13">
        <f t="shared" ref="U626" si="124">SUM(U554:U625)</f>
        <v>1960.0550999999991</v>
      </c>
      <c r="V626" s="13">
        <f t="shared" ref="V626" si="125">SUM(V554:V625)</f>
        <v>1928.1900533333339</v>
      </c>
      <c r="W626" s="13">
        <f t="shared" ref="W626" si="126">SUM(W554:W625)</f>
        <v>1738.0782000000002</v>
      </c>
      <c r="X626" s="13">
        <f t="shared" ref="X626" si="127">SUM(X554:X625)</f>
        <v>349.5916666666667</v>
      </c>
      <c r="Y626" s="13">
        <f t="shared" ref="Y626" si="128">SUM(Y554:Y625)</f>
        <v>0</v>
      </c>
      <c r="Z626" s="13">
        <f t="shared" ref="Z626" si="129">SUM(Z554:Z625)</f>
        <v>0</v>
      </c>
      <c r="AA626" s="13">
        <f t="shared" ref="AA626" si="130">SUM(AA554:AA625)</f>
        <v>0</v>
      </c>
      <c r="AB626" s="13">
        <f t="shared" ref="AB626" si="131">SUM(AB554:AB625)</f>
        <v>0</v>
      </c>
      <c r="AC626" s="109">
        <f>SUM(AC554:AE625)</f>
        <v>15963.767773333333</v>
      </c>
      <c r="AD626" s="109"/>
      <c r="AE626" s="109"/>
    </row>
    <row r="627" spans="2:31" x14ac:dyDescent="0.45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2:31" x14ac:dyDescent="0.45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2:31" x14ac:dyDescent="0.45">
      <c r="B629" s="8">
        <f>'Resumen-Mensual'!$M$26</f>
        <v>46031</v>
      </c>
    </row>
    <row r="630" spans="2:31" x14ac:dyDescent="0.45">
      <c r="B630" s="8"/>
    </row>
    <row r="631" spans="2:31" x14ac:dyDescent="0.45">
      <c r="B631" s="9" t="s">
        <v>313</v>
      </c>
      <c r="C631" s="10"/>
      <c r="D631" s="10"/>
      <c r="E631" s="11">
        <v>1</v>
      </c>
      <c r="F631" s="11">
        <v>2</v>
      </c>
      <c r="G631" s="11">
        <v>3</v>
      </c>
      <c r="H631" s="11">
        <v>4</v>
      </c>
      <c r="I631" s="11">
        <v>5</v>
      </c>
      <c r="J631" s="11">
        <v>6</v>
      </c>
      <c r="K631" s="11">
        <v>7</v>
      </c>
      <c r="L631" s="11">
        <v>8</v>
      </c>
      <c r="M631" s="11">
        <v>9</v>
      </c>
      <c r="N631" s="11">
        <v>10</v>
      </c>
      <c r="O631" s="11">
        <v>11</v>
      </c>
      <c r="P631" s="11">
        <v>12</v>
      </c>
      <c r="Q631" s="11">
        <v>13</v>
      </c>
      <c r="R631" s="11">
        <v>14</v>
      </c>
      <c r="S631" s="11">
        <v>15</v>
      </c>
      <c r="T631" s="11">
        <v>16</v>
      </c>
      <c r="U631" s="11">
        <v>17</v>
      </c>
      <c r="V631" s="11">
        <v>18</v>
      </c>
      <c r="W631" s="11">
        <v>19</v>
      </c>
      <c r="X631" s="11">
        <v>20</v>
      </c>
      <c r="Y631" s="11">
        <v>21</v>
      </c>
      <c r="Z631" s="11">
        <v>22</v>
      </c>
      <c r="AA631" s="11">
        <v>23</v>
      </c>
      <c r="AB631" s="11">
        <v>24</v>
      </c>
      <c r="AC631" s="91" t="s">
        <v>7</v>
      </c>
      <c r="AD631" s="91"/>
      <c r="AE631" s="91"/>
    </row>
    <row r="632" spans="2:31" x14ac:dyDescent="0.45">
      <c r="B632" s="14" t="s">
        <v>67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0.66666666666666663</v>
      </c>
      <c r="M632" s="44">
        <v>1.5999999999999996</v>
      </c>
      <c r="N632" s="45">
        <v>1</v>
      </c>
      <c r="O632" s="44">
        <v>1.1999999999999993</v>
      </c>
      <c r="P632" s="45">
        <v>1.2000000000000002</v>
      </c>
      <c r="Q632" s="44">
        <v>1.0999999999999996</v>
      </c>
      <c r="R632" s="45">
        <v>1.1000000000000005</v>
      </c>
      <c r="S632" s="44">
        <v>1</v>
      </c>
      <c r="T632" s="45">
        <v>1</v>
      </c>
      <c r="U632" s="44">
        <v>0.90000000000000036</v>
      </c>
      <c r="V632" s="45">
        <v>0.90000000000000036</v>
      </c>
      <c r="W632" s="44">
        <v>0.39999999999999947</v>
      </c>
      <c r="X632" s="45">
        <v>0.96333333333333393</v>
      </c>
      <c r="Y632" s="44">
        <v>0</v>
      </c>
      <c r="Z632" s="45">
        <v>0</v>
      </c>
      <c r="AA632" s="44">
        <v>0</v>
      </c>
      <c r="AB632" s="45">
        <v>0</v>
      </c>
      <c r="AC632" s="56"/>
      <c r="AD632" s="57">
        <f>SUM(E632:AB632)</f>
        <v>13.030000000000001</v>
      </c>
      <c r="AE632" s="56"/>
    </row>
    <row r="633" spans="2:31" x14ac:dyDescent="0.45">
      <c r="B633" s="14" t="s">
        <v>68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0.80000000000000049</v>
      </c>
      <c r="M633" s="44">
        <v>11.200000000000006</v>
      </c>
      <c r="N633" s="45">
        <v>14.200000000000014</v>
      </c>
      <c r="O633" s="44">
        <v>15</v>
      </c>
      <c r="P633" s="45">
        <v>14.1</v>
      </c>
      <c r="Q633" s="44">
        <v>13.9</v>
      </c>
      <c r="R633" s="45">
        <v>14</v>
      </c>
      <c r="S633" s="44">
        <v>13.9</v>
      </c>
      <c r="T633" s="45">
        <v>14.899999999999984</v>
      </c>
      <c r="U633" s="44">
        <v>14.600000000000016</v>
      </c>
      <c r="V633" s="45">
        <v>13.700000000000012</v>
      </c>
      <c r="W633" s="44">
        <v>11.399999999999988</v>
      </c>
      <c r="X633" s="45">
        <v>1.4733333333333327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>SUM(E633:AB633)</f>
        <v>153.17333333333335</v>
      </c>
      <c r="AE633" s="54"/>
    </row>
    <row r="634" spans="2:31" x14ac:dyDescent="0.45">
      <c r="B634" s="14" t="s">
        <v>69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0.40000000000000024</v>
      </c>
      <c r="M634" s="44">
        <v>1.7428333333333337</v>
      </c>
      <c r="N634" s="45">
        <v>3.023000000000001</v>
      </c>
      <c r="O634" s="44">
        <v>4.9985000000000017</v>
      </c>
      <c r="P634" s="45">
        <v>7.9929999999999986</v>
      </c>
      <c r="Q634" s="44">
        <v>9.2763333333333335</v>
      </c>
      <c r="R634" s="45">
        <v>9.4159999999999986</v>
      </c>
      <c r="S634" s="44">
        <v>8.3848333333333347</v>
      </c>
      <c r="T634" s="45">
        <v>8.2976666666666663</v>
      </c>
      <c r="U634" s="44">
        <v>5.8723333333333336</v>
      </c>
      <c r="V634" s="45">
        <v>3.1610000000000014</v>
      </c>
      <c r="W634" s="44">
        <v>0.59433333333333327</v>
      </c>
      <c r="X634" s="45">
        <v>0.28333333333333333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ref="AD634:AD695" si="132">SUM(E634:AB634)</f>
        <v>63.443166666666663</v>
      </c>
      <c r="AE634" s="54"/>
    </row>
    <row r="635" spans="2:31" x14ac:dyDescent="0.45">
      <c r="B635" s="14" t="s">
        <v>70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10.700999999999999</v>
      </c>
      <c r="M635" s="44">
        <v>88.037333333333365</v>
      </c>
      <c r="N635" s="45">
        <v>118.09800000000001</v>
      </c>
      <c r="O635" s="44">
        <v>122.02066666666664</v>
      </c>
      <c r="P635" s="45">
        <v>107.05483333333329</v>
      </c>
      <c r="Q635" s="44">
        <v>49.34133333333331</v>
      </c>
      <c r="R635" s="45">
        <v>49.232166666666679</v>
      </c>
      <c r="S635" s="44">
        <v>50.038000000000011</v>
      </c>
      <c r="T635" s="45">
        <v>55.753166666666701</v>
      </c>
      <c r="U635" s="44">
        <v>59.709999999999987</v>
      </c>
      <c r="V635" s="45">
        <v>55.294666666666664</v>
      </c>
      <c r="W635" s="44">
        <v>28.833999999999989</v>
      </c>
      <c r="X635" s="45">
        <v>8.333333333334044E-4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2"/>
        <v>794.1160000000001</v>
      </c>
      <c r="AE635" s="54"/>
    </row>
    <row r="636" spans="2:31" x14ac:dyDescent="0.45">
      <c r="B636" s="14" t="s">
        <v>71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2"/>
        <v>0</v>
      </c>
      <c r="AE636" s="54"/>
    </row>
    <row r="637" spans="2:31" x14ac:dyDescent="0.45">
      <c r="B637" s="14" t="s">
        <v>72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3.0071666666666657</v>
      </c>
      <c r="M637" s="44">
        <v>9.2058333333333291</v>
      </c>
      <c r="N637" s="45">
        <v>21.811166666666676</v>
      </c>
      <c r="O637" s="44">
        <v>12.121166666666664</v>
      </c>
      <c r="P637" s="45">
        <v>18.118666666666684</v>
      </c>
      <c r="Q637" s="44">
        <v>28.535833333333347</v>
      </c>
      <c r="R637" s="45">
        <v>33.273666666666657</v>
      </c>
      <c r="S637" s="44">
        <v>41.895166666666661</v>
      </c>
      <c r="T637" s="45">
        <v>41.510833333333309</v>
      </c>
      <c r="U637" s="44">
        <v>48.276833333333329</v>
      </c>
      <c r="V637" s="45">
        <v>52.098333333333343</v>
      </c>
      <c r="W637" s="44">
        <v>48.387166666666687</v>
      </c>
      <c r="X637" s="45">
        <v>3.5063333333333353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2"/>
        <v>361.74816666666669</v>
      </c>
      <c r="AE637" s="54"/>
    </row>
    <row r="638" spans="2:31" x14ac:dyDescent="0.45">
      <c r="B638" s="14" t="s">
        <v>73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2"/>
        <v>0</v>
      </c>
      <c r="AE638" s="54"/>
    </row>
    <row r="639" spans="2:31" x14ac:dyDescent="0.45">
      <c r="B639" s="14" t="s">
        <v>74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1.6553333333333335</v>
      </c>
      <c r="M639" s="44">
        <v>23.204666666666647</v>
      </c>
      <c r="N639" s="45">
        <v>19.868999999999993</v>
      </c>
      <c r="O639" s="44">
        <v>4.1523333333333268</v>
      </c>
      <c r="P639" s="45">
        <v>1.1219999999999941</v>
      </c>
      <c r="Q639" s="44">
        <v>0.49100000000000299</v>
      </c>
      <c r="R639" s="45">
        <v>0.10583333333333347</v>
      </c>
      <c r="S639" s="44">
        <v>4.7218333333333335</v>
      </c>
      <c r="T639" s="45">
        <v>9.9015000000000022</v>
      </c>
      <c r="U639" s="44">
        <v>21.849666666666671</v>
      </c>
      <c r="V639" s="45">
        <v>32.55749999999999</v>
      </c>
      <c r="W639" s="44">
        <v>37.43399999999999</v>
      </c>
      <c r="X639" s="45">
        <v>3.335333333333331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2"/>
        <v>160.39999999999992</v>
      </c>
      <c r="AE639" s="54"/>
    </row>
    <row r="640" spans="2:31" x14ac:dyDescent="0.45">
      <c r="B640" s="14" t="s">
        <v>75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1.719666666666666</v>
      </c>
      <c r="M640" s="44">
        <v>5.0346666666666664</v>
      </c>
      <c r="N640" s="45">
        <v>7.7353333333333341</v>
      </c>
      <c r="O640" s="44">
        <v>12.190000000000001</v>
      </c>
      <c r="P640" s="45">
        <v>9.1518333333333359</v>
      </c>
      <c r="Q640" s="44">
        <v>8.9926666666666577</v>
      </c>
      <c r="R640" s="45">
        <v>7.1596666666666664</v>
      </c>
      <c r="S640" s="44">
        <v>10.478999999999997</v>
      </c>
      <c r="T640" s="45">
        <v>14.341166666666668</v>
      </c>
      <c r="U640" s="44">
        <v>13.640666666666668</v>
      </c>
      <c r="V640" s="45">
        <v>27.378499999999995</v>
      </c>
      <c r="W640" s="44">
        <v>5.4595000000000002</v>
      </c>
      <c r="X640" s="45">
        <v>0.56949999999999978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2"/>
        <v>123.85216666666669</v>
      </c>
      <c r="AE640" s="54"/>
    </row>
    <row r="641" spans="2:31" x14ac:dyDescent="0.45">
      <c r="B641" s="14" t="s">
        <v>76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2.9588333333333332</v>
      </c>
      <c r="M641" s="44">
        <v>31.923833333333327</v>
      </c>
      <c r="N641" s="45">
        <v>35.244000000000035</v>
      </c>
      <c r="O641" s="44">
        <v>22.385833333333341</v>
      </c>
      <c r="P641" s="45">
        <v>14.19816666666666</v>
      </c>
      <c r="Q641" s="44">
        <v>19.960833333333326</v>
      </c>
      <c r="R641" s="45">
        <v>30.265666666666654</v>
      </c>
      <c r="S641" s="44">
        <v>38.190499999999957</v>
      </c>
      <c r="T641" s="45">
        <v>41.619666666666653</v>
      </c>
      <c r="U641" s="44">
        <v>47.619666666666681</v>
      </c>
      <c r="V641" s="45">
        <v>47.47466666666665</v>
      </c>
      <c r="W641" s="44">
        <v>39.890666666666696</v>
      </c>
      <c r="X641" s="45">
        <v>3.1398333333333341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2"/>
        <v>374.8721666666666</v>
      </c>
      <c r="AE641" s="54"/>
    </row>
    <row r="642" spans="2:31" x14ac:dyDescent="0.45">
      <c r="B642" s="14" t="s">
        <v>77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3.8266666666666684</v>
      </c>
      <c r="M642" s="44">
        <v>21.86999999999998</v>
      </c>
      <c r="N642" s="45">
        <v>6.6999999999999993</v>
      </c>
      <c r="O642" s="44">
        <v>5.6999999999999993</v>
      </c>
      <c r="P642" s="45">
        <v>5.3999999999999986</v>
      </c>
      <c r="Q642" s="44">
        <v>4.8999999999999986</v>
      </c>
      <c r="R642" s="45">
        <v>4.5</v>
      </c>
      <c r="S642" s="44">
        <v>3.600000000000005</v>
      </c>
      <c r="T642" s="45">
        <v>5</v>
      </c>
      <c r="U642" s="44">
        <v>5.8000000000000007</v>
      </c>
      <c r="V642" s="45">
        <v>4.8999999999999986</v>
      </c>
      <c r="W642" s="44">
        <v>2.9800000000000004</v>
      </c>
      <c r="X642" s="45">
        <v>3.3546666666666645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2"/>
        <v>78.531333333333322</v>
      </c>
      <c r="AE642" s="54"/>
    </row>
    <row r="643" spans="2:31" x14ac:dyDescent="0.45">
      <c r="B643" s="14" t="s">
        <v>78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2.7733333333333317</v>
      </c>
      <c r="M643" s="44">
        <v>15.830000000000016</v>
      </c>
      <c r="N643" s="45">
        <v>11.530000000000001</v>
      </c>
      <c r="O643" s="44">
        <v>11.329999999999998</v>
      </c>
      <c r="P643" s="45">
        <v>11.270000000000003</v>
      </c>
      <c r="Q643" s="44">
        <v>11.070000000000002</v>
      </c>
      <c r="R643" s="45">
        <v>10.770000000000001</v>
      </c>
      <c r="S643" s="44">
        <v>10.470000000000002</v>
      </c>
      <c r="T643" s="45">
        <v>10.870000000000001</v>
      </c>
      <c r="U643" s="44">
        <v>11.329999999999998</v>
      </c>
      <c r="V643" s="45">
        <v>10.370000000000001</v>
      </c>
      <c r="W643" s="44">
        <v>6.02</v>
      </c>
      <c r="X643" s="45">
        <v>2.4253333333333336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2"/>
        <v>126.05866666666668</v>
      </c>
      <c r="AE643" s="54"/>
    </row>
    <row r="644" spans="2:31" x14ac:dyDescent="0.45">
      <c r="B644" s="14" t="s">
        <v>79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3.9806666666666661</v>
      </c>
      <c r="M644" s="44">
        <v>39.230999999999987</v>
      </c>
      <c r="N644" s="45">
        <v>69.466999999999999</v>
      </c>
      <c r="O644" s="44">
        <v>55.848000000000013</v>
      </c>
      <c r="P644" s="45">
        <v>61.269000000000005</v>
      </c>
      <c r="Q644" s="44">
        <v>69.152999999999992</v>
      </c>
      <c r="R644" s="45">
        <v>75.423000000000002</v>
      </c>
      <c r="S644" s="44">
        <v>93.347999999999985</v>
      </c>
      <c r="T644" s="45">
        <v>99.370999999999995</v>
      </c>
      <c r="U644" s="44">
        <v>122.21183333333333</v>
      </c>
      <c r="V644" s="45">
        <v>119.49149999999996</v>
      </c>
      <c r="W644" s="44">
        <v>88.845666666666673</v>
      </c>
      <c r="X644" s="45">
        <v>0.59066666666667045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2"/>
        <v>898.23033333333331</v>
      </c>
      <c r="AE644" s="54"/>
    </row>
    <row r="645" spans="2:31" x14ac:dyDescent="0.45">
      <c r="B645" s="14" t="s">
        <v>80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2.314166666666666</v>
      </c>
      <c r="M645" s="44">
        <v>9.5978333333333357</v>
      </c>
      <c r="N645" s="45">
        <v>23.124333333333325</v>
      </c>
      <c r="O645" s="44">
        <v>11.967666666666664</v>
      </c>
      <c r="P645" s="45">
        <v>11.799999999999997</v>
      </c>
      <c r="Q645" s="44">
        <v>10.899999999999999</v>
      </c>
      <c r="R645" s="45">
        <v>11.599999999999994</v>
      </c>
      <c r="S645" s="44">
        <v>26.256999999999998</v>
      </c>
      <c r="T645" s="45">
        <v>20.296666666666649</v>
      </c>
      <c r="U645" s="44">
        <v>24.12316666666667</v>
      </c>
      <c r="V645" s="45">
        <v>27.612166666666656</v>
      </c>
      <c r="W645" s="44">
        <v>18.214999999999996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2"/>
        <v>197.80799999999996</v>
      </c>
      <c r="AE645" s="54"/>
    </row>
    <row r="646" spans="2:31" x14ac:dyDescent="0.45">
      <c r="B646" s="14" t="s">
        <v>81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1.6223333333333332</v>
      </c>
      <c r="M646" s="44">
        <v>19.748333333333324</v>
      </c>
      <c r="N646" s="45">
        <v>17.86399999999999</v>
      </c>
      <c r="O646" s="44">
        <v>11.376166666666679</v>
      </c>
      <c r="P646" s="45">
        <v>10.775333333333325</v>
      </c>
      <c r="Q646" s="44">
        <v>11.708999999999998</v>
      </c>
      <c r="R646" s="45">
        <v>12.547833333333346</v>
      </c>
      <c r="S646" s="44">
        <v>16.906666666666659</v>
      </c>
      <c r="T646" s="45">
        <v>17.904666666666685</v>
      </c>
      <c r="U646" s="44">
        <v>22.255333333333351</v>
      </c>
      <c r="V646" s="45">
        <v>22.467166666666643</v>
      </c>
      <c r="W646" s="44">
        <v>16.428500000000014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2"/>
        <v>181.60533333333333</v>
      </c>
      <c r="AE646" s="54"/>
    </row>
    <row r="647" spans="2:31" x14ac:dyDescent="0.45">
      <c r="B647" s="14" t="s">
        <v>82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5.6459999999999999</v>
      </c>
      <c r="M647" s="44">
        <v>64.769833333333338</v>
      </c>
      <c r="N647" s="45">
        <v>86.426499999999962</v>
      </c>
      <c r="O647" s="44">
        <v>77.72999999999999</v>
      </c>
      <c r="P647" s="45">
        <v>72.97</v>
      </c>
      <c r="Q647" s="44">
        <v>79.28</v>
      </c>
      <c r="R647" s="45">
        <v>86.09</v>
      </c>
      <c r="S647" s="44">
        <v>104.68</v>
      </c>
      <c r="T647" s="45">
        <v>117.9</v>
      </c>
      <c r="U647" s="44">
        <v>133.97</v>
      </c>
      <c r="V647" s="45">
        <v>149.37</v>
      </c>
      <c r="W647" s="44">
        <v>125.96833333333335</v>
      </c>
      <c r="X647" s="45">
        <v>13.043333333333331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2"/>
        <v>1117.8439999999998</v>
      </c>
      <c r="AE647" s="54"/>
    </row>
    <row r="648" spans="2:31" x14ac:dyDescent="0.45">
      <c r="B648" s="14" t="s">
        <v>83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4.9109999999999996</v>
      </c>
      <c r="M648" s="44">
        <v>35.148166666666654</v>
      </c>
      <c r="N648" s="45">
        <v>21.631499999999999</v>
      </c>
      <c r="O648" s="44">
        <v>12.9625</v>
      </c>
      <c r="P648" s="45">
        <v>11.625666666666676</v>
      </c>
      <c r="Q648" s="44">
        <v>13.451499999999999</v>
      </c>
      <c r="R648" s="45">
        <v>20.373666666666669</v>
      </c>
      <c r="S648" s="44">
        <v>24.860833333333325</v>
      </c>
      <c r="T648" s="45">
        <v>25.897833333333338</v>
      </c>
      <c r="U648" s="44">
        <v>26.478000000000023</v>
      </c>
      <c r="V648" s="45">
        <v>26.28799999999999</v>
      </c>
      <c r="W648" s="44">
        <v>22.063500000000001</v>
      </c>
      <c r="X648" s="45">
        <v>0.77416666666666645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2"/>
        <v>246.46633333333332</v>
      </c>
      <c r="AE648" s="54"/>
    </row>
    <row r="649" spans="2:31" x14ac:dyDescent="0.45">
      <c r="B649" s="14" t="s">
        <v>84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2"/>
        <v>0</v>
      </c>
      <c r="AE649" s="54"/>
    </row>
    <row r="650" spans="2:31" x14ac:dyDescent="0.45">
      <c r="B650" s="14" t="s">
        <v>85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5.9733333333333318</v>
      </c>
      <c r="M650" s="44">
        <v>11.054166666666669</v>
      </c>
      <c r="N650" s="45">
        <v>31.51649999999999</v>
      </c>
      <c r="O650" s="44">
        <v>28.974833333333329</v>
      </c>
      <c r="P650" s="45">
        <v>29.366333333333323</v>
      </c>
      <c r="Q650" s="44">
        <v>32.279833333333343</v>
      </c>
      <c r="R650" s="45">
        <v>34.713333333333324</v>
      </c>
      <c r="S650" s="44">
        <v>42.340999999999987</v>
      </c>
      <c r="T650" s="45">
        <v>45.335666666666683</v>
      </c>
      <c r="U650" s="44">
        <v>50.666499999999999</v>
      </c>
      <c r="V650" s="45">
        <v>52.000833333333347</v>
      </c>
      <c r="W650" s="44">
        <v>38.241499999999995</v>
      </c>
      <c r="X650" s="45">
        <v>0.393166666666666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2"/>
        <v>402.85699999999991</v>
      </c>
      <c r="AE650" s="54"/>
    </row>
    <row r="651" spans="2:31" x14ac:dyDescent="0.45">
      <c r="B651" s="4" t="s">
        <v>86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7.3541666666666714</v>
      </c>
      <c r="M651" s="44">
        <v>41.325333333333326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2"/>
        <v>48.679499999999997</v>
      </c>
      <c r="AE651" s="54"/>
    </row>
    <row r="652" spans="2:31" x14ac:dyDescent="0.45">
      <c r="B652" s="4" t="s">
        <v>87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4.2106666666666666</v>
      </c>
      <c r="M652" s="44">
        <v>9.1330000000000009</v>
      </c>
      <c r="N652" s="45">
        <v>6.4378333333333346</v>
      </c>
      <c r="O652" s="44">
        <v>4.6788333333333281</v>
      </c>
      <c r="P652" s="45">
        <v>4.0099999999999962</v>
      </c>
      <c r="Q652" s="44">
        <v>4.0099999999999962</v>
      </c>
      <c r="R652" s="45">
        <v>4.0099999999999962</v>
      </c>
      <c r="S652" s="44">
        <v>4.9428333333333336</v>
      </c>
      <c r="T652" s="45">
        <v>5.9885000000000055</v>
      </c>
      <c r="U652" s="44">
        <v>6.999666666666668</v>
      </c>
      <c r="V652" s="45">
        <v>7.8406666666666647</v>
      </c>
      <c r="W652" s="44">
        <v>8.5649999999999995</v>
      </c>
      <c r="X652" s="45">
        <v>5.2383333333333342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2"/>
        <v>76.065333333333328</v>
      </c>
      <c r="AE652" s="54"/>
    </row>
    <row r="653" spans="2:31" x14ac:dyDescent="0.45">
      <c r="B653" s="4" t="s">
        <v>88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1.8430000000000002</v>
      </c>
      <c r="M653" s="44">
        <v>4.6954999999999991</v>
      </c>
      <c r="N653" s="45">
        <v>2.460500000000001</v>
      </c>
      <c r="O653" s="44">
        <v>0.77133333333333332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1.7278333333333273</v>
      </c>
      <c r="V653" s="45">
        <v>8.7606666666666673</v>
      </c>
      <c r="W653" s="44">
        <v>8.3885000000000023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2"/>
        <v>28.647333333333329</v>
      </c>
      <c r="AE653" s="54"/>
    </row>
    <row r="654" spans="2:31" x14ac:dyDescent="0.45">
      <c r="B654" s="4" t="s">
        <v>89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0.59999999999999964</v>
      </c>
      <c r="M654" s="44">
        <v>11.200000000000006</v>
      </c>
      <c r="N654" s="45">
        <v>7.4599999999999991</v>
      </c>
      <c r="O654" s="44">
        <v>4.8600000000000012</v>
      </c>
      <c r="P654" s="45">
        <v>4.620000000000001</v>
      </c>
      <c r="Q654" s="44">
        <v>4.4099999999999984</v>
      </c>
      <c r="R654" s="45">
        <v>4.6399999999999988</v>
      </c>
      <c r="S654" s="44">
        <v>6.9700000000000006</v>
      </c>
      <c r="T654" s="45">
        <v>7.9700000000000006</v>
      </c>
      <c r="U654" s="44">
        <v>8.7699999999999978</v>
      </c>
      <c r="V654" s="45">
        <v>10.59</v>
      </c>
      <c r="W654" s="44">
        <v>13.5</v>
      </c>
      <c r="X654" s="45">
        <v>7.3666666666666663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2"/>
        <v>92.956666666666663</v>
      </c>
      <c r="AE654" s="54"/>
    </row>
    <row r="655" spans="2:31" x14ac:dyDescent="0.45">
      <c r="B655" s="4" t="s">
        <v>90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0.1295</v>
      </c>
      <c r="M655" s="44">
        <v>4.5831666666666679</v>
      </c>
      <c r="N655" s="45">
        <v>12.543166666666668</v>
      </c>
      <c r="O655" s="44">
        <v>30.624000000000002</v>
      </c>
      <c r="P655" s="45">
        <v>3.519999999999996</v>
      </c>
      <c r="Q655" s="44">
        <v>10.57</v>
      </c>
      <c r="R655" s="45">
        <v>11.75</v>
      </c>
      <c r="S655" s="44">
        <v>9.3499999999999943</v>
      </c>
      <c r="T655" s="45">
        <v>9.279999999999994</v>
      </c>
      <c r="U655" s="44">
        <v>6.9100000000000037</v>
      </c>
      <c r="V655" s="45">
        <v>39.995000000000019</v>
      </c>
      <c r="W655" s="44">
        <v>0.15816666666666698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2"/>
        <v>139.41300000000001</v>
      </c>
      <c r="AE655" s="54"/>
    </row>
    <row r="656" spans="2:31" x14ac:dyDescent="0.45">
      <c r="B656" s="4" t="s">
        <v>91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4.128333333333333</v>
      </c>
      <c r="M656" s="44">
        <v>27.708499999999997</v>
      </c>
      <c r="N656" s="45">
        <v>8.8243333333333336</v>
      </c>
      <c r="O656" s="44">
        <v>0</v>
      </c>
      <c r="P656" s="45">
        <v>0</v>
      </c>
      <c r="Q656" s="44">
        <v>0</v>
      </c>
      <c r="R656" s="45">
        <v>0</v>
      </c>
      <c r="S656" s="44">
        <v>2.6338333333333308</v>
      </c>
      <c r="T656" s="45">
        <v>1.8911666666666647</v>
      </c>
      <c r="U656" s="44">
        <v>15.720833333333337</v>
      </c>
      <c r="V656" s="45">
        <v>25.460833333333326</v>
      </c>
      <c r="W656" s="44">
        <v>24.625333333333344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2"/>
        <v>110.99316666666667</v>
      </c>
      <c r="AE656" s="54"/>
    </row>
    <row r="657" spans="2:31" x14ac:dyDescent="0.45">
      <c r="B657" s="4" t="s">
        <v>92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0.82466666666666677</v>
      </c>
      <c r="M657" s="44">
        <v>8.3241666666666667</v>
      </c>
      <c r="N657" s="45">
        <v>8.2089999999999996</v>
      </c>
      <c r="O657" s="44">
        <v>13.269166666666667</v>
      </c>
      <c r="P657" s="45">
        <v>16.646166666666666</v>
      </c>
      <c r="Q657" s="44">
        <v>13.659666666666668</v>
      </c>
      <c r="R657" s="45">
        <v>11.716499999999996</v>
      </c>
      <c r="S657" s="44">
        <v>15.614166666666673</v>
      </c>
      <c r="T657" s="45">
        <v>17.462499999999999</v>
      </c>
      <c r="U657" s="44">
        <v>21.828000000000007</v>
      </c>
      <c r="V657" s="45">
        <v>21.354833333333328</v>
      </c>
      <c r="W657" s="44">
        <v>18.193166666666666</v>
      </c>
      <c r="X657" s="45">
        <v>0.86799999999999922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2"/>
        <v>167.96999999999997</v>
      </c>
      <c r="AE657" s="54"/>
    </row>
    <row r="658" spans="2:31" x14ac:dyDescent="0.45">
      <c r="B658" s="4" t="s">
        <v>93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1.0688333333333331</v>
      </c>
      <c r="M658" s="44">
        <v>3.111333333333334</v>
      </c>
      <c r="N658" s="45">
        <v>3.4251666666666654</v>
      </c>
      <c r="O658" s="44">
        <v>0.16316666666666629</v>
      </c>
      <c r="P658" s="45">
        <v>0</v>
      </c>
      <c r="Q658" s="44">
        <v>1.7676666666666654</v>
      </c>
      <c r="R658" s="45">
        <v>3.7806666666666704</v>
      </c>
      <c r="S658" s="44">
        <v>8.4573333333333398</v>
      </c>
      <c r="T658" s="45">
        <v>9.5876666666666708</v>
      </c>
      <c r="U658" s="44">
        <v>11.552000000000001</v>
      </c>
      <c r="V658" s="45">
        <v>12.065500000000013</v>
      </c>
      <c r="W658" s="44">
        <v>11.988</v>
      </c>
      <c r="X658" s="45">
        <v>0.95849999999999969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2"/>
        <v>67.925833333333358</v>
      </c>
      <c r="AE658" s="54"/>
    </row>
    <row r="659" spans="2:31" x14ac:dyDescent="0.45">
      <c r="B659" s="4" t="s">
        <v>94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1.6674999999999995</v>
      </c>
      <c r="M659" s="44">
        <v>28.92916666666666</v>
      </c>
      <c r="N659" s="45">
        <v>14.303166666666671</v>
      </c>
      <c r="O659" s="44">
        <v>20.572399999999991</v>
      </c>
      <c r="P659" s="45">
        <v>10.826793333333333</v>
      </c>
      <c r="Q659" s="44">
        <v>9.5286266666666624</v>
      </c>
      <c r="R659" s="45">
        <v>5.2304733333333315</v>
      </c>
      <c r="S659" s="44">
        <v>13.09085333333333</v>
      </c>
      <c r="T659" s="45">
        <v>19.19835333333333</v>
      </c>
      <c r="U659" s="44">
        <v>22.335566666666669</v>
      </c>
      <c r="V659" s="45">
        <v>7.7717933333333296</v>
      </c>
      <c r="W659" s="44">
        <v>51.824666666666644</v>
      </c>
      <c r="X659" s="45">
        <v>13.235166666666668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2"/>
        <v>218.51452666666663</v>
      </c>
      <c r="AE659" s="54"/>
    </row>
    <row r="660" spans="2:31" x14ac:dyDescent="0.45">
      <c r="B660" s="4" t="s">
        <v>95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2.052</v>
      </c>
      <c r="M660" s="44">
        <v>22.03649999999999</v>
      </c>
      <c r="N660" s="45">
        <v>22.113500000000005</v>
      </c>
      <c r="O660" s="44">
        <v>16.860833333333328</v>
      </c>
      <c r="P660" s="45">
        <v>7.8256666666666677</v>
      </c>
      <c r="Q660" s="44">
        <v>20.265833333333344</v>
      </c>
      <c r="R660" s="45">
        <v>19.94083333333333</v>
      </c>
      <c r="S660" s="44">
        <v>9.2913333333333323</v>
      </c>
      <c r="T660" s="45">
        <v>11.490166666666665</v>
      </c>
      <c r="U660" s="44">
        <v>27.668166666666668</v>
      </c>
      <c r="V660" s="45">
        <v>27.155500000000004</v>
      </c>
      <c r="W660" s="44">
        <v>25.70049999999998</v>
      </c>
      <c r="X660" s="45">
        <v>5.3573333333333357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2"/>
        <v>217.75816666666665</v>
      </c>
      <c r="AE660" s="54"/>
    </row>
    <row r="661" spans="2:31" x14ac:dyDescent="0.45">
      <c r="B661" s="4" t="s">
        <v>96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3.5668333333333333</v>
      </c>
      <c r="M661" s="44">
        <v>81.932333333333347</v>
      </c>
      <c r="N661" s="45">
        <v>92.808166666666708</v>
      </c>
      <c r="O661" s="44">
        <v>81.367333333333349</v>
      </c>
      <c r="P661" s="45">
        <v>76.957833333333326</v>
      </c>
      <c r="Q661" s="44">
        <v>54.782499999999978</v>
      </c>
      <c r="R661" s="45">
        <v>55.586833333333331</v>
      </c>
      <c r="S661" s="44">
        <v>69.358999999999995</v>
      </c>
      <c r="T661" s="45">
        <v>74.223166666666685</v>
      </c>
      <c r="U661" s="44">
        <v>77.552666666666667</v>
      </c>
      <c r="V661" s="45">
        <v>86.236833333333351</v>
      </c>
      <c r="W661" s="44">
        <v>92.237333333333297</v>
      </c>
      <c r="X661" s="45">
        <v>20.357166666666664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2"/>
        <v>866.96800000000007</v>
      </c>
      <c r="AE661" s="54"/>
    </row>
    <row r="662" spans="2:31" x14ac:dyDescent="0.45">
      <c r="B662" s="4" t="s">
        <v>97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0.26999999999999991</v>
      </c>
      <c r="M662" s="44">
        <v>8.9943333333333335</v>
      </c>
      <c r="N662" s="45">
        <v>12.925166666666662</v>
      </c>
      <c r="O662" s="44">
        <v>9.3458333333333226</v>
      </c>
      <c r="P662" s="45">
        <v>10.124166666666667</v>
      </c>
      <c r="Q662" s="44">
        <v>13.786500000000009</v>
      </c>
      <c r="R662" s="45">
        <v>16.777499999999989</v>
      </c>
      <c r="S662" s="44">
        <v>22.681666666666658</v>
      </c>
      <c r="T662" s="45">
        <v>24.148833333333318</v>
      </c>
      <c r="U662" s="44">
        <v>29.582166666666641</v>
      </c>
      <c r="V662" s="45">
        <v>30.246666666666655</v>
      </c>
      <c r="W662" s="44">
        <v>24.692833333333329</v>
      </c>
      <c r="X662" s="45">
        <v>1.8131666666666677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2"/>
        <v>205.38883333333328</v>
      </c>
      <c r="AE662" s="54"/>
    </row>
    <row r="663" spans="2:31" x14ac:dyDescent="0.45">
      <c r="B663" s="4" t="s">
        <v>98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3.097666666666667</v>
      </c>
      <c r="M663" s="44">
        <v>21.119833333333329</v>
      </c>
      <c r="N663" s="45">
        <v>9.7753333333333341</v>
      </c>
      <c r="O663" s="44">
        <v>1.2188333333333341</v>
      </c>
      <c r="P663" s="45">
        <v>0</v>
      </c>
      <c r="Q663" s="44">
        <v>1.2496666666666669</v>
      </c>
      <c r="R663" s="45">
        <v>1.080999999999998</v>
      </c>
      <c r="S663" s="44">
        <v>6.5576666666666652</v>
      </c>
      <c r="T663" s="45">
        <v>8.5543333333333305</v>
      </c>
      <c r="U663" s="44">
        <v>16.666833333333347</v>
      </c>
      <c r="V663" s="45">
        <v>26.488333333333344</v>
      </c>
      <c r="W663" s="44">
        <v>37.167666666666641</v>
      </c>
      <c r="X663" s="45">
        <v>6.9480000000000022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2"/>
        <v>139.92516666666666</v>
      </c>
      <c r="AE663" s="54"/>
    </row>
    <row r="664" spans="2:31" x14ac:dyDescent="0.45">
      <c r="B664" s="4" t="s">
        <v>99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1.6533333333333335</v>
      </c>
      <c r="M664" s="44">
        <v>1.9791666666666656</v>
      </c>
      <c r="N664" s="45">
        <v>7.9051666666666645</v>
      </c>
      <c r="O664" s="44">
        <v>12.885833333333341</v>
      </c>
      <c r="P664" s="45">
        <v>14.482833333333339</v>
      </c>
      <c r="Q664" s="44">
        <v>14.902000000000008</v>
      </c>
      <c r="R664" s="45">
        <v>15.387499999999996</v>
      </c>
      <c r="S664" s="44">
        <v>16.820833333333336</v>
      </c>
      <c r="T664" s="45">
        <v>17.937499999999996</v>
      </c>
      <c r="U664" s="44">
        <v>19.509999999999987</v>
      </c>
      <c r="V664" s="45">
        <v>19.706666666666656</v>
      </c>
      <c r="W664" s="44">
        <v>20.517333333333337</v>
      </c>
      <c r="X664" s="45">
        <v>1.468333333333333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2"/>
        <v>165.15650000000002</v>
      </c>
      <c r="AE664" s="54"/>
    </row>
    <row r="665" spans="2:31" x14ac:dyDescent="0.45">
      <c r="B665" s="4" t="s">
        <v>100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2"/>
        <v>0</v>
      </c>
      <c r="AE665" s="54"/>
    </row>
    <row r="666" spans="2:31" x14ac:dyDescent="0.45">
      <c r="B666" s="4" t="s">
        <v>101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0.41999999999999993</v>
      </c>
      <c r="M666" s="44">
        <v>1.7921666666666671</v>
      </c>
      <c r="N666" s="45">
        <v>4.0860000000000003</v>
      </c>
      <c r="O666" s="44">
        <v>6.9954999999999989</v>
      </c>
      <c r="P666" s="45">
        <v>8.2073333333333345</v>
      </c>
      <c r="Q666" s="44">
        <v>7.5843333333333343</v>
      </c>
      <c r="R666" s="45">
        <v>7.1215000000000011</v>
      </c>
      <c r="S666" s="44">
        <v>8.1091666666666704</v>
      </c>
      <c r="T666" s="45">
        <v>7.988500000000001</v>
      </c>
      <c r="U666" s="44">
        <v>7.7318333333333333</v>
      </c>
      <c r="V666" s="45">
        <v>7.3651666666666662</v>
      </c>
      <c r="W666" s="44">
        <v>5.4598333333333331</v>
      </c>
      <c r="X666" s="45">
        <v>1.0625000000000004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2"/>
        <v>73.923833333333334</v>
      </c>
      <c r="AE666" s="54"/>
    </row>
    <row r="667" spans="2:31" x14ac:dyDescent="0.45">
      <c r="B667" s="4" t="s">
        <v>102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14.485833333333336</v>
      </c>
      <c r="M667" s="44">
        <v>141.28816666666663</v>
      </c>
      <c r="N667" s="45">
        <v>60.077500000000022</v>
      </c>
      <c r="O667" s="44">
        <v>6.2380000000000093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38.600500000000004</v>
      </c>
      <c r="V667" s="45">
        <v>88.864333333333349</v>
      </c>
      <c r="W667" s="44">
        <v>123.79850000000003</v>
      </c>
      <c r="X667" s="45">
        <v>10.717833333333335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2"/>
        <v>484.07066666666674</v>
      </c>
      <c r="AE667" s="54"/>
    </row>
    <row r="668" spans="2:31" x14ac:dyDescent="0.45">
      <c r="B668" s="4" t="s">
        <v>103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0.503</v>
      </c>
      <c r="M668" s="44">
        <v>0.64650000000000019</v>
      </c>
      <c r="N668" s="45">
        <v>5.0940000000000047</v>
      </c>
      <c r="O668" s="44">
        <v>4.8060000000000009</v>
      </c>
      <c r="P668" s="45">
        <v>7.8714999999999993</v>
      </c>
      <c r="Q668" s="44">
        <v>11.835833333333332</v>
      </c>
      <c r="R668" s="45">
        <v>14.901999999999997</v>
      </c>
      <c r="S668" s="44">
        <v>20.906999999999982</v>
      </c>
      <c r="T668" s="45">
        <v>25.178666666666675</v>
      </c>
      <c r="U668" s="44">
        <v>28.91066666666665</v>
      </c>
      <c r="V668" s="45">
        <v>6.142333333333335</v>
      </c>
      <c r="W668" s="44">
        <v>21.40016666666666</v>
      </c>
      <c r="X668" s="45">
        <v>2.9193333333333338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2"/>
        <v>151.11699999999996</v>
      </c>
      <c r="AE668" s="54"/>
    </row>
    <row r="669" spans="2:31" x14ac:dyDescent="0.45">
      <c r="B669" s="4" t="s">
        <v>104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7.1940000000000017</v>
      </c>
      <c r="M669" s="44">
        <v>42.693499999999993</v>
      </c>
      <c r="N669" s="45">
        <v>89.409833333333339</v>
      </c>
      <c r="O669" s="44">
        <v>111.82733333333333</v>
      </c>
      <c r="P669" s="45">
        <v>117.53716666666666</v>
      </c>
      <c r="Q669" s="44">
        <v>68.67316666666666</v>
      </c>
      <c r="R669" s="45">
        <v>59.347333333333282</v>
      </c>
      <c r="S669" s="44">
        <v>46.350166666666681</v>
      </c>
      <c r="T669" s="45">
        <v>98.965000000000003</v>
      </c>
      <c r="U669" s="44">
        <v>117.595</v>
      </c>
      <c r="V669" s="45">
        <v>111.6605</v>
      </c>
      <c r="W669" s="44">
        <v>69.384000000000057</v>
      </c>
      <c r="X669" s="45">
        <v>9.611833333333335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2"/>
        <v>950.24883333333332</v>
      </c>
      <c r="AE669" s="54"/>
    </row>
    <row r="670" spans="2:31" x14ac:dyDescent="0.45">
      <c r="B670" s="4" t="s">
        <v>105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1.002</v>
      </c>
      <c r="M670" s="44">
        <v>8.8820000000000032</v>
      </c>
      <c r="N670" s="45">
        <v>4.2611666666666643</v>
      </c>
      <c r="O670" s="44">
        <v>0.19866666666666694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2"/>
        <v>14.343833333333334</v>
      </c>
      <c r="AE670" s="54"/>
    </row>
    <row r="671" spans="2:31" x14ac:dyDescent="0.45">
      <c r="B671" s="4" t="s">
        <v>106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2"/>
        <v>0</v>
      </c>
      <c r="AE671" s="54"/>
    </row>
    <row r="672" spans="2:31" x14ac:dyDescent="0.45">
      <c r="B672" s="4" t="s">
        <v>107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2.5653333333333328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2"/>
        <v>2.5653333333333328</v>
      </c>
      <c r="AE672" s="54"/>
    </row>
    <row r="673" spans="2:31" x14ac:dyDescent="0.45">
      <c r="B673" s="4" t="s">
        <v>108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0.5</v>
      </c>
      <c r="M673" s="44">
        <v>1.9191666666666665</v>
      </c>
      <c r="N673" s="45">
        <v>3.367</v>
      </c>
      <c r="O673" s="44">
        <v>6.5923333333333343</v>
      </c>
      <c r="P673" s="45">
        <v>7.1819999999999977</v>
      </c>
      <c r="Q673" s="44">
        <v>5.1281666666666696</v>
      </c>
      <c r="R673" s="45">
        <v>4.761000000000001</v>
      </c>
      <c r="S673" s="44">
        <v>5.7321666666666689</v>
      </c>
      <c r="T673" s="45">
        <v>2.5528333333333322</v>
      </c>
      <c r="U673" s="44">
        <v>5.3766666666666678</v>
      </c>
      <c r="V673" s="45">
        <v>0.25383333333333435</v>
      </c>
      <c r="W673" s="44">
        <v>0.53683333333333327</v>
      </c>
      <c r="X673" s="45">
        <v>0.12166666666666662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2"/>
        <v>44.023666666666671</v>
      </c>
      <c r="AE673" s="54"/>
    </row>
    <row r="674" spans="2:31" x14ac:dyDescent="0.45">
      <c r="B674" s="4" t="s">
        <v>109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0.23249999999999998</v>
      </c>
      <c r="M674" s="44">
        <v>6.321333333333329</v>
      </c>
      <c r="N674" s="45">
        <v>72.15900000000002</v>
      </c>
      <c r="O674" s="44">
        <v>91.910833333333315</v>
      </c>
      <c r="P674" s="45">
        <v>81.867833333333337</v>
      </c>
      <c r="Q674" s="44">
        <v>73.552666666666639</v>
      </c>
      <c r="R674" s="45">
        <v>72.185500000000033</v>
      </c>
      <c r="S674" s="44">
        <v>77.025333333333364</v>
      </c>
      <c r="T674" s="45">
        <v>83.176666666666677</v>
      </c>
      <c r="U674" s="44">
        <v>72.116500000000002</v>
      </c>
      <c r="V674" s="45">
        <v>22.777666666666669</v>
      </c>
      <c r="W674" s="44">
        <v>10.422499999999998</v>
      </c>
      <c r="X674" s="45">
        <v>6.7333333333333342E-2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2"/>
        <v>663.81566666666674</v>
      </c>
      <c r="AE674" s="54"/>
    </row>
    <row r="675" spans="2:31" x14ac:dyDescent="0.45">
      <c r="B675" s="4" t="s">
        <v>110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1.7998333333333336</v>
      </c>
      <c r="M675" s="44">
        <v>30.634666666666707</v>
      </c>
      <c r="N675" s="45">
        <v>36.587833333333357</v>
      </c>
      <c r="O675" s="44">
        <v>30.751499999999982</v>
      </c>
      <c r="P675" s="45">
        <v>30.363833333333293</v>
      </c>
      <c r="Q675" s="44">
        <v>33.319833333333314</v>
      </c>
      <c r="R675" s="45">
        <v>35.297999999999981</v>
      </c>
      <c r="S675" s="44">
        <v>42.1816666666667</v>
      </c>
      <c r="T675" s="45">
        <v>46.554833333333342</v>
      </c>
      <c r="U675" s="44">
        <v>54.9405</v>
      </c>
      <c r="V675" s="45">
        <v>53.672666666666693</v>
      </c>
      <c r="W675" s="44">
        <v>44.030333333333338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2"/>
        <v>440.13550000000004</v>
      </c>
      <c r="AE675" s="54"/>
    </row>
    <row r="676" spans="2:31" x14ac:dyDescent="0.45">
      <c r="B676" s="4" t="s">
        <v>111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0.79449999999999998</v>
      </c>
      <c r="M676" s="44">
        <v>8.2118333333333347</v>
      </c>
      <c r="N676" s="45">
        <v>13.670166666666661</v>
      </c>
      <c r="O676" s="44">
        <v>8.9744999999999937</v>
      </c>
      <c r="P676" s="45">
        <v>8.6706666666666727</v>
      </c>
      <c r="Q676" s="44">
        <v>11.738833333333329</v>
      </c>
      <c r="R676" s="45">
        <v>13.396499999999998</v>
      </c>
      <c r="S676" s="44">
        <v>18.729166666666686</v>
      </c>
      <c r="T676" s="45">
        <v>17.501000000000008</v>
      </c>
      <c r="U676" s="44">
        <v>22.405333333333314</v>
      </c>
      <c r="V676" s="45">
        <v>26.535166666666672</v>
      </c>
      <c r="W676" s="44">
        <v>22.519999999999996</v>
      </c>
      <c r="X676" s="45">
        <v>2.1768333333333336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2"/>
        <v>175.3245</v>
      </c>
      <c r="AE676" s="54"/>
    </row>
    <row r="677" spans="2:31" x14ac:dyDescent="0.45">
      <c r="B677" s="4" t="s">
        <v>112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2"/>
        <v>0</v>
      </c>
      <c r="AE677" s="54"/>
    </row>
    <row r="678" spans="2:31" x14ac:dyDescent="0.45">
      <c r="B678" s="4" t="s">
        <v>113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9.9831666666666674</v>
      </c>
      <c r="N678" s="45">
        <v>32.633166666666661</v>
      </c>
      <c r="O678" s="44">
        <v>44.276999999999958</v>
      </c>
      <c r="P678" s="45">
        <v>47.859666666666676</v>
      </c>
      <c r="Q678" s="44">
        <v>39.113833333333318</v>
      </c>
      <c r="R678" s="45">
        <v>25.374666666666663</v>
      </c>
      <c r="S678" s="44">
        <v>65.78416666666665</v>
      </c>
      <c r="T678" s="45">
        <v>31.041</v>
      </c>
      <c r="U678" s="44">
        <v>37.657666666666664</v>
      </c>
      <c r="V678" s="45">
        <v>41.944666666666677</v>
      </c>
      <c r="W678" s="44">
        <v>23.852999999999998</v>
      </c>
      <c r="X678" s="45">
        <v>3.3303333333333329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2"/>
        <v>402.85233333333321</v>
      </c>
      <c r="AE678" s="54"/>
    </row>
    <row r="679" spans="2:31" x14ac:dyDescent="0.45">
      <c r="B679" s="4" t="s">
        <v>114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0.70316666666666638</v>
      </c>
      <c r="M679" s="44">
        <v>0.7350000000000001</v>
      </c>
      <c r="N679" s="45">
        <v>1.2188333333333337</v>
      </c>
      <c r="O679" s="44">
        <v>0</v>
      </c>
      <c r="P679" s="45">
        <v>0</v>
      </c>
      <c r="Q679" s="44">
        <v>2.7335000000000012</v>
      </c>
      <c r="R679" s="45">
        <v>4.7554999999999952</v>
      </c>
      <c r="S679" s="44">
        <v>11.574000000000003</v>
      </c>
      <c r="T679" s="45">
        <v>10.097166666666674</v>
      </c>
      <c r="U679" s="44">
        <v>14.948000000000002</v>
      </c>
      <c r="V679" s="45">
        <v>14.366500000000004</v>
      </c>
      <c r="W679" s="44">
        <v>11.815499999999997</v>
      </c>
      <c r="X679" s="45">
        <v>3.5000000000002512E-3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2"/>
        <v>72.950666666666677</v>
      </c>
      <c r="AE679" s="54"/>
    </row>
    <row r="680" spans="2:31" x14ac:dyDescent="0.45">
      <c r="B680" s="4" t="s">
        <v>115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2"/>
        <v>0</v>
      </c>
      <c r="AE680" s="54"/>
    </row>
    <row r="681" spans="2:31" x14ac:dyDescent="0.45">
      <c r="B681" s="4" t="s">
        <v>116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54.93833333333334</v>
      </c>
      <c r="M681" s="44">
        <v>55.56</v>
      </c>
      <c r="N681" s="45">
        <v>27.170000000000009</v>
      </c>
      <c r="O681" s="44">
        <v>18.78</v>
      </c>
      <c r="P681" s="45">
        <v>12.710000000000008</v>
      </c>
      <c r="Q681" s="44">
        <v>10.36</v>
      </c>
      <c r="R681" s="45">
        <v>9.0900000000000034</v>
      </c>
      <c r="S681" s="44">
        <v>9.1600000000000108</v>
      </c>
      <c r="T681" s="45">
        <v>38.940000000000005</v>
      </c>
      <c r="U681" s="44">
        <v>45.144666666666687</v>
      </c>
      <c r="V681" s="45">
        <v>50.844666666666676</v>
      </c>
      <c r="W681" s="44">
        <v>54.498999999999995</v>
      </c>
      <c r="X681" s="45">
        <v>34.583999999999996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2"/>
        <v>421.78066666666672</v>
      </c>
      <c r="AE681" s="54"/>
    </row>
    <row r="682" spans="2:31" x14ac:dyDescent="0.45">
      <c r="B682" s="4" t="s">
        <v>117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1.0968333333333333</v>
      </c>
      <c r="M682" s="44">
        <v>23.066166666666664</v>
      </c>
      <c r="N682" s="45">
        <v>72.001666666666694</v>
      </c>
      <c r="O682" s="44">
        <v>51.605166666666676</v>
      </c>
      <c r="P682" s="45">
        <v>0</v>
      </c>
      <c r="Q682" s="44">
        <v>29.5</v>
      </c>
      <c r="R682" s="45">
        <v>56.5</v>
      </c>
      <c r="S682" s="44">
        <v>9.9410000000000025</v>
      </c>
      <c r="T682" s="45">
        <v>3.4168333333333338</v>
      </c>
      <c r="U682" s="44">
        <v>5.0243333333333338</v>
      </c>
      <c r="V682" s="45">
        <v>11.046166666666664</v>
      </c>
      <c r="W682" s="44">
        <v>98.292000000000002</v>
      </c>
      <c r="X682" s="45">
        <v>8.5611666666666615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2"/>
        <v>370.05133333333339</v>
      </c>
      <c r="AE682" s="54"/>
    </row>
    <row r="683" spans="2:31" x14ac:dyDescent="0.45">
      <c r="B683" s="4" t="s">
        <v>118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3.254666666666667</v>
      </c>
      <c r="M683" s="44">
        <v>46.692833333333319</v>
      </c>
      <c r="N683" s="45">
        <v>27.828333333333337</v>
      </c>
      <c r="O683" s="44">
        <v>29.243666666666694</v>
      </c>
      <c r="P683" s="45">
        <v>27.170000000000019</v>
      </c>
      <c r="Q683" s="44">
        <v>30.21333333333336</v>
      </c>
      <c r="R683" s="45">
        <v>32.160000000000025</v>
      </c>
      <c r="S683" s="44">
        <v>40.230166666666648</v>
      </c>
      <c r="T683" s="45">
        <v>43.114833333333394</v>
      </c>
      <c r="U683" s="44">
        <v>51.624666666666684</v>
      </c>
      <c r="V683" s="45">
        <v>55.701333333333345</v>
      </c>
      <c r="W683" s="44">
        <v>45.732000000000006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2"/>
        <v>432.96583333333353</v>
      </c>
      <c r="AE683" s="54"/>
    </row>
    <row r="684" spans="2:31" x14ac:dyDescent="0.45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10.628333333333334</v>
      </c>
      <c r="M684" s="44">
        <v>52.37799999999995</v>
      </c>
      <c r="N684" s="45">
        <v>39.217333333333343</v>
      </c>
      <c r="O684" s="44">
        <v>36.27650000000002</v>
      </c>
      <c r="P684" s="45">
        <v>35.944833333333335</v>
      </c>
      <c r="Q684" s="44">
        <v>33.483666666666643</v>
      </c>
      <c r="R684" s="45">
        <v>33.608833333333308</v>
      </c>
      <c r="S684" s="44">
        <v>41.358166666666655</v>
      </c>
      <c r="T684" s="45">
        <v>44.605666666666636</v>
      </c>
      <c r="U684" s="44">
        <v>52.252666666666677</v>
      </c>
      <c r="V684" s="45">
        <v>51.131333333333352</v>
      </c>
      <c r="W684" s="44">
        <v>36.490500000000004</v>
      </c>
      <c r="X684" s="45">
        <v>0.23733333333333326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2"/>
        <v>467.61316666666664</v>
      </c>
      <c r="AE684" s="54"/>
    </row>
    <row r="685" spans="2:31" x14ac:dyDescent="0.45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4.6778333333333331</v>
      </c>
      <c r="M685" s="44">
        <v>46.416666666666679</v>
      </c>
      <c r="N685" s="45">
        <v>39.803833333333337</v>
      </c>
      <c r="O685" s="44">
        <v>27.063333333333336</v>
      </c>
      <c r="P685" s="45">
        <v>27.735500000000012</v>
      </c>
      <c r="Q685" s="44">
        <v>33.309999999999995</v>
      </c>
      <c r="R685" s="45">
        <v>38.843666666666671</v>
      </c>
      <c r="S685" s="44">
        <v>49.906333333333336</v>
      </c>
      <c r="T685" s="45">
        <v>53.743666666666691</v>
      </c>
      <c r="U685" s="44">
        <v>62.993000000000002</v>
      </c>
      <c r="V685" s="45">
        <v>62.833333333333307</v>
      </c>
      <c r="W685" s="44">
        <v>48.129500000000007</v>
      </c>
      <c r="X685" s="45">
        <v>4.4295000000000027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2"/>
        <v>499.88616666666672</v>
      </c>
      <c r="AE685" s="54"/>
    </row>
    <row r="686" spans="2:31" x14ac:dyDescent="0.45">
      <c r="B686" s="4" t="s">
        <v>121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2"/>
        <v>0</v>
      </c>
      <c r="AE686" s="54"/>
    </row>
    <row r="687" spans="2:31" x14ac:dyDescent="0.45">
      <c r="B687" s="4" t="s">
        <v>122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27.305666666666678</v>
      </c>
      <c r="M687" s="44">
        <v>170.09500000000008</v>
      </c>
      <c r="N687" s="45">
        <v>223.56683333333325</v>
      </c>
      <c r="O687" s="44">
        <v>235.16866666666672</v>
      </c>
      <c r="P687" s="45">
        <v>233.19883333333343</v>
      </c>
      <c r="Q687" s="44">
        <v>196.14000000000001</v>
      </c>
      <c r="R687" s="45">
        <v>188.26000000000002</v>
      </c>
      <c r="S687" s="44">
        <v>166.41000000000003</v>
      </c>
      <c r="T687" s="45">
        <v>165.76000000000002</v>
      </c>
      <c r="U687" s="44">
        <v>191.91000000000003</v>
      </c>
      <c r="V687" s="45">
        <v>235.77466666666669</v>
      </c>
      <c r="W687" s="44">
        <v>217.43133333333336</v>
      </c>
      <c r="X687" s="45">
        <v>41.065666666666672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2"/>
        <v>2292.086666666667</v>
      </c>
      <c r="AE687" s="54"/>
    </row>
    <row r="688" spans="2:31" x14ac:dyDescent="0.45">
      <c r="B688" s="4" t="s">
        <v>123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2"/>
        <v>0</v>
      </c>
      <c r="AE688" s="54"/>
    </row>
    <row r="689" spans="2:31" x14ac:dyDescent="0.45">
      <c r="B689" s="4" t="s">
        <v>124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1.4591666666666667</v>
      </c>
      <c r="M689" s="44">
        <v>6.5333333333333243E-2</v>
      </c>
      <c r="N689" s="45">
        <v>11.943666666666667</v>
      </c>
      <c r="O689" s="44">
        <v>18.985833333333325</v>
      </c>
      <c r="P689" s="45">
        <v>41.066166666666625</v>
      </c>
      <c r="Q689" s="44">
        <v>1.0431666666666666</v>
      </c>
      <c r="R689" s="45">
        <v>43.005166666666653</v>
      </c>
      <c r="S689" s="44">
        <v>44.812833333333366</v>
      </c>
      <c r="T689" s="45">
        <v>27.314166666666662</v>
      </c>
      <c r="U689" s="44">
        <v>16.829500000000003</v>
      </c>
      <c r="V689" s="45">
        <v>41.201833333333347</v>
      </c>
      <c r="W689" s="44">
        <v>26.94466666666667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2"/>
        <v>274.67149999999998</v>
      </c>
      <c r="AE689" s="54"/>
    </row>
    <row r="690" spans="2:31" x14ac:dyDescent="0.45">
      <c r="B690" s="4" t="s">
        <v>125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2"/>
        <v>0</v>
      </c>
      <c r="AE690" s="54"/>
    </row>
    <row r="691" spans="2:31" x14ac:dyDescent="0.45">
      <c r="B691" s="4" t="s">
        <v>126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2"/>
        <v>0</v>
      </c>
      <c r="AE691" s="54"/>
    </row>
    <row r="692" spans="2:31" x14ac:dyDescent="0.45">
      <c r="B692" s="4" t="s">
        <v>127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1.2884999999999998</v>
      </c>
      <c r="M692" s="44">
        <v>20.71716666666666</v>
      </c>
      <c r="N692" s="45">
        <v>21.95566666666668</v>
      </c>
      <c r="O692" s="44">
        <v>16.524833333333326</v>
      </c>
      <c r="P692" s="45">
        <v>19.276833333333339</v>
      </c>
      <c r="Q692" s="44">
        <v>21.645833333333332</v>
      </c>
      <c r="R692" s="45">
        <v>24.335166666666677</v>
      </c>
      <c r="S692" s="44">
        <v>29.146999999999998</v>
      </c>
      <c r="T692" s="45">
        <v>33.160166666666655</v>
      </c>
      <c r="U692" s="44">
        <v>40.713000000000001</v>
      </c>
      <c r="V692" s="45">
        <v>43.569499999999991</v>
      </c>
      <c r="W692" s="44">
        <v>39.313999999999993</v>
      </c>
      <c r="X692" s="45">
        <v>10.969333333333335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2"/>
        <v>322.61699999999996</v>
      </c>
      <c r="AE692" s="54"/>
    </row>
    <row r="693" spans="2:31" x14ac:dyDescent="0.45">
      <c r="B693" s="4" t="s">
        <v>128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22.599999999999998</v>
      </c>
      <c r="M693" s="44">
        <v>145.46120000000002</v>
      </c>
      <c r="N693" s="45">
        <v>88.641200000000012</v>
      </c>
      <c r="O693" s="44">
        <v>59.731200000000001</v>
      </c>
      <c r="P693" s="45">
        <v>54.821200000000005</v>
      </c>
      <c r="Q693" s="44">
        <v>59.731200000000001</v>
      </c>
      <c r="R693" s="45">
        <v>65.421199999999999</v>
      </c>
      <c r="S693" s="44">
        <v>80.601200000000006</v>
      </c>
      <c r="T693" s="45">
        <v>86.511200000000002</v>
      </c>
      <c r="U693" s="44">
        <v>104.96120000000001</v>
      </c>
      <c r="V693" s="45">
        <v>117.56120000000001</v>
      </c>
      <c r="W693" s="44">
        <v>129.39120000000003</v>
      </c>
      <c r="X693" s="45">
        <v>83.35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2"/>
        <v>1098.7832000000001</v>
      </c>
      <c r="AE693" s="54"/>
    </row>
    <row r="694" spans="2:31" x14ac:dyDescent="0.45">
      <c r="B694" s="4" t="s">
        <v>129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0.44100000000000011</v>
      </c>
      <c r="M694" s="44">
        <v>3.0881666666666669</v>
      </c>
      <c r="N694" s="45">
        <v>4.4223333333333334</v>
      </c>
      <c r="O694" s="44">
        <v>6.2938333333333309</v>
      </c>
      <c r="P694" s="45">
        <v>7.0808333333333344</v>
      </c>
      <c r="Q694" s="44">
        <v>4.7300000000000004</v>
      </c>
      <c r="R694" s="45">
        <v>4.33</v>
      </c>
      <c r="S694" s="44">
        <v>5.33</v>
      </c>
      <c r="T694" s="45">
        <v>7.1061666666666659</v>
      </c>
      <c r="U694" s="44">
        <v>7.756000000000002</v>
      </c>
      <c r="V694" s="45">
        <v>7.7360000000000015</v>
      </c>
      <c r="W694" s="44">
        <v>6.671000000000002</v>
      </c>
      <c r="X694" s="45">
        <v>1.0021666666666667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2"/>
        <v>65.987500000000011</v>
      </c>
      <c r="AE694" s="54"/>
    </row>
    <row r="695" spans="2:31" x14ac:dyDescent="0.45">
      <c r="B695" s="4" t="s">
        <v>130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0.56950000000000001</v>
      </c>
      <c r="M695" s="44">
        <v>10.917666666666667</v>
      </c>
      <c r="N695" s="45">
        <v>47.871666666666655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8.699999999999998E-2</v>
      </c>
      <c r="U695" s="44">
        <v>10.025833333333333</v>
      </c>
      <c r="V695" s="45">
        <v>1.3218333333333427</v>
      </c>
      <c r="W695" s="44">
        <v>1.5090000000000008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2"/>
        <v>72.302500000000009</v>
      </c>
      <c r="AE695" s="54"/>
    </row>
    <row r="696" spans="2:31" x14ac:dyDescent="0.45">
      <c r="B696" s="4" t="s">
        <v>131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0.49449999999999944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>SUM(E696:AB696)</f>
        <v>0.49449999999999944</v>
      </c>
      <c r="AE696" s="54"/>
    </row>
    <row r="697" spans="2:31" x14ac:dyDescent="0.45">
      <c r="B697" s="4" t="s">
        <v>132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2.8424999999999998</v>
      </c>
      <c r="N697" s="45">
        <v>0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0</v>
      </c>
      <c r="U697" s="44">
        <v>0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>SUM(E697:AB697)</f>
        <v>2.8424999999999998</v>
      </c>
      <c r="AE697" s="54"/>
    </row>
    <row r="698" spans="2:31" x14ac:dyDescent="0.45">
      <c r="B698" s="4" t="s">
        <v>133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ref="AD698:AD702" si="133">SUM(E698:AB698)</f>
        <v>0</v>
      </c>
      <c r="AE698" s="54"/>
    </row>
    <row r="699" spans="2:31" x14ac:dyDescent="0.45">
      <c r="B699" s="4" t="s">
        <v>134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9.0849999999999973</v>
      </c>
      <c r="N699" s="45">
        <v>23.459833333333314</v>
      </c>
      <c r="O699" s="44">
        <v>2.7761666666666636</v>
      </c>
      <c r="P699" s="45">
        <v>0</v>
      </c>
      <c r="Q699" s="44">
        <v>2.8508333333333331</v>
      </c>
      <c r="R699" s="45">
        <v>6.2283333333333282</v>
      </c>
      <c r="S699" s="44">
        <v>22.049833333333364</v>
      </c>
      <c r="T699" s="45">
        <v>29.568833333333355</v>
      </c>
      <c r="U699" s="44">
        <v>45.338333333333338</v>
      </c>
      <c r="V699" s="45">
        <v>69.33899999999997</v>
      </c>
      <c r="W699" s="44">
        <v>86.480166666666648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3"/>
        <v>297.17633333333333</v>
      </c>
      <c r="AE699" s="54"/>
    </row>
    <row r="700" spans="2:31" x14ac:dyDescent="0.45">
      <c r="B700" s="4" t="s">
        <v>135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3"/>
        <v>0</v>
      </c>
      <c r="AE700" s="54"/>
    </row>
    <row r="701" spans="2:31" x14ac:dyDescent="0.45">
      <c r="B701" s="4" t="s">
        <v>136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4.1159999999999997</v>
      </c>
      <c r="R701" s="45">
        <v>6.1936666666666671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3"/>
        <v>10.309666666666667</v>
      </c>
      <c r="AE701" s="54"/>
    </row>
    <row r="702" spans="2:31" x14ac:dyDescent="0.45">
      <c r="B702" s="4" t="s">
        <v>137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6.8988333333333332</v>
      </c>
      <c r="M702" s="44">
        <v>64.406666666666695</v>
      </c>
      <c r="N702" s="45">
        <v>59.596666666666657</v>
      </c>
      <c r="O702" s="44">
        <v>63.774333333333324</v>
      </c>
      <c r="P702" s="45">
        <v>25.707000000000033</v>
      </c>
      <c r="Q702" s="44">
        <v>30.005333333333333</v>
      </c>
      <c r="R702" s="45">
        <v>34.99916666666666</v>
      </c>
      <c r="S702" s="44">
        <v>43.138166666666656</v>
      </c>
      <c r="T702" s="45">
        <v>40.335166666666652</v>
      </c>
      <c r="U702" s="44">
        <v>67.857499999999987</v>
      </c>
      <c r="V702" s="45">
        <v>69.600666666666669</v>
      </c>
      <c r="W702" s="44">
        <v>55.542000000000009</v>
      </c>
      <c r="X702" s="45">
        <v>5.9183333333333357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3"/>
        <v>567.77983333333327</v>
      </c>
      <c r="AE702" s="54"/>
    </row>
    <row r="703" spans="2:31" x14ac:dyDescent="0.45">
      <c r="B703" s="4" t="s">
        <v>138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3.7666666666666654E-2</v>
      </c>
      <c r="M703" s="44">
        <v>10.281333333333338</v>
      </c>
      <c r="N703" s="45">
        <v>18.766499999999994</v>
      </c>
      <c r="O703" s="44">
        <v>8.5383333333333358</v>
      </c>
      <c r="P703" s="45">
        <v>7.4386666666666637</v>
      </c>
      <c r="Q703" s="44">
        <v>9.7130000000000063</v>
      </c>
      <c r="R703" s="45">
        <v>13.016666666666664</v>
      </c>
      <c r="S703" s="44">
        <v>20.366333333333333</v>
      </c>
      <c r="T703" s="45">
        <v>24.180833333333343</v>
      </c>
      <c r="U703" s="44">
        <v>30.992666666666658</v>
      </c>
      <c r="V703" s="45">
        <v>34.387333333333324</v>
      </c>
      <c r="W703" s="44">
        <v>34.416999999999987</v>
      </c>
      <c r="X703" s="45">
        <v>6.116666666666646E-2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>SUM(E703:AB703)</f>
        <v>212.19749999999999</v>
      </c>
      <c r="AE703" s="54"/>
    </row>
    <row r="704" spans="2:31" x14ac:dyDescent="0.45">
      <c r="B704" s="12" t="s">
        <v>7</v>
      </c>
      <c r="C704" s="12"/>
      <c r="D704" s="12"/>
      <c r="E704" s="13">
        <f>SUM(E632:E703)</f>
        <v>0</v>
      </c>
      <c r="F704" s="13">
        <f t="shared" ref="F704" si="134">SUM(F632:F703)</f>
        <v>0</v>
      </c>
      <c r="G704" s="13">
        <f t="shared" ref="G704" si="135">SUM(G632:G703)</f>
        <v>0</v>
      </c>
      <c r="H704" s="13">
        <f t="shared" ref="H704" si="136">SUM(H632:H703)</f>
        <v>0</v>
      </c>
      <c r="I704" s="13">
        <f t="shared" ref="I704" si="137">SUM(I632:I703)</f>
        <v>0</v>
      </c>
      <c r="J704" s="13">
        <f t="shared" ref="J704" si="138">SUM(J632:J703)</f>
        <v>0</v>
      </c>
      <c r="K704" s="13">
        <f t="shared" ref="K704" si="139">SUM(K632:K703)</f>
        <v>0</v>
      </c>
      <c r="L704" s="13">
        <f t="shared" ref="L704" si="140">SUM(L632:L703)</f>
        <v>250.81916666666666</v>
      </c>
      <c r="M704" s="13">
        <f t="shared" ref="M704" si="141">SUM(M632:M703)</f>
        <v>1578.9465333333328</v>
      </c>
      <c r="N704" s="13">
        <f t="shared" ref="N704" si="142">SUM(N632:N703)</f>
        <v>1727.240866666667</v>
      </c>
      <c r="O704" s="13">
        <f t="shared" ref="O704" si="143">SUM(O632:O703)</f>
        <v>1493.9087666666671</v>
      </c>
      <c r="P704" s="13">
        <f t="shared" ref="P704" si="144">SUM(P632:P703)</f>
        <v>1338.1381600000004</v>
      </c>
      <c r="Q704" s="13">
        <f t="shared" ref="Q704" si="145">SUM(Q632:Q703)</f>
        <v>1233.7963266666663</v>
      </c>
      <c r="R704" s="13">
        <f t="shared" ref="R704" si="146">SUM(R632:R703)</f>
        <v>1343.6060066666666</v>
      </c>
      <c r="S704" s="13">
        <f t="shared" ref="S704" si="147">SUM(S632:S703)</f>
        <v>1535.68622</v>
      </c>
      <c r="T704" s="13">
        <f t="shared" ref="T704" si="148">SUM(T632:T703)</f>
        <v>1658.5322200000001</v>
      </c>
      <c r="U704" s="13">
        <f t="shared" ref="U704" si="149">SUM(U632:U703)</f>
        <v>2009.8337666666675</v>
      </c>
      <c r="V704" s="13">
        <f t="shared" ref="V704" si="150">SUM(V632:V703)</f>
        <v>2194.3693266666673</v>
      </c>
      <c r="W704" s="13">
        <f t="shared" ref="W704" si="151">SUM(W632:W703)</f>
        <v>2042.7847000000002</v>
      </c>
      <c r="X704" s="13">
        <f t="shared" ref="X704" si="152">SUM(X632:X703)</f>
        <v>317.65366666666671</v>
      </c>
      <c r="Y704" s="13">
        <f t="shared" ref="Y704" si="153">SUM(Y632:Y703)</f>
        <v>0</v>
      </c>
      <c r="Z704" s="13">
        <f t="shared" ref="Z704" si="154">SUM(Z632:Z703)</f>
        <v>0</v>
      </c>
      <c r="AA704" s="13">
        <f t="shared" ref="AA704" si="155">SUM(AA632:AA703)</f>
        <v>0</v>
      </c>
      <c r="AB704" s="13">
        <f t="shared" ref="AB704" si="156">SUM(AB632:AB703)</f>
        <v>0</v>
      </c>
      <c r="AC704" s="109">
        <f>SUM(AC632:AE703)</f>
        <v>18725.315726666671</v>
      </c>
      <c r="AD704" s="109"/>
      <c r="AE704" s="109"/>
    </row>
    <row r="705" spans="2:31" x14ac:dyDescent="0.45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2:31" x14ac:dyDescent="0.45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2:31" x14ac:dyDescent="0.45">
      <c r="B707" s="8">
        <f>'Resumen-Mensual'!$N$26</f>
        <v>46032</v>
      </c>
    </row>
    <row r="708" spans="2:31" x14ac:dyDescent="0.45">
      <c r="B708" s="8"/>
    </row>
    <row r="709" spans="2:31" x14ac:dyDescent="0.45">
      <c r="B709" s="9" t="s">
        <v>313</v>
      </c>
      <c r="C709" s="10"/>
      <c r="D709" s="10"/>
      <c r="E709" s="11">
        <v>1</v>
      </c>
      <c r="F709" s="11">
        <v>2</v>
      </c>
      <c r="G709" s="11">
        <v>3</v>
      </c>
      <c r="H709" s="11">
        <v>4</v>
      </c>
      <c r="I709" s="11">
        <v>5</v>
      </c>
      <c r="J709" s="11">
        <v>6</v>
      </c>
      <c r="K709" s="11">
        <v>7</v>
      </c>
      <c r="L709" s="11">
        <v>8</v>
      </c>
      <c r="M709" s="11">
        <v>9</v>
      </c>
      <c r="N709" s="11">
        <v>10</v>
      </c>
      <c r="O709" s="11">
        <v>11</v>
      </c>
      <c r="P709" s="11">
        <v>12</v>
      </c>
      <c r="Q709" s="11">
        <v>13</v>
      </c>
      <c r="R709" s="11">
        <v>14</v>
      </c>
      <c r="S709" s="11">
        <v>15</v>
      </c>
      <c r="T709" s="11">
        <v>16</v>
      </c>
      <c r="U709" s="11">
        <v>17</v>
      </c>
      <c r="V709" s="11">
        <v>18</v>
      </c>
      <c r="W709" s="11">
        <v>19</v>
      </c>
      <c r="X709" s="11">
        <v>20</v>
      </c>
      <c r="Y709" s="11">
        <v>21</v>
      </c>
      <c r="Z709" s="11">
        <v>22</v>
      </c>
      <c r="AA709" s="11">
        <v>23</v>
      </c>
      <c r="AB709" s="11">
        <v>24</v>
      </c>
      <c r="AC709" s="91" t="s">
        <v>7</v>
      </c>
      <c r="AD709" s="91"/>
      <c r="AE709" s="91"/>
    </row>
    <row r="710" spans="2:31" x14ac:dyDescent="0.45">
      <c r="B710" s="14" t="s">
        <v>67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0.75</v>
      </c>
      <c r="M710" s="44">
        <v>1.6999999999999997</v>
      </c>
      <c r="N710" s="45">
        <v>1.2000000000000002</v>
      </c>
      <c r="O710" s="44">
        <v>1.2999999999999998</v>
      </c>
      <c r="P710" s="45">
        <v>1.2999999999999998</v>
      </c>
      <c r="Q710" s="44">
        <v>0.89999999999999947</v>
      </c>
      <c r="R710" s="45">
        <v>0.90000000000000036</v>
      </c>
      <c r="S710" s="44">
        <v>1</v>
      </c>
      <c r="T710" s="45">
        <v>1</v>
      </c>
      <c r="U710" s="44">
        <v>0.80000000000000071</v>
      </c>
      <c r="V710" s="45">
        <v>0.79999999999999982</v>
      </c>
      <c r="W710" s="44">
        <v>0.39999999999999947</v>
      </c>
      <c r="X710" s="45">
        <v>1.1900000000000008</v>
      </c>
      <c r="Y710" s="44">
        <v>0</v>
      </c>
      <c r="Z710" s="45">
        <v>0</v>
      </c>
      <c r="AA710" s="44">
        <v>0</v>
      </c>
      <c r="AB710" s="45">
        <v>0</v>
      </c>
      <c r="AC710" s="56"/>
      <c r="AD710" s="57">
        <f>SUM(E710:AB710)</f>
        <v>13.239999999999998</v>
      </c>
      <c r="AE710" s="56"/>
    </row>
    <row r="711" spans="2:31" x14ac:dyDescent="0.45">
      <c r="B711" s="14" t="s">
        <v>68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0.90000000000000069</v>
      </c>
      <c r="M711" s="44">
        <v>4.0999999999999996</v>
      </c>
      <c r="N711" s="45">
        <v>4</v>
      </c>
      <c r="O711" s="44">
        <v>4.1999999999999993</v>
      </c>
      <c r="P711" s="45">
        <v>4</v>
      </c>
      <c r="Q711" s="44">
        <v>3.5</v>
      </c>
      <c r="R711" s="45">
        <v>4.6999999999999993</v>
      </c>
      <c r="S711" s="44">
        <v>13.9</v>
      </c>
      <c r="T711" s="45">
        <v>14.899999999999984</v>
      </c>
      <c r="U711" s="44">
        <v>14.600000000000016</v>
      </c>
      <c r="V711" s="45">
        <v>13.700000000000012</v>
      </c>
      <c r="W711" s="44">
        <v>11.399999999999988</v>
      </c>
      <c r="X711" s="45">
        <v>1.8199999999999987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>SUM(E711:AB711)</f>
        <v>95.72</v>
      </c>
      <c r="AE711" s="54"/>
    </row>
    <row r="712" spans="2:31" x14ac:dyDescent="0.45">
      <c r="B712" s="14" t="s">
        <v>69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0.45000000000000034</v>
      </c>
      <c r="M712" s="44">
        <v>1.7845000000000004</v>
      </c>
      <c r="N712" s="45">
        <v>4.01</v>
      </c>
      <c r="O712" s="44">
        <v>7.1874999999999991</v>
      </c>
      <c r="P712" s="45">
        <v>7.3096666666666659</v>
      </c>
      <c r="Q712" s="44">
        <v>6.5125000000000011</v>
      </c>
      <c r="R712" s="45">
        <v>5.5423333333333344</v>
      </c>
      <c r="S712" s="44">
        <v>5.9601666666666668</v>
      </c>
      <c r="T712" s="45">
        <v>8.3628333333333345</v>
      </c>
      <c r="U712" s="44">
        <v>6.7814999999999985</v>
      </c>
      <c r="V712" s="45">
        <v>3.5251666666666677</v>
      </c>
      <c r="W712" s="44">
        <v>0.60966666666666647</v>
      </c>
      <c r="X712" s="45">
        <v>0.38333333333333336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ref="AD712:AD773" si="157">SUM(E712:AB712)</f>
        <v>58.419166666666669</v>
      </c>
      <c r="AE712" s="54"/>
    </row>
    <row r="713" spans="2:31" x14ac:dyDescent="0.45">
      <c r="B713" s="14" t="s">
        <v>70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14.086499999999999</v>
      </c>
      <c r="M713" s="44">
        <v>88.083833333333359</v>
      </c>
      <c r="N713" s="45">
        <v>117.81916666666658</v>
      </c>
      <c r="O713" s="44">
        <v>121.13133333333336</v>
      </c>
      <c r="P713" s="45">
        <v>94.130166666666625</v>
      </c>
      <c r="Q713" s="44">
        <v>88.631</v>
      </c>
      <c r="R713" s="45">
        <v>88.973333333333329</v>
      </c>
      <c r="S713" s="44">
        <v>87.504833333333323</v>
      </c>
      <c r="T713" s="45">
        <v>85.874999999999943</v>
      </c>
      <c r="U713" s="44">
        <v>78.545333333333289</v>
      </c>
      <c r="V713" s="45">
        <v>66.723500000000016</v>
      </c>
      <c r="W713" s="44">
        <v>33.796166666666664</v>
      </c>
      <c r="X713" s="45">
        <v>0.47233333333333349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7"/>
        <v>965.77249999999992</v>
      </c>
      <c r="AE713" s="54"/>
    </row>
    <row r="714" spans="2:31" x14ac:dyDescent="0.45">
      <c r="B714" s="14" t="s">
        <v>71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7"/>
        <v>0</v>
      </c>
      <c r="AE714" s="54"/>
    </row>
    <row r="715" spans="2:31" x14ac:dyDescent="0.45">
      <c r="B715" s="14" t="s">
        <v>72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4.3618333333333341</v>
      </c>
      <c r="M715" s="44">
        <v>10.871333333333331</v>
      </c>
      <c r="N715" s="45">
        <v>31.852999999999991</v>
      </c>
      <c r="O715" s="44">
        <v>36.029833333333343</v>
      </c>
      <c r="P715" s="45">
        <v>29.828000000000017</v>
      </c>
      <c r="Q715" s="44">
        <v>25.83700000000001</v>
      </c>
      <c r="R715" s="45">
        <v>23.675833333333344</v>
      </c>
      <c r="S715" s="44">
        <v>23.881499999999996</v>
      </c>
      <c r="T715" s="45">
        <v>36.407333333333341</v>
      </c>
      <c r="U715" s="44">
        <v>46.027000000000015</v>
      </c>
      <c r="V715" s="45">
        <v>49.035333333333348</v>
      </c>
      <c r="W715" s="44">
        <v>49.56183333333334</v>
      </c>
      <c r="X715" s="45">
        <v>4.3188333333333331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7"/>
        <v>371.68866666666673</v>
      </c>
      <c r="AE715" s="54"/>
    </row>
    <row r="716" spans="2:31" x14ac:dyDescent="0.45">
      <c r="B716" s="14" t="s">
        <v>73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7"/>
        <v>0</v>
      </c>
      <c r="AE716" s="54"/>
    </row>
    <row r="717" spans="2:31" x14ac:dyDescent="0.45">
      <c r="B717" s="14" t="s">
        <v>74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2.5981666666666667</v>
      </c>
      <c r="M717" s="44">
        <v>25.013166666666685</v>
      </c>
      <c r="N717" s="45">
        <v>26.739500000000017</v>
      </c>
      <c r="O717" s="44">
        <v>19.794333333333345</v>
      </c>
      <c r="P717" s="45">
        <v>8.327833333333329</v>
      </c>
      <c r="Q717" s="44">
        <v>1.1500000000001146E-2</v>
      </c>
      <c r="R717" s="45">
        <v>0</v>
      </c>
      <c r="S717" s="44">
        <v>0</v>
      </c>
      <c r="T717" s="45">
        <v>5.4315000000000033</v>
      </c>
      <c r="U717" s="44">
        <v>18.833500000000004</v>
      </c>
      <c r="V717" s="45">
        <v>32.87016666666667</v>
      </c>
      <c r="W717" s="44">
        <v>39.860166666666643</v>
      </c>
      <c r="X717" s="45">
        <v>2.8249999999999975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7"/>
        <v>182.30483333333336</v>
      </c>
      <c r="AE717" s="54"/>
    </row>
    <row r="718" spans="2:31" x14ac:dyDescent="0.45">
      <c r="B718" s="14" t="s">
        <v>75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2.0861666666666667</v>
      </c>
      <c r="M718" s="44">
        <v>5.403999999999999</v>
      </c>
      <c r="N718" s="45">
        <v>7.2433333333333367</v>
      </c>
      <c r="O718" s="44">
        <v>4.2301666666666655</v>
      </c>
      <c r="P718" s="45">
        <v>11.057666666666677</v>
      </c>
      <c r="Q718" s="44">
        <v>11.140166666666676</v>
      </c>
      <c r="R718" s="45">
        <v>13.773499999999984</v>
      </c>
      <c r="S718" s="44">
        <v>13.929999999999984</v>
      </c>
      <c r="T718" s="45">
        <v>12.529999999999982</v>
      </c>
      <c r="U718" s="44">
        <v>6.6379999999999919</v>
      </c>
      <c r="V718" s="45">
        <v>0.90616666666666601</v>
      </c>
      <c r="W718" s="44">
        <v>4.0886666666666693</v>
      </c>
      <c r="X718" s="45">
        <v>1.1034999999999999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7"/>
        <v>94.131333333333288</v>
      </c>
      <c r="AE718" s="54"/>
    </row>
    <row r="719" spans="2:31" x14ac:dyDescent="0.45">
      <c r="B719" s="14" t="s">
        <v>76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5.1498333333333353</v>
      </c>
      <c r="M719" s="44">
        <v>34.606333333333332</v>
      </c>
      <c r="N719" s="45">
        <v>41.116833333333354</v>
      </c>
      <c r="O719" s="44">
        <v>41.325166666666696</v>
      </c>
      <c r="P719" s="45">
        <v>33.463500000000025</v>
      </c>
      <c r="Q719" s="44">
        <v>27.619166666666654</v>
      </c>
      <c r="R719" s="45">
        <v>22.870999999999995</v>
      </c>
      <c r="S719" s="44">
        <v>22.459333333333351</v>
      </c>
      <c r="T719" s="45">
        <v>34.288000000000011</v>
      </c>
      <c r="U719" s="44">
        <v>43.995999999999981</v>
      </c>
      <c r="V719" s="45">
        <v>47.43499999999996</v>
      </c>
      <c r="W719" s="44">
        <v>43.286166666666709</v>
      </c>
      <c r="X719" s="45">
        <v>5.4973333333333336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7"/>
        <v>403.11366666666675</v>
      </c>
      <c r="AE719" s="54"/>
    </row>
    <row r="720" spans="2:31" x14ac:dyDescent="0.45">
      <c r="B720" s="14" t="s">
        <v>77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4.3050000000000024</v>
      </c>
      <c r="M720" s="44">
        <v>21.86999999999998</v>
      </c>
      <c r="N720" s="45">
        <v>21.7</v>
      </c>
      <c r="O720" s="44">
        <v>26</v>
      </c>
      <c r="P720" s="45">
        <v>26</v>
      </c>
      <c r="Q720" s="44">
        <v>5.6000000000000014</v>
      </c>
      <c r="R720" s="45">
        <v>4.399999999999995</v>
      </c>
      <c r="S720" s="44">
        <v>3.6999999999999993</v>
      </c>
      <c r="T720" s="45">
        <v>4</v>
      </c>
      <c r="U720" s="44">
        <v>4.1000000000000014</v>
      </c>
      <c r="V720" s="45">
        <v>5.1000000000000014</v>
      </c>
      <c r="W720" s="44">
        <v>3.4800000000000004</v>
      </c>
      <c r="X720" s="45">
        <v>4.1439999999999957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7"/>
        <v>134.39899999999997</v>
      </c>
      <c r="AE720" s="54"/>
    </row>
    <row r="721" spans="2:31" x14ac:dyDescent="0.45">
      <c r="B721" s="14" t="s">
        <v>78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3.1199999999999979</v>
      </c>
      <c r="M721" s="44">
        <v>15.830000000000016</v>
      </c>
      <c r="N721" s="45">
        <v>17.23</v>
      </c>
      <c r="O721" s="44">
        <v>18.23</v>
      </c>
      <c r="P721" s="45">
        <v>17.670000000000002</v>
      </c>
      <c r="Q721" s="44">
        <v>11.270000000000001</v>
      </c>
      <c r="R721" s="45">
        <v>10.870000000000001</v>
      </c>
      <c r="S721" s="44">
        <v>10.470000000000002</v>
      </c>
      <c r="T721" s="45">
        <v>10.570000000000002</v>
      </c>
      <c r="U721" s="44">
        <v>10.529999999999998</v>
      </c>
      <c r="V721" s="45">
        <v>10.370000000000001</v>
      </c>
      <c r="W721" s="44">
        <v>6.2200000000000006</v>
      </c>
      <c r="X721" s="45">
        <v>2.9960000000000004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7"/>
        <v>145.37600000000003</v>
      </c>
      <c r="AE721" s="54"/>
    </row>
    <row r="722" spans="2:31" x14ac:dyDescent="0.45">
      <c r="B722" s="14" t="s">
        <v>79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11.604666666666665</v>
      </c>
      <c r="M722" s="44">
        <v>42.241833333333325</v>
      </c>
      <c r="N722" s="45">
        <v>83.140999999999977</v>
      </c>
      <c r="O722" s="44">
        <v>91.090000000000018</v>
      </c>
      <c r="P722" s="45">
        <v>78.06</v>
      </c>
      <c r="Q722" s="44">
        <v>65.25</v>
      </c>
      <c r="R722" s="45">
        <v>57.289999999999992</v>
      </c>
      <c r="S722" s="44">
        <v>67.47</v>
      </c>
      <c r="T722" s="45">
        <v>91.489999999999981</v>
      </c>
      <c r="U722" s="44">
        <v>111.91</v>
      </c>
      <c r="V722" s="45">
        <v>119.53616666666667</v>
      </c>
      <c r="W722" s="44">
        <v>93.19883333333334</v>
      </c>
      <c r="X722" s="45">
        <v>2.328166666666668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7"/>
        <v>914.6106666666667</v>
      </c>
      <c r="AE722" s="54"/>
    </row>
    <row r="723" spans="2:31" x14ac:dyDescent="0.45">
      <c r="B723" s="14" t="s">
        <v>80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3.1743333333333337</v>
      </c>
      <c r="M723" s="44">
        <v>12.660833333333336</v>
      </c>
      <c r="N723" s="45">
        <v>26.182500000000008</v>
      </c>
      <c r="O723" s="44">
        <v>29.782166666666672</v>
      </c>
      <c r="P723" s="45">
        <v>26.599999999999998</v>
      </c>
      <c r="Q723" s="44">
        <v>26.299999999999997</v>
      </c>
      <c r="R723" s="45">
        <v>26.4</v>
      </c>
      <c r="S723" s="44">
        <v>26.499999999999996</v>
      </c>
      <c r="T723" s="45">
        <v>23.9</v>
      </c>
      <c r="U723" s="44">
        <v>23.30683333333333</v>
      </c>
      <c r="V723" s="45">
        <v>25.361833333333337</v>
      </c>
      <c r="W723" s="44">
        <v>20.362166666666671</v>
      </c>
      <c r="X723" s="45">
        <v>6.5166666666666734E-2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7"/>
        <v>270.5958333333333</v>
      </c>
      <c r="AE723" s="54"/>
    </row>
    <row r="724" spans="2:31" x14ac:dyDescent="0.45">
      <c r="B724" s="14" t="s">
        <v>81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3.3393333333333342</v>
      </c>
      <c r="M724" s="44">
        <v>20.921500000000002</v>
      </c>
      <c r="N724" s="45">
        <v>20.965999999999983</v>
      </c>
      <c r="O724" s="44">
        <v>19.548999999999999</v>
      </c>
      <c r="P724" s="45">
        <v>14.730833333333333</v>
      </c>
      <c r="Q724" s="44">
        <v>11.495833333333328</v>
      </c>
      <c r="R724" s="45">
        <v>8.7521666666666604</v>
      </c>
      <c r="S724" s="44">
        <v>10.625500000000013</v>
      </c>
      <c r="T724" s="45">
        <v>15.107333333333321</v>
      </c>
      <c r="U724" s="44">
        <v>20.264000000000021</v>
      </c>
      <c r="V724" s="45">
        <v>23.015333333333317</v>
      </c>
      <c r="W724" s="44">
        <v>17.544333333333348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7"/>
        <v>186.31116666666665</v>
      </c>
      <c r="AE724" s="54"/>
    </row>
    <row r="725" spans="2:31" x14ac:dyDescent="0.45">
      <c r="B725" s="14" t="s">
        <v>82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9.4853333333333349</v>
      </c>
      <c r="M725" s="44">
        <v>45.857833333333332</v>
      </c>
      <c r="N725" s="45">
        <v>101.49000000000002</v>
      </c>
      <c r="O725" s="44">
        <v>114.46000000000001</v>
      </c>
      <c r="P725" s="45">
        <v>90.509999999999991</v>
      </c>
      <c r="Q725" s="44">
        <v>75.37</v>
      </c>
      <c r="R725" s="45">
        <v>66.78</v>
      </c>
      <c r="S725" s="44">
        <v>77.240000000000009</v>
      </c>
      <c r="T725" s="45">
        <v>102.94</v>
      </c>
      <c r="U725" s="44">
        <v>128.73000000000002</v>
      </c>
      <c r="V725" s="45">
        <v>149.75</v>
      </c>
      <c r="W725" s="44">
        <v>129.76016666666666</v>
      </c>
      <c r="X725" s="45">
        <v>10.305833333333338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7"/>
        <v>1102.6791666666668</v>
      </c>
      <c r="AE725" s="54"/>
    </row>
    <row r="726" spans="2:31" x14ac:dyDescent="0.45">
      <c r="B726" s="14" t="s">
        <v>83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7.0231666666666701</v>
      </c>
      <c r="M726" s="44">
        <v>30.071666666666662</v>
      </c>
      <c r="N726" s="45">
        <v>25.300666666666668</v>
      </c>
      <c r="O726" s="44">
        <v>22.045000000000005</v>
      </c>
      <c r="P726" s="45">
        <v>16.021333333333338</v>
      </c>
      <c r="Q726" s="44">
        <v>12.092333333333325</v>
      </c>
      <c r="R726" s="45">
        <v>13.753833333333327</v>
      </c>
      <c r="S726" s="44">
        <v>12.863666666666669</v>
      </c>
      <c r="T726" s="45">
        <v>13.916666666666659</v>
      </c>
      <c r="U726" s="44">
        <v>14.4945</v>
      </c>
      <c r="V726" s="45">
        <v>14.195166666666671</v>
      </c>
      <c r="W726" s="44">
        <v>14.065</v>
      </c>
      <c r="X726" s="45">
        <v>2.4298333333333333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7"/>
        <v>198.27283333333332</v>
      </c>
      <c r="AE726" s="54"/>
    </row>
    <row r="727" spans="2:31" x14ac:dyDescent="0.45">
      <c r="B727" s="14" t="s">
        <v>84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7"/>
        <v>0</v>
      </c>
      <c r="AE727" s="54"/>
    </row>
    <row r="728" spans="2:31" x14ac:dyDescent="0.45">
      <c r="B728" s="14" t="s">
        <v>85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2.0845000000000007</v>
      </c>
      <c r="M728" s="44">
        <v>17.514333333333337</v>
      </c>
      <c r="N728" s="45">
        <v>40.053333333333335</v>
      </c>
      <c r="O728" s="44">
        <v>43.29699999999999</v>
      </c>
      <c r="P728" s="45">
        <v>36.891333333333328</v>
      </c>
      <c r="Q728" s="44">
        <v>31.122500000000006</v>
      </c>
      <c r="R728" s="45">
        <v>28.040333333333329</v>
      </c>
      <c r="S728" s="44">
        <v>31.478166666666652</v>
      </c>
      <c r="T728" s="45">
        <v>39.975666666666676</v>
      </c>
      <c r="U728" s="44">
        <v>47.31366666666667</v>
      </c>
      <c r="V728" s="45">
        <v>51.081500000000013</v>
      </c>
      <c r="W728" s="44">
        <v>39.873166666666656</v>
      </c>
      <c r="X728" s="45">
        <v>1.0624999999999996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7"/>
        <v>409.78799999999995</v>
      </c>
      <c r="AE728" s="54"/>
    </row>
    <row r="729" spans="2:31" x14ac:dyDescent="0.45">
      <c r="B729" s="4" t="s">
        <v>86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8.5358333333333398</v>
      </c>
      <c r="M729" s="44">
        <v>2.4123333333333337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7"/>
        <v>10.948166666666673</v>
      </c>
      <c r="AE729" s="54"/>
    </row>
    <row r="730" spans="2:31" x14ac:dyDescent="0.45">
      <c r="B730" s="4" t="s">
        <v>87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4.9908333333333328</v>
      </c>
      <c r="M730" s="44">
        <v>8.7083333333333339</v>
      </c>
      <c r="N730" s="45">
        <v>7.1701666666666695</v>
      </c>
      <c r="O730" s="44">
        <v>6.1274999999999986</v>
      </c>
      <c r="P730" s="45">
        <v>5.0236666666666663</v>
      </c>
      <c r="Q730" s="44">
        <v>4.0100000000000016</v>
      </c>
      <c r="R730" s="45">
        <v>3.240666666666665</v>
      </c>
      <c r="S730" s="44">
        <v>3.8563333333333336</v>
      </c>
      <c r="T730" s="45">
        <v>5.1173333333333346</v>
      </c>
      <c r="U730" s="44">
        <v>6.7808333333333337</v>
      </c>
      <c r="V730" s="45">
        <v>7.9989999999999979</v>
      </c>
      <c r="W730" s="44">
        <v>8.9773333333333287</v>
      </c>
      <c r="X730" s="45">
        <v>6.6770000000000014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7"/>
        <v>78.679000000000002</v>
      </c>
      <c r="AE730" s="54"/>
    </row>
    <row r="731" spans="2:31" x14ac:dyDescent="0.45">
      <c r="B731" s="4" t="s">
        <v>88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3.2938333333333336</v>
      </c>
      <c r="M731" s="44">
        <v>13.124000000000001</v>
      </c>
      <c r="N731" s="45">
        <v>7.1883333333333361</v>
      </c>
      <c r="O731" s="44">
        <v>7.7830000000000004</v>
      </c>
      <c r="P731" s="45">
        <v>4.1833333333332945E-2</v>
      </c>
      <c r="Q731" s="44">
        <v>0</v>
      </c>
      <c r="R731" s="45">
        <v>0</v>
      </c>
      <c r="S731" s="44">
        <v>0</v>
      </c>
      <c r="T731" s="45">
        <v>0</v>
      </c>
      <c r="U731" s="44">
        <v>2.5331666666666655</v>
      </c>
      <c r="V731" s="45">
        <v>8.1383333333333301</v>
      </c>
      <c r="W731" s="44">
        <v>10.954500000000001</v>
      </c>
      <c r="X731" s="45">
        <v>0.66033333333333322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7"/>
        <v>53.717333333333336</v>
      </c>
      <c r="AE731" s="54"/>
    </row>
    <row r="732" spans="2:31" x14ac:dyDescent="0.45">
      <c r="B732" s="4" t="s">
        <v>89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4.4250000000000016</v>
      </c>
      <c r="M732" s="44">
        <v>9.27</v>
      </c>
      <c r="N732" s="45">
        <v>7.7299999999999986</v>
      </c>
      <c r="O732" s="44">
        <v>7.7900000000000009</v>
      </c>
      <c r="P732" s="45">
        <v>6.8500000000000014</v>
      </c>
      <c r="Q732" s="44">
        <v>5.9099999999999984</v>
      </c>
      <c r="R732" s="45">
        <v>5.4199999999999982</v>
      </c>
      <c r="S732" s="44">
        <v>5.32</v>
      </c>
      <c r="T732" s="45">
        <v>5.23</v>
      </c>
      <c r="U732" s="44">
        <v>8.3499999999999979</v>
      </c>
      <c r="V732" s="45">
        <v>10.17</v>
      </c>
      <c r="W732" s="44">
        <v>10.89</v>
      </c>
      <c r="X732" s="45">
        <v>12.6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7"/>
        <v>99.954999999999984</v>
      </c>
      <c r="AE732" s="54"/>
    </row>
    <row r="733" spans="2:31" x14ac:dyDescent="0.45">
      <c r="B733" s="4" t="s">
        <v>90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4.2000000000000003E-2</v>
      </c>
      <c r="M733" s="44">
        <v>2.8058333333333336</v>
      </c>
      <c r="N733" s="45">
        <v>13.974166666666662</v>
      </c>
      <c r="O733" s="44">
        <v>24.090499999999995</v>
      </c>
      <c r="P733" s="45">
        <v>0</v>
      </c>
      <c r="Q733" s="44">
        <v>0.81000000000000227</v>
      </c>
      <c r="R733" s="45">
        <v>0.98999999999999488</v>
      </c>
      <c r="S733" s="44">
        <v>0</v>
      </c>
      <c r="T733" s="45">
        <v>1.1499999999999915</v>
      </c>
      <c r="U733" s="44">
        <v>0.13000000000000966</v>
      </c>
      <c r="V733" s="45">
        <v>36.64816666666669</v>
      </c>
      <c r="W733" s="44">
        <v>0.20383333333333359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7"/>
        <v>80.844500000000011</v>
      </c>
      <c r="AE733" s="54"/>
    </row>
    <row r="734" spans="2:31" x14ac:dyDescent="0.45">
      <c r="B734" s="4" t="s">
        <v>91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6.4643333333333333</v>
      </c>
      <c r="M734" s="44">
        <v>14.936833333333334</v>
      </c>
      <c r="N734" s="45">
        <v>16.152833333333334</v>
      </c>
      <c r="O734" s="44">
        <v>1.4728333333333299</v>
      </c>
      <c r="P734" s="45">
        <v>6.1499999999999486E-2</v>
      </c>
      <c r="Q734" s="44">
        <v>0</v>
      </c>
      <c r="R734" s="45">
        <v>0</v>
      </c>
      <c r="S734" s="44">
        <v>0</v>
      </c>
      <c r="T734" s="45">
        <v>0.79916666666666558</v>
      </c>
      <c r="U734" s="44">
        <v>12.05233333333334</v>
      </c>
      <c r="V734" s="45">
        <v>24.711166666666657</v>
      </c>
      <c r="W734" s="44">
        <v>28.491166666666679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7"/>
        <v>105.14216666666667</v>
      </c>
      <c r="AE734" s="54"/>
    </row>
    <row r="735" spans="2:31" x14ac:dyDescent="0.45">
      <c r="B735" s="4" t="s">
        <v>92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1.3565000000000003</v>
      </c>
      <c r="M735" s="44">
        <v>4.6783333333333319</v>
      </c>
      <c r="N735" s="45">
        <v>14.061333333333328</v>
      </c>
      <c r="O735" s="44">
        <v>16.131833333333333</v>
      </c>
      <c r="P735" s="45">
        <v>11.937666666666662</v>
      </c>
      <c r="Q735" s="44">
        <v>8.5708333333333364</v>
      </c>
      <c r="R735" s="45">
        <v>7.8833333333333275</v>
      </c>
      <c r="S735" s="44">
        <v>10.197833333333337</v>
      </c>
      <c r="T735" s="45">
        <v>14.880833333333335</v>
      </c>
      <c r="U735" s="44">
        <v>20.10100000000001</v>
      </c>
      <c r="V735" s="45">
        <v>22.012833333333333</v>
      </c>
      <c r="W735" s="44">
        <v>19.542333333333328</v>
      </c>
      <c r="X735" s="45">
        <v>1.7994999999999988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7"/>
        <v>153.15416666666667</v>
      </c>
      <c r="AE735" s="54"/>
    </row>
    <row r="736" spans="2:31" x14ac:dyDescent="0.45">
      <c r="B736" s="4" t="s">
        <v>93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2.5460000000000007</v>
      </c>
      <c r="M736" s="44">
        <v>11.029333333333337</v>
      </c>
      <c r="N736" s="45">
        <v>11.810333333333325</v>
      </c>
      <c r="O736" s="44">
        <v>8.1566666666666645</v>
      </c>
      <c r="P736" s="45">
        <v>3.8228333333333353</v>
      </c>
      <c r="Q736" s="44">
        <v>0.62066666666666448</v>
      </c>
      <c r="R736" s="45">
        <v>0.38933333333333486</v>
      </c>
      <c r="S736" s="44">
        <v>1.2166666666666661</v>
      </c>
      <c r="T736" s="45">
        <v>6.3841666666666681</v>
      </c>
      <c r="U736" s="44">
        <v>10.388499999999997</v>
      </c>
      <c r="V736" s="45">
        <v>11.854833333333326</v>
      </c>
      <c r="W736" s="44">
        <v>12.903500000000005</v>
      </c>
      <c r="X736" s="45">
        <v>0.58449999999999891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7"/>
        <v>81.707333333333338</v>
      </c>
      <c r="AE736" s="54"/>
    </row>
    <row r="737" spans="2:31" x14ac:dyDescent="0.45">
      <c r="B737" s="4" t="s">
        <v>94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7.9076666666666657</v>
      </c>
      <c r="M737" s="44">
        <v>39.636666666666677</v>
      </c>
      <c r="N737" s="45">
        <v>14.74533333333334</v>
      </c>
      <c r="O737" s="44">
        <v>6.2175799999999963</v>
      </c>
      <c r="P737" s="45">
        <v>7.6282466666666648</v>
      </c>
      <c r="Q737" s="44">
        <v>10.201626666666662</v>
      </c>
      <c r="R737" s="45">
        <v>10.294246666666664</v>
      </c>
      <c r="S737" s="44">
        <v>26.639399999999998</v>
      </c>
      <c r="T737" s="45">
        <v>21.56397333333334</v>
      </c>
      <c r="U737" s="44">
        <v>18.379913333333334</v>
      </c>
      <c r="V737" s="45">
        <v>9.6174600000000012</v>
      </c>
      <c r="W737" s="44">
        <v>57.192333333333323</v>
      </c>
      <c r="X737" s="45">
        <v>14.597833333333334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7"/>
        <v>244.62227999999999</v>
      </c>
      <c r="AE737" s="54"/>
    </row>
    <row r="738" spans="2:31" x14ac:dyDescent="0.45">
      <c r="B738" s="4" t="s">
        <v>95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5.9099999999999975</v>
      </c>
      <c r="M738" s="44">
        <v>40.410000000000032</v>
      </c>
      <c r="N738" s="45">
        <v>46.862999999999978</v>
      </c>
      <c r="O738" s="44">
        <v>27.344666666666651</v>
      </c>
      <c r="P738" s="45">
        <v>9.55833333333333</v>
      </c>
      <c r="Q738" s="44">
        <v>3.5584999999999991</v>
      </c>
      <c r="R738" s="45">
        <v>3.4828333333333319</v>
      </c>
      <c r="S738" s="44">
        <v>9.6858333333333331</v>
      </c>
      <c r="T738" s="45">
        <v>9.7268333333333317</v>
      </c>
      <c r="U738" s="44">
        <v>8.6738333333333291</v>
      </c>
      <c r="V738" s="45">
        <v>26.334166666666665</v>
      </c>
      <c r="W738" s="44">
        <v>25.554500000000022</v>
      </c>
      <c r="X738" s="45">
        <v>3.3381666666666669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7"/>
        <v>220.44066666666669</v>
      </c>
      <c r="AE738" s="54"/>
    </row>
    <row r="739" spans="2:31" x14ac:dyDescent="0.45">
      <c r="B739" s="4" t="s">
        <v>96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21.174999999999997</v>
      </c>
      <c r="M739" s="44">
        <v>138.42783333333333</v>
      </c>
      <c r="N739" s="45">
        <v>156.28933333333336</v>
      </c>
      <c r="O739" s="44">
        <v>95.678999999999988</v>
      </c>
      <c r="P739" s="45">
        <v>76.745166666666648</v>
      </c>
      <c r="Q739" s="44">
        <v>44.680833333333311</v>
      </c>
      <c r="R739" s="45">
        <v>78.245166666666663</v>
      </c>
      <c r="S739" s="44">
        <v>88.828000000000017</v>
      </c>
      <c r="T739" s="45">
        <v>85.01966666666668</v>
      </c>
      <c r="U739" s="44">
        <v>81.963500000000025</v>
      </c>
      <c r="V739" s="45">
        <v>82.997333333333302</v>
      </c>
      <c r="W739" s="44">
        <v>89.191000000000017</v>
      </c>
      <c r="X739" s="45">
        <v>18.313833333333331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7"/>
        <v>1057.5556666666666</v>
      </c>
      <c r="AE739" s="54"/>
    </row>
    <row r="740" spans="2:31" x14ac:dyDescent="0.45">
      <c r="B740" s="4" t="s">
        <v>97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3.8175000000000021</v>
      </c>
      <c r="M740" s="44">
        <v>29.781833333333328</v>
      </c>
      <c r="N740" s="45">
        <v>38.612666666666662</v>
      </c>
      <c r="O740" s="44">
        <v>23.462666666666653</v>
      </c>
      <c r="P740" s="45">
        <v>15.446166666666647</v>
      </c>
      <c r="Q740" s="44">
        <v>13.01833333333334</v>
      </c>
      <c r="R740" s="45">
        <v>11.318166666666679</v>
      </c>
      <c r="S740" s="44">
        <v>14.857833333333334</v>
      </c>
      <c r="T740" s="45">
        <v>22.159166666666639</v>
      </c>
      <c r="U740" s="44">
        <v>28.355499999999985</v>
      </c>
      <c r="V740" s="45">
        <v>30.088500000000021</v>
      </c>
      <c r="W740" s="44">
        <v>25.578333333333337</v>
      </c>
      <c r="X740" s="45">
        <v>1.8015000000000012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7"/>
        <v>258.29816666666659</v>
      </c>
      <c r="AE740" s="54"/>
    </row>
    <row r="741" spans="2:31" x14ac:dyDescent="0.45">
      <c r="B741" s="4" t="s">
        <v>98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9.2261666666666695</v>
      </c>
      <c r="M741" s="44">
        <v>43.669000000000025</v>
      </c>
      <c r="N741" s="45">
        <v>39.355333333333355</v>
      </c>
      <c r="O741" s="44">
        <v>36.553166666666655</v>
      </c>
      <c r="P741" s="45">
        <v>37.854666666666652</v>
      </c>
      <c r="Q741" s="44">
        <v>37.854833333333303</v>
      </c>
      <c r="R741" s="45">
        <v>36.15533333333336</v>
      </c>
      <c r="S741" s="44">
        <v>34.457333333333359</v>
      </c>
      <c r="T741" s="45">
        <v>33.258499999999991</v>
      </c>
      <c r="U741" s="44">
        <v>34.256166666666658</v>
      </c>
      <c r="V741" s="45">
        <v>37.755999999999986</v>
      </c>
      <c r="W741" s="44">
        <v>43.85416666666665</v>
      </c>
      <c r="X741" s="45">
        <v>9.8385000000000016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7"/>
        <v>434.08916666666659</v>
      </c>
      <c r="AE741" s="54"/>
    </row>
    <row r="742" spans="2:31" x14ac:dyDescent="0.45">
      <c r="B742" s="4" t="s">
        <v>99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1.8600000000000005</v>
      </c>
      <c r="M742" s="44">
        <v>11.59</v>
      </c>
      <c r="N742" s="45">
        <v>23.460000000000022</v>
      </c>
      <c r="O742" s="44">
        <v>20.061833333333318</v>
      </c>
      <c r="P742" s="45">
        <v>17.460000000000015</v>
      </c>
      <c r="Q742" s="44">
        <v>17.840000000000021</v>
      </c>
      <c r="R742" s="45">
        <v>18.200000000000021</v>
      </c>
      <c r="S742" s="44">
        <v>18.19000000000003</v>
      </c>
      <c r="T742" s="45">
        <v>17.883666666666656</v>
      </c>
      <c r="U742" s="44">
        <v>18.97666666666667</v>
      </c>
      <c r="V742" s="45">
        <v>21.011999999999997</v>
      </c>
      <c r="W742" s="44">
        <v>23.990000000000006</v>
      </c>
      <c r="X742" s="45">
        <v>4.0678333333333336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7"/>
        <v>214.59200000000007</v>
      </c>
      <c r="AE742" s="54"/>
    </row>
    <row r="743" spans="2:31" x14ac:dyDescent="0.45">
      <c r="B743" s="4" t="s">
        <v>100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7"/>
        <v>0</v>
      </c>
      <c r="AE743" s="54"/>
    </row>
    <row r="744" spans="2:31" x14ac:dyDescent="0.45">
      <c r="B744" s="4" t="s">
        <v>101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0.47249999999999986</v>
      </c>
      <c r="M744" s="44">
        <v>3.919999999999995</v>
      </c>
      <c r="N744" s="45">
        <v>8.0121666666666655</v>
      </c>
      <c r="O744" s="44">
        <v>9.8829999999999991</v>
      </c>
      <c r="P744" s="45">
        <v>9.1668333333333329</v>
      </c>
      <c r="Q744" s="44">
        <v>8.6254999999999988</v>
      </c>
      <c r="R744" s="45">
        <v>8.2856666666666694</v>
      </c>
      <c r="S744" s="44">
        <v>8.3050000000000015</v>
      </c>
      <c r="T744" s="45">
        <v>8.1450000000000014</v>
      </c>
      <c r="U744" s="44">
        <v>8.2551666666666659</v>
      </c>
      <c r="V744" s="45">
        <v>7.4016666666666646</v>
      </c>
      <c r="W744" s="44">
        <v>5.2971666666666675</v>
      </c>
      <c r="X744" s="45">
        <v>1.574333333333334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7"/>
        <v>87.343999999999994</v>
      </c>
      <c r="AE744" s="54"/>
    </row>
    <row r="745" spans="2:31" x14ac:dyDescent="0.45">
      <c r="B745" s="4" t="s">
        <v>102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29.185333333333336</v>
      </c>
      <c r="M745" s="44">
        <v>93.97750000000002</v>
      </c>
      <c r="N745" s="45">
        <v>83.011500000000012</v>
      </c>
      <c r="O745" s="44">
        <v>52.551333333333353</v>
      </c>
      <c r="P745" s="45">
        <v>6.6879999999999962</v>
      </c>
      <c r="Q745" s="44">
        <v>0</v>
      </c>
      <c r="R745" s="45">
        <v>0</v>
      </c>
      <c r="S745" s="44">
        <v>0</v>
      </c>
      <c r="T745" s="45">
        <v>0</v>
      </c>
      <c r="U745" s="44">
        <v>22.380666666666677</v>
      </c>
      <c r="V745" s="45">
        <v>82.037666666666667</v>
      </c>
      <c r="W745" s="44">
        <v>130.02633333333335</v>
      </c>
      <c r="X745" s="45">
        <v>25.289333333333332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7"/>
        <v>525.14766666666674</v>
      </c>
      <c r="AE745" s="54"/>
    </row>
    <row r="746" spans="2:31" x14ac:dyDescent="0.45">
      <c r="B746" s="4" t="s">
        <v>103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1.1303333333333332</v>
      </c>
      <c r="M746" s="44">
        <v>1.4231666666666667</v>
      </c>
      <c r="N746" s="45">
        <v>8.6326666666666636</v>
      </c>
      <c r="O746" s="44">
        <v>15.335333333333331</v>
      </c>
      <c r="P746" s="45">
        <v>13.458333333333334</v>
      </c>
      <c r="Q746" s="44">
        <v>11.040333333333331</v>
      </c>
      <c r="R746" s="45">
        <v>9.9678333333333349</v>
      </c>
      <c r="S746" s="44">
        <v>12.678833333333333</v>
      </c>
      <c r="T746" s="45">
        <v>20.679999999999996</v>
      </c>
      <c r="U746" s="44">
        <v>27.428000000000001</v>
      </c>
      <c r="V746" s="45">
        <v>29.899500000000003</v>
      </c>
      <c r="W746" s="44">
        <v>26.533333333333342</v>
      </c>
      <c r="X746" s="45">
        <v>3.3114999999999992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7"/>
        <v>181.51916666666665</v>
      </c>
      <c r="AE746" s="54"/>
    </row>
    <row r="747" spans="2:31" x14ac:dyDescent="0.45">
      <c r="B747" s="4" t="s">
        <v>104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11.315666666666671</v>
      </c>
      <c r="M747" s="44">
        <v>45.626666666666644</v>
      </c>
      <c r="N747" s="45">
        <v>91.393000000000029</v>
      </c>
      <c r="O747" s="44">
        <v>25.460499999999978</v>
      </c>
      <c r="P747" s="45">
        <v>55.709833333333314</v>
      </c>
      <c r="Q747" s="44">
        <v>45.665000000000035</v>
      </c>
      <c r="R747" s="45">
        <v>78.897833333333352</v>
      </c>
      <c r="S747" s="44">
        <v>54.481833333333313</v>
      </c>
      <c r="T747" s="45">
        <v>84.502166666666639</v>
      </c>
      <c r="U747" s="44">
        <v>99.638666666666694</v>
      </c>
      <c r="V747" s="45">
        <v>106.43433333333333</v>
      </c>
      <c r="W747" s="44">
        <v>68.670166666666717</v>
      </c>
      <c r="X747" s="45">
        <v>10.142166666666663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7"/>
        <v>777.93783333333329</v>
      </c>
      <c r="AE747" s="54"/>
    </row>
    <row r="748" spans="2:31" x14ac:dyDescent="0.45">
      <c r="B748" s="4" t="s">
        <v>105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1.8498333333333334</v>
      </c>
      <c r="M748" s="44">
        <v>3.1749999999999998</v>
      </c>
      <c r="N748" s="45">
        <v>3.089999999999999</v>
      </c>
      <c r="O748" s="44">
        <v>3.6565000000000043</v>
      </c>
      <c r="P748" s="45">
        <v>1.0803333333333351</v>
      </c>
      <c r="Q748" s="44">
        <v>0</v>
      </c>
      <c r="R748" s="45">
        <v>0</v>
      </c>
      <c r="S748" s="44">
        <v>0</v>
      </c>
      <c r="T748" s="45">
        <v>0</v>
      </c>
      <c r="U748" s="44">
        <v>0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7"/>
        <v>12.851666666666674</v>
      </c>
      <c r="AE748" s="54"/>
    </row>
    <row r="749" spans="2:31" x14ac:dyDescent="0.45">
      <c r="B749" s="4" t="s">
        <v>106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7"/>
        <v>0</v>
      </c>
      <c r="AE749" s="54"/>
    </row>
    <row r="750" spans="2:31" x14ac:dyDescent="0.45">
      <c r="B750" s="4" t="s">
        <v>107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4.5068333333333319</v>
      </c>
      <c r="M750" s="44">
        <v>0</v>
      </c>
      <c r="N750" s="45">
        <v>0</v>
      </c>
      <c r="O750" s="44">
        <v>0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0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7"/>
        <v>4.5068333333333319</v>
      </c>
      <c r="AE750" s="54"/>
    </row>
    <row r="751" spans="2:31" x14ac:dyDescent="0.45">
      <c r="B751" s="4" t="s">
        <v>108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0.56666666666666665</v>
      </c>
      <c r="M751" s="44">
        <v>1.5336666666666665</v>
      </c>
      <c r="N751" s="45">
        <v>2.9091666666666662</v>
      </c>
      <c r="O751" s="44">
        <v>3.2395000000000009</v>
      </c>
      <c r="P751" s="45">
        <v>2.6858333333333331</v>
      </c>
      <c r="Q751" s="44">
        <v>2.0643333333333356</v>
      </c>
      <c r="R751" s="45">
        <v>0.48000000000000032</v>
      </c>
      <c r="S751" s="44">
        <v>0.8520000000000022</v>
      </c>
      <c r="T751" s="45">
        <v>0.45999999999999835</v>
      </c>
      <c r="U751" s="44">
        <v>2.3346666666666662</v>
      </c>
      <c r="V751" s="45">
        <v>0.39066666666666733</v>
      </c>
      <c r="W751" s="44">
        <v>0.53483333333333316</v>
      </c>
      <c r="X751" s="45">
        <v>0.33133333333333326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7"/>
        <v>18.382666666666669</v>
      </c>
      <c r="AE751" s="54"/>
    </row>
    <row r="752" spans="2:31" x14ac:dyDescent="0.45">
      <c r="B752" s="4" t="s">
        <v>109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0.54716666666666669</v>
      </c>
      <c r="M752" s="44">
        <v>7.964500000000001</v>
      </c>
      <c r="N752" s="45">
        <v>73.014000000000024</v>
      </c>
      <c r="O752" s="44">
        <v>72.491666666666646</v>
      </c>
      <c r="P752" s="45">
        <v>73.731000000000009</v>
      </c>
      <c r="Q752" s="44">
        <v>99.288166666666655</v>
      </c>
      <c r="R752" s="45">
        <v>86.905000000000015</v>
      </c>
      <c r="S752" s="44">
        <v>96.364333333333335</v>
      </c>
      <c r="T752" s="45">
        <v>89.827500000000029</v>
      </c>
      <c r="U752" s="44">
        <v>91.339166666666685</v>
      </c>
      <c r="V752" s="45">
        <v>81.154833333333357</v>
      </c>
      <c r="W752" s="44">
        <v>8.5785</v>
      </c>
      <c r="X752" s="45">
        <v>0.70650000000000002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7"/>
        <v>781.91233333333332</v>
      </c>
      <c r="AE752" s="54"/>
    </row>
    <row r="753" spans="2:31" x14ac:dyDescent="0.45">
      <c r="B753" s="4" t="s">
        <v>110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3.5144999999999986</v>
      </c>
      <c r="M753" s="44">
        <v>33.344833333333341</v>
      </c>
      <c r="N753" s="45">
        <v>42.859499999999954</v>
      </c>
      <c r="O753" s="44">
        <v>47.431833333333337</v>
      </c>
      <c r="P753" s="45">
        <v>38.978166666666674</v>
      </c>
      <c r="Q753" s="44">
        <v>31.873166666666645</v>
      </c>
      <c r="R753" s="45">
        <v>27.739833333333362</v>
      </c>
      <c r="S753" s="44">
        <v>31.699999999999964</v>
      </c>
      <c r="T753" s="45">
        <v>42.764666666666692</v>
      </c>
      <c r="U753" s="44">
        <v>52.342999999999975</v>
      </c>
      <c r="V753" s="45">
        <v>10.541833333333335</v>
      </c>
      <c r="W753" s="44">
        <v>38.790166666666671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7"/>
        <v>401.88149999999996</v>
      </c>
      <c r="AE753" s="54"/>
    </row>
    <row r="754" spans="2:31" x14ac:dyDescent="0.45">
      <c r="B754" s="4" t="s">
        <v>111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2.1773333333333342</v>
      </c>
      <c r="M754" s="44">
        <v>6.647000000000002</v>
      </c>
      <c r="N754" s="45">
        <v>27.740499999999997</v>
      </c>
      <c r="O754" s="44">
        <v>3.0541666666666663</v>
      </c>
      <c r="P754" s="45">
        <v>0.43250000000000027</v>
      </c>
      <c r="Q754" s="44">
        <v>3.0989999999999998</v>
      </c>
      <c r="R754" s="45">
        <v>5.0643333333333356</v>
      </c>
      <c r="S754" s="44">
        <v>13.100666666666664</v>
      </c>
      <c r="T754" s="45">
        <v>8.3005000000000031</v>
      </c>
      <c r="U754" s="44">
        <v>4.5781666666666689</v>
      </c>
      <c r="V754" s="45">
        <v>13.827333333333335</v>
      </c>
      <c r="W754" s="44">
        <v>22.912166666666668</v>
      </c>
      <c r="X754" s="45">
        <v>1.1330000000000002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7"/>
        <v>112.06666666666666</v>
      </c>
      <c r="AE754" s="54"/>
    </row>
    <row r="755" spans="2:31" x14ac:dyDescent="0.45">
      <c r="B755" s="4" t="s">
        <v>112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7"/>
        <v>0</v>
      </c>
      <c r="AE755" s="54"/>
    </row>
    <row r="756" spans="2:31" x14ac:dyDescent="0.45">
      <c r="B756" s="4" t="s">
        <v>113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4.4666666666666667E-2</v>
      </c>
      <c r="M756" s="44">
        <v>8.4090000000000007</v>
      </c>
      <c r="N756" s="45">
        <v>21.940000000000033</v>
      </c>
      <c r="O756" s="44">
        <v>16.606666666666669</v>
      </c>
      <c r="P756" s="45">
        <v>21.882000000000023</v>
      </c>
      <c r="Q756" s="44">
        <v>63.483666666666672</v>
      </c>
      <c r="R756" s="45">
        <v>68.980333333333249</v>
      </c>
      <c r="S756" s="44">
        <v>34.507833333333338</v>
      </c>
      <c r="T756" s="45">
        <v>29.260166666666656</v>
      </c>
      <c r="U756" s="44">
        <v>35.911833333333334</v>
      </c>
      <c r="V756" s="45">
        <v>28.921500000000005</v>
      </c>
      <c r="W756" s="44">
        <v>20.956999999999994</v>
      </c>
      <c r="X756" s="45">
        <v>5.1908333333333339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7"/>
        <v>356.09549999999996</v>
      </c>
      <c r="AE756" s="54"/>
    </row>
    <row r="757" spans="2:31" x14ac:dyDescent="0.45">
      <c r="B757" s="4" t="s">
        <v>114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1.1918333333333335</v>
      </c>
      <c r="M757" s="44">
        <v>2.4363333333333341</v>
      </c>
      <c r="N757" s="45">
        <v>3.3565000000000031</v>
      </c>
      <c r="O757" s="44">
        <v>10.812833333333334</v>
      </c>
      <c r="P757" s="45">
        <v>6.3926666666666643</v>
      </c>
      <c r="Q757" s="44">
        <v>0.97200000000000086</v>
      </c>
      <c r="R757" s="45">
        <v>0</v>
      </c>
      <c r="S757" s="44">
        <v>0.11116666666666716</v>
      </c>
      <c r="T757" s="45">
        <v>6.902500000000007</v>
      </c>
      <c r="U757" s="44">
        <v>12.319166666666664</v>
      </c>
      <c r="V757" s="45">
        <v>14.711166666666667</v>
      </c>
      <c r="W757" s="44">
        <v>14.071333333333332</v>
      </c>
      <c r="X757" s="45">
        <v>1.6170000000000002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7"/>
        <v>74.894500000000008</v>
      </c>
      <c r="AE757" s="54"/>
    </row>
    <row r="758" spans="2:31" x14ac:dyDescent="0.45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7"/>
        <v>0</v>
      </c>
      <c r="AE758" s="54"/>
    </row>
    <row r="759" spans="2:31" x14ac:dyDescent="0.45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63.113666666666681</v>
      </c>
      <c r="M759" s="44">
        <v>56.2</v>
      </c>
      <c r="N759" s="45">
        <v>26.600000000000009</v>
      </c>
      <c r="O759" s="44">
        <v>17.980000000000004</v>
      </c>
      <c r="P759" s="45">
        <v>13.760000000000005</v>
      </c>
      <c r="Q759" s="44">
        <v>10.530000000000001</v>
      </c>
      <c r="R759" s="45">
        <v>8.5300000000000011</v>
      </c>
      <c r="S759" s="44">
        <v>8.7400000000000091</v>
      </c>
      <c r="T759" s="45">
        <v>10.100000000000009</v>
      </c>
      <c r="U759" s="44">
        <v>15.719999999999999</v>
      </c>
      <c r="V759" s="45">
        <v>47.68383333333334</v>
      </c>
      <c r="W759" s="44">
        <v>47.771000000000008</v>
      </c>
      <c r="X759" s="45">
        <v>39.493666666666677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7"/>
        <v>366.22216666666679</v>
      </c>
      <c r="AE759" s="54"/>
    </row>
    <row r="760" spans="2:31" x14ac:dyDescent="0.45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4.7441666666666684</v>
      </c>
      <c r="M760" s="44">
        <v>46.731999999999999</v>
      </c>
      <c r="N760" s="45">
        <v>73.250999999999991</v>
      </c>
      <c r="O760" s="44">
        <v>38.560833333333349</v>
      </c>
      <c r="P760" s="45">
        <v>58.800000000000011</v>
      </c>
      <c r="Q760" s="44">
        <v>54.300000000000011</v>
      </c>
      <c r="R760" s="45">
        <v>63.37</v>
      </c>
      <c r="S760" s="44">
        <v>21.425166666666669</v>
      </c>
      <c r="T760" s="45">
        <v>26.837833333333325</v>
      </c>
      <c r="U760" s="44">
        <v>117.29866666666672</v>
      </c>
      <c r="V760" s="45">
        <v>70.578999999999994</v>
      </c>
      <c r="W760" s="44">
        <v>123.70849999999997</v>
      </c>
      <c r="X760" s="45">
        <v>13.40433333333333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7"/>
        <v>713.01149999999996</v>
      </c>
      <c r="AE760" s="54"/>
    </row>
    <row r="761" spans="2:31" x14ac:dyDescent="0.45">
      <c r="B761" s="4" t="s">
        <v>118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6.8858333333333359</v>
      </c>
      <c r="M761" s="44">
        <v>48.204166666666637</v>
      </c>
      <c r="N761" s="45">
        <v>33.77033333333334</v>
      </c>
      <c r="O761" s="44">
        <v>45.111666666666693</v>
      </c>
      <c r="P761" s="45">
        <v>35.290166666666664</v>
      </c>
      <c r="Q761" s="44">
        <v>28.75083333333329</v>
      </c>
      <c r="R761" s="45">
        <v>24.618666666666694</v>
      </c>
      <c r="S761" s="44">
        <v>28.184166666666684</v>
      </c>
      <c r="T761" s="45">
        <v>38.431999999999988</v>
      </c>
      <c r="U761" s="44">
        <v>49.414000000000009</v>
      </c>
      <c r="V761" s="45">
        <v>57.153500000000001</v>
      </c>
      <c r="W761" s="44">
        <v>48.448499999999996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7"/>
        <v>444.26383333333331</v>
      </c>
      <c r="AE761" s="54"/>
    </row>
    <row r="762" spans="2:31" x14ac:dyDescent="0.45">
      <c r="B762" s="4" t="s">
        <v>119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13.136666666666665</v>
      </c>
      <c r="M762" s="44">
        <v>48.126000000000005</v>
      </c>
      <c r="N762" s="45">
        <v>44.885500000000008</v>
      </c>
      <c r="O762" s="44">
        <v>46.852166666666662</v>
      </c>
      <c r="P762" s="45">
        <v>38.102166666666641</v>
      </c>
      <c r="Q762" s="44">
        <v>34.401499999999992</v>
      </c>
      <c r="R762" s="45">
        <v>32.376666666666665</v>
      </c>
      <c r="S762" s="44">
        <v>32.228333333333325</v>
      </c>
      <c r="T762" s="45">
        <v>39.107499999999973</v>
      </c>
      <c r="U762" s="44">
        <v>48.109333333333353</v>
      </c>
      <c r="V762" s="45">
        <v>51.147166666666664</v>
      </c>
      <c r="W762" s="44">
        <v>42.930500000000002</v>
      </c>
      <c r="X762" s="45">
        <v>1.2321666666666666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7"/>
        <v>472.63566666666662</v>
      </c>
      <c r="AE762" s="54"/>
    </row>
    <row r="763" spans="2:31" x14ac:dyDescent="0.45">
      <c r="B763" s="4" t="s">
        <v>120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8.8681666666666672</v>
      </c>
      <c r="M763" s="44">
        <v>34.577499999999986</v>
      </c>
      <c r="N763" s="45">
        <v>49.230166666666683</v>
      </c>
      <c r="O763" s="44">
        <v>49.005833333333335</v>
      </c>
      <c r="P763" s="45">
        <v>38.395666666666671</v>
      </c>
      <c r="Q763" s="44">
        <v>30.884333333333338</v>
      </c>
      <c r="R763" s="45">
        <v>26.843166666666683</v>
      </c>
      <c r="S763" s="44">
        <v>33.22433333333332</v>
      </c>
      <c r="T763" s="45">
        <v>47.978166666666681</v>
      </c>
      <c r="U763" s="44">
        <v>60.254499999999979</v>
      </c>
      <c r="V763" s="45">
        <v>62.762166666666651</v>
      </c>
      <c r="W763" s="44">
        <v>50.782833333333329</v>
      </c>
      <c r="X763" s="45">
        <v>3.8556666666666684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7"/>
        <v>496.66249999999997</v>
      </c>
      <c r="AE763" s="54"/>
    </row>
    <row r="764" spans="2:31" x14ac:dyDescent="0.45">
      <c r="B764" s="4" t="s">
        <v>121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7"/>
        <v>0</v>
      </c>
      <c r="AE764" s="54"/>
    </row>
    <row r="765" spans="2:31" x14ac:dyDescent="0.45">
      <c r="B765" s="4" t="s">
        <v>122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41.379666666666665</v>
      </c>
      <c r="M765" s="44">
        <v>159.96833333333333</v>
      </c>
      <c r="N765" s="45">
        <v>225.19599999999997</v>
      </c>
      <c r="O765" s="44">
        <v>202.10000000000002</v>
      </c>
      <c r="P765" s="45">
        <v>193.22000000000003</v>
      </c>
      <c r="Q765" s="44">
        <v>188.88000000000002</v>
      </c>
      <c r="R765" s="45">
        <v>186.89000000000001</v>
      </c>
      <c r="S765" s="44">
        <v>185.16000000000003</v>
      </c>
      <c r="T765" s="45">
        <v>154.74</v>
      </c>
      <c r="U765" s="44">
        <v>183.47000000000003</v>
      </c>
      <c r="V765" s="45">
        <v>235.51400000000004</v>
      </c>
      <c r="W765" s="44">
        <v>222.66199999999998</v>
      </c>
      <c r="X765" s="45">
        <v>60.19016666666667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57"/>
        <v>2239.370166666667</v>
      </c>
      <c r="AE765" s="54"/>
    </row>
    <row r="766" spans="2:31" x14ac:dyDescent="0.45">
      <c r="B766" s="4" t="s">
        <v>123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57"/>
        <v>0</v>
      </c>
      <c r="AE766" s="54"/>
    </row>
    <row r="767" spans="2:31" x14ac:dyDescent="0.45">
      <c r="B767" s="4" t="s">
        <v>124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3.3709999999999982</v>
      </c>
      <c r="M767" s="44">
        <v>4.0293333333333328</v>
      </c>
      <c r="N767" s="45">
        <v>11.85233333333335</v>
      </c>
      <c r="O767" s="44">
        <v>36.132166666666663</v>
      </c>
      <c r="P767" s="45">
        <v>44.040500000000023</v>
      </c>
      <c r="Q767" s="44">
        <v>60.808666666666674</v>
      </c>
      <c r="R767" s="45">
        <v>19.197833333333328</v>
      </c>
      <c r="S767" s="44">
        <v>53.855333333333341</v>
      </c>
      <c r="T767" s="45">
        <v>47.710833333333277</v>
      </c>
      <c r="U767" s="44">
        <v>25.137333333333334</v>
      </c>
      <c r="V767" s="45">
        <v>3.291666666666667</v>
      </c>
      <c r="W767" s="44">
        <v>9.7388333333333357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57"/>
        <v>319.16583333333335</v>
      </c>
      <c r="AE767" s="54"/>
    </row>
    <row r="768" spans="2:31" x14ac:dyDescent="0.45">
      <c r="B768" s="4" t="s">
        <v>125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7"/>
        <v>0</v>
      </c>
      <c r="AE768" s="54"/>
    </row>
    <row r="769" spans="2:31" x14ac:dyDescent="0.45">
      <c r="B769" s="4" t="s">
        <v>126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7"/>
        <v>0</v>
      </c>
      <c r="AE769" s="54"/>
    </row>
    <row r="770" spans="2:31" x14ac:dyDescent="0.45">
      <c r="B770" s="4" t="s">
        <v>127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1.431</v>
      </c>
      <c r="M770" s="44">
        <v>22.367166666666659</v>
      </c>
      <c r="N770" s="45">
        <v>30.54750000000001</v>
      </c>
      <c r="O770" s="44">
        <v>29.816499999999984</v>
      </c>
      <c r="P770" s="45">
        <v>27.567333333333355</v>
      </c>
      <c r="Q770" s="44">
        <v>21.675666666666658</v>
      </c>
      <c r="R770" s="45">
        <v>17.012666666666679</v>
      </c>
      <c r="S770" s="44">
        <v>18.924499999999991</v>
      </c>
      <c r="T770" s="45">
        <v>27.547166666666662</v>
      </c>
      <c r="U770" s="44">
        <v>38.002833333333335</v>
      </c>
      <c r="V770" s="45">
        <v>43.84283333333336</v>
      </c>
      <c r="W770" s="44">
        <v>45.468666666666678</v>
      </c>
      <c r="X770" s="45">
        <v>20.321833333333338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7"/>
        <v>344.52566666666672</v>
      </c>
      <c r="AE770" s="54"/>
    </row>
    <row r="771" spans="2:31" x14ac:dyDescent="0.45">
      <c r="B771" s="4" t="s">
        <v>128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48.180000000000007</v>
      </c>
      <c r="M771" s="44">
        <v>129.16120000000001</v>
      </c>
      <c r="N771" s="45">
        <v>101.00120000000001</v>
      </c>
      <c r="O771" s="44">
        <v>87.641200000000012</v>
      </c>
      <c r="P771" s="45">
        <v>69.291200000000003</v>
      </c>
      <c r="Q771" s="44">
        <v>56.761200000000002</v>
      </c>
      <c r="R771" s="45">
        <v>49.561200000000014</v>
      </c>
      <c r="S771" s="44">
        <v>58.241200000000021</v>
      </c>
      <c r="T771" s="45">
        <v>78.651200000000003</v>
      </c>
      <c r="U771" s="44">
        <v>100.5412</v>
      </c>
      <c r="V771" s="45">
        <v>117.45120000000001</v>
      </c>
      <c r="W771" s="44">
        <v>132.4812</v>
      </c>
      <c r="X771" s="45">
        <v>81.84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57"/>
        <v>1110.8032000000001</v>
      </c>
      <c r="AE771" s="54"/>
    </row>
    <row r="772" spans="2:31" x14ac:dyDescent="0.45">
      <c r="B772" s="4" t="s">
        <v>129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0.63016666666666665</v>
      </c>
      <c r="M772" s="44">
        <v>2.4053333333333335</v>
      </c>
      <c r="N772" s="45">
        <v>5.4566666666666679</v>
      </c>
      <c r="O772" s="44">
        <v>6.787166666666665</v>
      </c>
      <c r="P772" s="45">
        <v>6.0485000000000015</v>
      </c>
      <c r="Q772" s="44">
        <v>3.3600000000000012</v>
      </c>
      <c r="R772" s="45">
        <v>3.3499999999999996</v>
      </c>
      <c r="S772" s="44">
        <v>3.870000000000001</v>
      </c>
      <c r="T772" s="45">
        <v>4.99</v>
      </c>
      <c r="U772" s="44">
        <v>7.685833333333334</v>
      </c>
      <c r="V772" s="45">
        <v>8.0338333333333303</v>
      </c>
      <c r="W772" s="44">
        <v>6.9508333333333345</v>
      </c>
      <c r="X772" s="45">
        <v>1.5356666666666665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57"/>
        <v>61.104000000000006</v>
      </c>
      <c r="AE772" s="54"/>
    </row>
    <row r="773" spans="2:31" x14ac:dyDescent="0.45">
      <c r="B773" s="4" t="s">
        <v>130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2.3298333333333323</v>
      </c>
      <c r="M773" s="44">
        <v>16.663500000000006</v>
      </c>
      <c r="N773" s="45">
        <v>6.0419999999999963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5.5106666666666682</v>
      </c>
      <c r="V773" s="45">
        <v>2.1715000000000013</v>
      </c>
      <c r="W773" s="44">
        <v>1.213333333333334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57"/>
        <v>33.930833333333332</v>
      </c>
      <c r="AE773" s="54"/>
    </row>
    <row r="774" spans="2:31" x14ac:dyDescent="0.45">
      <c r="B774" s="4" t="s">
        <v>131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2.4333333333333339E-2</v>
      </c>
      <c r="M774" s="44">
        <v>0.29499999999999998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>SUM(E774:AB774)</f>
        <v>0.3193333333333333</v>
      </c>
      <c r="AE774" s="54"/>
    </row>
    <row r="775" spans="2:31" x14ac:dyDescent="0.45">
      <c r="B775" s="4" t="s">
        <v>132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1.1118333333333335</v>
      </c>
      <c r="M775" s="44">
        <v>0.47616666666666668</v>
      </c>
      <c r="N775" s="45">
        <v>0</v>
      </c>
      <c r="O775" s="44">
        <v>0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>SUM(E775:AB775)</f>
        <v>1.5880000000000001</v>
      </c>
      <c r="AE775" s="54"/>
    </row>
    <row r="776" spans="2:31" x14ac:dyDescent="0.45">
      <c r="B776" s="4" t="s">
        <v>133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ref="AD776:AD780" si="158">SUM(E776:AB776)</f>
        <v>0</v>
      </c>
      <c r="AE776" s="54"/>
    </row>
    <row r="777" spans="2:31" x14ac:dyDescent="0.45">
      <c r="B777" s="4" t="s">
        <v>134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2.4666666666666646E-2</v>
      </c>
      <c r="M777" s="44">
        <v>13.1585</v>
      </c>
      <c r="N777" s="45">
        <v>36.495333333333328</v>
      </c>
      <c r="O777" s="44">
        <v>31.00399999999998</v>
      </c>
      <c r="P777" s="45">
        <v>12.698333333333334</v>
      </c>
      <c r="Q777" s="44">
        <v>0.71516666666666662</v>
      </c>
      <c r="R777" s="45">
        <v>0</v>
      </c>
      <c r="S777" s="44">
        <v>1.703833333333344</v>
      </c>
      <c r="T777" s="45">
        <v>20.269333333333346</v>
      </c>
      <c r="U777" s="44">
        <v>39.707499999999996</v>
      </c>
      <c r="V777" s="45">
        <v>54.667333333333339</v>
      </c>
      <c r="W777" s="44">
        <v>62.203499999999991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58"/>
        <v>272.64750000000004</v>
      </c>
      <c r="AE777" s="54"/>
    </row>
    <row r="778" spans="2:31" x14ac:dyDescent="0.45">
      <c r="B778" s="4" t="s">
        <v>135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58"/>
        <v>0</v>
      </c>
      <c r="AE778" s="54"/>
    </row>
    <row r="779" spans="2:31" x14ac:dyDescent="0.45">
      <c r="B779" s="4" t="s">
        <v>136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7.6666666666666662E-3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58"/>
        <v>7.6666666666666662E-3</v>
      </c>
      <c r="AE779" s="54"/>
    </row>
    <row r="780" spans="2:31" x14ac:dyDescent="0.45">
      <c r="B780" s="4" t="s">
        <v>137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10.864333333333338</v>
      </c>
      <c r="M780" s="44">
        <v>63.071666666666673</v>
      </c>
      <c r="N780" s="45">
        <v>66.843833333333336</v>
      </c>
      <c r="O780" s="44">
        <v>42.028500000000015</v>
      </c>
      <c r="P780" s="45">
        <v>40.850500000000011</v>
      </c>
      <c r="Q780" s="44">
        <v>35.796000000000006</v>
      </c>
      <c r="R780" s="45">
        <v>38.027999999999992</v>
      </c>
      <c r="S780" s="44">
        <v>25.370666666666637</v>
      </c>
      <c r="T780" s="45">
        <v>29.588833333333334</v>
      </c>
      <c r="U780" s="44">
        <v>61.796166666666672</v>
      </c>
      <c r="V780" s="45">
        <v>69.453999999999994</v>
      </c>
      <c r="W780" s="44">
        <v>61.345666666666645</v>
      </c>
      <c r="X780" s="45">
        <v>6.5310000000000032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58"/>
        <v>551.56916666666666</v>
      </c>
      <c r="AE780" s="54"/>
    </row>
    <row r="781" spans="2:31" x14ac:dyDescent="0.45">
      <c r="B781" s="4" t="s">
        <v>138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1.6879999999999997</v>
      </c>
      <c r="M781" s="44">
        <v>21.937000000000001</v>
      </c>
      <c r="N781" s="45">
        <v>27.444833333333317</v>
      </c>
      <c r="O781" s="44">
        <v>21.552333333333344</v>
      </c>
      <c r="P781" s="45">
        <v>14.280333333333328</v>
      </c>
      <c r="Q781" s="44">
        <v>10.148666666666669</v>
      </c>
      <c r="R781" s="45">
        <v>9.220166666666664</v>
      </c>
      <c r="S781" s="44">
        <v>11.872500000000004</v>
      </c>
      <c r="T781" s="45">
        <v>20.454166666666655</v>
      </c>
      <c r="U781" s="44">
        <v>28.829166666666652</v>
      </c>
      <c r="V781" s="45">
        <v>34.390499999999982</v>
      </c>
      <c r="W781" s="44">
        <v>47.900499999999994</v>
      </c>
      <c r="X781" s="45">
        <v>12.841666666666667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>SUM(E781:AB781)</f>
        <v>262.55983333333324</v>
      </c>
      <c r="AE781" s="54"/>
    </row>
    <row r="782" spans="2:31" x14ac:dyDescent="0.45">
      <c r="B782" s="12" t="s">
        <v>7</v>
      </c>
      <c r="C782" s="12"/>
      <c r="D782" s="12"/>
      <c r="E782" s="13">
        <f>SUM(E710:E781)</f>
        <v>0</v>
      </c>
      <c r="F782" s="13">
        <f t="shared" ref="F782" si="159">SUM(F710:F781)</f>
        <v>0</v>
      </c>
      <c r="G782" s="13">
        <f t="shared" ref="G782" si="160">SUM(G710:G781)</f>
        <v>0</v>
      </c>
      <c r="H782" s="13">
        <f t="shared" ref="H782" si="161">SUM(H710:H781)</f>
        <v>0</v>
      </c>
      <c r="I782" s="13">
        <f t="shared" ref="I782" si="162">SUM(I710:I781)</f>
        <v>0</v>
      </c>
      <c r="J782" s="13">
        <f t="shared" ref="J782" si="163">SUM(J710:J781)</f>
        <v>0</v>
      </c>
      <c r="K782" s="13">
        <f t="shared" ref="K782" si="164">SUM(K710:K781)</f>
        <v>0</v>
      </c>
      <c r="L782" s="13">
        <f t="shared" ref="L782" si="165">SUM(L710:L781)</f>
        <v>420.3631666666667</v>
      </c>
      <c r="M782" s="13">
        <f t="shared" ref="M782" si="166">SUM(M710:M781)</f>
        <v>1624.8420333333336</v>
      </c>
      <c r="N782" s="13">
        <f t="shared" ref="N782" si="167">SUM(N710:N781)</f>
        <v>2072.0338666666667</v>
      </c>
      <c r="O782" s="13">
        <f t="shared" ref="O782" si="168">SUM(O710:O781)</f>
        <v>1795.6184466666671</v>
      </c>
      <c r="P782" s="13">
        <f t="shared" ref="P782" si="169">SUM(P710:P781)</f>
        <v>1510.8806133333333</v>
      </c>
      <c r="Q782" s="13">
        <f t="shared" ref="Q782" si="170">SUM(Q710:Q781)</f>
        <v>1352.8508266666663</v>
      </c>
      <c r="R782" s="13">
        <f t="shared" ref="R782" si="171">SUM(R710:R781)</f>
        <v>1317.6606133333335</v>
      </c>
      <c r="S782" s="13">
        <f t="shared" ref="S782" si="172">SUM(S710:S781)</f>
        <v>1357.1341</v>
      </c>
      <c r="T782" s="13">
        <f t="shared" ref="T782" si="173">SUM(T710:T781)</f>
        <v>1561.1171733333335</v>
      </c>
      <c r="U782" s="13">
        <f t="shared" ref="U782" si="174">SUM(U710:U781)</f>
        <v>1965.8174466666667</v>
      </c>
      <c r="V782" s="13">
        <f t="shared" ref="V782" si="175">SUM(V710:V781)</f>
        <v>2176.2081600000006</v>
      </c>
      <c r="W782" s="13">
        <f t="shared" ref="W782" si="176">SUM(W710:W781)</f>
        <v>2104.8062000000004</v>
      </c>
      <c r="X782" s="13">
        <f t="shared" ref="X782" si="177">SUM(X710:X781)</f>
        <v>405.76300000000003</v>
      </c>
      <c r="Y782" s="13">
        <f t="shared" ref="Y782" si="178">SUM(Y710:Y781)</f>
        <v>0</v>
      </c>
      <c r="Z782" s="13">
        <f t="shared" ref="Z782" si="179">SUM(Z710:Z781)</f>
        <v>0</v>
      </c>
      <c r="AA782" s="13">
        <f t="shared" ref="AA782" si="180">SUM(AA710:AA781)</f>
        <v>0</v>
      </c>
      <c r="AB782" s="13">
        <f t="shared" ref="AB782" si="181">SUM(AB710:AB781)</f>
        <v>0</v>
      </c>
      <c r="AC782" s="109">
        <f>SUM(AC710:AE781)</f>
        <v>19665.095646666665</v>
      </c>
      <c r="AD782" s="109"/>
      <c r="AE782" s="109"/>
    </row>
    <row r="783" spans="2:31" x14ac:dyDescent="0.45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2:31" x14ac:dyDescent="0.45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2:31" x14ac:dyDescent="0.45">
      <c r="B785" s="8">
        <f>'Resumen-Mensual'!$O$26</f>
        <v>46033</v>
      </c>
    </row>
    <row r="786" spans="2:31" x14ac:dyDescent="0.45">
      <c r="B786" s="8"/>
    </row>
    <row r="787" spans="2:31" x14ac:dyDescent="0.45">
      <c r="B787" s="9" t="s">
        <v>313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1" t="s">
        <v>7</v>
      </c>
      <c r="AD787" s="91"/>
      <c r="AE787" s="91"/>
    </row>
    <row r="788" spans="2:31" x14ac:dyDescent="0.45">
      <c r="B788" s="14" t="s">
        <v>67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0.4666666666666664</v>
      </c>
      <c r="M788" s="44">
        <v>1.5000000000000004</v>
      </c>
      <c r="N788" s="45">
        <v>1.2000000000000002</v>
      </c>
      <c r="O788" s="44">
        <v>1.1999999999999993</v>
      </c>
      <c r="P788" s="45">
        <v>1</v>
      </c>
      <c r="Q788" s="44">
        <v>0.70000000000000018</v>
      </c>
      <c r="R788" s="45">
        <v>0.70000000000000018</v>
      </c>
      <c r="S788" s="44">
        <v>0.79999999999999982</v>
      </c>
      <c r="T788" s="45">
        <v>0.79999999999999982</v>
      </c>
      <c r="U788" s="44">
        <v>0.70000000000000018</v>
      </c>
      <c r="V788" s="45">
        <v>0.59999999999999964</v>
      </c>
      <c r="W788" s="44">
        <v>0.10000000000000053</v>
      </c>
      <c r="X788" s="45">
        <v>1.0499999999999994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10.816666666666665</v>
      </c>
      <c r="AE788" s="56"/>
    </row>
    <row r="789" spans="2:31" x14ac:dyDescent="0.45">
      <c r="B789" s="14" t="s">
        <v>68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0.53333333333333355</v>
      </c>
      <c r="M789" s="44">
        <v>10.899999999999988</v>
      </c>
      <c r="N789" s="45">
        <v>14.100000000000014</v>
      </c>
      <c r="O789" s="44">
        <v>14.799999999999985</v>
      </c>
      <c r="P789" s="45">
        <v>14.899999999999984</v>
      </c>
      <c r="Q789" s="44">
        <v>14.799999999999985</v>
      </c>
      <c r="R789" s="45">
        <v>14.799999999999985</v>
      </c>
      <c r="S789" s="44">
        <v>14.799999999999985</v>
      </c>
      <c r="T789" s="45">
        <v>14.700000000000015</v>
      </c>
      <c r="U789" s="44">
        <v>14.399999999999984</v>
      </c>
      <c r="V789" s="45">
        <v>13.299999999999988</v>
      </c>
      <c r="W789" s="44">
        <v>10.299999999999999</v>
      </c>
      <c r="X789" s="45">
        <v>1.8000000000000014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154.13333333333327</v>
      </c>
      <c r="AE789" s="54"/>
    </row>
    <row r="790" spans="2:31" x14ac:dyDescent="0.45">
      <c r="B790" s="14" t="s">
        <v>69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0.53333333333333355</v>
      </c>
      <c r="M790" s="44">
        <v>2.1670000000000007</v>
      </c>
      <c r="N790" s="45">
        <v>3.7463333333333315</v>
      </c>
      <c r="O790" s="44">
        <v>4.656833333333334</v>
      </c>
      <c r="P790" s="45">
        <v>8.526833333333327</v>
      </c>
      <c r="Q790" s="44">
        <v>8.894166666666667</v>
      </c>
      <c r="R790" s="45">
        <v>8.1233333333333384</v>
      </c>
      <c r="S790" s="44">
        <v>8.4508333333333319</v>
      </c>
      <c r="T790" s="45">
        <v>9.1348333333333347</v>
      </c>
      <c r="U790" s="44">
        <v>8.4771666666666672</v>
      </c>
      <c r="V790" s="45">
        <v>5.0471666666666675</v>
      </c>
      <c r="W790" s="44">
        <v>0.68166666666666664</v>
      </c>
      <c r="X790" s="45">
        <v>0.47666666666666685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51" si="182">SUM(E790:AB790)</f>
        <v>68.916166666666669</v>
      </c>
      <c r="AE790" s="54"/>
    </row>
    <row r="791" spans="2:31" x14ac:dyDescent="0.45">
      <c r="B791" s="14" t="s">
        <v>70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10.684999999999999</v>
      </c>
      <c r="M791" s="44">
        <v>83.843833333333336</v>
      </c>
      <c r="N791" s="45">
        <v>98.080166666666656</v>
      </c>
      <c r="O791" s="44">
        <v>51.808000000000021</v>
      </c>
      <c r="P791" s="45">
        <v>55.164166666666667</v>
      </c>
      <c r="Q791" s="44">
        <v>53.458500000000001</v>
      </c>
      <c r="R791" s="45">
        <v>53.751166666666698</v>
      </c>
      <c r="S791" s="44">
        <v>54.218166666666647</v>
      </c>
      <c r="T791" s="45">
        <v>59.711500000000001</v>
      </c>
      <c r="U791" s="44">
        <v>68.935833333333363</v>
      </c>
      <c r="V791" s="45">
        <v>71.094833333333327</v>
      </c>
      <c r="W791" s="44">
        <v>43.865500000000004</v>
      </c>
      <c r="X791" s="45">
        <v>3.1981666666666664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2"/>
        <v>707.81483333333335</v>
      </c>
      <c r="AE791" s="54"/>
    </row>
    <row r="792" spans="2:31" x14ac:dyDescent="0.45">
      <c r="B792" s="14" t="s">
        <v>71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2"/>
        <v>0</v>
      </c>
      <c r="AE792" s="54"/>
    </row>
    <row r="793" spans="2:31" x14ac:dyDescent="0.45">
      <c r="B793" s="14" t="s">
        <v>72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2.4108333333333336</v>
      </c>
      <c r="M793" s="44">
        <v>2.4474999999999993</v>
      </c>
      <c r="N793" s="45">
        <v>2.6731666666666665</v>
      </c>
      <c r="O793" s="44">
        <v>15.53399999999999</v>
      </c>
      <c r="P793" s="45">
        <v>4.3973333333333375</v>
      </c>
      <c r="Q793" s="44">
        <v>21.796666666666667</v>
      </c>
      <c r="R793" s="45">
        <v>27.453833333333357</v>
      </c>
      <c r="S793" s="44">
        <v>33.097999999999999</v>
      </c>
      <c r="T793" s="45">
        <v>49.970333333333336</v>
      </c>
      <c r="U793" s="44">
        <v>42.599166666666676</v>
      </c>
      <c r="V793" s="45">
        <v>3.8095000000000003</v>
      </c>
      <c r="W793" s="44">
        <v>33.908666666666676</v>
      </c>
      <c r="X793" s="45">
        <v>4.8670000000000009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2"/>
        <v>244.96600000000007</v>
      </c>
      <c r="AE793" s="54"/>
    </row>
    <row r="794" spans="2:31" x14ac:dyDescent="0.45">
      <c r="B794" s="14" t="s">
        <v>73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2"/>
        <v>0</v>
      </c>
      <c r="AE794" s="54"/>
    </row>
    <row r="795" spans="2:31" x14ac:dyDescent="0.45">
      <c r="B795" s="14" t="s">
        <v>74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9.0666666666666718</v>
      </c>
      <c r="M795" s="44">
        <v>34.499666666666691</v>
      </c>
      <c r="N795" s="45">
        <v>37.978000000000016</v>
      </c>
      <c r="O795" s="44">
        <v>22.494166666666665</v>
      </c>
      <c r="P795" s="45">
        <v>0.90549999999999964</v>
      </c>
      <c r="Q795" s="44">
        <v>6.3523333333333341</v>
      </c>
      <c r="R795" s="45">
        <v>6.4246666666666679</v>
      </c>
      <c r="S795" s="44">
        <v>0.82800000000000262</v>
      </c>
      <c r="T795" s="45">
        <v>10.71533333333333</v>
      </c>
      <c r="U795" s="44">
        <v>29.800833333333376</v>
      </c>
      <c r="V795" s="45">
        <v>6.5378333333333334</v>
      </c>
      <c r="W795" s="44">
        <v>35.452333333333335</v>
      </c>
      <c r="X795" s="45">
        <v>8.0071666666666665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2"/>
        <v>209.06250000000011</v>
      </c>
      <c r="AE795" s="54"/>
    </row>
    <row r="796" spans="2:31" x14ac:dyDescent="0.45">
      <c r="B796" s="14" t="s">
        <v>75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1.7484999999999993</v>
      </c>
      <c r="M796" s="44">
        <v>4.7441666666666675</v>
      </c>
      <c r="N796" s="45">
        <v>23.423333333333339</v>
      </c>
      <c r="O796" s="44">
        <v>15.727833333333333</v>
      </c>
      <c r="P796" s="45">
        <v>18.259833333333333</v>
      </c>
      <c r="Q796" s="44">
        <v>26.633833333333325</v>
      </c>
      <c r="R796" s="45">
        <v>30.905666666666665</v>
      </c>
      <c r="S796" s="44">
        <v>35.387333333333331</v>
      </c>
      <c r="T796" s="45">
        <v>33.052833333333339</v>
      </c>
      <c r="U796" s="44">
        <v>23.797833333333333</v>
      </c>
      <c r="V796" s="45">
        <v>23.357333333333333</v>
      </c>
      <c r="W796" s="44">
        <v>6.314333333333332</v>
      </c>
      <c r="X796" s="45">
        <v>1.226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2"/>
        <v>244.57883333333334</v>
      </c>
      <c r="AE796" s="54"/>
    </row>
    <row r="797" spans="2:31" x14ac:dyDescent="0.45">
      <c r="B797" s="14" t="s">
        <v>76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3.9541666666666657</v>
      </c>
      <c r="M797" s="44">
        <v>39.123000000000005</v>
      </c>
      <c r="N797" s="45">
        <v>48.620666666666686</v>
      </c>
      <c r="O797" s="44">
        <v>39.948500000000045</v>
      </c>
      <c r="P797" s="45">
        <v>42.723666666666681</v>
      </c>
      <c r="Q797" s="44">
        <v>40.934500000000007</v>
      </c>
      <c r="R797" s="45">
        <v>10.629166666666666</v>
      </c>
      <c r="S797" s="44">
        <v>28.166499999999981</v>
      </c>
      <c r="T797" s="45">
        <v>49.041000000000025</v>
      </c>
      <c r="U797" s="44">
        <v>54.777166666666602</v>
      </c>
      <c r="V797" s="45">
        <v>56.853500000000039</v>
      </c>
      <c r="W797" s="44">
        <v>50.809333333333328</v>
      </c>
      <c r="X797" s="45">
        <v>9.6713333333333331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2"/>
        <v>475.25250000000011</v>
      </c>
      <c r="AE797" s="54"/>
    </row>
    <row r="798" spans="2:31" x14ac:dyDescent="0.45">
      <c r="B798" s="14" t="s">
        <v>77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2"/>
        <v>0</v>
      </c>
      <c r="AE798" s="54"/>
    </row>
    <row r="799" spans="2:31" x14ac:dyDescent="0.45">
      <c r="B799" s="14" t="s">
        <v>78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2"/>
        <v>0</v>
      </c>
      <c r="AE799" s="54"/>
    </row>
    <row r="800" spans="2:31" x14ac:dyDescent="0.45">
      <c r="B800" s="14" t="s">
        <v>79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5.5461666666666671</v>
      </c>
      <c r="M800" s="44">
        <v>51.764000000000017</v>
      </c>
      <c r="N800" s="45">
        <v>93.369</v>
      </c>
      <c r="O800" s="44">
        <v>86.245000000000005</v>
      </c>
      <c r="P800" s="45">
        <v>101.226</v>
      </c>
      <c r="Q800" s="44">
        <v>91.97799999999998</v>
      </c>
      <c r="R800" s="45">
        <v>91.119</v>
      </c>
      <c r="S800" s="44">
        <v>103.568</v>
      </c>
      <c r="T800" s="45">
        <v>120.58549999999997</v>
      </c>
      <c r="U800" s="44">
        <v>134.56983333333332</v>
      </c>
      <c r="V800" s="45">
        <v>141.13600000000002</v>
      </c>
      <c r="W800" s="44">
        <v>109.87999999999998</v>
      </c>
      <c r="X800" s="45">
        <v>8.4056666666666633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2"/>
        <v>1139.3921666666668</v>
      </c>
      <c r="AE800" s="54"/>
    </row>
    <row r="801" spans="2:31" x14ac:dyDescent="0.45">
      <c r="B801" s="14" t="s">
        <v>80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2.108166666666667</v>
      </c>
      <c r="M801" s="44">
        <v>12.466000000000001</v>
      </c>
      <c r="N801" s="45">
        <v>21.147000000000006</v>
      </c>
      <c r="O801" s="44">
        <v>22.165500000000009</v>
      </c>
      <c r="P801" s="45">
        <v>26.299999999999997</v>
      </c>
      <c r="Q801" s="44">
        <v>21.900000000000002</v>
      </c>
      <c r="R801" s="45">
        <v>21.999999999999996</v>
      </c>
      <c r="S801" s="44">
        <v>22.400000000000002</v>
      </c>
      <c r="T801" s="45">
        <v>20.5</v>
      </c>
      <c r="U801" s="44">
        <v>28.557666666666673</v>
      </c>
      <c r="V801" s="45">
        <v>31.761833333333318</v>
      </c>
      <c r="W801" s="44">
        <v>23.351999999999997</v>
      </c>
      <c r="X801" s="45">
        <v>8.5500000000000076E-2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2"/>
        <v>254.74366666666668</v>
      </c>
      <c r="AE801" s="54"/>
    </row>
    <row r="802" spans="2:31" x14ac:dyDescent="0.45">
      <c r="B802" s="14" t="s">
        <v>81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2.7113333333333336</v>
      </c>
      <c r="M802" s="44">
        <v>21.797166666666669</v>
      </c>
      <c r="N802" s="45">
        <v>24.502333333333318</v>
      </c>
      <c r="O802" s="44">
        <v>18.464500000000012</v>
      </c>
      <c r="P802" s="45">
        <v>18.913333333333338</v>
      </c>
      <c r="Q802" s="44">
        <v>17.062166666666684</v>
      </c>
      <c r="R802" s="45">
        <v>15.922499999999983</v>
      </c>
      <c r="S802" s="44">
        <v>17.478833333333316</v>
      </c>
      <c r="T802" s="45">
        <v>21.653666666666677</v>
      </c>
      <c r="U802" s="44">
        <v>24.718666666666646</v>
      </c>
      <c r="V802" s="45">
        <v>26.387166666666687</v>
      </c>
      <c r="W802" s="44">
        <v>20.258500000000012</v>
      </c>
      <c r="X802" s="45">
        <v>0.1199999999999999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2"/>
        <v>229.99016666666671</v>
      </c>
      <c r="AE802" s="54"/>
    </row>
    <row r="803" spans="2:31" x14ac:dyDescent="0.45">
      <c r="B803" s="14" t="s">
        <v>82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7.9868333333333341</v>
      </c>
      <c r="M803" s="44">
        <v>54.66333333333332</v>
      </c>
      <c r="N803" s="45">
        <v>114.69800000000004</v>
      </c>
      <c r="O803" s="44">
        <v>114.16999999999999</v>
      </c>
      <c r="P803" s="45">
        <v>116.03999999999999</v>
      </c>
      <c r="Q803" s="44">
        <v>103.88999999999999</v>
      </c>
      <c r="R803" s="45">
        <v>102.62</v>
      </c>
      <c r="S803" s="44">
        <v>116.11000000000001</v>
      </c>
      <c r="T803" s="45">
        <v>132.63</v>
      </c>
      <c r="U803" s="44">
        <v>151.38</v>
      </c>
      <c r="V803" s="45">
        <v>173.35</v>
      </c>
      <c r="W803" s="44">
        <v>142.31116666666665</v>
      </c>
      <c r="X803" s="45">
        <v>20.422499999999999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2"/>
        <v>1350.2718333333332</v>
      </c>
      <c r="AE803" s="54"/>
    </row>
    <row r="804" spans="2:31" x14ac:dyDescent="0.45">
      <c r="B804" s="14" t="s">
        <v>83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5.0306666666666668</v>
      </c>
      <c r="M804" s="44">
        <v>31.852333333333331</v>
      </c>
      <c r="N804" s="45">
        <v>27.295666666666659</v>
      </c>
      <c r="O804" s="44">
        <v>20.896666666666665</v>
      </c>
      <c r="P804" s="45">
        <v>22.505499999999987</v>
      </c>
      <c r="Q804" s="44">
        <v>19.638833333333334</v>
      </c>
      <c r="R804" s="45">
        <v>18.189166666666658</v>
      </c>
      <c r="S804" s="44">
        <v>20.200333333333319</v>
      </c>
      <c r="T804" s="45">
        <v>24.598666666666663</v>
      </c>
      <c r="U804" s="44">
        <v>29.068833333333334</v>
      </c>
      <c r="V804" s="45">
        <v>34.655166666666659</v>
      </c>
      <c r="W804" s="44">
        <v>34.969666666666676</v>
      </c>
      <c r="X804" s="45">
        <v>10.433666666666671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2"/>
        <v>299.33516666666668</v>
      </c>
      <c r="AE804" s="54"/>
    </row>
    <row r="805" spans="2:31" x14ac:dyDescent="0.45">
      <c r="B805" s="14" t="s">
        <v>84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2"/>
        <v>0</v>
      </c>
      <c r="AE805" s="54"/>
    </row>
    <row r="806" spans="2:31" x14ac:dyDescent="0.45">
      <c r="B806" s="14" t="s">
        <v>85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1.069666666666667</v>
      </c>
      <c r="M806" s="44">
        <v>18.163833333333329</v>
      </c>
      <c r="N806" s="45">
        <v>45.075999999999979</v>
      </c>
      <c r="O806" s="44">
        <v>41.59950000000002</v>
      </c>
      <c r="P806" s="45">
        <v>45.777499999999996</v>
      </c>
      <c r="Q806" s="44">
        <v>42.418999999999983</v>
      </c>
      <c r="R806" s="45">
        <v>41.708833333333331</v>
      </c>
      <c r="S806" s="44">
        <v>45.020333333333355</v>
      </c>
      <c r="T806" s="45">
        <v>52.290166666666664</v>
      </c>
      <c r="U806" s="44">
        <v>43.976833333333317</v>
      </c>
      <c r="V806" s="45">
        <v>58.074499999999993</v>
      </c>
      <c r="W806" s="44">
        <v>49.362000000000009</v>
      </c>
      <c r="X806" s="45">
        <v>5.0143333333333349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2"/>
        <v>489.55250000000001</v>
      </c>
      <c r="AE806" s="54"/>
    </row>
    <row r="807" spans="2:31" x14ac:dyDescent="0.45">
      <c r="B807" s="4" t="s">
        <v>86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2.7720000000000002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2"/>
        <v>2.7720000000000002</v>
      </c>
      <c r="AE807" s="54"/>
    </row>
    <row r="808" spans="2:31" x14ac:dyDescent="0.45">
      <c r="B808" s="4" t="s">
        <v>87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5.1156666666666633</v>
      </c>
      <c r="M808" s="44">
        <v>10.060333333333348</v>
      </c>
      <c r="N808" s="45">
        <v>7.8571666666666662</v>
      </c>
      <c r="O808" s="44">
        <v>6.0001666666666669</v>
      </c>
      <c r="P808" s="45">
        <v>6</v>
      </c>
      <c r="Q808" s="44">
        <v>5.7486666666666686</v>
      </c>
      <c r="R808" s="45">
        <v>8.3961666666666659</v>
      </c>
      <c r="S808" s="44">
        <v>5.6851666666666665</v>
      </c>
      <c r="T808" s="45">
        <v>6.4284999999999997</v>
      </c>
      <c r="U808" s="44">
        <v>7.8276666666666674</v>
      </c>
      <c r="V808" s="45">
        <v>8.7826666666666657</v>
      </c>
      <c r="W808" s="44">
        <v>9.7456666666666649</v>
      </c>
      <c r="X808" s="45">
        <v>7.2754999999999992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2"/>
        <v>94.923333333333346</v>
      </c>
      <c r="AE808" s="54"/>
    </row>
    <row r="809" spans="2:31" x14ac:dyDescent="0.45">
      <c r="B809" s="4" t="s">
        <v>88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2.1366666666666672</v>
      </c>
      <c r="M809" s="44">
        <v>7.3978333333333319</v>
      </c>
      <c r="N809" s="45">
        <v>10.877666666666668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5.1150000000000011</v>
      </c>
      <c r="V809" s="45">
        <v>16.352000000000004</v>
      </c>
      <c r="W809" s="44">
        <v>19.33666666666667</v>
      </c>
      <c r="X809" s="45">
        <v>0.56000000000000005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2"/>
        <v>61.775833333333352</v>
      </c>
      <c r="AE809" s="54"/>
    </row>
    <row r="810" spans="2:31" x14ac:dyDescent="0.45">
      <c r="B810" s="4" t="s">
        <v>89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3.6666666666666665</v>
      </c>
      <c r="M810" s="44">
        <v>15.399999999999984</v>
      </c>
      <c r="N810" s="45">
        <v>9.031883423</v>
      </c>
      <c r="O810" s="44">
        <v>7.5203713400000005</v>
      </c>
      <c r="P810" s="45">
        <v>8.1185297800000011</v>
      </c>
      <c r="Q810" s="44">
        <v>7.2393879400000003</v>
      </c>
      <c r="R810" s="45">
        <v>7.0073625499999999</v>
      </c>
      <c r="S810" s="44">
        <v>7.0625874</v>
      </c>
      <c r="T810" s="45">
        <v>8.2242363300000001</v>
      </c>
      <c r="U810" s="44">
        <v>9.3204909660000013</v>
      </c>
      <c r="V810" s="45">
        <v>10.230420043999999</v>
      </c>
      <c r="W810" s="44">
        <v>11.983417602999999</v>
      </c>
      <c r="X810" s="45">
        <v>12.974999999999993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2"/>
        <v>117.78035404266663</v>
      </c>
      <c r="AE810" s="54"/>
    </row>
    <row r="811" spans="2:31" x14ac:dyDescent="0.45">
      <c r="B811" s="4" t="s">
        <v>90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9.5000000000000015E-3</v>
      </c>
      <c r="M811" s="44">
        <v>4.5621666666666671</v>
      </c>
      <c r="N811" s="45">
        <v>15.982666666666676</v>
      </c>
      <c r="O811" s="44">
        <v>16.277000000000001</v>
      </c>
      <c r="P811" s="45">
        <v>30.195166666666662</v>
      </c>
      <c r="Q811" s="44">
        <v>1.28609668</v>
      </c>
      <c r="R811" s="45">
        <v>0.55946874999999352</v>
      </c>
      <c r="S811" s="44">
        <v>0</v>
      </c>
      <c r="T811" s="45">
        <v>0.54441699000000199</v>
      </c>
      <c r="U811" s="44">
        <v>1.1077228999999988</v>
      </c>
      <c r="V811" s="45">
        <v>1.4482504899999995</v>
      </c>
      <c r="W811" s="44">
        <v>2.818666666666668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2"/>
        <v>74.791122476666686</v>
      </c>
      <c r="AE811" s="54"/>
    </row>
    <row r="812" spans="2:31" x14ac:dyDescent="0.45">
      <c r="B812" s="4" t="s">
        <v>91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5.12</v>
      </c>
      <c r="M812" s="44">
        <v>19.826499999999996</v>
      </c>
      <c r="N812" s="45">
        <v>30.853833333333331</v>
      </c>
      <c r="O812" s="44">
        <v>7.344000000000003</v>
      </c>
      <c r="P812" s="45">
        <v>14.071833333333338</v>
      </c>
      <c r="Q812" s="44">
        <v>1.7531666666666657</v>
      </c>
      <c r="R812" s="45">
        <v>0</v>
      </c>
      <c r="S812" s="44">
        <v>1.937666666666664</v>
      </c>
      <c r="T812" s="45">
        <v>4.9341666666666635</v>
      </c>
      <c r="U812" s="44">
        <v>20.021999999999995</v>
      </c>
      <c r="V812" s="45">
        <v>26.684833333333334</v>
      </c>
      <c r="W812" s="44">
        <v>26.040833333333332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2"/>
        <v>158.58883333333333</v>
      </c>
      <c r="AE812" s="54"/>
    </row>
    <row r="813" spans="2:31" x14ac:dyDescent="0.45">
      <c r="B813" s="4" t="s">
        <v>92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1.0660000000000001</v>
      </c>
      <c r="M813" s="44">
        <v>8.1941666666666642</v>
      </c>
      <c r="N813" s="45">
        <v>15.975166666666667</v>
      </c>
      <c r="O813" s="44">
        <v>16.314500000000013</v>
      </c>
      <c r="P813" s="45">
        <v>16.711833333333324</v>
      </c>
      <c r="Q813" s="44">
        <v>14.781666666666668</v>
      </c>
      <c r="R813" s="45">
        <v>15.028333333333336</v>
      </c>
      <c r="S813" s="44">
        <v>17.750833333333336</v>
      </c>
      <c r="T813" s="45">
        <v>21.382499999999993</v>
      </c>
      <c r="U813" s="44">
        <v>25.331666666666671</v>
      </c>
      <c r="V813" s="45">
        <v>28.548333333333339</v>
      </c>
      <c r="W813" s="44">
        <v>24.947166666666657</v>
      </c>
      <c r="X813" s="45">
        <v>3.6831666666666663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2"/>
        <v>209.71533333333332</v>
      </c>
      <c r="AE813" s="54"/>
    </row>
    <row r="814" spans="2:31" x14ac:dyDescent="0.45">
      <c r="B814" s="4" t="s">
        <v>93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0.7420000000000001</v>
      </c>
      <c r="M814" s="44">
        <v>4.1108333333333356</v>
      </c>
      <c r="N814" s="45">
        <v>2.4946666666666673</v>
      </c>
      <c r="O814" s="44">
        <v>2.5644999999999984</v>
      </c>
      <c r="P814" s="45">
        <v>3.3864999999999998</v>
      </c>
      <c r="Q814" s="44">
        <v>5.4833333333334032E-2</v>
      </c>
      <c r="R814" s="45">
        <v>0</v>
      </c>
      <c r="S814" s="44">
        <v>1.2456666666666678</v>
      </c>
      <c r="T814" s="45">
        <v>4.9880000000000013</v>
      </c>
      <c r="U814" s="44">
        <v>10.071499999999999</v>
      </c>
      <c r="V814" s="45">
        <v>13.835833333333333</v>
      </c>
      <c r="W814" s="44">
        <v>14.820500000000006</v>
      </c>
      <c r="X814" s="45">
        <v>1.4206666666666672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2"/>
        <v>59.735500000000009</v>
      </c>
      <c r="AE814" s="54"/>
    </row>
    <row r="815" spans="2:31" x14ac:dyDescent="0.45">
      <c r="B815" s="4" t="s">
        <v>94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1.5366666666666664</v>
      </c>
      <c r="M815" s="44">
        <v>33.273833333333307</v>
      </c>
      <c r="N815" s="45">
        <v>16.795666666666666</v>
      </c>
      <c r="O815" s="44">
        <v>19.12812666666667</v>
      </c>
      <c r="P815" s="45">
        <v>6.3989599999999998</v>
      </c>
      <c r="Q815" s="44">
        <v>7.3397933333333283</v>
      </c>
      <c r="R815" s="45">
        <v>13.742459999999998</v>
      </c>
      <c r="S815" s="44">
        <v>30.803233333333331</v>
      </c>
      <c r="T815" s="45">
        <v>23.464626666666657</v>
      </c>
      <c r="U815" s="44">
        <v>26.992399999999993</v>
      </c>
      <c r="V815" s="45">
        <v>20.843246666666666</v>
      </c>
      <c r="W815" s="44">
        <v>52.924499999999995</v>
      </c>
      <c r="X815" s="45">
        <v>21.07266666666666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2"/>
        <v>274.31617999999992</v>
      </c>
      <c r="AE815" s="54"/>
    </row>
    <row r="816" spans="2:31" x14ac:dyDescent="0.45">
      <c r="B816" s="4" t="s">
        <v>95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1.3361666666666663</v>
      </c>
      <c r="M816" s="44">
        <v>15.818499999999979</v>
      </c>
      <c r="N816" s="45">
        <v>29.534333333333333</v>
      </c>
      <c r="O816" s="44">
        <v>28.898999999999997</v>
      </c>
      <c r="P816" s="45">
        <v>10.81366666666667</v>
      </c>
      <c r="Q816" s="44">
        <v>21.107999999999993</v>
      </c>
      <c r="R816" s="45">
        <v>24.343500000000009</v>
      </c>
      <c r="S816" s="44">
        <v>33.020833333333343</v>
      </c>
      <c r="T816" s="45">
        <v>32.105666666666664</v>
      </c>
      <c r="U816" s="44">
        <v>29.490166666666646</v>
      </c>
      <c r="V816" s="45">
        <v>35.06183333333334</v>
      </c>
      <c r="W816" s="44">
        <v>33.59766666666664</v>
      </c>
      <c r="X816" s="45">
        <v>9.641833333333329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2"/>
        <v>304.77116666666666</v>
      </c>
      <c r="AE816" s="54"/>
    </row>
    <row r="817" spans="2:31" x14ac:dyDescent="0.45">
      <c r="B817" s="4" t="s">
        <v>96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3.2281666666666657</v>
      </c>
      <c r="M817" s="44">
        <v>41.407666666666664</v>
      </c>
      <c r="N817" s="45">
        <v>52.16099999999998</v>
      </c>
      <c r="O817" s="44">
        <v>55.132166666666699</v>
      </c>
      <c r="P817" s="45">
        <v>46.147500000000008</v>
      </c>
      <c r="Q817" s="44">
        <v>45.075333333333347</v>
      </c>
      <c r="R817" s="45">
        <v>43.689500000000017</v>
      </c>
      <c r="S817" s="44">
        <v>54.536499999999968</v>
      </c>
      <c r="T817" s="45">
        <v>53.270499999999998</v>
      </c>
      <c r="U817" s="44">
        <v>58.847666666666669</v>
      </c>
      <c r="V817" s="45">
        <v>63.936333333333337</v>
      </c>
      <c r="W817" s="44">
        <v>87.619166666666658</v>
      </c>
      <c r="X817" s="45">
        <v>26.196833333333334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2"/>
        <v>631.24833333333322</v>
      </c>
      <c r="AE817" s="54"/>
    </row>
    <row r="818" spans="2:31" x14ac:dyDescent="0.45">
      <c r="B818" s="4" t="s">
        <v>97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0.67833333333333323</v>
      </c>
      <c r="M818" s="44">
        <v>14.532833333333354</v>
      </c>
      <c r="N818" s="45">
        <v>22.908833333333337</v>
      </c>
      <c r="O818" s="44">
        <v>20.603833333333323</v>
      </c>
      <c r="P818" s="45">
        <v>24.192499999999974</v>
      </c>
      <c r="Q818" s="44">
        <v>21.581166666666679</v>
      </c>
      <c r="R818" s="45">
        <v>22.060833333333335</v>
      </c>
      <c r="S818" s="44">
        <v>26.291166666666683</v>
      </c>
      <c r="T818" s="45">
        <v>30.164166666666645</v>
      </c>
      <c r="U818" s="44">
        <v>34.510999999999989</v>
      </c>
      <c r="V818" s="45">
        <v>36.646666666666668</v>
      </c>
      <c r="W818" s="44">
        <v>29.369999999999997</v>
      </c>
      <c r="X818" s="45">
        <v>2.7920000000000003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2"/>
        <v>286.33333333333331</v>
      </c>
      <c r="AE818" s="54"/>
    </row>
    <row r="819" spans="2:31" x14ac:dyDescent="0.45">
      <c r="B819" s="4" t="s">
        <v>98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4.2379999999999987</v>
      </c>
      <c r="M819" s="44">
        <v>30.55466666666663</v>
      </c>
      <c r="N819" s="45">
        <v>22.049499999999991</v>
      </c>
      <c r="O819" s="44">
        <v>14.446666666666669</v>
      </c>
      <c r="P819" s="45">
        <v>17.445499999999999</v>
      </c>
      <c r="Q819" s="44">
        <v>15.766833333333318</v>
      </c>
      <c r="R819" s="45">
        <v>10.344499999999998</v>
      </c>
      <c r="S819" s="44">
        <v>10.313333333333331</v>
      </c>
      <c r="T819" s="45">
        <v>15.001666666666658</v>
      </c>
      <c r="U819" s="44">
        <v>22.197999999999993</v>
      </c>
      <c r="V819" s="45">
        <v>32.871166666666632</v>
      </c>
      <c r="W819" s="44">
        <v>44.3795</v>
      </c>
      <c r="X819" s="45">
        <v>11.374500000000003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2"/>
        <v>250.98383333333322</v>
      </c>
      <c r="AE819" s="54"/>
    </row>
    <row r="820" spans="2:31" x14ac:dyDescent="0.45">
      <c r="B820" s="4" t="s">
        <v>99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1.2933333333333326</v>
      </c>
      <c r="M820" s="44">
        <v>9.7300000000000093</v>
      </c>
      <c r="N820" s="45">
        <v>9.4630000000000027</v>
      </c>
      <c r="O820" s="44">
        <v>13.731666666666674</v>
      </c>
      <c r="P820" s="45">
        <v>16.51199999999999</v>
      </c>
      <c r="Q820" s="44">
        <v>17.088166666666663</v>
      </c>
      <c r="R820" s="45">
        <v>17.574666666666676</v>
      </c>
      <c r="S820" s="44">
        <v>17.892166666666665</v>
      </c>
      <c r="T820" s="45">
        <v>19.156666666666663</v>
      </c>
      <c r="U820" s="44">
        <v>21.462333333333355</v>
      </c>
      <c r="V820" s="45">
        <v>21.39</v>
      </c>
      <c r="W820" s="44">
        <v>23.27999999999998</v>
      </c>
      <c r="X820" s="45">
        <v>5.564499999999998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2"/>
        <v>194.13850000000002</v>
      </c>
      <c r="AE820" s="54"/>
    </row>
    <row r="821" spans="2:31" x14ac:dyDescent="0.45">
      <c r="B821" s="4" t="s">
        <v>100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2"/>
        <v>0</v>
      </c>
      <c r="AE821" s="54"/>
    </row>
    <row r="822" spans="2:31" x14ac:dyDescent="0.45">
      <c r="B822" s="4" t="s">
        <v>101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0.34666666666666646</v>
      </c>
      <c r="M822" s="44">
        <v>1.7076666666666667</v>
      </c>
      <c r="N822" s="45">
        <v>3.0848333333333335</v>
      </c>
      <c r="O822" s="44">
        <v>6.0411666666666672</v>
      </c>
      <c r="P822" s="45">
        <v>8.0986666666666629</v>
      </c>
      <c r="Q822" s="44">
        <v>8.3691666666666666</v>
      </c>
      <c r="R822" s="45">
        <v>7.3511666666666677</v>
      </c>
      <c r="S822" s="44">
        <v>6.7016666666666662</v>
      </c>
      <c r="T822" s="45">
        <v>6.7898333333333332</v>
      </c>
      <c r="U822" s="44">
        <v>7.3508333333333331</v>
      </c>
      <c r="V822" s="45">
        <v>7.1060000000000034</v>
      </c>
      <c r="W822" s="44">
        <v>5.4014999999999986</v>
      </c>
      <c r="X822" s="45">
        <v>1.5154999999999994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2"/>
        <v>69.864666666666665</v>
      </c>
      <c r="AE822" s="54"/>
    </row>
    <row r="823" spans="2:31" x14ac:dyDescent="0.45">
      <c r="B823" s="4" t="s">
        <v>102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22.092333333333332</v>
      </c>
      <c r="M823" s="44">
        <v>144.57266666666663</v>
      </c>
      <c r="N823" s="45">
        <v>112.48383333333335</v>
      </c>
      <c r="O823" s="44">
        <v>66.335166666666694</v>
      </c>
      <c r="P823" s="45">
        <v>53.663333333333341</v>
      </c>
      <c r="Q823" s="44">
        <v>9.3961666666666588</v>
      </c>
      <c r="R823" s="45">
        <v>0</v>
      </c>
      <c r="S823" s="44">
        <v>0</v>
      </c>
      <c r="T823" s="45">
        <v>17.222333333333335</v>
      </c>
      <c r="U823" s="44">
        <v>70.357833333333318</v>
      </c>
      <c r="V823" s="45">
        <v>133.76350000000002</v>
      </c>
      <c r="W823" s="44">
        <v>161.30516666666671</v>
      </c>
      <c r="X823" s="45">
        <v>36.727166666666683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2"/>
        <v>827.91950000000008</v>
      </c>
      <c r="AE823" s="54"/>
    </row>
    <row r="824" spans="2:31" x14ac:dyDescent="0.45">
      <c r="B824" s="4" t="s">
        <v>103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2.5453333333333337</v>
      </c>
      <c r="M824" s="44">
        <v>3.4546666666666681</v>
      </c>
      <c r="N824" s="45">
        <v>11.398166666666665</v>
      </c>
      <c r="O824" s="44">
        <v>8.527333333333333</v>
      </c>
      <c r="P824" s="45">
        <v>11.556833333333341</v>
      </c>
      <c r="Q824" s="44">
        <v>9.5898333333333365</v>
      </c>
      <c r="R824" s="45">
        <v>8.4866666666666593</v>
      </c>
      <c r="S824" s="44">
        <v>11.856500000000002</v>
      </c>
      <c r="T824" s="45">
        <v>17.670499999999993</v>
      </c>
      <c r="U824" s="44">
        <v>22.16149999999999</v>
      </c>
      <c r="V824" s="45">
        <v>26.719666666666672</v>
      </c>
      <c r="W824" s="44">
        <v>24.156833333333338</v>
      </c>
      <c r="X824" s="45">
        <v>2.3768333333333325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2"/>
        <v>160.50066666666666</v>
      </c>
      <c r="AE824" s="54"/>
    </row>
    <row r="825" spans="2:31" x14ac:dyDescent="0.45">
      <c r="B825" s="4" t="s">
        <v>104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6.9198333333333313</v>
      </c>
      <c r="M825" s="44">
        <v>35.176999999999971</v>
      </c>
      <c r="N825" s="45">
        <v>88.526166666666683</v>
      </c>
      <c r="O825" s="44">
        <v>68.493833333333342</v>
      </c>
      <c r="P825" s="45">
        <v>95.1993333333333</v>
      </c>
      <c r="Q825" s="44">
        <v>66.256666666666632</v>
      </c>
      <c r="R825" s="45">
        <v>50.188333333333325</v>
      </c>
      <c r="S825" s="44">
        <v>55.675166666666641</v>
      </c>
      <c r="T825" s="45">
        <v>62.414166666666695</v>
      </c>
      <c r="U825" s="44">
        <v>77.957499999999982</v>
      </c>
      <c r="V825" s="45">
        <v>82.406666666666666</v>
      </c>
      <c r="W825" s="44">
        <v>72.804166666666646</v>
      </c>
      <c r="X825" s="45">
        <v>15.9635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2"/>
        <v>777.98233333333326</v>
      </c>
      <c r="AE825" s="54"/>
    </row>
    <row r="826" spans="2:31" x14ac:dyDescent="0.45">
      <c r="B826" s="4" t="s">
        <v>105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1.2450000000000001</v>
      </c>
      <c r="M826" s="44">
        <v>1.7073333333333334</v>
      </c>
      <c r="N826" s="45">
        <v>8.1070000000000064</v>
      </c>
      <c r="O826" s="44">
        <v>1.8350000000000004</v>
      </c>
      <c r="P826" s="45">
        <v>5.0370000000000017</v>
      </c>
      <c r="Q826" s="44">
        <v>2.5834999999999999</v>
      </c>
      <c r="R826" s="45">
        <v>0</v>
      </c>
      <c r="S826" s="44">
        <v>0</v>
      </c>
      <c r="T826" s="45">
        <v>0</v>
      </c>
      <c r="U826" s="44">
        <v>0</v>
      </c>
      <c r="V826" s="45">
        <v>1.1484999999999996</v>
      </c>
      <c r="W826" s="44">
        <v>3.8043333333333327</v>
      </c>
      <c r="X826" s="45">
        <v>0.96183333333333343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2"/>
        <v>26.429500000000008</v>
      </c>
      <c r="AE826" s="54"/>
    </row>
    <row r="827" spans="2:31" x14ac:dyDescent="0.45">
      <c r="B827" s="4" t="s">
        <v>106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2"/>
        <v>0</v>
      </c>
      <c r="AE827" s="54"/>
    </row>
    <row r="828" spans="2:31" x14ac:dyDescent="0.45">
      <c r="B828" s="4" t="s">
        <v>107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2.7875000000000001</v>
      </c>
      <c r="M828" s="44">
        <v>37.056166666666662</v>
      </c>
      <c r="N828" s="45">
        <v>52.179166666666653</v>
      </c>
      <c r="O828" s="44">
        <v>34.56716666666663</v>
      </c>
      <c r="P828" s="45">
        <v>35.933166666666658</v>
      </c>
      <c r="Q828" s="44">
        <v>28.214666666666698</v>
      </c>
      <c r="R828" s="45">
        <v>27.388999999999996</v>
      </c>
      <c r="S828" s="44">
        <v>36.03483333333336</v>
      </c>
      <c r="T828" s="45">
        <v>46.800166666666676</v>
      </c>
      <c r="U828" s="44">
        <v>58.873166666666684</v>
      </c>
      <c r="V828" s="45">
        <v>73.468333333333334</v>
      </c>
      <c r="W828" s="44">
        <v>68.943333333333342</v>
      </c>
      <c r="X828" s="45">
        <v>12.610333333333335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2"/>
        <v>514.85700000000008</v>
      </c>
      <c r="AE828" s="54"/>
    </row>
    <row r="829" spans="2:31" x14ac:dyDescent="0.45">
      <c r="B829" s="4" t="s">
        <v>108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0.44999999999999979</v>
      </c>
      <c r="M829" s="44">
        <v>2.0648333333333331</v>
      </c>
      <c r="N829" s="45">
        <v>3.1511666666666658</v>
      </c>
      <c r="O829" s="44">
        <v>2.3023333333333329</v>
      </c>
      <c r="P829" s="45">
        <v>4.6921666666666688</v>
      </c>
      <c r="Q829" s="44">
        <v>6.660166666666667</v>
      </c>
      <c r="R829" s="45">
        <v>6.9580000000000011</v>
      </c>
      <c r="S829" s="44">
        <v>7.7486666666666695</v>
      </c>
      <c r="T829" s="45">
        <v>6.1706666666666656</v>
      </c>
      <c r="U829" s="44">
        <v>7.8073333333333279</v>
      </c>
      <c r="V829" s="45">
        <v>4.2496666666666671</v>
      </c>
      <c r="W829" s="44">
        <v>0.72299999999999998</v>
      </c>
      <c r="X829" s="45">
        <v>0.51033333333333331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2"/>
        <v>53.488333333333337</v>
      </c>
      <c r="AE829" s="54"/>
    </row>
    <row r="830" spans="2:31" x14ac:dyDescent="0.45">
      <c r="B830" s="4" t="s">
        <v>109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0.21199999999999999</v>
      </c>
      <c r="M830" s="44">
        <v>4.2514999999999983</v>
      </c>
      <c r="N830" s="45">
        <v>38.807833333333328</v>
      </c>
      <c r="O830" s="44">
        <v>84.570000000000022</v>
      </c>
      <c r="P830" s="45">
        <v>81.863833333333332</v>
      </c>
      <c r="Q830" s="44">
        <v>82.450166666666675</v>
      </c>
      <c r="R830" s="45">
        <v>78.858333333333348</v>
      </c>
      <c r="S830" s="44">
        <v>85.032999999999987</v>
      </c>
      <c r="T830" s="45">
        <v>73.427333333333365</v>
      </c>
      <c r="U830" s="44">
        <v>63.36083333333336</v>
      </c>
      <c r="V830" s="45">
        <v>65.330833333333345</v>
      </c>
      <c r="W830" s="44">
        <v>15.289333333333333</v>
      </c>
      <c r="X830" s="45">
        <v>0.82266666666666666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2"/>
        <v>674.27766666666696</v>
      </c>
      <c r="AE830" s="54"/>
    </row>
    <row r="831" spans="2:31" x14ac:dyDescent="0.45">
      <c r="B831" s="4" t="s">
        <v>110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2.4105000000000008</v>
      </c>
      <c r="M831" s="44">
        <v>35.284666666666674</v>
      </c>
      <c r="N831" s="45">
        <v>47.894500000000008</v>
      </c>
      <c r="O831" s="44">
        <v>44.618999999999978</v>
      </c>
      <c r="P831" s="45">
        <v>49.038833333333301</v>
      </c>
      <c r="Q831" s="44">
        <v>43.455333333333321</v>
      </c>
      <c r="R831" s="45">
        <v>42.742999999999974</v>
      </c>
      <c r="S831" s="44">
        <v>46.247499999999995</v>
      </c>
      <c r="T831" s="45">
        <v>11.958166666666665</v>
      </c>
      <c r="U831" s="44">
        <v>51.641999999999982</v>
      </c>
      <c r="V831" s="45">
        <v>27.984333333333332</v>
      </c>
      <c r="W831" s="44">
        <v>43.381333333333338</v>
      </c>
      <c r="X831" s="45">
        <v>16.971166666666658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2"/>
        <v>463.63033333333323</v>
      </c>
      <c r="AE831" s="54"/>
    </row>
    <row r="832" spans="2:31" x14ac:dyDescent="0.45">
      <c r="B832" s="4" t="s">
        <v>111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1.0219999999999998</v>
      </c>
      <c r="M832" s="44">
        <v>8.5464999999999929</v>
      </c>
      <c r="N832" s="45">
        <v>15.141000000000002</v>
      </c>
      <c r="O832" s="44">
        <v>3.0763333333333325</v>
      </c>
      <c r="P832" s="45">
        <v>0</v>
      </c>
      <c r="Q832" s="44">
        <v>0.25250000000000022</v>
      </c>
      <c r="R832" s="45">
        <v>1.377666666666667</v>
      </c>
      <c r="S832" s="44">
        <v>18.201166666666666</v>
      </c>
      <c r="T832" s="45">
        <v>13.17283333333333</v>
      </c>
      <c r="U832" s="44">
        <v>4.5489999999999986</v>
      </c>
      <c r="V832" s="45">
        <v>1.019333333333333</v>
      </c>
      <c r="W832" s="44">
        <v>25.355333333333338</v>
      </c>
      <c r="X832" s="45">
        <v>3.9030000000000005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2"/>
        <v>95.61666666666666</v>
      </c>
      <c r="AE832" s="54"/>
    </row>
    <row r="833" spans="2:31" x14ac:dyDescent="0.45">
      <c r="B833" s="4" t="s">
        <v>112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2"/>
        <v>0</v>
      </c>
      <c r="AE833" s="54"/>
    </row>
    <row r="834" spans="2:31" x14ac:dyDescent="0.45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11.263666666666669</v>
      </c>
      <c r="N834" s="45">
        <v>29.853666666666665</v>
      </c>
      <c r="O834" s="44">
        <v>54.253166666666651</v>
      </c>
      <c r="P834" s="45">
        <v>42.109500000000011</v>
      </c>
      <c r="Q834" s="44">
        <v>57.552333333333323</v>
      </c>
      <c r="R834" s="45">
        <v>45.922333333333299</v>
      </c>
      <c r="S834" s="44">
        <v>40.023833333333364</v>
      </c>
      <c r="T834" s="45">
        <v>46.25716666666667</v>
      </c>
      <c r="U834" s="44">
        <v>57.797333333333299</v>
      </c>
      <c r="V834" s="45">
        <v>55.045666666666698</v>
      </c>
      <c r="W834" s="44">
        <v>19.44100000000001</v>
      </c>
      <c r="X834" s="45">
        <v>3.5073333333333325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2"/>
        <v>463.02700000000004</v>
      </c>
      <c r="AE834" s="54"/>
    </row>
    <row r="835" spans="2:31" x14ac:dyDescent="0.45">
      <c r="B835" s="4" t="s">
        <v>114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0.80749999999999988</v>
      </c>
      <c r="M835" s="44">
        <v>0.62066666666666659</v>
      </c>
      <c r="N835" s="45">
        <v>3.4504999999999995</v>
      </c>
      <c r="O835" s="44">
        <v>0.93350000000000122</v>
      </c>
      <c r="P835" s="45">
        <v>9.446333333333337</v>
      </c>
      <c r="Q835" s="44">
        <v>6.0479999999999965</v>
      </c>
      <c r="R835" s="45">
        <v>3.9618333333333355</v>
      </c>
      <c r="S835" s="44">
        <v>6.52866666666666</v>
      </c>
      <c r="T835" s="45">
        <v>11.224333333333332</v>
      </c>
      <c r="U835" s="44">
        <v>16.971333333333334</v>
      </c>
      <c r="V835" s="45">
        <v>24.54816666666666</v>
      </c>
      <c r="W835" s="44">
        <v>26.707499999999992</v>
      </c>
      <c r="X835" s="45">
        <v>4.4943333333333335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2"/>
        <v>115.74266666666665</v>
      </c>
      <c r="AE835" s="54"/>
    </row>
    <row r="836" spans="2:31" x14ac:dyDescent="0.45">
      <c r="B836" s="4" t="s">
        <v>115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2"/>
        <v>0</v>
      </c>
      <c r="AE836" s="54"/>
    </row>
    <row r="837" spans="2:31" x14ac:dyDescent="0.45">
      <c r="B837" s="4" t="s">
        <v>116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55.342833333333324</v>
      </c>
      <c r="M837" s="44">
        <v>56.650000000000006</v>
      </c>
      <c r="N837" s="45">
        <v>28.610000000000007</v>
      </c>
      <c r="O837" s="44">
        <v>19.64</v>
      </c>
      <c r="P837" s="45">
        <v>14.02000000000001</v>
      </c>
      <c r="Q837" s="44">
        <v>10.790000000000006</v>
      </c>
      <c r="R837" s="45">
        <v>9.0800000000000125</v>
      </c>
      <c r="S837" s="44">
        <v>9.64</v>
      </c>
      <c r="T837" s="45">
        <v>44.610000000000007</v>
      </c>
      <c r="U837" s="44">
        <v>53.11716666666667</v>
      </c>
      <c r="V837" s="45">
        <v>58.199500000000008</v>
      </c>
      <c r="W837" s="44">
        <v>65.320000000000036</v>
      </c>
      <c r="X837" s="45">
        <v>48.825666666666685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2"/>
        <v>473.84516666666678</v>
      </c>
      <c r="AE837" s="54"/>
    </row>
    <row r="838" spans="2:31" x14ac:dyDescent="0.45">
      <c r="B838" s="4" t="s">
        <v>117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1.0034999999999998</v>
      </c>
      <c r="M838" s="44">
        <v>43.657833333333336</v>
      </c>
      <c r="N838" s="45">
        <v>91.852166666666719</v>
      </c>
      <c r="O838" s="44">
        <v>19.069666666666659</v>
      </c>
      <c r="P838" s="45">
        <v>70.744</v>
      </c>
      <c r="Q838" s="44">
        <v>80.291666666666671</v>
      </c>
      <c r="R838" s="45">
        <v>78.936833333333325</v>
      </c>
      <c r="S838" s="44">
        <v>86.044666666666643</v>
      </c>
      <c r="T838" s="45">
        <v>91.804000000000002</v>
      </c>
      <c r="U838" s="44">
        <v>25.234666666666673</v>
      </c>
      <c r="V838" s="45">
        <v>81.807000000000002</v>
      </c>
      <c r="W838" s="44">
        <v>103.4223333333333</v>
      </c>
      <c r="X838" s="45">
        <v>24.702833333333331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2"/>
        <v>798.57116666666661</v>
      </c>
      <c r="AE838" s="54"/>
    </row>
    <row r="839" spans="2:31" x14ac:dyDescent="0.45">
      <c r="B839" s="4" t="s">
        <v>118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3.4268333333333323</v>
      </c>
      <c r="M839" s="44">
        <v>46.027500000000003</v>
      </c>
      <c r="N839" s="45">
        <v>34.340666666666671</v>
      </c>
      <c r="O839" s="44">
        <v>44.327333333333385</v>
      </c>
      <c r="P839" s="45">
        <v>45.009166666666687</v>
      </c>
      <c r="Q839" s="44">
        <v>43.108333333333341</v>
      </c>
      <c r="R839" s="45">
        <v>39.87300000000004</v>
      </c>
      <c r="S839" s="44">
        <v>43.574833333333281</v>
      </c>
      <c r="T839" s="45">
        <v>50.959333333333326</v>
      </c>
      <c r="U839" s="44">
        <v>59.171999999999926</v>
      </c>
      <c r="V839" s="45">
        <v>64.628666666666618</v>
      </c>
      <c r="W839" s="44">
        <v>49.093666666666685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2"/>
        <v>523.54133333333334</v>
      </c>
      <c r="AE839" s="54"/>
    </row>
    <row r="840" spans="2:31" x14ac:dyDescent="0.45">
      <c r="B840" s="4" t="s">
        <v>119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10.915833333333333</v>
      </c>
      <c r="M840" s="44">
        <v>47.977666666666693</v>
      </c>
      <c r="N840" s="45">
        <v>50.604833333333332</v>
      </c>
      <c r="O840" s="44">
        <v>42.526833333333343</v>
      </c>
      <c r="P840" s="45">
        <v>45.252499999999976</v>
      </c>
      <c r="Q840" s="44">
        <v>42.601000000000006</v>
      </c>
      <c r="R840" s="45">
        <v>40.772333333333322</v>
      </c>
      <c r="S840" s="44">
        <v>41.595166666666643</v>
      </c>
      <c r="T840" s="45">
        <v>50.293333333333329</v>
      </c>
      <c r="U840" s="44">
        <v>54.459833333333329</v>
      </c>
      <c r="V840" s="45">
        <v>54.559999999999995</v>
      </c>
      <c r="W840" s="44">
        <v>47.363500000000002</v>
      </c>
      <c r="X840" s="45">
        <v>2.5136666666666665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2"/>
        <v>531.43650000000014</v>
      </c>
      <c r="AE840" s="54"/>
    </row>
    <row r="841" spans="2:31" x14ac:dyDescent="0.45">
      <c r="B841" s="4" t="s">
        <v>120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6.7405000000000017</v>
      </c>
      <c r="M841" s="44">
        <v>40.934333333333349</v>
      </c>
      <c r="N841" s="45">
        <v>59.972333333333317</v>
      </c>
      <c r="O841" s="44">
        <v>49.887333333333338</v>
      </c>
      <c r="P841" s="45">
        <v>52.104666666666667</v>
      </c>
      <c r="Q841" s="44">
        <v>45.017999999999979</v>
      </c>
      <c r="R841" s="45">
        <v>47.167333333333367</v>
      </c>
      <c r="S841" s="44">
        <v>56.538999999999994</v>
      </c>
      <c r="T841" s="45">
        <v>65.678166666666669</v>
      </c>
      <c r="U841" s="44">
        <v>73.895500000000027</v>
      </c>
      <c r="V841" s="45">
        <v>77.752166666666696</v>
      </c>
      <c r="W841" s="44">
        <v>61.429333333333325</v>
      </c>
      <c r="X841" s="45">
        <v>9.4756666666666653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2"/>
        <v>646.59433333333345</v>
      </c>
      <c r="AE841" s="54"/>
    </row>
    <row r="842" spans="2:31" x14ac:dyDescent="0.45">
      <c r="B842" s="4" t="s">
        <v>121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82"/>
        <v>0</v>
      </c>
      <c r="AE842" s="54"/>
    </row>
    <row r="843" spans="2:31" x14ac:dyDescent="0.45">
      <c r="B843" s="4" t="s">
        <v>122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31.112833333333345</v>
      </c>
      <c r="M843" s="44">
        <v>164.11366666666666</v>
      </c>
      <c r="N843" s="45">
        <v>224.4111666666667</v>
      </c>
      <c r="O843" s="44">
        <v>201.79000000000002</v>
      </c>
      <c r="P843" s="45">
        <v>193.92000000000002</v>
      </c>
      <c r="Q843" s="44">
        <v>188.59000000000003</v>
      </c>
      <c r="R843" s="45">
        <v>188.43000000000004</v>
      </c>
      <c r="S843" s="44">
        <v>189.3</v>
      </c>
      <c r="T843" s="45">
        <v>195.62000000000003</v>
      </c>
      <c r="U843" s="44">
        <v>243.23200000000011</v>
      </c>
      <c r="V843" s="45">
        <v>269.66066666666654</v>
      </c>
      <c r="W843" s="44">
        <v>250.61433333333324</v>
      </c>
      <c r="X843" s="45">
        <v>87.677833333333339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82"/>
        <v>2428.4725000000003</v>
      </c>
      <c r="AE843" s="54"/>
    </row>
    <row r="844" spans="2:31" x14ac:dyDescent="0.45">
      <c r="B844" s="4" t="s">
        <v>123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82"/>
        <v>0</v>
      </c>
      <c r="AE844" s="54"/>
    </row>
    <row r="845" spans="2:31" x14ac:dyDescent="0.45">
      <c r="B845" s="4" t="s">
        <v>124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1.0534999999999999</v>
      </c>
      <c r="M845" s="44">
        <v>6.9000000000000006E-2</v>
      </c>
      <c r="N845" s="45">
        <v>7.0698333333333307</v>
      </c>
      <c r="O845" s="44">
        <v>43.454166666666666</v>
      </c>
      <c r="P845" s="45">
        <v>14.371000000000004</v>
      </c>
      <c r="Q845" s="44">
        <v>25.937666666666676</v>
      </c>
      <c r="R845" s="45">
        <v>18.738333333333308</v>
      </c>
      <c r="S845" s="44">
        <v>14.393500000000017</v>
      </c>
      <c r="T845" s="45">
        <v>7.905166666666668</v>
      </c>
      <c r="U845" s="44">
        <v>13.250166666666663</v>
      </c>
      <c r="V845" s="45">
        <v>25.109666666666683</v>
      </c>
      <c r="W845" s="44">
        <v>24.230833333333329</v>
      </c>
      <c r="X845" s="45">
        <v>0.52066666666666717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2"/>
        <v>196.10350000000003</v>
      </c>
      <c r="AE845" s="54"/>
    </row>
    <row r="846" spans="2:31" x14ac:dyDescent="0.45">
      <c r="B846" s="4" t="s">
        <v>125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2"/>
        <v>0</v>
      </c>
      <c r="AE846" s="54"/>
    </row>
    <row r="847" spans="2:31" x14ac:dyDescent="0.45">
      <c r="B847" s="4" t="s">
        <v>126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2"/>
        <v>0</v>
      </c>
      <c r="AE847" s="54"/>
    </row>
    <row r="848" spans="2:31" x14ac:dyDescent="0.45">
      <c r="B848" s="4" t="s">
        <v>127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1.1154999999999999</v>
      </c>
      <c r="M848" s="44">
        <v>23.10416666666665</v>
      </c>
      <c r="N848" s="45">
        <v>24.808666666666667</v>
      </c>
      <c r="O848" s="44">
        <v>21.432666666666663</v>
      </c>
      <c r="P848" s="45">
        <v>29.296333333333326</v>
      </c>
      <c r="Q848" s="44">
        <v>29.134499999999996</v>
      </c>
      <c r="R848" s="45">
        <v>27.626499999999997</v>
      </c>
      <c r="S848" s="44">
        <v>31.578500000000012</v>
      </c>
      <c r="T848" s="45">
        <v>40.66716666666666</v>
      </c>
      <c r="U848" s="44">
        <v>46.627666666666677</v>
      </c>
      <c r="V848" s="45">
        <v>50.989666666666679</v>
      </c>
      <c r="W848" s="44">
        <v>44.561000000000007</v>
      </c>
      <c r="X848" s="45">
        <v>8.9408333333333339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82"/>
        <v>379.88316666666663</v>
      </c>
      <c r="AE848" s="54"/>
    </row>
    <row r="849" spans="2:31" x14ac:dyDescent="0.45">
      <c r="B849" s="4" t="s">
        <v>128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26.836666666666659</v>
      </c>
      <c r="M849" s="44">
        <v>140.55119999999999</v>
      </c>
      <c r="N849" s="45">
        <v>114.96120000000001</v>
      </c>
      <c r="O849" s="44">
        <v>91.531200000000013</v>
      </c>
      <c r="P849" s="45">
        <v>91.171200000000013</v>
      </c>
      <c r="Q849" s="44">
        <v>81.241200000000006</v>
      </c>
      <c r="R849" s="45">
        <v>79.501200000000011</v>
      </c>
      <c r="S849" s="44">
        <v>88.231200000000015</v>
      </c>
      <c r="T849" s="45">
        <v>100.50120000000001</v>
      </c>
      <c r="U849" s="44">
        <v>119.06120000000001</v>
      </c>
      <c r="V849" s="45">
        <v>136.69120000000001</v>
      </c>
      <c r="W849" s="44">
        <v>149.62120000000002</v>
      </c>
      <c r="X849" s="45">
        <v>90.37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82"/>
        <v>1310.269866666667</v>
      </c>
      <c r="AE849" s="54"/>
    </row>
    <row r="850" spans="2:31" x14ac:dyDescent="0.45">
      <c r="B850" s="4" t="s">
        <v>129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0.52083333333333326</v>
      </c>
      <c r="M850" s="44">
        <v>3.0304999999999991</v>
      </c>
      <c r="N850" s="45">
        <v>5.9474999999999989</v>
      </c>
      <c r="O850" s="44">
        <v>6.5178333333333303</v>
      </c>
      <c r="P850" s="45">
        <v>6.7438333333333329</v>
      </c>
      <c r="Q850" s="44">
        <v>6.3591666666666731</v>
      </c>
      <c r="R850" s="45">
        <v>6.6013333333333346</v>
      </c>
      <c r="S850" s="44">
        <v>7.2531666666666696</v>
      </c>
      <c r="T850" s="45">
        <v>7.805666666666669</v>
      </c>
      <c r="U850" s="44">
        <v>8.6706666666666692</v>
      </c>
      <c r="V850" s="45">
        <v>8.8849999999999998</v>
      </c>
      <c r="W850" s="44">
        <v>7.9006666666666643</v>
      </c>
      <c r="X850" s="45">
        <v>2.1701666666666659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82"/>
        <v>78.406333333333336</v>
      </c>
      <c r="AE850" s="54"/>
    </row>
    <row r="851" spans="2:31" x14ac:dyDescent="0.45">
      <c r="B851" s="4" t="s">
        <v>130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1.1253333333333331</v>
      </c>
      <c r="M851" s="44">
        <v>16.013666666666669</v>
      </c>
      <c r="N851" s="45">
        <v>7.9828333333333301</v>
      </c>
      <c r="O851" s="44">
        <v>34.450333333333312</v>
      </c>
      <c r="P851" s="45">
        <v>101.85416666666667</v>
      </c>
      <c r="Q851" s="44">
        <v>127.49083333333331</v>
      </c>
      <c r="R851" s="45">
        <v>135.32666666666665</v>
      </c>
      <c r="S851" s="44">
        <v>164.89250000000001</v>
      </c>
      <c r="T851" s="45">
        <v>150.16933333333336</v>
      </c>
      <c r="U851" s="44">
        <v>125.8515</v>
      </c>
      <c r="V851" s="45">
        <v>75.009166666666715</v>
      </c>
      <c r="W851" s="44">
        <v>27.37533333333332</v>
      </c>
      <c r="X851" s="45">
        <v>0.19450000000000014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82"/>
        <v>967.73616666666658</v>
      </c>
      <c r="AE851" s="54"/>
    </row>
    <row r="852" spans="2:31" x14ac:dyDescent="0.45">
      <c r="B852" s="4" t="s">
        <v>131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>SUM(E852:AB852)</f>
        <v>0</v>
      </c>
      <c r="AE852" s="54"/>
    </row>
    <row r="853" spans="2:31" x14ac:dyDescent="0.45">
      <c r="B853" s="4" t="s">
        <v>132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0.79666666666666675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>SUM(E853:AB853)</f>
        <v>0.79666666666666675</v>
      </c>
      <c r="AE853" s="54"/>
    </row>
    <row r="854" spans="2:31" x14ac:dyDescent="0.45">
      <c r="B854" s="4" t="s">
        <v>133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ref="AD854:AD858" si="183">SUM(E854:AB854)</f>
        <v>0</v>
      </c>
      <c r="AE854" s="54"/>
    </row>
    <row r="855" spans="2:31" x14ac:dyDescent="0.45">
      <c r="B855" s="4" t="s">
        <v>134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83"/>
        <v>0</v>
      </c>
      <c r="AE855" s="54"/>
    </row>
    <row r="856" spans="2:31" x14ac:dyDescent="0.45">
      <c r="B856" s="4" t="s">
        <v>135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83"/>
        <v>0</v>
      </c>
      <c r="AE856" s="54"/>
    </row>
    <row r="857" spans="2:31" x14ac:dyDescent="0.45">
      <c r="B857" s="4" t="s">
        <v>136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0.12933333333333341</v>
      </c>
      <c r="R857" s="45">
        <v>39.365333333333332</v>
      </c>
      <c r="S857" s="44">
        <v>15.671833333333334</v>
      </c>
      <c r="T857" s="45">
        <v>0</v>
      </c>
      <c r="U857" s="44">
        <v>0</v>
      </c>
      <c r="V857" s="45">
        <v>9.5999999999999489E-2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83"/>
        <v>55.262499999999996</v>
      </c>
      <c r="AE857" s="54"/>
    </row>
    <row r="858" spans="2:31" x14ac:dyDescent="0.45">
      <c r="B858" s="4" t="s">
        <v>137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12.143333333333333</v>
      </c>
      <c r="M858" s="44">
        <v>56.334500000000006</v>
      </c>
      <c r="N858" s="45">
        <v>64.870999999999995</v>
      </c>
      <c r="O858" s="44">
        <v>97.672333333333341</v>
      </c>
      <c r="P858" s="45">
        <v>87.172999999999973</v>
      </c>
      <c r="Q858" s="44">
        <v>71.118833333333356</v>
      </c>
      <c r="R858" s="45">
        <v>65.483166666666662</v>
      </c>
      <c r="S858" s="44">
        <v>127.44450000000001</v>
      </c>
      <c r="T858" s="45">
        <v>109.62100000000004</v>
      </c>
      <c r="U858" s="44">
        <v>110.92783333333335</v>
      </c>
      <c r="V858" s="45">
        <v>84.030666666666633</v>
      </c>
      <c r="W858" s="44">
        <v>76.227499999999978</v>
      </c>
      <c r="X858" s="45">
        <v>14.406833333333335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83"/>
        <v>977.45450000000005</v>
      </c>
      <c r="AE858" s="54"/>
    </row>
    <row r="859" spans="2:31" x14ac:dyDescent="0.45">
      <c r="B859" s="4" t="s">
        <v>138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7.7541666666666629</v>
      </c>
      <c r="N859" s="45">
        <v>29.857666666666663</v>
      </c>
      <c r="O859" s="44">
        <v>21.41983333333334</v>
      </c>
      <c r="P859" s="45">
        <v>23.002166666666668</v>
      </c>
      <c r="Q859" s="44">
        <v>23.157666666666657</v>
      </c>
      <c r="R859" s="45">
        <v>21.686666666666671</v>
      </c>
      <c r="S859" s="44">
        <v>26.221666666666675</v>
      </c>
      <c r="T859" s="45">
        <v>32.194499999999977</v>
      </c>
      <c r="U859" s="44">
        <v>37.531666666666666</v>
      </c>
      <c r="V859" s="45">
        <v>40.73483333333332</v>
      </c>
      <c r="W859" s="44">
        <v>39.894666666666666</v>
      </c>
      <c r="X859" s="45">
        <v>8.6583333333333332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>SUM(E859:AB859)</f>
        <v>312.11383333333328</v>
      </c>
      <c r="AE859" s="54"/>
    </row>
    <row r="860" spans="2:31" x14ac:dyDescent="0.45">
      <c r="B860" s="12" t="s">
        <v>7</v>
      </c>
      <c r="C860" s="12"/>
      <c r="D860" s="12"/>
      <c r="E860" s="13">
        <f>SUM(E788:E859)</f>
        <v>0</v>
      </c>
      <c r="F860" s="13">
        <f t="shared" ref="F860" si="184">SUM(F788:F859)</f>
        <v>0</v>
      </c>
      <c r="G860" s="13">
        <f t="shared" ref="G860" si="185">SUM(G788:G859)</f>
        <v>0</v>
      </c>
      <c r="H860" s="13">
        <f t="shared" ref="H860" si="186">SUM(H788:H859)</f>
        <v>0</v>
      </c>
      <c r="I860" s="13">
        <f t="shared" ref="I860" si="187">SUM(I788:I859)</f>
        <v>0</v>
      </c>
      <c r="J860" s="13">
        <f t="shared" ref="J860" si="188">SUM(J788:J859)</f>
        <v>0</v>
      </c>
      <c r="K860" s="13">
        <f t="shared" ref="K860" si="189">SUM(K788:K859)</f>
        <v>0</v>
      </c>
      <c r="L860" s="13">
        <f t="shared" ref="L860" si="190">SUM(L788:L859)</f>
        <v>279.76333333333332</v>
      </c>
      <c r="M860" s="13">
        <f t="shared" ref="M860" si="191">SUM(M788:M859)</f>
        <v>1516.7266999999999</v>
      </c>
      <c r="N860" s="13">
        <f t="shared" ref="N860" si="192">SUM(N788:N859)</f>
        <v>1961.2627500896665</v>
      </c>
      <c r="O860" s="13">
        <f t="shared" ref="O860" si="193">SUM(O788:O859)</f>
        <v>1746.9460313400004</v>
      </c>
      <c r="P860" s="13">
        <f t="shared" ref="P860" si="194">SUM(P788:P859)</f>
        <v>1847.9346897800001</v>
      </c>
      <c r="Q860" s="13">
        <f t="shared" ref="Q860" si="195">SUM(Q788:Q859)</f>
        <v>1725.0778112866669</v>
      </c>
      <c r="R860" s="13">
        <f t="shared" ref="R860" si="196">SUM(R788:R859)</f>
        <v>1678.9191579666665</v>
      </c>
      <c r="S860" s="13">
        <f t="shared" ref="S860" si="197">SUM(S788:S859)</f>
        <v>1923.4970207333333</v>
      </c>
      <c r="T860" s="13">
        <f t="shared" ref="T860" si="198">SUM(T788:T859)</f>
        <v>2079.9853133199995</v>
      </c>
      <c r="U860" s="13">
        <f t="shared" ref="U860" si="199">SUM(U788:U859)</f>
        <v>2337.9179805326676</v>
      </c>
      <c r="V860" s="13">
        <f t="shared" ref="V860" si="200">SUM(V788:V859)</f>
        <v>2493.5412838673337</v>
      </c>
      <c r="W860" s="13">
        <f t="shared" ref="W860" si="201">SUM(W788:W859)</f>
        <v>2356.7961176029994</v>
      </c>
      <c r="X860" s="13">
        <f t="shared" ref="X860" si="202">SUM(X788:X859)</f>
        <v>576.15566666666666</v>
      </c>
      <c r="Y860" s="13">
        <f t="shared" ref="Y860" si="203">SUM(Y788:Y859)</f>
        <v>0</v>
      </c>
      <c r="Z860" s="13">
        <f t="shared" ref="Z860" si="204">SUM(Z788:Z859)</f>
        <v>0</v>
      </c>
      <c r="AA860" s="13">
        <f t="shared" ref="AA860" si="205">SUM(AA788:AA859)</f>
        <v>0</v>
      </c>
      <c r="AB860" s="13">
        <f t="shared" ref="AB860" si="206">SUM(AB788:AB859)</f>
        <v>0</v>
      </c>
      <c r="AC860" s="109">
        <f>SUM(AC788:AE859)</f>
        <v>22524.523856519329</v>
      </c>
      <c r="AD860" s="109"/>
      <c r="AE860" s="109"/>
    </row>
    <row r="861" spans="2:31" x14ac:dyDescent="0.45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2:31" x14ac:dyDescent="0.45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2:31" x14ac:dyDescent="0.45">
      <c r="B863" s="8">
        <f>'Resumen-Mensual'!$P$26</f>
        <v>46034</v>
      </c>
    </row>
    <row r="864" spans="2:31" x14ac:dyDescent="0.45">
      <c r="B864" s="8"/>
    </row>
    <row r="865" spans="2:31" x14ac:dyDescent="0.45">
      <c r="B865" s="9" t="s">
        <v>313</v>
      </c>
      <c r="C865" s="10"/>
      <c r="D865" s="10"/>
      <c r="E865" s="11">
        <v>1</v>
      </c>
      <c r="F865" s="11">
        <v>2</v>
      </c>
      <c r="G865" s="11">
        <v>3</v>
      </c>
      <c r="H865" s="11">
        <v>4</v>
      </c>
      <c r="I865" s="11">
        <v>5</v>
      </c>
      <c r="J865" s="11">
        <v>6</v>
      </c>
      <c r="K865" s="11">
        <v>7</v>
      </c>
      <c r="L865" s="11">
        <v>8</v>
      </c>
      <c r="M865" s="11">
        <v>9</v>
      </c>
      <c r="N865" s="11">
        <v>10</v>
      </c>
      <c r="O865" s="11">
        <v>11</v>
      </c>
      <c r="P865" s="11">
        <v>12</v>
      </c>
      <c r="Q865" s="11">
        <v>13</v>
      </c>
      <c r="R865" s="11">
        <v>14</v>
      </c>
      <c r="S865" s="11">
        <v>15</v>
      </c>
      <c r="T865" s="11">
        <v>16</v>
      </c>
      <c r="U865" s="11">
        <v>17</v>
      </c>
      <c r="V865" s="11">
        <v>18</v>
      </c>
      <c r="W865" s="11">
        <v>19</v>
      </c>
      <c r="X865" s="11">
        <v>20</v>
      </c>
      <c r="Y865" s="11">
        <v>21</v>
      </c>
      <c r="Z865" s="11">
        <v>22</v>
      </c>
      <c r="AA865" s="11">
        <v>23</v>
      </c>
      <c r="AB865" s="11">
        <v>24</v>
      </c>
      <c r="AC865" s="91" t="s">
        <v>7</v>
      </c>
      <c r="AD865" s="91"/>
      <c r="AE865" s="91"/>
    </row>
    <row r="866" spans="2:31" x14ac:dyDescent="0.45">
      <c r="B866" s="14" t="s">
        <v>67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0.33333333333333331</v>
      </c>
      <c r="M866" s="44">
        <v>2.400000000000003</v>
      </c>
      <c r="N866" s="45">
        <v>1</v>
      </c>
      <c r="O866" s="44">
        <v>1.2999999999999998</v>
      </c>
      <c r="P866" s="45">
        <v>1.2999999999999998</v>
      </c>
      <c r="Q866" s="44">
        <v>1.2000000000000002</v>
      </c>
      <c r="R866" s="45">
        <v>0.90000000000000036</v>
      </c>
      <c r="S866" s="44">
        <v>0.70000000000000018</v>
      </c>
      <c r="T866" s="45">
        <v>0.80000000000000071</v>
      </c>
      <c r="U866" s="44">
        <v>0.60000000000000053</v>
      </c>
      <c r="V866" s="45">
        <v>0.59999999999999964</v>
      </c>
      <c r="W866" s="44">
        <v>0.29999999999999982</v>
      </c>
      <c r="X866" s="45">
        <v>1.2250000000000001</v>
      </c>
      <c r="Y866" s="44">
        <v>0</v>
      </c>
      <c r="Z866" s="45">
        <v>0</v>
      </c>
      <c r="AA866" s="44">
        <v>0</v>
      </c>
      <c r="AB866" s="45">
        <v>0</v>
      </c>
      <c r="AC866" s="56"/>
      <c r="AD866" s="57">
        <f>SUM(E866:AB866)</f>
        <v>12.658333333333337</v>
      </c>
      <c r="AE866" s="56"/>
    </row>
    <row r="867" spans="2:31" x14ac:dyDescent="0.45">
      <c r="B867" s="14" t="s">
        <v>68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0.20000000000000012</v>
      </c>
      <c r="M867" s="44">
        <v>6.3999999999999941</v>
      </c>
      <c r="N867" s="45">
        <v>13.299999999999988</v>
      </c>
      <c r="O867" s="44">
        <v>14.399999999999984</v>
      </c>
      <c r="P867" s="45">
        <v>14.5</v>
      </c>
      <c r="Q867" s="44">
        <v>14.600000000000016</v>
      </c>
      <c r="R867" s="45">
        <v>14.5</v>
      </c>
      <c r="S867" s="44">
        <v>14.299999999999986</v>
      </c>
      <c r="T867" s="45">
        <v>14.299999999999986</v>
      </c>
      <c r="U867" s="44">
        <v>14.100000000000014</v>
      </c>
      <c r="V867" s="45">
        <v>13.299999999999988</v>
      </c>
      <c r="W867" s="44">
        <v>10.5</v>
      </c>
      <c r="X867" s="45">
        <v>1.8783333333333316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>SUM(E867:AB867)</f>
        <v>146.27833333333328</v>
      </c>
      <c r="AE867" s="54"/>
    </row>
    <row r="868" spans="2:31" x14ac:dyDescent="0.45">
      <c r="B868" s="14" t="s">
        <v>69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0.4666666666666664</v>
      </c>
      <c r="M868" s="44">
        <v>2.4275000000000002</v>
      </c>
      <c r="N868" s="45">
        <v>7.8304999999999918</v>
      </c>
      <c r="O868" s="44">
        <v>13.057000000000004</v>
      </c>
      <c r="P868" s="45">
        <v>6.8000000000000007</v>
      </c>
      <c r="Q868" s="44">
        <v>7.6000000000000014</v>
      </c>
      <c r="R868" s="45">
        <v>6</v>
      </c>
      <c r="S868" s="44">
        <v>6.1999999999999993</v>
      </c>
      <c r="T868" s="45">
        <v>5.5</v>
      </c>
      <c r="U868" s="44">
        <v>7.0761666666666665</v>
      </c>
      <c r="V868" s="45">
        <v>1.2288333333333332</v>
      </c>
      <c r="W868" s="44">
        <v>0.43250000000000005</v>
      </c>
      <c r="X868" s="45">
        <v>0.56833333333333358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ref="AD868:AD929" si="207">SUM(E868:AB868)</f>
        <v>65.187499999999986</v>
      </c>
      <c r="AE868" s="54"/>
    </row>
    <row r="869" spans="2:31" x14ac:dyDescent="0.45">
      <c r="B869" s="14" t="s">
        <v>70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8.5436666666666632</v>
      </c>
      <c r="M869" s="44">
        <v>50.293833333333353</v>
      </c>
      <c r="N869" s="45">
        <v>39.09050000000007</v>
      </c>
      <c r="O869" s="44">
        <v>45.981166666666681</v>
      </c>
      <c r="P869" s="45">
        <v>48.100833333333341</v>
      </c>
      <c r="Q869" s="44">
        <v>48.182833333333299</v>
      </c>
      <c r="R869" s="45">
        <v>48.559999999999974</v>
      </c>
      <c r="S869" s="44">
        <v>48.680666666666674</v>
      </c>
      <c r="T869" s="45">
        <v>58.112499999999997</v>
      </c>
      <c r="U869" s="44">
        <v>58.656666666666659</v>
      </c>
      <c r="V869" s="45">
        <v>53.764666666666677</v>
      </c>
      <c r="W869" s="44">
        <v>36.599000000000004</v>
      </c>
      <c r="X869" s="45">
        <v>1.983833333333334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7"/>
        <v>546.55016666666677</v>
      </c>
      <c r="AE869" s="54"/>
    </row>
    <row r="870" spans="2:31" x14ac:dyDescent="0.45">
      <c r="B870" s="14" t="s">
        <v>71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7"/>
        <v>0</v>
      </c>
      <c r="AE870" s="54"/>
    </row>
    <row r="871" spans="2:31" x14ac:dyDescent="0.45">
      <c r="B871" s="14" t="s">
        <v>72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1.6869999999999989</v>
      </c>
      <c r="M871" s="44">
        <v>21.459999999999997</v>
      </c>
      <c r="N871" s="45">
        <v>17.397833333333335</v>
      </c>
      <c r="O871" s="44">
        <v>5.2420000000000018</v>
      </c>
      <c r="P871" s="45">
        <v>12.352499999999999</v>
      </c>
      <c r="Q871" s="44">
        <v>5.2383333333333342</v>
      </c>
      <c r="R871" s="45">
        <v>8.724000000000002</v>
      </c>
      <c r="S871" s="44">
        <v>29.318166666666666</v>
      </c>
      <c r="T871" s="45">
        <v>36.972833333333348</v>
      </c>
      <c r="U871" s="44">
        <v>38.191666666666656</v>
      </c>
      <c r="V871" s="45">
        <v>37.67383333333332</v>
      </c>
      <c r="W871" s="44">
        <v>46.241000000000014</v>
      </c>
      <c r="X871" s="45">
        <v>7.5413333333333323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7"/>
        <v>268.04050000000007</v>
      </c>
      <c r="AE871" s="54"/>
    </row>
    <row r="872" spans="2:31" x14ac:dyDescent="0.45">
      <c r="B872" s="14" t="s">
        <v>73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7"/>
        <v>0</v>
      </c>
      <c r="AE872" s="54"/>
    </row>
    <row r="873" spans="2:31" x14ac:dyDescent="0.45">
      <c r="B873" s="14" t="s">
        <v>74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7.2594999999999992</v>
      </c>
      <c r="M873" s="44">
        <v>53.511999999999993</v>
      </c>
      <c r="N873" s="45">
        <v>7.3571666666666689</v>
      </c>
      <c r="O873" s="44">
        <v>0</v>
      </c>
      <c r="P873" s="45">
        <v>0</v>
      </c>
      <c r="Q873" s="44">
        <v>0</v>
      </c>
      <c r="R873" s="45">
        <v>0</v>
      </c>
      <c r="S873" s="44">
        <v>2.2416666666666671</v>
      </c>
      <c r="T873" s="45">
        <v>11.768333333333338</v>
      </c>
      <c r="U873" s="44">
        <v>22.87883333333334</v>
      </c>
      <c r="V873" s="45">
        <v>6.5535000000000032</v>
      </c>
      <c r="W873" s="44">
        <v>43.417333333333325</v>
      </c>
      <c r="X873" s="45">
        <v>6.3605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7"/>
        <v>161.34883333333335</v>
      </c>
      <c r="AE873" s="54"/>
    </row>
    <row r="874" spans="2:31" x14ac:dyDescent="0.45">
      <c r="B874" s="14" t="s">
        <v>75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1.5641666666666674</v>
      </c>
      <c r="M874" s="44">
        <v>4.6785000000000005</v>
      </c>
      <c r="N874" s="45">
        <v>4.3936666666666655</v>
      </c>
      <c r="O874" s="44">
        <v>10.374000000000002</v>
      </c>
      <c r="P874" s="45">
        <v>18.931666666666668</v>
      </c>
      <c r="Q874" s="44">
        <v>14.406166666666667</v>
      </c>
      <c r="R874" s="45">
        <v>28.124000000000009</v>
      </c>
      <c r="S874" s="44">
        <v>2.7333333333334171E-2</v>
      </c>
      <c r="T874" s="45">
        <v>0</v>
      </c>
      <c r="U874" s="44">
        <v>0.42633333333333423</v>
      </c>
      <c r="V874" s="45">
        <v>0.6255000000000005</v>
      </c>
      <c r="W874" s="44">
        <v>3.4360000000000004</v>
      </c>
      <c r="X874" s="45">
        <v>1.513166666666667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7"/>
        <v>88.500500000000017</v>
      </c>
      <c r="AE874" s="54"/>
    </row>
    <row r="875" spans="2:31" x14ac:dyDescent="0.45">
      <c r="B875" s="14" t="s">
        <v>76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3.0863333333333336</v>
      </c>
      <c r="M875" s="44">
        <v>26.175166666666669</v>
      </c>
      <c r="N875" s="45">
        <v>19.976833333333339</v>
      </c>
      <c r="O875" s="44">
        <v>22.885166666666674</v>
      </c>
      <c r="P875" s="45">
        <v>18.881000000000011</v>
      </c>
      <c r="Q875" s="44">
        <v>15.313999999999997</v>
      </c>
      <c r="R875" s="45">
        <v>20.835333333333324</v>
      </c>
      <c r="S875" s="44">
        <v>36.213333333333324</v>
      </c>
      <c r="T875" s="45">
        <v>45.886166666666682</v>
      </c>
      <c r="U875" s="44">
        <v>49.258000000000024</v>
      </c>
      <c r="V875" s="45">
        <v>25.698999999999966</v>
      </c>
      <c r="W875" s="44">
        <v>45.125666666666646</v>
      </c>
      <c r="X875" s="45">
        <v>7.7661666666666642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7"/>
        <v>337.10216666666662</v>
      </c>
      <c r="AE875" s="54"/>
    </row>
    <row r="876" spans="2:31" x14ac:dyDescent="0.45">
      <c r="B876" s="14" t="s">
        <v>77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3.5200000000000005</v>
      </c>
      <c r="M876" s="44">
        <v>20.880000000000017</v>
      </c>
      <c r="N876" s="45">
        <v>21.6</v>
      </c>
      <c r="O876" s="44">
        <v>26</v>
      </c>
      <c r="P876" s="45">
        <v>8.1000000000000014</v>
      </c>
      <c r="Q876" s="44">
        <v>4.8000000000000007</v>
      </c>
      <c r="R876" s="45">
        <v>3.7000000000000028</v>
      </c>
      <c r="S876" s="44">
        <v>4.8999999999999986</v>
      </c>
      <c r="T876" s="45">
        <v>4.5</v>
      </c>
      <c r="U876" s="44">
        <v>4.1999999999999993</v>
      </c>
      <c r="V876" s="45">
        <v>4.6999999999999993</v>
      </c>
      <c r="W876" s="44">
        <v>2.870000000000001</v>
      </c>
      <c r="X876" s="45">
        <v>4.8346666666666636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7"/>
        <v>114.6046666666667</v>
      </c>
      <c r="AE876" s="54"/>
    </row>
    <row r="877" spans="2:31" x14ac:dyDescent="0.45">
      <c r="B877" s="14" t="s">
        <v>78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2.5466666666666642</v>
      </c>
      <c r="M877" s="44">
        <v>15.120000000000003</v>
      </c>
      <c r="N877" s="45">
        <v>17.200000000000003</v>
      </c>
      <c r="O877" s="44">
        <v>18.5</v>
      </c>
      <c r="P877" s="45">
        <v>12.100000000000001</v>
      </c>
      <c r="Q877" s="44">
        <v>10.8</v>
      </c>
      <c r="R877" s="45">
        <v>10.4</v>
      </c>
      <c r="S877" s="44">
        <v>10.74</v>
      </c>
      <c r="T877" s="45">
        <v>9.76</v>
      </c>
      <c r="U877" s="44">
        <v>10.080000000000002</v>
      </c>
      <c r="V877" s="45">
        <v>10.73</v>
      </c>
      <c r="W877" s="44">
        <v>7.1300000000000008</v>
      </c>
      <c r="X877" s="45">
        <v>3.4953333333333338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7"/>
        <v>138.602</v>
      </c>
      <c r="AE877" s="54"/>
    </row>
    <row r="878" spans="2:31" x14ac:dyDescent="0.45">
      <c r="B878" s="14" t="s">
        <v>79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3.9266666666666654</v>
      </c>
      <c r="M878" s="44">
        <v>18.604166666666664</v>
      </c>
      <c r="N878" s="45">
        <v>1.789999999999992</v>
      </c>
      <c r="O878" s="44">
        <v>50.259999999999991</v>
      </c>
      <c r="P878" s="45">
        <v>58.179999999999978</v>
      </c>
      <c r="Q878" s="44">
        <v>43.429999999999978</v>
      </c>
      <c r="R878" s="45">
        <v>53.949999999999989</v>
      </c>
      <c r="S878" s="44">
        <v>89.69</v>
      </c>
      <c r="T878" s="45">
        <v>110.88999999999999</v>
      </c>
      <c r="U878" s="44">
        <v>122.9815</v>
      </c>
      <c r="V878" s="45">
        <v>120.67149999999999</v>
      </c>
      <c r="W878" s="44">
        <v>104.88566666666671</v>
      </c>
      <c r="X878" s="45">
        <v>10.18683333333334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7"/>
        <v>789.44633333333331</v>
      </c>
      <c r="AE878" s="54"/>
    </row>
    <row r="879" spans="2:31" x14ac:dyDescent="0.45">
      <c r="B879" s="14" t="s">
        <v>80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1.6891666666666665</v>
      </c>
      <c r="M879" s="44">
        <v>5.4383333333333326</v>
      </c>
      <c r="N879" s="45">
        <v>16.178000000000004</v>
      </c>
      <c r="O879" s="44">
        <v>16.613166666666672</v>
      </c>
      <c r="P879" s="45">
        <v>17</v>
      </c>
      <c r="Q879" s="44">
        <v>16</v>
      </c>
      <c r="R879" s="45">
        <v>17.5</v>
      </c>
      <c r="S879" s="44">
        <v>18.799999999999997</v>
      </c>
      <c r="T879" s="45">
        <v>14.428666666666668</v>
      </c>
      <c r="U879" s="44">
        <v>14.529833333333334</v>
      </c>
      <c r="V879" s="45">
        <v>12.653000000000009</v>
      </c>
      <c r="W879" s="44">
        <v>19.766333333333328</v>
      </c>
      <c r="X879" s="45">
        <v>0.32033333333333341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7"/>
        <v>170.91683333333336</v>
      </c>
      <c r="AE879" s="54"/>
    </row>
    <row r="880" spans="2:31" x14ac:dyDescent="0.45">
      <c r="B880" s="14" t="s">
        <v>81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1.750833333333333</v>
      </c>
      <c r="M880" s="44">
        <v>10.723666666666656</v>
      </c>
      <c r="N880" s="45">
        <v>3.6336666666666662</v>
      </c>
      <c r="O880" s="44">
        <v>9.5171666666666663</v>
      </c>
      <c r="P880" s="45">
        <v>9.2351666666666663</v>
      </c>
      <c r="Q880" s="44">
        <v>5.197999999999996</v>
      </c>
      <c r="R880" s="45">
        <v>7.1499999999999968</v>
      </c>
      <c r="S880" s="44">
        <v>13.996833333333331</v>
      </c>
      <c r="T880" s="45">
        <v>19.482500000000016</v>
      </c>
      <c r="U880" s="44">
        <v>21.58683333333332</v>
      </c>
      <c r="V880" s="45">
        <v>21.451333333333334</v>
      </c>
      <c r="W880" s="44">
        <v>16.227666666666678</v>
      </c>
      <c r="X880" s="45">
        <v>0.1576666666666667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7"/>
        <v>140.11133333333333</v>
      </c>
      <c r="AE880" s="54"/>
    </row>
    <row r="881" spans="2:31" x14ac:dyDescent="0.45">
      <c r="B881" s="14" t="s">
        <v>82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6.3645000000000014</v>
      </c>
      <c r="M881" s="44">
        <v>13.157666666666666</v>
      </c>
      <c r="N881" s="45">
        <v>16.780833333333337</v>
      </c>
      <c r="O881" s="44">
        <v>66.827000000000012</v>
      </c>
      <c r="P881" s="45">
        <v>69.043666666666653</v>
      </c>
      <c r="Q881" s="44">
        <v>51.620000000000005</v>
      </c>
      <c r="R881" s="45">
        <v>64.710000000000008</v>
      </c>
      <c r="S881" s="44">
        <v>101.16999999999999</v>
      </c>
      <c r="T881" s="45">
        <v>124.59</v>
      </c>
      <c r="U881" s="44">
        <v>138.97</v>
      </c>
      <c r="V881" s="45">
        <v>144.78416666666669</v>
      </c>
      <c r="W881" s="44">
        <v>126.039</v>
      </c>
      <c r="X881" s="45">
        <v>16.911000000000001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7"/>
        <v>940.96783333333337</v>
      </c>
      <c r="AE881" s="54"/>
    </row>
    <row r="882" spans="2:31" x14ac:dyDescent="0.45">
      <c r="B882" s="14" t="s">
        <v>83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4.8643333333333327</v>
      </c>
      <c r="M882" s="44">
        <v>19.401999999999994</v>
      </c>
      <c r="N882" s="45">
        <v>4.999333333333329</v>
      </c>
      <c r="O882" s="44">
        <v>2.8906666666666694</v>
      </c>
      <c r="P882" s="45">
        <v>10.431833333333341</v>
      </c>
      <c r="Q882" s="44">
        <v>5.9021666666666706</v>
      </c>
      <c r="R882" s="45">
        <v>16.049166666666661</v>
      </c>
      <c r="S882" s="44">
        <v>34.840333333333305</v>
      </c>
      <c r="T882" s="45">
        <v>34.905333333333338</v>
      </c>
      <c r="U882" s="44">
        <v>34.759166666666673</v>
      </c>
      <c r="V882" s="45">
        <v>19.240166666666664</v>
      </c>
      <c r="W882" s="44">
        <v>14.798166666666667</v>
      </c>
      <c r="X882" s="45">
        <v>5.3493333333333339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7"/>
        <v>208.43199999999999</v>
      </c>
      <c r="AE882" s="54"/>
    </row>
    <row r="883" spans="2:31" x14ac:dyDescent="0.45">
      <c r="B883" s="14" t="s">
        <v>84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7"/>
        <v>0</v>
      </c>
      <c r="AE883" s="54"/>
    </row>
    <row r="884" spans="2:31" x14ac:dyDescent="0.45">
      <c r="B884" s="14" t="s">
        <v>85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1.0463333333333336</v>
      </c>
      <c r="M884" s="44">
        <v>8.2096666666666689</v>
      </c>
      <c r="N884" s="45">
        <v>5.1681666666666688</v>
      </c>
      <c r="O884" s="44">
        <v>24.716833333333341</v>
      </c>
      <c r="P884" s="45">
        <v>28.334499999999995</v>
      </c>
      <c r="Q884" s="44">
        <v>21.490666666666655</v>
      </c>
      <c r="R884" s="45">
        <v>25.203499999999998</v>
      </c>
      <c r="S884" s="44">
        <v>39.694833333333335</v>
      </c>
      <c r="T884" s="45">
        <v>48.244000000000007</v>
      </c>
      <c r="U884" s="44">
        <v>52.993666666666662</v>
      </c>
      <c r="V884" s="45">
        <v>52.045500000000033</v>
      </c>
      <c r="W884" s="44">
        <v>44.220500000000008</v>
      </c>
      <c r="X884" s="45">
        <v>3.4710000000000005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7"/>
        <v>354.83916666666676</v>
      </c>
      <c r="AE884" s="54"/>
    </row>
    <row r="885" spans="2:31" x14ac:dyDescent="0.45">
      <c r="B885" s="4" t="s">
        <v>86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6.6470000000000011</v>
      </c>
      <c r="M885" s="44">
        <v>3.2058333333333331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7"/>
        <v>9.8528333333333347</v>
      </c>
      <c r="AE885" s="54"/>
    </row>
    <row r="886" spans="2:31" x14ac:dyDescent="0.45">
      <c r="B886" s="4" t="s">
        <v>87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4.8846666666666652</v>
      </c>
      <c r="M886" s="44">
        <v>7.19</v>
      </c>
      <c r="N886" s="45">
        <v>3.4043333333333341</v>
      </c>
      <c r="O886" s="44">
        <v>3.0023333333333335</v>
      </c>
      <c r="P886" s="45">
        <v>3.5323333333333378</v>
      </c>
      <c r="Q886" s="44">
        <v>2.9900000000000015</v>
      </c>
      <c r="R886" s="45">
        <v>6.9668333333333328</v>
      </c>
      <c r="S886" s="44">
        <v>5.6266666666666669</v>
      </c>
      <c r="T886" s="45">
        <v>7.3818333333333337</v>
      </c>
      <c r="U886" s="44">
        <v>7.7598333333333338</v>
      </c>
      <c r="V886" s="45">
        <v>8.063666666666661</v>
      </c>
      <c r="W886" s="44">
        <v>8.8506666666666653</v>
      </c>
      <c r="X886" s="45">
        <v>7.5381666666666671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7"/>
        <v>77.191333333333333</v>
      </c>
      <c r="AE886" s="54"/>
    </row>
    <row r="887" spans="2:31" x14ac:dyDescent="0.45">
      <c r="B887" s="4" t="s">
        <v>88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2.4884999999999997</v>
      </c>
      <c r="M887" s="44">
        <v>8.9335000000000022</v>
      </c>
      <c r="N887" s="45">
        <v>1.5108333333333344</v>
      </c>
      <c r="O887" s="44">
        <v>0.12899999999999992</v>
      </c>
      <c r="P887" s="45">
        <v>0.40316666666666995</v>
      </c>
      <c r="Q887" s="44">
        <v>0</v>
      </c>
      <c r="R887" s="45">
        <v>0</v>
      </c>
      <c r="S887" s="44">
        <v>0</v>
      </c>
      <c r="T887" s="45">
        <v>2.6468333333333307</v>
      </c>
      <c r="U887" s="44">
        <v>8.2159999999999958</v>
      </c>
      <c r="V887" s="45">
        <v>11.008666666666661</v>
      </c>
      <c r="W887" s="44">
        <v>20.127500000000005</v>
      </c>
      <c r="X887" s="45">
        <v>1.9816666666666671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7"/>
        <v>57.445666666666668</v>
      </c>
      <c r="AE887" s="54"/>
    </row>
    <row r="888" spans="2:31" x14ac:dyDescent="0.45">
      <c r="B888" s="4" t="s">
        <v>89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3</v>
      </c>
      <c r="M888" s="44">
        <v>7.3516667169999996</v>
      </c>
      <c r="N888" s="45">
        <v>0</v>
      </c>
      <c r="O888" s="44">
        <v>2.3858022500000011</v>
      </c>
      <c r="P888" s="45">
        <v>4.9272768499999984</v>
      </c>
      <c r="Q888" s="44">
        <v>2.2425283200000017</v>
      </c>
      <c r="R888" s="45">
        <v>2.1928764599999973</v>
      </c>
      <c r="S888" s="44">
        <v>3.6898333333333313</v>
      </c>
      <c r="T888" s="45">
        <v>4.6799999999999979</v>
      </c>
      <c r="U888" s="44">
        <v>8.9488333333333365</v>
      </c>
      <c r="V888" s="45">
        <v>9.3626666666666658</v>
      </c>
      <c r="W888" s="44">
        <v>10.496166666666671</v>
      </c>
      <c r="X888" s="45">
        <v>8.500333333333332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7"/>
        <v>67.777983930333335</v>
      </c>
      <c r="AE888" s="54"/>
    </row>
    <row r="889" spans="2:31" x14ac:dyDescent="0.45">
      <c r="B889" s="4" t="s">
        <v>90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0.10450000000000007</v>
      </c>
      <c r="M889" s="44">
        <v>4.697166666666666</v>
      </c>
      <c r="N889" s="45">
        <v>3.0536666666666661</v>
      </c>
      <c r="O889" s="44">
        <v>17.080166666666667</v>
      </c>
      <c r="P889" s="45">
        <v>30.900166666666671</v>
      </c>
      <c r="Q889" s="44">
        <v>1.5775654299999999</v>
      </c>
      <c r="R889" s="45">
        <v>1.1032216799999901</v>
      </c>
      <c r="S889" s="44">
        <v>0</v>
      </c>
      <c r="T889" s="45">
        <v>0.46805664000000036</v>
      </c>
      <c r="U889" s="44">
        <v>1.0115439499999894</v>
      </c>
      <c r="V889" s="45">
        <v>30.62299999999999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7"/>
        <v>90.619054366666631</v>
      </c>
      <c r="AE889" s="54"/>
    </row>
    <row r="890" spans="2:31" x14ac:dyDescent="0.45">
      <c r="B890" s="4" t="s">
        <v>91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3.7468333333333348</v>
      </c>
      <c r="M890" s="44">
        <v>4.3173333333333321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11.285166666666671</v>
      </c>
      <c r="U890" s="44">
        <v>17.922000000000004</v>
      </c>
      <c r="V890" s="45">
        <v>11.435166666666657</v>
      </c>
      <c r="W890" s="44">
        <v>19.812333333333324</v>
      </c>
      <c r="X890" s="45">
        <v>4.7166666666666641E-2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7"/>
        <v>68.566000000000003</v>
      </c>
      <c r="AE890" s="54"/>
    </row>
    <row r="891" spans="2:31" x14ac:dyDescent="0.45">
      <c r="B891" s="4" t="s">
        <v>92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0.98300000000000032</v>
      </c>
      <c r="M891" s="44">
        <v>3.6338333333333344</v>
      </c>
      <c r="N891" s="45">
        <v>4.7548333333333312</v>
      </c>
      <c r="O891" s="44">
        <v>5.6519999999999984</v>
      </c>
      <c r="P891" s="45">
        <v>6.2616666666666685</v>
      </c>
      <c r="Q891" s="44">
        <v>2.3723333333333323</v>
      </c>
      <c r="R891" s="45">
        <v>6.3121666666666654</v>
      </c>
      <c r="S891" s="44">
        <v>15.241833333333336</v>
      </c>
      <c r="T891" s="45">
        <v>20.105500000000006</v>
      </c>
      <c r="U891" s="44">
        <v>22.964833333333335</v>
      </c>
      <c r="V891" s="45">
        <v>22.873333333333331</v>
      </c>
      <c r="W891" s="44">
        <v>24.171000000000006</v>
      </c>
      <c r="X891" s="45">
        <v>3.4246666666666652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7"/>
        <v>138.75100000000003</v>
      </c>
      <c r="AE891" s="54"/>
    </row>
    <row r="892" spans="2:31" x14ac:dyDescent="0.45">
      <c r="B892" s="4" t="s">
        <v>93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0.78066666666666751</v>
      </c>
      <c r="M892" s="44">
        <v>1.9340000000000006</v>
      </c>
      <c r="N892" s="45">
        <v>4.3364999999999974</v>
      </c>
      <c r="O892" s="44">
        <v>3.8666666666666551E-2</v>
      </c>
      <c r="P892" s="45">
        <v>0.70149999999999946</v>
      </c>
      <c r="Q892" s="44">
        <v>0</v>
      </c>
      <c r="R892" s="45">
        <v>0.1180000000000002</v>
      </c>
      <c r="S892" s="44">
        <v>4.8893333333333358</v>
      </c>
      <c r="T892" s="45">
        <v>9.5676666666666605</v>
      </c>
      <c r="U892" s="44">
        <v>13.643666666666666</v>
      </c>
      <c r="V892" s="45">
        <v>13.967499999999996</v>
      </c>
      <c r="W892" s="44">
        <v>17.963333333333328</v>
      </c>
      <c r="X892" s="45">
        <v>3.2888333333333337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7"/>
        <v>71.229666666666645</v>
      </c>
      <c r="AE892" s="54"/>
    </row>
    <row r="893" spans="2:31" x14ac:dyDescent="0.45">
      <c r="B893" s="4" t="s">
        <v>94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1.5953333333333333</v>
      </c>
      <c r="M893" s="44">
        <v>7.3023333333333325</v>
      </c>
      <c r="N893" s="45">
        <v>24.918333333333326</v>
      </c>
      <c r="O893" s="44">
        <v>15.359246666666662</v>
      </c>
      <c r="P893" s="45">
        <v>11.758033333333332</v>
      </c>
      <c r="Q893" s="44">
        <v>11.051186666666661</v>
      </c>
      <c r="R893" s="45">
        <v>23.858399999999996</v>
      </c>
      <c r="S893" s="44">
        <v>16.163746666666661</v>
      </c>
      <c r="T893" s="45">
        <v>21.014293333333342</v>
      </c>
      <c r="U893" s="44">
        <v>18.741519999999998</v>
      </c>
      <c r="V893" s="45">
        <v>14.759233333333333</v>
      </c>
      <c r="W893" s="44">
        <v>70.801666666666648</v>
      </c>
      <c r="X893" s="45">
        <v>20.812666666666658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7"/>
        <v>258.13599333333332</v>
      </c>
      <c r="AE893" s="54"/>
    </row>
    <row r="894" spans="2:31" x14ac:dyDescent="0.45">
      <c r="B894" s="4" t="s">
        <v>95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2.9733333333333336</v>
      </c>
      <c r="M894" s="44">
        <v>29.657833333333333</v>
      </c>
      <c r="N894" s="45">
        <v>37.71466666666668</v>
      </c>
      <c r="O894" s="44">
        <v>15.056666666666667</v>
      </c>
      <c r="P894" s="45">
        <v>22.946333333333332</v>
      </c>
      <c r="Q894" s="44">
        <v>15.430833333333329</v>
      </c>
      <c r="R894" s="45">
        <v>14.312166666666664</v>
      </c>
      <c r="S894" s="44">
        <v>25.975999999999992</v>
      </c>
      <c r="T894" s="45">
        <v>27.69916666666667</v>
      </c>
      <c r="U894" s="44">
        <v>12.85083333333333</v>
      </c>
      <c r="V894" s="45">
        <v>23.578333333333326</v>
      </c>
      <c r="W894" s="44">
        <v>34.486999999999973</v>
      </c>
      <c r="X894" s="45">
        <v>10.857333333333337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7"/>
        <v>273.54049999999995</v>
      </c>
      <c r="AE894" s="54"/>
    </row>
    <row r="895" spans="2:31" x14ac:dyDescent="0.45">
      <c r="B895" s="4" t="s">
        <v>96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9.2608333333333341</v>
      </c>
      <c r="M895" s="44">
        <v>99.241000000000014</v>
      </c>
      <c r="N895" s="45">
        <v>117.09183333333331</v>
      </c>
      <c r="O895" s="44">
        <v>87.652000000000029</v>
      </c>
      <c r="P895" s="45">
        <v>78.136666666666642</v>
      </c>
      <c r="Q895" s="44">
        <v>75.524833333333333</v>
      </c>
      <c r="R895" s="45">
        <v>73.206666666666649</v>
      </c>
      <c r="S895" s="44">
        <v>60.713500000000003</v>
      </c>
      <c r="T895" s="45">
        <v>77.069499999999991</v>
      </c>
      <c r="U895" s="44">
        <v>71.511000000000024</v>
      </c>
      <c r="V895" s="45">
        <v>104.04066666666668</v>
      </c>
      <c r="W895" s="44">
        <v>113.53900000000003</v>
      </c>
      <c r="X895" s="45">
        <v>35.67799999999999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7"/>
        <v>1002.6654999999998</v>
      </c>
      <c r="AE895" s="54"/>
    </row>
    <row r="896" spans="2:31" x14ac:dyDescent="0.45">
      <c r="B896" s="4" t="s">
        <v>97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1.6400000000000006</v>
      </c>
      <c r="M896" s="44">
        <v>23.389000000000006</v>
      </c>
      <c r="N896" s="45">
        <v>31.910333333333327</v>
      </c>
      <c r="O896" s="44">
        <v>8.7015000000000011</v>
      </c>
      <c r="P896" s="45">
        <v>8.9016666666666691</v>
      </c>
      <c r="Q896" s="44">
        <v>6.4339999999999957</v>
      </c>
      <c r="R896" s="45">
        <v>10.479166666666664</v>
      </c>
      <c r="S896" s="44">
        <v>21.012166666666676</v>
      </c>
      <c r="T896" s="45">
        <v>27.000666666666667</v>
      </c>
      <c r="U896" s="44">
        <v>30.824333333333353</v>
      </c>
      <c r="V896" s="45">
        <v>30.072166666666661</v>
      </c>
      <c r="W896" s="44">
        <v>27.163333333333362</v>
      </c>
      <c r="X896" s="45">
        <v>1.9216666666666653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7"/>
        <v>229.45000000000002</v>
      </c>
      <c r="AE896" s="54"/>
    </row>
    <row r="897" spans="2:31" x14ac:dyDescent="0.45">
      <c r="B897" s="4" t="s">
        <v>98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3.9076666666666653</v>
      </c>
      <c r="M897" s="44">
        <v>7.5536666666666656</v>
      </c>
      <c r="N897" s="45">
        <v>6.8333333333330396E-3</v>
      </c>
      <c r="O897" s="44">
        <v>0</v>
      </c>
      <c r="P897" s="45">
        <v>0.39616666666666733</v>
      </c>
      <c r="Q897" s="44">
        <v>0</v>
      </c>
      <c r="R897" s="45">
        <v>0</v>
      </c>
      <c r="S897" s="44">
        <v>5.8594999999999988</v>
      </c>
      <c r="T897" s="45">
        <v>12.612499999999995</v>
      </c>
      <c r="U897" s="44">
        <v>19.097666666666679</v>
      </c>
      <c r="V897" s="45">
        <v>26.031166666666675</v>
      </c>
      <c r="W897" s="44">
        <v>43.042333333333325</v>
      </c>
      <c r="X897" s="45">
        <v>11.33533333333334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7"/>
        <v>129.84283333333337</v>
      </c>
      <c r="AE897" s="54"/>
    </row>
    <row r="898" spans="2:31" x14ac:dyDescent="0.45">
      <c r="B898" s="4" t="s">
        <v>99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0.87333333333333374</v>
      </c>
      <c r="M898" s="44">
        <v>6.2900000000000054</v>
      </c>
      <c r="N898" s="45">
        <v>11.878333333333336</v>
      </c>
      <c r="O898" s="44">
        <v>10.711666666666664</v>
      </c>
      <c r="P898" s="45">
        <v>12.909999999999997</v>
      </c>
      <c r="Q898" s="44">
        <v>13.313833333333344</v>
      </c>
      <c r="R898" s="45">
        <v>13.907999999999999</v>
      </c>
      <c r="S898" s="44">
        <v>16.854833333333346</v>
      </c>
      <c r="T898" s="45">
        <v>18.878166666666651</v>
      </c>
      <c r="U898" s="44">
        <v>20.131999999999991</v>
      </c>
      <c r="V898" s="45">
        <v>20.342499999999998</v>
      </c>
      <c r="W898" s="44">
        <v>23.690000000000037</v>
      </c>
      <c r="X898" s="45">
        <v>9.4815000000000076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7"/>
        <v>179.26416666666668</v>
      </c>
      <c r="AE898" s="54"/>
    </row>
    <row r="899" spans="2:31" x14ac:dyDescent="0.45">
      <c r="B899" s="4" t="s">
        <v>100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7"/>
        <v>0</v>
      </c>
      <c r="AE899" s="54"/>
    </row>
    <row r="900" spans="2:31" x14ac:dyDescent="0.45">
      <c r="B900" s="4" t="s">
        <v>101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0.2333333333333332</v>
      </c>
      <c r="M900" s="44">
        <v>2.6100000000000021</v>
      </c>
      <c r="N900" s="45">
        <v>5.9548333333333314</v>
      </c>
      <c r="O900" s="44">
        <v>6.4809999999999963</v>
      </c>
      <c r="P900" s="45">
        <v>10.165333333333335</v>
      </c>
      <c r="Q900" s="44">
        <v>10.478666666666664</v>
      </c>
      <c r="R900" s="45">
        <v>9.8354999999999997</v>
      </c>
      <c r="S900" s="44">
        <v>9.2965</v>
      </c>
      <c r="T900" s="45">
        <v>9.1548333333333325</v>
      </c>
      <c r="U900" s="44">
        <v>8.9863333333333308</v>
      </c>
      <c r="V900" s="45">
        <v>8.1501666666666654</v>
      </c>
      <c r="W900" s="44">
        <v>5.8625000000000007</v>
      </c>
      <c r="X900" s="45">
        <v>2.2090000000000014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7"/>
        <v>89.417999999999992</v>
      </c>
      <c r="AE900" s="54"/>
    </row>
    <row r="901" spans="2:31" x14ac:dyDescent="0.45">
      <c r="B901" s="4" t="s">
        <v>102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32.729500000000002</v>
      </c>
      <c r="M901" s="44">
        <v>83.734000000000023</v>
      </c>
      <c r="N901" s="45">
        <v>5.1226666666666647</v>
      </c>
      <c r="O901" s="44">
        <v>23.138833333333324</v>
      </c>
      <c r="P901" s="45">
        <v>7.960333333333347</v>
      </c>
      <c r="Q901" s="44">
        <v>0</v>
      </c>
      <c r="R901" s="45">
        <v>0</v>
      </c>
      <c r="S901" s="44">
        <v>10.022333333333334</v>
      </c>
      <c r="T901" s="45">
        <v>28.950999999999997</v>
      </c>
      <c r="U901" s="44">
        <v>66.88883333333338</v>
      </c>
      <c r="V901" s="45">
        <v>104.76383333333334</v>
      </c>
      <c r="W901" s="44">
        <v>158.23733333333331</v>
      </c>
      <c r="X901" s="45">
        <v>45.346666666666657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7"/>
        <v>566.8953333333335</v>
      </c>
      <c r="AE901" s="54"/>
    </row>
    <row r="902" spans="2:31" x14ac:dyDescent="0.45">
      <c r="B902" s="4" t="s">
        <v>103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0.51449999999999985</v>
      </c>
      <c r="M902" s="44">
        <v>0.68999999999999984</v>
      </c>
      <c r="N902" s="45">
        <v>1.7214999999999996</v>
      </c>
      <c r="O902" s="44">
        <v>1.4994999999999989</v>
      </c>
      <c r="P902" s="45">
        <v>5.4436666666666644</v>
      </c>
      <c r="Q902" s="44">
        <v>4.6596666666666655</v>
      </c>
      <c r="R902" s="45">
        <v>7.2973333333333317</v>
      </c>
      <c r="S902" s="44">
        <v>17.22133333333333</v>
      </c>
      <c r="T902" s="45">
        <v>20.841999999999999</v>
      </c>
      <c r="U902" s="44">
        <v>24.688500000000001</v>
      </c>
      <c r="V902" s="45">
        <v>24.555999999999994</v>
      </c>
      <c r="W902" s="44">
        <v>21.852333333333341</v>
      </c>
      <c r="X902" s="45">
        <v>0.77216666666666645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7"/>
        <v>131.7585</v>
      </c>
      <c r="AE902" s="54"/>
    </row>
    <row r="903" spans="2:31" x14ac:dyDescent="0.45">
      <c r="B903" s="4" t="s">
        <v>104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7.7803333333333322</v>
      </c>
      <c r="M903" s="44">
        <v>28.251333333333321</v>
      </c>
      <c r="N903" s="45">
        <v>82.135000000000005</v>
      </c>
      <c r="O903" s="44">
        <v>33.014833333333314</v>
      </c>
      <c r="P903" s="45">
        <v>32.231833333333334</v>
      </c>
      <c r="Q903" s="44">
        <v>42.056166666666655</v>
      </c>
      <c r="R903" s="45">
        <v>68.321166666666684</v>
      </c>
      <c r="S903" s="44">
        <v>74.035333333333313</v>
      </c>
      <c r="T903" s="45">
        <v>77.019166666666692</v>
      </c>
      <c r="U903" s="44">
        <v>75.282333333333298</v>
      </c>
      <c r="V903" s="45">
        <v>92.671499999999966</v>
      </c>
      <c r="W903" s="44">
        <v>75.476000000000042</v>
      </c>
      <c r="X903" s="45">
        <v>13.435500000000008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7"/>
        <v>701.71049999999991</v>
      </c>
      <c r="AE903" s="54"/>
    </row>
    <row r="904" spans="2:31" x14ac:dyDescent="0.45">
      <c r="B904" s="4" t="s">
        <v>105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5.2666666666666657</v>
      </c>
      <c r="M904" s="44">
        <v>38.504666666666658</v>
      </c>
      <c r="N904" s="45">
        <v>1.1926666666666668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3.0521666666666651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7"/>
        <v>48.016166666666656</v>
      </c>
      <c r="AE904" s="54"/>
    </row>
    <row r="905" spans="2:31" x14ac:dyDescent="0.45">
      <c r="B905" s="4" t="s">
        <v>106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7"/>
        <v>0</v>
      </c>
      <c r="AE905" s="54"/>
    </row>
    <row r="906" spans="2:31" x14ac:dyDescent="0.45">
      <c r="B906" s="4" t="s">
        <v>107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0.73666666666666658</v>
      </c>
      <c r="M906" s="44">
        <v>17.82866666666667</v>
      </c>
      <c r="N906" s="45">
        <v>24.6965</v>
      </c>
      <c r="O906" s="44">
        <v>26.783999999999995</v>
      </c>
      <c r="P906" s="45">
        <v>25.651333333333355</v>
      </c>
      <c r="Q906" s="44">
        <v>25.278500000000012</v>
      </c>
      <c r="R906" s="45">
        <v>24.711999999999982</v>
      </c>
      <c r="S906" s="44">
        <v>29.226166666666636</v>
      </c>
      <c r="T906" s="45">
        <v>41.732499999999995</v>
      </c>
      <c r="U906" s="44">
        <v>51.209000000000067</v>
      </c>
      <c r="V906" s="45">
        <v>57.68783333333333</v>
      </c>
      <c r="W906" s="44">
        <v>63.287166666666664</v>
      </c>
      <c r="X906" s="45">
        <v>10.486166666666666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7"/>
        <v>399.31650000000008</v>
      </c>
      <c r="AE906" s="54"/>
    </row>
    <row r="907" spans="2:31" x14ac:dyDescent="0.45">
      <c r="B907" s="4" t="s">
        <v>108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0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7"/>
        <v>0</v>
      </c>
      <c r="AE907" s="54"/>
    </row>
    <row r="908" spans="2:31" x14ac:dyDescent="0.45">
      <c r="B908" s="4" t="s">
        <v>109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0.23166666666666663</v>
      </c>
      <c r="M908" s="44">
        <v>5.8944999999999981</v>
      </c>
      <c r="N908" s="45">
        <v>74.306333333333342</v>
      </c>
      <c r="O908" s="44">
        <v>100.27333333333338</v>
      </c>
      <c r="P908" s="45">
        <v>109.96300000000004</v>
      </c>
      <c r="Q908" s="44">
        <v>105.50733333333332</v>
      </c>
      <c r="R908" s="45">
        <v>117.45766666666665</v>
      </c>
      <c r="S908" s="44">
        <v>85.752499999999998</v>
      </c>
      <c r="T908" s="45">
        <v>79.997166666666615</v>
      </c>
      <c r="U908" s="44">
        <v>70.905500000000032</v>
      </c>
      <c r="V908" s="45">
        <v>86.993333333333339</v>
      </c>
      <c r="W908" s="44">
        <v>15.70183333333333</v>
      </c>
      <c r="X908" s="45">
        <v>1.6333333333333333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7"/>
        <v>854.61750000000006</v>
      </c>
      <c r="AE908" s="54"/>
    </row>
    <row r="909" spans="2:31" x14ac:dyDescent="0.45">
      <c r="B909" s="4" t="s">
        <v>110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2.0211666666666663</v>
      </c>
      <c r="M909" s="44">
        <v>18.837833333333315</v>
      </c>
      <c r="N909" s="45">
        <v>8.1158333333333328</v>
      </c>
      <c r="O909" s="44">
        <v>25.203833333333311</v>
      </c>
      <c r="P909" s="45">
        <v>28.611499999999971</v>
      </c>
      <c r="Q909" s="44">
        <v>21.391999999999975</v>
      </c>
      <c r="R909" s="45">
        <v>26.289333333333346</v>
      </c>
      <c r="S909" s="44">
        <v>41.734000000000009</v>
      </c>
      <c r="T909" s="45">
        <v>52.496666666666741</v>
      </c>
      <c r="U909" s="44">
        <v>58.709666666666621</v>
      </c>
      <c r="V909" s="45">
        <v>57.029666666666621</v>
      </c>
      <c r="W909" s="44">
        <v>46.529333333333348</v>
      </c>
      <c r="X909" s="45">
        <v>17.667166666666667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7"/>
        <v>404.63799999999998</v>
      </c>
      <c r="AE909" s="54"/>
    </row>
    <row r="910" spans="2:31" x14ac:dyDescent="0.45">
      <c r="B910" s="4" t="s">
        <v>111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1.3413333333333328</v>
      </c>
      <c r="M910" s="44">
        <v>3.6601666666666661</v>
      </c>
      <c r="N910" s="45">
        <v>21.288833333333329</v>
      </c>
      <c r="O910" s="44">
        <v>3.8273333333333333</v>
      </c>
      <c r="P910" s="45">
        <v>9.2561666666666742</v>
      </c>
      <c r="Q910" s="44">
        <v>10.782000000000004</v>
      </c>
      <c r="R910" s="45">
        <v>18.010166666666656</v>
      </c>
      <c r="S910" s="44">
        <v>22.261000000000003</v>
      </c>
      <c r="T910" s="45">
        <v>32.134666666666689</v>
      </c>
      <c r="U910" s="44">
        <v>33.637666666666661</v>
      </c>
      <c r="V910" s="45">
        <v>32.937500000000007</v>
      </c>
      <c r="W910" s="44">
        <v>32.743500000000019</v>
      </c>
      <c r="X910" s="45">
        <v>6.1101666666666654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7"/>
        <v>227.99050000000003</v>
      </c>
      <c r="AE910" s="54"/>
    </row>
    <row r="911" spans="2:31" x14ac:dyDescent="0.45">
      <c r="B911" s="4" t="s">
        <v>112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7"/>
        <v>0</v>
      </c>
      <c r="AE911" s="54"/>
    </row>
    <row r="912" spans="2:31" x14ac:dyDescent="0.45">
      <c r="B912" s="4" t="s">
        <v>113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1.3333333333333346E-3</v>
      </c>
      <c r="M912" s="44">
        <v>8.6791666666666654</v>
      </c>
      <c r="N912" s="45">
        <v>22.680499999999991</v>
      </c>
      <c r="O912" s="44">
        <v>22.278166666666671</v>
      </c>
      <c r="P912" s="45">
        <v>34.252666666666663</v>
      </c>
      <c r="Q912" s="44">
        <v>18.550333333333338</v>
      </c>
      <c r="R912" s="45">
        <v>12.722166666666672</v>
      </c>
      <c r="S912" s="44">
        <v>25.632000000000001</v>
      </c>
      <c r="T912" s="45">
        <v>20.883166666666668</v>
      </c>
      <c r="U912" s="44">
        <v>27.987333333333332</v>
      </c>
      <c r="V912" s="45">
        <v>16.79366666666667</v>
      </c>
      <c r="W912" s="44">
        <v>14.806833333333341</v>
      </c>
      <c r="X912" s="45">
        <v>5.8293333333333353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7"/>
        <v>231.09666666666669</v>
      </c>
      <c r="AE912" s="54"/>
    </row>
    <row r="913" spans="2:31" x14ac:dyDescent="0.45">
      <c r="B913" s="4" t="s">
        <v>114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9.083333333333328E-2</v>
      </c>
      <c r="M913" s="44">
        <v>3.7786666666666666</v>
      </c>
      <c r="N913" s="45">
        <v>22.043833333333335</v>
      </c>
      <c r="O913" s="44">
        <v>4.2426666666666684</v>
      </c>
      <c r="P913" s="45">
        <v>4.2073333333333336</v>
      </c>
      <c r="Q913" s="44">
        <v>4.0081666666666669</v>
      </c>
      <c r="R913" s="45">
        <v>1.1956666666666675</v>
      </c>
      <c r="S913" s="44">
        <v>1.9399999999999997</v>
      </c>
      <c r="T913" s="45">
        <v>0</v>
      </c>
      <c r="U913" s="44">
        <v>14.391333333333337</v>
      </c>
      <c r="V913" s="45">
        <v>26.097666666666669</v>
      </c>
      <c r="W913" s="44">
        <v>28.655833333333323</v>
      </c>
      <c r="X913" s="45">
        <v>7.2788333333333339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7"/>
        <v>117.93083333333334</v>
      </c>
      <c r="AE913" s="54"/>
    </row>
    <row r="914" spans="2:31" x14ac:dyDescent="0.45">
      <c r="B914" s="4" t="s">
        <v>115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7"/>
        <v>0</v>
      </c>
      <c r="AE914" s="54"/>
    </row>
    <row r="915" spans="2:31" x14ac:dyDescent="0.45">
      <c r="B915" s="4" t="s">
        <v>116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56.445666666666675</v>
      </c>
      <c r="M915" s="44">
        <v>62.361666666666672</v>
      </c>
      <c r="N915" s="45">
        <v>28.790000000000006</v>
      </c>
      <c r="O915" s="44">
        <v>18.75</v>
      </c>
      <c r="P915" s="45">
        <v>14.36</v>
      </c>
      <c r="Q915" s="44">
        <v>11.02000000000001</v>
      </c>
      <c r="R915" s="45">
        <v>9.2600000000000051</v>
      </c>
      <c r="S915" s="44">
        <v>9.0700000000000074</v>
      </c>
      <c r="T915" s="45">
        <v>10.050000000000011</v>
      </c>
      <c r="U915" s="44">
        <v>13.11</v>
      </c>
      <c r="V915" s="45">
        <v>41.280000000000008</v>
      </c>
      <c r="W915" s="44">
        <v>47.72033333333335</v>
      </c>
      <c r="X915" s="45">
        <v>48.799833333333332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7"/>
        <v>371.0175000000001</v>
      </c>
      <c r="AE915" s="54"/>
    </row>
    <row r="916" spans="2:31" x14ac:dyDescent="0.45">
      <c r="B916" s="4" t="s">
        <v>117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1.0468333333333333</v>
      </c>
      <c r="M916" s="44">
        <v>33.69700000000001</v>
      </c>
      <c r="N916" s="45">
        <v>32.798166666666681</v>
      </c>
      <c r="O916" s="44">
        <v>37.964333333333336</v>
      </c>
      <c r="P916" s="45">
        <v>47.900000000000006</v>
      </c>
      <c r="Q916" s="44">
        <v>38.900000000000006</v>
      </c>
      <c r="R916" s="45">
        <v>33.699999999999989</v>
      </c>
      <c r="S916" s="44">
        <v>64.699999999999989</v>
      </c>
      <c r="T916" s="45">
        <v>96.206166666666633</v>
      </c>
      <c r="U916" s="44">
        <v>114.59816666666663</v>
      </c>
      <c r="V916" s="45">
        <v>116.57383333333334</v>
      </c>
      <c r="W916" s="44">
        <v>131.96299999999999</v>
      </c>
      <c r="X916" s="45">
        <v>17.793166666666668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7"/>
        <v>767.84066666666672</v>
      </c>
      <c r="AE916" s="54"/>
    </row>
    <row r="917" spans="2:31" x14ac:dyDescent="0.45">
      <c r="B917" s="4" t="s">
        <v>118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4.1140000000000008</v>
      </c>
      <c r="M917" s="44">
        <v>31.110499999999984</v>
      </c>
      <c r="N917" s="45">
        <v>3.370333333333333</v>
      </c>
      <c r="O917" s="44">
        <v>21.650166666666664</v>
      </c>
      <c r="P917" s="45">
        <v>25.786000000000008</v>
      </c>
      <c r="Q917" s="44">
        <v>18.286833333333327</v>
      </c>
      <c r="R917" s="45">
        <v>23.577999999999999</v>
      </c>
      <c r="S917" s="44">
        <v>37.899500000000039</v>
      </c>
      <c r="T917" s="45">
        <v>48.716333333333331</v>
      </c>
      <c r="U917" s="44">
        <v>54.624499999999998</v>
      </c>
      <c r="V917" s="45">
        <v>56.224999999999994</v>
      </c>
      <c r="W917" s="44">
        <v>48.990500000000011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7"/>
        <v>374.35166666666669</v>
      </c>
      <c r="AE917" s="54"/>
    </row>
    <row r="918" spans="2:31" x14ac:dyDescent="0.45">
      <c r="B918" s="4" t="s">
        <v>119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10.795</v>
      </c>
      <c r="M918" s="44">
        <v>40.197166666666661</v>
      </c>
      <c r="N918" s="45">
        <v>33.936666666666682</v>
      </c>
      <c r="O918" s="44">
        <v>37.459166666666654</v>
      </c>
      <c r="P918" s="45">
        <v>36.296833333333339</v>
      </c>
      <c r="Q918" s="44">
        <v>34.295999999999999</v>
      </c>
      <c r="R918" s="45">
        <v>32.09883333333331</v>
      </c>
      <c r="S918" s="44">
        <v>38.830499999999986</v>
      </c>
      <c r="T918" s="45">
        <v>48.713000000000001</v>
      </c>
      <c r="U918" s="44">
        <v>52.905166666666673</v>
      </c>
      <c r="V918" s="45">
        <v>50.396666666666654</v>
      </c>
      <c r="W918" s="44">
        <v>45.706166666666668</v>
      </c>
      <c r="X918" s="45">
        <v>1.7719999999999989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7"/>
        <v>463.40316666666666</v>
      </c>
      <c r="AE918" s="54"/>
    </row>
    <row r="919" spans="2:31" x14ac:dyDescent="0.45">
      <c r="B919" s="4" t="s">
        <v>120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6.0780000000000012</v>
      </c>
      <c r="M919" s="44">
        <v>11.366666666666671</v>
      </c>
      <c r="N919" s="45">
        <v>6.6883333333333344</v>
      </c>
      <c r="O919" s="44">
        <v>23.17150000000002</v>
      </c>
      <c r="P919" s="45">
        <v>24.802166666666679</v>
      </c>
      <c r="Q919" s="44">
        <v>15.649166666666661</v>
      </c>
      <c r="R919" s="45">
        <v>24.605000000000011</v>
      </c>
      <c r="S919" s="44">
        <v>47.300833333333344</v>
      </c>
      <c r="T919" s="45">
        <v>60.001833333333337</v>
      </c>
      <c r="U919" s="44">
        <v>64.158833333333305</v>
      </c>
      <c r="V919" s="45">
        <v>59.601166666666678</v>
      </c>
      <c r="W919" s="44">
        <v>49.084500000000013</v>
      </c>
      <c r="X919" s="45">
        <v>8.7521666666666658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207"/>
        <v>401.26016666666669</v>
      </c>
      <c r="AE919" s="54"/>
    </row>
    <row r="920" spans="2:31" x14ac:dyDescent="0.45">
      <c r="B920" s="4" t="s">
        <v>121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207"/>
        <v>0</v>
      </c>
      <c r="AE920" s="54"/>
    </row>
    <row r="921" spans="2:31" x14ac:dyDescent="0.45">
      <c r="B921" s="4" t="s">
        <v>122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33.271833333333312</v>
      </c>
      <c r="M921" s="44">
        <v>160.14699999999999</v>
      </c>
      <c r="N921" s="45">
        <v>49.230000000000018</v>
      </c>
      <c r="O921" s="44">
        <v>94.900000000000034</v>
      </c>
      <c r="P921" s="45">
        <v>92.110000000000014</v>
      </c>
      <c r="Q921" s="44">
        <v>64.220000000000027</v>
      </c>
      <c r="R921" s="45">
        <v>83.900000000000034</v>
      </c>
      <c r="S921" s="44">
        <v>141.29000000000002</v>
      </c>
      <c r="T921" s="45">
        <v>177.11</v>
      </c>
      <c r="U921" s="44">
        <v>203.38000000000002</v>
      </c>
      <c r="V921" s="45">
        <v>240.37399999999997</v>
      </c>
      <c r="W921" s="44">
        <v>235.71949999999995</v>
      </c>
      <c r="X921" s="45">
        <v>83.597999999999985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207"/>
        <v>1659.2503333333334</v>
      </c>
      <c r="AE921" s="54"/>
    </row>
    <row r="922" spans="2:31" x14ac:dyDescent="0.45">
      <c r="B922" s="4" t="s">
        <v>123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7"/>
        <v>0</v>
      </c>
      <c r="AE922" s="54"/>
    </row>
    <row r="923" spans="2:31" x14ac:dyDescent="0.45">
      <c r="B923" s="4" t="s">
        <v>124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0.4331666666666667</v>
      </c>
      <c r="M923" s="44">
        <v>2.4521666666666655</v>
      </c>
      <c r="N923" s="45">
        <v>29.630333333333322</v>
      </c>
      <c r="O923" s="44">
        <v>88.600333333333367</v>
      </c>
      <c r="P923" s="45">
        <v>35.786166666666666</v>
      </c>
      <c r="Q923" s="44">
        <v>81.322166666666618</v>
      </c>
      <c r="R923" s="45">
        <v>16.624499999999998</v>
      </c>
      <c r="S923" s="44">
        <v>2.7368333333333328</v>
      </c>
      <c r="T923" s="45">
        <v>0</v>
      </c>
      <c r="U923" s="44">
        <v>15.426333333333334</v>
      </c>
      <c r="V923" s="45">
        <v>50.047666666666665</v>
      </c>
      <c r="W923" s="44">
        <v>22.077999999999996</v>
      </c>
      <c r="X923" s="45">
        <v>1.5085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7"/>
        <v>346.6461666666666</v>
      </c>
      <c r="AE923" s="54"/>
    </row>
    <row r="924" spans="2:31" x14ac:dyDescent="0.45">
      <c r="B924" s="4" t="s">
        <v>125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7"/>
        <v>0</v>
      </c>
      <c r="AE924" s="54"/>
    </row>
    <row r="925" spans="2:31" x14ac:dyDescent="0.45">
      <c r="B925" s="4" t="s">
        <v>126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207"/>
        <v>0</v>
      </c>
      <c r="AE925" s="54"/>
    </row>
    <row r="926" spans="2:31" x14ac:dyDescent="0.45">
      <c r="B926" s="4" t="s">
        <v>127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0.94233333333333358</v>
      </c>
      <c r="M926" s="44">
        <v>13.148833333333327</v>
      </c>
      <c r="N926" s="45">
        <v>12.347333333333328</v>
      </c>
      <c r="O926" s="44">
        <v>6.9621666666666631</v>
      </c>
      <c r="P926" s="45">
        <v>11.021500000000003</v>
      </c>
      <c r="Q926" s="44">
        <v>3.853666666666673</v>
      </c>
      <c r="R926" s="45">
        <v>6.7011666666666647</v>
      </c>
      <c r="S926" s="44">
        <v>17.397166666666656</v>
      </c>
      <c r="T926" s="45">
        <v>28.344666666666683</v>
      </c>
      <c r="U926" s="44">
        <v>38.113000000000021</v>
      </c>
      <c r="V926" s="45">
        <v>39.473500000000016</v>
      </c>
      <c r="W926" s="44">
        <v>40.824666666666673</v>
      </c>
      <c r="X926" s="45">
        <v>8.051833333333331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207"/>
        <v>227.18183333333334</v>
      </c>
      <c r="AE926" s="54"/>
    </row>
    <row r="927" spans="2:31" x14ac:dyDescent="0.45">
      <c r="B927" s="4" t="s">
        <v>128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27.14233333333334</v>
      </c>
      <c r="M927" s="44">
        <v>101.08120000000001</v>
      </c>
      <c r="N927" s="45">
        <v>38.031200000000013</v>
      </c>
      <c r="O927" s="44">
        <v>53.711200000000019</v>
      </c>
      <c r="P927" s="45">
        <v>52.2012</v>
      </c>
      <c r="Q927" s="44">
        <v>37.401200000000017</v>
      </c>
      <c r="R927" s="45">
        <v>47.72120000000001</v>
      </c>
      <c r="S927" s="44">
        <v>78.121200000000016</v>
      </c>
      <c r="T927" s="45">
        <v>93.911200000000008</v>
      </c>
      <c r="U927" s="44">
        <v>107.41120000000001</v>
      </c>
      <c r="V927" s="45">
        <v>117.63120000000001</v>
      </c>
      <c r="W927" s="44">
        <v>140.87120000000002</v>
      </c>
      <c r="X927" s="45">
        <v>84.09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207"/>
        <v>979.32553333333351</v>
      </c>
      <c r="AE927" s="54"/>
    </row>
    <row r="928" spans="2:31" x14ac:dyDescent="0.45">
      <c r="B928" s="4" t="s">
        <v>129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0.53133333333333332</v>
      </c>
      <c r="M928" s="44">
        <v>2.1776666666666662</v>
      </c>
      <c r="N928" s="45">
        <v>3.2916666666666683</v>
      </c>
      <c r="O928" s="44">
        <v>4.3758333333333335</v>
      </c>
      <c r="P928" s="45">
        <v>2.9499999999999993</v>
      </c>
      <c r="Q928" s="44">
        <v>1.8999999999999986</v>
      </c>
      <c r="R928" s="45">
        <v>2.8800000000000008</v>
      </c>
      <c r="S928" s="44">
        <v>5.01</v>
      </c>
      <c r="T928" s="45">
        <v>7.9055</v>
      </c>
      <c r="U928" s="44">
        <v>8.2126666666666672</v>
      </c>
      <c r="V928" s="45">
        <v>8.1581666666666646</v>
      </c>
      <c r="W928" s="44">
        <v>7.6413333333333329</v>
      </c>
      <c r="X928" s="45">
        <v>1.8024999999999995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207"/>
        <v>56.836666666666666</v>
      </c>
      <c r="AE928" s="54"/>
    </row>
    <row r="929" spans="2:31" x14ac:dyDescent="0.45">
      <c r="B929" s="4" t="s">
        <v>130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0.20033333333333322</v>
      </c>
      <c r="M929" s="44">
        <v>11.125333333333339</v>
      </c>
      <c r="N929" s="45">
        <v>2.5260000000000007</v>
      </c>
      <c r="O929" s="44">
        <v>0</v>
      </c>
      <c r="P929" s="45">
        <v>58.957833333333305</v>
      </c>
      <c r="Q929" s="44">
        <v>53.669166666666662</v>
      </c>
      <c r="R929" s="45">
        <v>61.415000000000006</v>
      </c>
      <c r="S929" s="44">
        <v>136.85433333333333</v>
      </c>
      <c r="T929" s="45">
        <v>134.04816666666662</v>
      </c>
      <c r="U929" s="44">
        <v>157.76366666666667</v>
      </c>
      <c r="V929" s="45">
        <v>77.548833333333349</v>
      </c>
      <c r="W929" s="44">
        <v>33.395833333333336</v>
      </c>
      <c r="X929" s="45">
        <v>0.47633333333333305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207"/>
        <v>727.98083333333329</v>
      </c>
      <c r="AE929" s="54"/>
    </row>
    <row r="930" spans="2:31" x14ac:dyDescent="0.45">
      <c r="B930" s="4" t="s">
        <v>131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0.44516666666666665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>SUM(E930:AB930)</f>
        <v>0.44516666666666665</v>
      </c>
      <c r="AE930" s="54"/>
    </row>
    <row r="931" spans="2:31" x14ac:dyDescent="0.45">
      <c r="B931" s="4" t="s">
        <v>132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8.7500000000000036E-2</v>
      </c>
      <c r="M931" s="44">
        <v>0.30483333333333335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>SUM(E931:AB931)</f>
        <v>0.39233333333333337</v>
      </c>
      <c r="AE931" s="54"/>
    </row>
    <row r="932" spans="2:31" x14ac:dyDescent="0.45">
      <c r="B932" s="4" t="s">
        <v>133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ref="AD932:AD936" si="208">SUM(E932:AB932)</f>
        <v>0</v>
      </c>
      <c r="AE932" s="54"/>
    </row>
    <row r="933" spans="2:31" x14ac:dyDescent="0.45">
      <c r="B933" s="4" t="s">
        <v>134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16.366166666666665</v>
      </c>
      <c r="N933" s="45">
        <v>24.248666666666669</v>
      </c>
      <c r="O933" s="44">
        <v>9.5554999999999897</v>
      </c>
      <c r="P933" s="45">
        <v>0.58583333333333298</v>
      </c>
      <c r="Q933" s="44">
        <v>0</v>
      </c>
      <c r="R933" s="45">
        <v>0.83148333333333113</v>
      </c>
      <c r="S933" s="44">
        <v>2.6498399999999971</v>
      </c>
      <c r="T933" s="45">
        <v>0</v>
      </c>
      <c r="U933" s="44">
        <v>29.413671666666644</v>
      </c>
      <c r="V933" s="45">
        <v>58.496333333333332</v>
      </c>
      <c r="W933" s="44">
        <v>72.913999999999987</v>
      </c>
      <c r="X933" s="45">
        <v>0.25116666666666665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208"/>
        <v>215.31266166666663</v>
      </c>
      <c r="AE933" s="54"/>
    </row>
    <row r="934" spans="2:31" x14ac:dyDescent="0.45">
      <c r="B934" s="4" t="s">
        <v>135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208"/>
        <v>0</v>
      </c>
      <c r="AE934" s="54"/>
    </row>
    <row r="935" spans="2:31" x14ac:dyDescent="0.45">
      <c r="B935" s="4" t="s">
        <v>136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1.0576666666666668</v>
      </c>
      <c r="M935" s="44">
        <v>10.1425</v>
      </c>
      <c r="N935" s="45">
        <v>23.353166666666667</v>
      </c>
      <c r="O935" s="44">
        <v>7.0441666666666674</v>
      </c>
      <c r="P935" s="45">
        <v>0</v>
      </c>
      <c r="Q935" s="44">
        <v>0</v>
      </c>
      <c r="R935" s="45">
        <v>8.0008333333333326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08"/>
        <v>49.598333333333336</v>
      </c>
      <c r="AE935" s="54"/>
    </row>
    <row r="936" spans="2:31" x14ac:dyDescent="0.45">
      <c r="B936" s="4" t="s">
        <v>137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8.4518333333333331</v>
      </c>
      <c r="M936" s="44">
        <v>32.464833333333331</v>
      </c>
      <c r="N936" s="45">
        <v>103.27399999999999</v>
      </c>
      <c r="O936" s="44">
        <v>90.473833333333317</v>
      </c>
      <c r="P936" s="45">
        <v>92.191333333333304</v>
      </c>
      <c r="Q936" s="44">
        <v>80.240833333333299</v>
      </c>
      <c r="R936" s="45">
        <v>89.405666666666676</v>
      </c>
      <c r="S936" s="44">
        <v>80.11083333333336</v>
      </c>
      <c r="T936" s="45">
        <v>54.474499999999999</v>
      </c>
      <c r="U936" s="44">
        <v>70.58216666666668</v>
      </c>
      <c r="V936" s="45">
        <v>73.129499999999993</v>
      </c>
      <c r="W936" s="44">
        <v>73.597833333333313</v>
      </c>
      <c r="X936" s="45">
        <v>12.727333333333338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08"/>
        <v>861.12450000000001</v>
      </c>
      <c r="AE936" s="54"/>
    </row>
    <row r="937" spans="2:31" x14ac:dyDescent="0.45">
      <c r="B937" s="4" t="s">
        <v>138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0.11816666666666667</v>
      </c>
      <c r="M937" s="44">
        <v>8.2295000000000034</v>
      </c>
      <c r="N937" s="45">
        <v>22.283833333333337</v>
      </c>
      <c r="O937" s="44">
        <v>8.4734999999999996</v>
      </c>
      <c r="P937" s="45">
        <v>8.2188333333333361</v>
      </c>
      <c r="Q937" s="44">
        <v>9.996833333333333</v>
      </c>
      <c r="R937" s="45">
        <v>9.5666666666666753</v>
      </c>
      <c r="S937" s="44">
        <v>4.1435000000000013</v>
      </c>
      <c r="T937" s="45">
        <v>0</v>
      </c>
      <c r="U937" s="44">
        <v>20.575166666666671</v>
      </c>
      <c r="V937" s="45">
        <v>33.57016666666668</v>
      </c>
      <c r="W937" s="44">
        <v>39.152499999999989</v>
      </c>
      <c r="X937" s="45">
        <v>3.6304999999999996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>SUM(E937:AB937)</f>
        <v>167.95916666666673</v>
      </c>
      <c r="AE937" s="54"/>
    </row>
    <row r="938" spans="2:31" x14ac:dyDescent="0.45">
      <c r="B938" s="12" t="s">
        <v>7</v>
      </c>
      <c r="C938" s="12"/>
      <c r="D938" s="12"/>
      <c r="E938" s="13">
        <f>SUM(E866:E937)</f>
        <v>0</v>
      </c>
      <c r="F938" s="13">
        <f t="shared" ref="F938" si="209">SUM(F866:F937)</f>
        <v>0</v>
      </c>
      <c r="G938" s="13">
        <f t="shared" ref="G938" si="210">SUM(G866:G937)</f>
        <v>0</v>
      </c>
      <c r="H938" s="13">
        <f t="shared" ref="H938" si="211">SUM(H866:H937)</f>
        <v>0</v>
      </c>
      <c r="I938" s="13">
        <f t="shared" ref="I938" si="212">SUM(I866:I937)</f>
        <v>0</v>
      </c>
      <c r="J938" s="13">
        <f t="shared" ref="J938" si="213">SUM(J866:J937)</f>
        <v>0</v>
      </c>
      <c r="K938" s="13">
        <f t="shared" ref="K938" si="214">SUM(K866:K937)</f>
        <v>0</v>
      </c>
      <c r="L938" s="13">
        <f t="shared" ref="L938" si="215">SUM(L866:L937)</f>
        <v>293.39816666666661</v>
      </c>
      <c r="M938" s="13">
        <f t="shared" ref="M938" si="216">SUM(M866:M937)</f>
        <v>1242.8668667170004</v>
      </c>
      <c r="N938" s="13">
        <f t="shared" ref="N938" si="217">SUM(N866:N937)</f>
        <v>1121.3351999999998</v>
      </c>
      <c r="O938" s="13">
        <f t="shared" ref="O938" si="218">SUM(O866:O937)</f>
        <v>1244.1684155833332</v>
      </c>
      <c r="P938" s="13">
        <f t="shared" ref="P938" si="219">SUM(P866:P937)</f>
        <v>1285.9770101833335</v>
      </c>
      <c r="Q938" s="13">
        <f t="shared" ref="Q938" si="220">SUM(Q866:Q937)</f>
        <v>1090.1879804166665</v>
      </c>
      <c r="R938" s="13">
        <f t="shared" ref="R938" si="221">SUM(R866:R937)</f>
        <v>1214.8928481400001</v>
      </c>
      <c r="S938" s="13">
        <f t="shared" ref="S938" si="222">SUM(S866:S937)</f>
        <v>1610.7762866666667</v>
      </c>
      <c r="T938" s="13">
        <f t="shared" ref="T938" si="223">SUM(T866:T937)</f>
        <v>1903.2422166399997</v>
      </c>
      <c r="U938" s="13">
        <f t="shared" ref="U938" si="224">SUM(U866:U937)</f>
        <v>2227.8737689499999</v>
      </c>
      <c r="V938" s="13">
        <f t="shared" ref="V938" si="225">SUM(V866:V937)</f>
        <v>2382.0662666666667</v>
      </c>
      <c r="W938" s="13">
        <f t="shared" ref="W938" si="226">SUM(W866:W937)</f>
        <v>2391.9973666666674</v>
      </c>
      <c r="X938" s="13">
        <f t="shared" ref="X938" si="227">SUM(X866:X937)</f>
        <v>572.45183333333341</v>
      </c>
      <c r="Y938" s="13">
        <f t="shared" ref="Y938" si="228">SUM(Y866:Y937)</f>
        <v>0</v>
      </c>
      <c r="Z938" s="13">
        <f t="shared" ref="Z938" si="229">SUM(Z866:Z937)</f>
        <v>0</v>
      </c>
      <c r="AA938" s="13">
        <f t="shared" ref="AA938" si="230">SUM(AA866:AA937)</f>
        <v>0</v>
      </c>
      <c r="AB938" s="13">
        <f t="shared" ref="AB938" si="231">SUM(AB866:AB937)</f>
        <v>0</v>
      </c>
      <c r="AC938" s="109">
        <f>SUM(AC866:AE937)</f>
        <v>18581.234226630342</v>
      </c>
      <c r="AD938" s="109"/>
      <c r="AE938" s="109"/>
    </row>
    <row r="939" spans="2:31" x14ac:dyDescent="0.45">
      <c r="B939" s="14"/>
      <c r="C939" s="15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2:31" x14ac:dyDescent="0.45">
      <c r="B940" s="14"/>
      <c r="C940" s="15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2:31" x14ac:dyDescent="0.45">
      <c r="B941" s="8">
        <f>'Resumen-Mensual'!$Q$26</f>
        <v>46035</v>
      </c>
    </row>
    <row r="942" spans="2:31" x14ac:dyDescent="0.45">
      <c r="B942" s="8"/>
    </row>
    <row r="943" spans="2:31" x14ac:dyDescent="0.45">
      <c r="B943" s="9" t="s">
        <v>313</v>
      </c>
      <c r="C943" s="10"/>
      <c r="D943" s="10"/>
      <c r="E943" s="11">
        <v>1</v>
      </c>
      <c r="F943" s="11">
        <v>2</v>
      </c>
      <c r="G943" s="11">
        <v>3</v>
      </c>
      <c r="H943" s="11">
        <v>4</v>
      </c>
      <c r="I943" s="11">
        <v>5</v>
      </c>
      <c r="J943" s="11">
        <v>6</v>
      </c>
      <c r="K943" s="11">
        <v>7</v>
      </c>
      <c r="L943" s="11">
        <v>8</v>
      </c>
      <c r="M943" s="11">
        <v>9</v>
      </c>
      <c r="N943" s="11">
        <v>10</v>
      </c>
      <c r="O943" s="11">
        <v>11</v>
      </c>
      <c r="P943" s="11">
        <v>12</v>
      </c>
      <c r="Q943" s="11">
        <v>13</v>
      </c>
      <c r="R943" s="11">
        <v>14</v>
      </c>
      <c r="S943" s="11">
        <v>15</v>
      </c>
      <c r="T943" s="11">
        <v>16</v>
      </c>
      <c r="U943" s="11">
        <v>17</v>
      </c>
      <c r="V943" s="11">
        <v>18</v>
      </c>
      <c r="W943" s="11">
        <v>19</v>
      </c>
      <c r="X943" s="11">
        <v>20</v>
      </c>
      <c r="Y943" s="11">
        <v>21</v>
      </c>
      <c r="Z943" s="11">
        <v>22</v>
      </c>
      <c r="AA943" s="11">
        <v>23</v>
      </c>
      <c r="AB943" s="11">
        <v>24</v>
      </c>
      <c r="AC943" s="91" t="s">
        <v>7</v>
      </c>
      <c r="AD943" s="91"/>
      <c r="AE943" s="91"/>
    </row>
    <row r="944" spans="2:31" x14ac:dyDescent="0.45">
      <c r="B944" s="14" t="s">
        <v>67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0.40000000000000024</v>
      </c>
      <c r="M944" s="44">
        <v>2.599999999999997</v>
      </c>
      <c r="N944" s="45">
        <v>1.7999999999999998</v>
      </c>
      <c r="O944" s="44">
        <v>1.5</v>
      </c>
      <c r="P944" s="45">
        <v>1.2000000000000002</v>
      </c>
      <c r="Q944" s="44">
        <v>1.2000000000000002</v>
      </c>
      <c r="R944" s="45">
        <v>0.69999999999999929</v>
      </c>
      <c r="S944" s="44">
        <v>1.2000000000000002</v>
      </c>
      <c r="T944" s="45">
        <v>2.5999999999999996</v>
      </c>
      <c r="U944" s="44">
        <v>0.79999999999999982</v>
      </c>
      <c r="V944" s="45">
        <v>1.9000000000000004</v>
      </c>
      <c r="W944" s="44">
        <v>4.0999999999999961</v>
      </c>
      <c r="X944" s="45">
        <v>0.73666666666666636</v>
      </c>
      <c r="Y944" s="44">
        <v>0</v>
      </c>
      <c r="Z944" s="45">
        <v>0</v>
      </c>
      <c r="AA944" s="44">
        <v>0</v>
      </c>
      <c r="AB944" s="45">
        <v>0</v>
      </c>
      <c r="AC944" s="56"/>
      <c r="AD944" s="57">
        <f>SUM(E944:AB944)</f>
        <v>20.736666666666657</v>
      </c>
      <c r="AE944" s="56"/>
    </row>
    <row r="945" spans="2:31" x14ac:dyDescent="0.45">
      <c r="B945" s="14" t="s">
        <v>68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0.33333333333333331</v>
      </c>
      <c r="M945" s="44">
        <v>6.6999999999999931</v>
      </c>
      <c r="N945" s="45">
        <v>13.299999999999988</v>
      </c>
      <c r="O945" s="44">
        <v>14.5</v>
      </c>
      <c r="P945" s="45">
        <v>14.600000000000016</v>
      </c>
      <c r="Q945" s="44">
        <v>11.6</v>
      </c>
      <c r="R945" s="45">
        <v>11.899999999999999</v>
      </c>
      <c r="S945" s="44">
        <v>4.5999999999999996</v>
      </c>
      <c r="T945" s="45">
        <v>7.7</v>
      </c>
      <c r="U945" s="44">
        <v>3.7000000000000011</v>
      </c>
      <c r="V945" s="45">
        <v>5.7</v>
      </c>
      <c r="W945" s="44">
        <v>7.6999999999999922</v>
      </c>
      <c r="X945" s="45">
        <v>0.79333333333333289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>SUM(E945:AB945)</f>
        <v>103.12666666666667</v>
      </c>
      <c r="AE945" s="54"/>
    </row>
    <row r="946" spans="2:31" x14ac:dyDescent="0.45">
      <c r="B946" s="14" t="s">
        <v>69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0.40000000000000024</v>
      </c>
      <c r="M946" s="44">
        <v>1.4706666666666666</v>
      </c>
      <c r="N946" s="45">
        <v>3.7481666666666671</v>
      </c>
      <c r="O946" s="44">
        <v>5.4838333333333349</v>
      </c>
      <c r="P946" s="45">
        <v>8.2011666666666674</v>
      </c>
      <c r="Q946" s="44">
        <v>10.114833333333333</v>
      </c>
      <c r="R946" s="45">
        <v>9.0811666666666664</v>
      </c>
      <c r="S946" s="44">
        <v>8.7074999999999996</v>
      </c>
      <c r="T946" s="45">
        <v>8.042500000000004</v>
      </c>
      <c r="U946" s="44">
        <v>6.7010000000000014</v>
      </c>
      <c r="V946" s="45">
        <v>3.1468333333333329</v>
      </c>
      <c r="W946" s="44">
        <v>2.1608333333333336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ref="AD946:AD1007" si="232">SUM(E946:AB946)</f>
        <v>67.258499999999998</v>
      </c>
      <c r="AE946" s="54"/>
    </row>
    <row r="947" spans="2:31" x14ac:dyDescent="0.45">
      <c r="B947" s="14" t="s">
        <v>70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13.384166666666667</v>
      </c>
      <c r="M947" s="44">
        <v>75.137166666666687</v>
      </c>
      <c r="N947" s="45">
        <v>76.407166666666626</v>
      </c>
      <c r="O947" s="44">
        <v>58.948</v>
      </c>
      <c r="P947" s="45">
        <v>52.560833333333314</v>
      </c>
      <c r="Q947" s="44">
        <v>53.628</v>
      </c>
      <c r="R947" s="45">
        <v>58.771833333333355</v>
      </c>
      <c r="S947" s="44">
        <v>53.076500000000003</v>
      </c>
      <c r="T947" s="45">
        <v>61.633000000000038</v>
      </c>
      <c r="U947" s="44">
        <v>63.456166666666675</v>
      </c>
      <c r="V947" s="45">
        <v>59.45900000000001</v>
      </c>
      <c r="W947" s="44">
        <v>43.566500000000005</v>
      </c>
      <c r="X947" s="45">
        <v>1.9411666666666669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2"/>
        <v>671.96950000000004</v>
      </c>
      <c r="AE947" s="54"/>
    </row>
    <row r="948" spans="2:31" x14ac:dyDescent="0.45">
      <c r="B948" s="14" t="s">
        <v>71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2"/>
        <v>0</v>
      </c>
      <c r="AE948" s="54"/>
    </row>
    <row r="949" spans="2:31" x14ac:dyDescent="0.45">
      <c r="B949" s="14" t="s">
        <v>72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1.2526666666666666</v>
      </c>
      <c r="M949" s="44">
        <v>6.8396666666666679</v>
      </c>
      <c r="N949" s="45">
        <v>6.8205</v>
      </c>
      <c r="O949" s="44">
        <v>27.036833333333327</v>
      </c>
      <c r="P949" s="45">
        <v>36.271666666666668</v>
      </c>
      <c r="Q949" s="44">
        <v>35.955000000000013</v>
      </c>
      <c r="R949" s="45">
        <v>37.269833333333324</v>
      </c>
      <c r="S949" s="44">
        <v>29.334833333333322</v>
      </c>
      <c r="T949" s="45">
        <v>27.853333333333335</v>
      </c>
      <c r="U949" s="44">
        <v>35.079833333333333</v>
      </c>
      <c r="V949" s="45">
        <v>30.340999999999976</v>
      </c>
      <c r="W949" s="44">
        <v>42.715500000000006</v>
      </c>
      <c r="X949" s="45">
        <v>9.109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2"/>
        <v>325.87966666666665</v>
      </c>
      <c r="AE949" s="54"/>
    </row>
    <row r="950" spans="2:31" x14ac:dyDescent="0.45">
      <c r="B950" s="14" t="s">
        <v>73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2"/>
        <v>0</v>
      </c>
      <c r="AE950" s="54"/>
    </row>
    <row r="951" spans="2:31" x14ac:dyDescent="0.45">
      <c r="B951" s="14" t="s">
        <v>74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7.5333333333333377</v>
      </c>
      <c r="M951" s="44">
        <v>43.558666666666653</v>
      </c>
      <c r="N951" s="45">
        <v>17.094333333333342</v>
      </c>
      <c r="O951" s="44">
        <v>16.9895</v>
      </c>
      <c r="P951" s="45">
        <v>16.540000000000031</v>
      </c>
      <c r="Q951" s="44">
        <v>10.503833333333329</v>
      </c>
      <c r="R951" s="45">
        <v>7.7581666666666642</v>
      </c>
      <c r="S951" s="44">
        <v>1.6366666666666672</v>
      </c>
      <c r="T951" s="45">
        <v>0</v>
      </c>
      <c r="U951" s="44">
        <v>6.2664999999999997</v>
      </c>
      <c r="V951" s="45">
        <v>14.518166666666669</v>
      </c>
      <c r="W951" s="44">
        <v>29.070499999999999</v>
      </c>
      <c r="X951" s="45">
        <v>12.03483333333333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2"/>
        <v>183.50450000000004</v>
      </c>
      <c r="AE951" s="54"/>
    </row>
    <row r="952" spans="2:31" x14ac:dyDescent="0.45">
      <c r="B952" s="14" t="s">
        <v>75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1.5868333333333338</v>
      </c>
      <c r="M952" s="44">
        <v>3.9648333333333325</v>
      </c>
      <c r="N952" s="45">
        <v>6.9178333333333306</v>
      </c>
      <c r="O952" s="44">
        <v>10.658166666666666</v>
      </c>
      <c r="P952" s="45">
        <v>16.177166666666661</v>
      </c>
      <c r="Q952" s="44">
        <v>13.826666666666672</v>
      </c>
      <c r="R952" s="45">
        <v>24.639333333333347</v>
      </c>
      <c r="S952" s="44">
        <v>36.171166666666664</v>
      </c>
      <c r="T952" s="45">
        <v>45.398166666666704</v>
      </c>
      <c r="U952" s="44">
        <v>30.75650000000001</v>
      </c>
      <c r="V952" s="45">
        <v>27.759000000000015</v>
      </c>
      <c r="W952" s="44">
        <v>6.8106666666666671</v>
      </c>
      <c r="X952" s="45">
        <v>0.70950000000000002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2"/>
        <v>225.37583333333339</v>
      </c>
      <c r="AE952" s="54"/>
    </row>
    <row r="953" spans="2:31" x14ac:dyDescent="0.45">
      <c r="B953" s="14" t="s">
        <v>76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2.2181666666666664</v>
      </c>
      <c r="M953" s="44">
        <v>27.478000000000016</v>
      </c>
      <c r="N953" s="45">
        <v>21.701166666666662</v>
      </c>
      <c r="O953" s="44">
        <v>38.059499999999986</v>
      </c>
      <c r="P953" s="45">
        <v>41.258333333333354</v>
      </c>
      <c r="Q953" s="44">
        <v>41.867333333333335</v>
      </c>
      <c r="R953" s="45">
        <v>43.822833333333342</v>
      </c>
      <c r="S953" s="44">
        <v>42.504499999999958</v>
      </c>
      <c r="T953" s="45">
        <v>45.319666666666627</v>
      </c>
      <c r="U953" s="44">
        <v>47.914666666666683</v>
      </c>
      <c r="V953" s="45">
        <v>46.842166666666678</v>
      </c>
      <c r="W953" s="44">
        <v>46.420333333333353</v>
      </c>
      <c r="X953" s="45">
        <v>5.0236666666666663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2"/>
        <v>450.43033333333335</v>
      </c>
      <c r="AE953" s="54"/>
    </row>
    <row r="954" spans="2:31" x14ac:dyDescent="0.45">
      <c r="B954" s="14" t="s">
        <v>77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3.5200000000000005</v>
      </c>
      <c r="M954" s="44">
        <v>4.2700000000000031</v>
      </c>
      <c r="N954" s="45">
        <v>6.3000000000000007</v>
      </c>
      <c r="O954" s="44">
        <v>5.6000000000000014</v>
      </c>
      <c r="P954" s="45">
        <v>5.3000000000000007</v>
      </c>
      <c r="Q954" s="44">
        <v>4.8000000000000007</v>
      </c>
      <c r="R954" s="45">
        <v>4</v>
      </c>
      <c r="S954" s="44">
        <v>4.6999999999999993</v>
      </c>
      <c r="T954" s="45">
        <v>4.3999999999999986</v>
      </c>
      <c r="U954" s="44">
        <v>4.1999999999999993</v>
      </c>
      <c r="V954" s="45">
        <v>5</v>
      </c>
      <c r="W954" s="44">
        <v>3.7199999999999989</v>
      </c>
      <c r="X954" s="45">
        <v>2.9239999999999986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2"/>
        <v>58.734000000000002</v>
      </c>
      <c r="AE954" s="54"/>
    </row>
    <row r="955" spans="2:31" x14ac:dyDescent="0.45">
      <c r="B955" s="14" t="s">
        <v>78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2.5466666666666642</v>
      </c>
      <c r="M955" s="44">
        <v>6.93</v>
      </c>
      <c r="N955" s="45">
        <v>10.870000000000001</v>
      </c>
      <c r="O955" s="44">
        <v>10.89</v>
      </c>
      <c r="P955" s="45">
        <v>10.75</v>
      </c>
      <c r="Q955" s="44">
        <v>10.43</v>
      </c>
      <c r="R955" s="45">
        <v>10</v>
      </c>
      <c r="S955" s="44">
        <v>10.120000000000001</v>
      </c>
      <c r="T955" s="45">
        <v>9.8899999999999988</v>
      </c>
      <c r="U955" s="44">
        <v>9.5000000000000036</v>
      </c>
      <c r="V955" s="45">
        <v>9.139999999999997</v>
      </c>
      <c r="W955" s="44">
        <v>14.27999999999998</v>
      </c>
      <c r="X955" s="45">
        <v>2.1193333333333322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2"/>
        <v>117.46599999999997</v>
      </c>
      <c r="AE955" s="54"/>
    </row>
    <row r="956" spans="2:31" x14ac:dyDescent="0.45">
      <c r="B956" s="14" t="s">
        <v>79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3.9674999999999998</v>
      </c>
      <c r="M956" s="44">
        <v>26.868666666666662</v>
      </c>
      <c r="N956" s="45">
        <v>67.030000000000015</v>
      </c>
      <c r="O956" s="44">
        <v>90.96</v>
      </c>
      <c r="P956" s="45">
        <v>99.929999999999993</v>
      </c>
      <c r="Q956" s="44">
        <v>100.63</v>
      </c>
      <c r="R956" s="45">
        <v>105.38</v>
      </c>
      <c r="S956" s="44">
        <v>103.44999999999999</v>
      </c>
      <c r="T956" s="45">
        <v>109.77</v>
      </c>
      <c r="U956" s="44">
        <v>121.06516666666666</v>
      </c>
      <c r="V956" s="45">
        <v>117.85933333333332</v>
      </c>
      <c r="W956" s="44">
        <v>97.424833333333353</v>
      </c>
      <c r="X956" s="45">
        <v>2.2918333333333321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2"/>
        <v>1046.6273333333334</v>
      </c>
      <c r="AE956" s="54"/>
    </row>
    <row r="957" spans="2:31" x14ac:dyDescent="0.45">
      <c r="B957" s="14" t="s">
        <v>80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2.2135000000000007</v>
      </c>
      <c r="M957" s="44">
        <v>12.416333333333338</v>
      </c>
      <c r="N957" s="45">
        <v>21.66866666666667</v>
      </c>
      <c r="O957" s="44">
        <v>18.242166666666662</v>
      </c>
      <c r="P957" s="45">
        <v>18.100000000000001</v>
      </c>
      <c r="Q957" s="44">
        <v>18.100000000000001</v>
      </c>
      <c r="R957" s="45">
        <v>18.599999999999998</v>
      </c>
      <c r="S957" s="44">
        <v>18.799999999999997</v>
      </c>
      <c r="T957" s="45">
        <v>22.748166666666677</v>
      </c>
      <c r="U957" s="44">
        <v>20.73833333333333</v>
      </c>
      <c r="V957" s="45">
        <v>20.732333333333333</v>
      </c>
      <c r="W957" s="44">
        <v>15.328833333333332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2"/>
        <v>207.68833333333339</v>
      </c>
      <c r="AE957" s="54"/>
    </row>
    <row r="958" spans="2:31" x14ac:dyDescent="0.45">
      <c r="B958" s="14" t="s">
        <v>81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1.1663333333333337</v>
      </c>
      <c r="M958" s="44">
        <v>13.952833333333331</v>
      </c>
      <c r="N958" s="45">
        <v>17.517666666666681</v>
      </c>
      <c r="O958" s="44">
        <v>19.496666666666659</v>
      </c>
      <c r="P958" s="45">
        <v>19.373333333333328</v>
      </c>
      <c r="Q958" s="44">
        <v>18.701500000000021</v>
      </c>
      <c r="R958" s="45">
        <v>19.448666666666668</v>
      </c>
      <c r="S958" s="44">
        <v>18.48383333333334</v>
      </c>
      <c r="T958" s="45">
        <v>19.679666666666655</v>
      </c>
      <c r="U958" s="44">
        <v>21.920333333333325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2"/>
        <v>169.74083333333337</v>
      </c>
      <c r="AE958" s="54"/>
    </row>
    <row r="959" spans="2:31" x14ac:dyDescent="0.45">
      <c r="B959" s="14" t="s">
        <v>82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3.6403333333333316</v>
      </c>
      <c r="M959" s="44">
        <v>26.77099999999999</v>
      </c>
      <c r="N959" s="45">
        <v>79.336000000000013</v>
      </c>
      <c r="O959" s="44">
        <v>109.87833333333332</v>
      </c>
      <c r="P959" s="45">
        <v>113.10849999999998</v>
      </c>
      <c r="Q959" s="44">
        <v>113.4</v>
      </c>
      <c r="R959" s="45">
        <v>118.43</v>
      </c>
      <c r="S959" s="44">
        <v>116.78999999999999</v>
      </c>
      <c r="T959" s="45">
        <v>123.27</v>
      </c>
      <c r="U959" s="44">
        <v>138.1</v>
      </c>
      <c r="V959" s="45">
        <v>145.26366666666667</v>
      </c>
      <c r="W959" s="44">
        <v>123.98799999999997</v>
      </c>
      <c r="X959" s="45">
        <v>10.187333333333333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2"/>
        <v>1222.1631666666665</v>
      </c>
      <c r="AE959" s="54"/>
    </row>
    <row r="960" spans="2:31" x14ac:dyDescent="0.45">
      <c r="B960" s="14" t="s">
        <v>83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4.0936666666666675</v>
      </c>
      <c r="M960" s="44">
        <v>26.324666666666669</v>
      </c>
      <c r="N960" s="45">
        <v>21.309833333333337</v>
      </c>
      <c r="O960" s="44">
        <v>21.075500000000009</v>
      </c>
      <c r="P960" s="45">
        <v>21.119499999999984</v>
      </c>
      <c r="Q960" s="44">
        <v>21.529499999999999</v>
      </c>
      <c r="R960" s="45">
        <v>22.354499999999998</v>
      </c>
      <c r="S960" s="44">
        <v>21.526166666666658</v>
      </c>
      <c r="T960" s="45">
        <v>23.944999999999997</v>
      </c>
      <c r="U960" s="44">
        <v>27.293999999999993</v>
      </c>
      <c r="V960" s="45">
        <v>30.149666666666668</v>
      </c>
      <c r="W960" s="44">
        <v>32.423000000000002</v>
      </c>
      <c r="X960" s="45">
        <v>7.1706666666666665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2"/>
        <v>280.31566666666663</v>
      </c>
      <c r="AE960" s="54"/>
    </row>
    <row r="961" spans="2:31" x14ac:dyDescent="0.45">
      <c r="B961" s="14" t="s">
        <v>84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2"/>
        <v>0</v>
      </c>
      <c r="AE961" s="54"/>
    </row>
    <row r="962" spans="2:31" x14ac:dyDescent="0.45">
      <c r="B962" s="14" t="s">
        <v>85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1.3203333333333336</v>
      </c>
      <c r="M962" s="44">
        <v>15.069666666666661</v>
      </c>
      <c r="N962" s="45">
        <v>33.192166666666658</v>
      </c>
      <c r="O962" s="44">
        <v>42.340166666666683</v>
      </c>
      <c r="P962" s="45">
        <v>43.54066666666666</v>
      </c>
      <c r="Q962" s="44">
        <v>43.850666666666676</v>
      </c>
      <c r="R962" s="45">
        <v>47.773666666666671</v>
      </c>
      <c r="S962" s="44">
        <v>45.430999999999997</v>
      </c>
      <c r="T962" s="45">
        <v>44.796000000000014</v>
      </c>
      <c r="U962" s="44">
        <v>51.701166666666651</v>
      </c>
      <c r="V962" s="45">
        <v>39.12149999999999</v>
      </c>
      <c r="W962" s="44">
        <v>39.552166666666672</v>
      </c>
      <c r="X962" s="45">
        <v>1.9091666666666667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2"/>
        <v>449.5983333333333</v>
      </c>
      <c r="AE962" s="54"/>
    </row>
    <row r="963" spans="2:31" x14ac:dyDescent="0.45">
      <c r="B963" s="4" t="s">
        <v>86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2.4785000000000026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2"/>
        <v>2.4785000000000026</v>
      </c>
      <c r="AE963" s="54"/>
    </row>
    <row r="964" spans="2:31" x14ac:dyDescent="0.45">
      <c r="B964" s="4" t="s">
        <v>87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4.2345000000000015</v>
      </c>
      <c r="M964" s="44">
        <v>8.1121666666666652</v>
      </c>
      <c r="N964" s="45">
        <v>6.2141666666666655</v>
      </c>
      <c r="O964" s="44">
        <v>5.9336666666666673</v>
      </c>
      <c r="P964" s="45">
        <v>6.0280000000000005</v>
      </c>
      <c r="Q964" s="44">
        <v>6.0408333333333326</v>
      </c>
      <c r="R964" s="45">
        <v>6.0906666666666682</v>
      </c>
      <c r="S964" s="44">
        <v>6.4686666666666675</v>
      </c>
      <c r="T964" s="45">
        <v>6.939166666666666</v>
      </c>
      <c r="U964" s="44">
        <v>7.4326666666666661</v>
      </c>
      <c r="V964" s="45">
        <v>7.8211666666666684</v>
      </c>
      <c r="W964" s="44">
        <v>8.8163333333333345</v>
      </c>
      <c r="X964" s="45">
        <v>4.1891666666666669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2"/>
        <v>84.32116666666667</v>
      </c>
      <c r="AE964" s="54"/>
    </row>
    <row r="965" spans="2:31" x14ac:dyDescent="0.45">
      <c r="B965" s="4" t="s">
        <v>88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1.9290000000000009</v>
      </c>
      <c r="M965" s="44">
        <v>4.8080000000000007</v>
      </c>
      <c r="N965" s="45">
        <v>4.8376666666666654</v>
      </c>
      <c r="O965" s="44">
        <v>8.5485000000000078</v>
      </c>
      <c r="P965" s="45">
        <v>7.1341666666666637</v>
      </c>
      <c r="Q965" s="44">
        <v>1.1696666666666691</v>
      </c>
      <c r="R965" s="45">
        <v>2.6314999999999968</v>
      </c>
      <c r="S965" s="44">
        <v>0.14249999999999971</v>
      </c>
      <c r="T965" s="45">
        <v>0</v>
      </c>
      <c r="U965" s="44">
        <v>7.5233333333333325</v>
      </c>
      <c r="V965" s="45">
        <v>12.131000000000011</v>
      </c>
      <c r="W965" s="44">
        <v>21.096333333333334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2"/>
        <v>71.951666666666682</v>
      </c>
      <c r="AE965" s="54"/>
    </row>
    <row r="966" spans="2:31" x14ac:dyDescent="0.45">
      <c r="B966" s="4" t="s">
        <v>89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8.5601666666666727</v>
      </c>
      <c r="N966" s="45">
        <v>5.511999999999996</v>
      </c>
      <c r="O966" s="44">
        <v>4.7966666666666695</v>
      </c>
      <c r="P966" s="45">
        <v>5.5879999999999992</v>
      </c>
      <c r="Q966" s="44">
        <v>6.1935000000000029</v>
      </c>
      <c r="R966" s="45">
        <v>7.3956666666666662</v>
      </c>
      <c r="S966" s="44">
        <v>7.9940000000000015</v>
      </c>
      <c r="T966" s="45">
        <v>8.1088333333333296</v>
      </c>
      <c r="U966" s="44">
        <v>8.6143333333333434</v>
      </c>
      <c r="V966" s="45">
        <v>8.6296666666666599</v>
      </c>
      <c r="W966" s="44">
        <v>10.665499999999993</v>
      </c>
      <c r="X966" s="45">
        <v>5.7353333333333341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2"/>
        <v>87.793666666666667</v>
      </c>
      <c r="AE966" s="54"/>
    </row>
    <row r="967" spans="2:31" x14ac:dyDescent="0.45">
      <c r="B967" s="4" t="s">
        <v>90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0.11099999999999996</v>
      </c>
      <c r="M967" s="44">
        <v>0.3001666666666668</v>
      </c>
      <c r="N967" s="45">
        <v>10.483333333333327</v>
      </c>
      <c r="O967" s="44">
        <v>22.007166666666667</v>
      </c>
      <c r="P967" s="45">
        <v>30.261833333333339</v>
      </c>
      <c r="Q967" s="44">
        <v>1.5531342800000019</v>
      </c>
      <c r="R967" s="45">
        <v>1.1852651399999985</v>
      </c>
      <c r="S967" s="44">
        <v>0</v>
      </c>
      <c r="T967" s="45">
        <v>5.995801000000256E-2</v>
      </c>
      <c r="U967" s="44">
        <v>0</v>
      </c>
      <c r="V967" s="45">
        <v>37.942833333333333</v>
      </c>
      <c r="W967" s="44">
        <v>2.5975000000000006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2"/>
        <v>106.50219076333332</v>
      </c>
      <c r="AE967" s="54"/>
    </row>
    <row r="968" spans="2:31" x14ac:dyDescent="0.45">
      <c r="B968" s="4" t="s">
        <v>91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2.291666666666667</v>
      </c>
      <c r="M968" s="44">
        <v>2.3563333333333323</v>
      </c>
      <c r="N968" s="45">
        <v>3.7831666666666659</v>
      </c>
      <c r="O968" s="44">
        <v>0</v>
      </c>
      <c r="P968" s="45">
        <v>0</v>
      </c>
      <c r="Q968" s="44">
        <v>2.3518333333333334</v>
      </c>
      <c r="R968" s="45">
        <v>1.0438333333333312</v>
      </c>
      <c r="S968" s="44">
        <v>0</v>
      </c>
      <c r="T968" s="45">
        <v>0.4509999999999979</v>
      </c>
      <c r="U968" s="44">
        <v>6.1710000000000029</v>
      </c>
      <c r="V968" s="45">
        <v>2.448666666666663</v>
      </c>
      <c r="W968" s="44">
        <v>9.1496666666666631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2"/>
        <v>30.047166666666662</v>
      </c>
      <c r="AE968" s="54"/>
    </row>
    <row r="969" spans="2:31" x14ac:dyDescent="0.45">
      <c r="B969" s="4" t="s">
        <v>92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1.1921666666666666</v>
      </c>
      <c r="M969" s="44">
        <v>2.7961666666666662</v>
      </c>
      <c r="N969" s="45">
        <v>8.7629999999999946</v>
      </c>
      <c r="O969" s="44">
        <v>15.614666666666647</v>
      </c>
      <c r="P969" s="45">
        <v>16.733166666666666</v>
      </c>
      <c r="Q969" s="44">
        <v>17.582000000000015</v>
      </c>
      <c r="R969" s="45">
        <v>19.814500000000013</v>
      </c>
      <c r="S969" s="44">
        <v>19.388166666666667</v>
      </c>
      <c r="T969" s="45">
        <v>20.633166666666668</v>
      </c>
      <c r="U969" s="44">
        <v>22.795500000000008</v>
      </c>
      <c r="V969" s="45">
        <v>23.388666666666669</v>
      </c>
      <c r="W969" s="44">
        <v>22.329500000000007</v>
      </c>
      <c r="X969" s="45">
        <v>1.9684999999999997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2"/>
        <v>192.99916666666667</v>
      </c>
      <c r="AE969" s="54"/>
    </row>
    <row r="970" spans="2:31" x14ac:dyDescent="0.45">
      <c r="B970" s="4" t="s">
        <v>93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1.0766666666666667</v>
      </c>
      <c r="M970" s="44">
        <v>3.7388333333333343</v>
      </c>
      <c r="N970" s="45">
        <v>3.5774999999999988</v>
      </c>
      <c r="O970" s="44">
        <v>9.5819999999999919</v>
      </c>
      <c r="P970" s="45">
        <v>10.302833333333327</v>
      </c>
      <c r="Q970" s="44">
        <v>8.9846666666666639</v>
      </c>
      <c r="R970" s="45">
        <v>9.0205000000000037</v>
      </c>
      <c r="S970" s="44">
        <v>6.7428333333333352</v>
      </c>
      <c r="T970" s="45">
        <v>7.9716666666666702</v>
      </c>
      <c r="U970" s="44">
        <v>9.5935000000000041</v>
      </c>
      <c r="V970" s="45">
        <v>9.3371666666666648</v>
      </c>
      <c r="W970" s="44">
        <v>13.913333333333352</v>
      </c>
      <c r="X970" s="45">
        <v>1.4776666666666685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2"/>
        <v>95.319166666666675</v>
      </c>
      <c r="AE970" s="54"/>
    </row>
    <row r="971" spans="2:31" x14ac:dyDescent="0.45">
      <c r="B971" s="4" t="s">
        <v>94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1.3591666666666669</v>
      </c>
      <c r="M971" s="44">
        <v>14.966166666666657</v>
      </c>
      <c r="N971" s="45">
        <v>47.934833333333344</v>
      </c>
      <c r="O971" s="44">
        <v>4.426566666666667</v>
      </c>
      <c r="P971" s="45">
        <v>0</v>
      </c>
      <c r="Q971" s="44">
        <v>0</v>
      </c>
      <c r="R971" s="45">
        <v>0</v>
      </c>
      <c r="S971" s="44">
        <v>27.141340000000007</v>
      </c>
      <c r="T971" s="45">
        <v>40.525066666666675</v>
      </c>
      <c r="U971" s="44">
        <v>55.881733333333337</v>
      </c>
      <c r="V971" s="45">
        <v>60.335566666666672</v>
      </c>
      <c r="W971" s="44">
        <v>71.613499999999988</v>
      </c>
      <c r="X971" s="45">
        <v>15.35783333333333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2"/>
        <v>339.54177333333331</v>
      </c>
      <c r="AE971" s="54"/>
    </row>
    <row r="972" spans="2:31" x14ac:dyDescent="0.45">
      <c r="B972" s="4" t="s">
        <v>95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1.3238333333333339</v>
      </c>
      <c r="M972" s="44">
        <v>17.354499999999998</v>
      </c>
      <c r="N972" s="45">
        <v>25.239333333333331</v>
      </c>
      <c r="O972" s="44">
        <v>34.873333333333342</v>
      </c>
      <c r="P972" s="45">
        <v>32.119999999999997</v>
      </c>
      <c r="Q972" s="44">
        <v>28.25183333333333</v>
      </c>
      <c r="R972" s="45">
        <v>17.87316666666667</v>
      </c>
      <c r="S972" s="44">
        <v>21.984166666666663</v>
      </c>
      <c r="T972" s="45">
        <v>32.069166666666682</v>
      </c>
      <c r="U972" s="44">
        <v>15.056666666666676</v>
      </c>
      <c r="V972" s="45">
        <v>31.112833333333324</v>
      </c>
      <c r="W972" s="44">
        <v>33.141833333333309</v>
      </c>
      <c r="X972" s="45">
        <v>6.9983333333333357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2"/>
        <v>297.39899999999994</v>
      </c>
      <c r="AE972" s="54"/>
    </row>
    <row r="973" spans="2:31" x14ac:dyDescent="0.45">
      <c r="B973" s="4" t="s">
        <v>96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6.5698333333333352</v>
      </c>
      <c r="M973" s="44">
        <v>62.785333333333327</v>
      </c>
      <c r="N973" s="45">
        <v>96.714499999999987</v>
      </c>
      <c r="O973" s="44">
        <v>87.084666666666649</v>
      </c>
      <c r="P973" s="45">
        <v>79.59366666666665</v>
      </c>
      <c r="Q973" s="44">
        <v>72.454999999999998</v>
      </c>
      <c r="R973" s="45">
        <v>88.085833333333326</v>
      </c>
      <c r="S973" s="44">
        <v>75.222333333333324</v>
      </c>
      <c r="T973" s="45">
        <v>102.61599999999999</v>
      </c>
      <c r="U973" s="44">
        <v>102.08199999999998</v>
      </c>
      <c r="V973" s="45">
        <v>111.96950000000001</v>
      </c>
      <c r="W973" s="44">
        <v>109.87983333333327</v>
      </c>
      <c r="X973" s="45">
        <v>26.019500000000004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2"/>
        <v>1021.0779999999999</v>
      </c>
      <c r="AE973" s="54"/>
    </row>
    <row r="974" spans="2:31" x14ac:dyDescent="0.45">
      <c r="B974" s="4" t="s">
        <v>97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0.8841666666666671</v>
      </c>
      <c r="M974" s="44">
        <v>20.100999999999996</v>
      </c>
      <c r="N974" s="45">
        <v>14.359666666666673</v>
      </c>
      <c r="O974" s="44">
        <v>19.434833333333323</v>
      </c>
      <c r="P974" s="45">
        <v>21.64766666666668</v>
      </c>
      <c r="Q974" s="44">
        <v>22.057333333333322</v>
      </c>
      <c r="R974" s="45">
        <v>24.468833333333365</v>
      </c>
      <c r="S974" s="44">
        <v>25.170333333333328</v>
      </c>
      <c r="T974" s="45">
        <v>27.126499999999968</v>
      </c>
      <c r="U974" s="44">
        <v>30.779500000000031</v>
      </c>
      <c r="V974" s="45">
        <v>30.195833333333336</v>
      </c>
      <c r="W974" s="44">
        <v>28.784333333333304</v>
      </c>
      <c r="X974" s="45">
        <v>2.3209999999999988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2"/>
        <v>267.33100000000002</v>
      </c>
      <c r="AE974" s="54"/>
    </row>
    <row r="975" spans="2:31" x14ac:dyDescent="0.45">
      <c r="B975" s="4" t="s">
        <v>98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4.3276666666666648</v>
      </c>
      <c r="M975" s="44">
        <v>14.562999999999997</v>
      </c>
      <c r="N975" s="45">
        <v>10.886666666666663</v>
      </c>
      <c r="O975" s="44">
        <v>14.222500000000007</v>
      </c>
      <c r="P975" s="45">
        <v>13.652166666666671</v>
      </c>
      <c r="Q975" s="44">
        <v>11.360833333333327</v>
      </c>
      <c r="R975" s="45">
        <v>10.657333333333334</v>
      </c>
      <c r="S975" s="44">
        <v>7.5504999999999978</v>
      </c>
      <c r="T975" s="45">
        <v>8.943833333333334</v>
      </c>
      <c r="U975" s="44">
        <v>15.774833333333344</v>
      </c>
      <c r="V975" s="45">
        <v>24.292500000000004</v>
      </c>
      <c r="W975" s="44">
        <v>41.857999999999997</v>
      </c>
      <c r="X975" s="45">
        <v>4.8721666666666676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2"/>
        <v>182.96199999999999</v>
      </c>
      <c r="AE975" s="54"/>
    </row>
    <row r="976" spans="2:31" x14ac:dyDescent="0.45">
      <c r="B976" s="4" t="s">
        <v>99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1.2466666666666666</v>
      </c>
      <c r="M976" s="44">
        <v>9.6100000000000101</v>
      </c>
      <c r="N976" s="45">
        <v>7.6860000000000053</v>
      </c>
      <c r="O976" s="44">
        <v>14.254000000000003</v>
      </c>
      <c r="P976" s="45">
        <v>16.412166666666671</v>
      </c>
      <c r="Q976" s="44">
        <v>17.108333333333327</v>
      </c>
      <c r="R976" s="45">
        <v>18.32566666666666</v>
      </c>
      <c r="S976" s="44">
        <v>18.640333333333327</v>
      </c>
      <c r="T976" s="45">
        <v>18.682333333333347</v>
      </c>
      <c r="U976" s="44">
        <v>19.739833333333326</v>
      </c>
      <c r="V976" s="45">
        <v>19.858500000000003</v>
      </c>
      <c r="W976" s="44">
        <v>22.907333333333316</v>
      </c>
      <c r="X976" s="45">
        <v>2.4171666666666662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2"/>
        <v>186.88833333333335</v>
      </c>
      <c r="AE976" s="54"/>
    </row>
    <row r="977" spans="2:31" x14ac:dyDescent="0.45">
      <c r="B977" s="4" t="s">
        <v>100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2"/>
        <v>0</v>
      </c>
      <c r="AE977" s="54"/>
    </row>
    <row r="978" spans="2:31" x14ac:dyDescent="0.45">
      <c r="B978" s="4" t="s">
        <v>101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0.26000000000000012</v>
      </c>
      <c r="M978" s="44">
        <v>2.4850000000000012</v>
      </c>
      <c r="N978" s="45">
        <v>4.2458333333333327</v>
      </c>
      <c r="O978" s="44">
        <v>7.0313333333333334</v>
      </c>
      <c r="P978" s="45">
        <v>9.0819999999999972</v>
      </c>
      <c r="Q978" s="44">
        <v>9.1653333333333347</v>
      </c>
      <c r="R978" s="45">
        <v>8.7251666666666683</v>
      </c>
      <c r="S978" s="44">
        <v>8.1698333333333366</v>
      </c>
      <c r="T978" s="45">
        <v>8.3471666666666646</v>
      </c>
      <c r="U978" s="44">
        <v>8.7858333333333309</v>
      </c>
      <c r="V978" s="45">
        <v>8.2990000000000013</v>
      </c>
      <c r="W978" s="44">
        <v>5.9356666666666662</v>
      </c>
      <c r="X978" s="45">
        <v>1.0986666666666667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2"/>
        <v>81.630833333333342</v>
      </c>
      <c r="AE978" s="54"/>
    </row>
    <row r="979" spans="2:31" x14ac:dyDescent="0.45">
      <c r="B979" s="4" t="s">
        <v>102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26.674166666666661</v>
      </c>
      <c r="M979" s="44">
        <v>129.20366666666666</v>
      </c>
      <c r="N979" s="45">
        <v>114.2971666666666</v>
      </c>
      <c r="O979" s="44">
        <v>109.57866666666672</v>
      </c>
      <c r="P979" s="45">
        <v>85.048833333333292</v>
      </c>
      <c r="Q979" s="44">
        <v>50.907166666666669</v>
      </c>
      <c r="R979" s="45">
        <v>27.539999999999985</v>
      </c>
      <c r="S979" s="44">
        <v>1.4795000000000016</v>
      </c>
      <c r="T979" s="45">
        <v>22.451333333333331</v>
      </c>
      <c r="U979" s="44">
        <v>64.663666666666671</v>
      </c>
      <c r="V979" s="45">
        <v>107.29266666666672</v>
      </c>
      <c r="W979" s="44">
        <v>166.29099999999991</v>
      </c>
      <c r="X979" s="45">
        <v>30.092666666666659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2"/>
        <v>935.52049999999986</v>
      </c>
      <c r="AE979" s="54"/>
    </row>
    <row r="980" spans="2:31" x14ac:dyDescent="0.45">
      <c r="B980" s="4" t="s">
        <v>103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0.3264999999999999</v>
      </c>
      <c r="M980" s="44">
        <v>0.1738333333333334</v>
      </c>
      <c r="N980" s="45">
        <v>3.4508333333333341</v>
      </c>
      <c r="O980" s="44">
        <v>12.34233333333334</v>
      </c>
      <c r="P980" s="45">
        <v>17.583666666666669</v>
      </c>
      <c r="Q980" s="44">
        <v>19.548000000000002</v>
      </c>
      <c r="R980" s="45">
        <v>19.909833333333335</v>
      </c>
      <c r="S980" s="44">
        <v>18.933666666666667</v>
      </c>
      <c r="T980" s="45">
        <v>23.681833333333334</v>
      </c>
      <c r="U980" s="44">
        <v>25.918500000000002</v>
      </c>
      <c r="V980" s="45">
        <v>24.84666666666666</v>
      </c>
      <c r="W980" s="44">
        <v>22.084833333333332</v>
      </c>
      <c r="X980" s="45">
        <v>0.7161666666666664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2"/>
        <v>189.51666666666671</v>
      </c>
      <c r="AE980" s="54"/>
    </row>
    <row r="981" spans="2:31" x14ac:dyDescent="0.45">
      <c r="B981" s="4" t="s">
        <v>104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6.71183333333334</v>
      </c>
      <c r="M981" s="44">
        <v>32.521833333333326</v>
      </c>
      <c r="N981" s="45">
        <v>78.90933333333335</v>
      </c>
      <c r="O981" s="44">
        <v>36.289166666666652</v>
      </c>
      <c r="P981" s="45">
        <v>28.685166666666653</v>
      </c>
      <c r="Q981" s="44">
        <v>82.012833333333347</v>
      </c>
      <c r="R981" s="45">
        <v>98.823999999999984</v>
      </c>
      <c r="S981" s="44">
        <v>93.422666666666601</v>
      </c>
      <c r="T981" s="45">
        <v>91.075499999999934</v>
      </c>
      <c r="U981" s="44">
        <v>90.08683333333326</v>
      </c>
      <c r="V981" s="45">
        <v>88.339666666666702</v>
      </c>
      <c r="W981" s="44">
        <v>68.493999999999971</v>
      </c>
      <c r="X981" s="45">
        <v>11.090833333333334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2"/>
        <v>806.46366666666643</v>
      </c>
      <c r="AE981" s="54"/>
    </row>
    <row r="982" spans="2:31" x14ac:dyDescent="0.45">
      <c r="B982" s="4" t="s">
        <v>105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1.155</v>
      </c>
      <c r="M982" s="44">
        <v>1.325833333333333</v>
      </c>
      <c r="N982" s="45">
        <v>2.5130000000000003</v>
      </c>
      <c r="O982" s="44">
        <v>1.6698333333333306</v>
      </c>
      <c r="P982" s="45">
        <v>1.0281666666666642</v>
      </c>
      <c r="Q982" s="44">
        <v>0</v>
      </c>
      <c r="R982" s="45">
        <v>0</v>
      </c>
      <c r="S982" s="44">
        <v>0</v>
      </c>
      <c r="T982" s="45">
        <v>0</v>
      </c>
      <c r="U982" s="44">
        <v>0</v>
      </c>
      <c r="V982" s="45">
        <v>0</v>
      </c>
      <c r="W982" s="44">
        <v>1.059333333333333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2"/>
        <v>8.751166666666661</v>
      </c>
      <c r="AE982" s="54"/>
    </row>
    <row r="983" spans="2:31" x14ac:dyDescent="0.45">
      <c r="B983" s="4" t="s">
        <v>106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2"/>
        <v>0</v>
      </c>
      <c r="AE983" s="54"/>
    </row>
    <row r="984" spans="2:31" x14ac:dyDescent="0.45">
      <c r="B984" s="4" t="s">
        <v>107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1.9011666666666664</v>
      </c>
      <c r="M984" s="44">
        <v>21.724666666666675</v>
      </c>
      <c r="N984" s="45">
        <v>33.747666666666646</v>
      </c>
      <c r="O984" s="44">
        <v>36.718666666666664</v>
      </c>
      <c r="P984" s="45">
        <v>35.46666666666669</v>
      </c>
      <c r="Q984" s="44">
        <v>34.152666666666661</v>
      </c>
      <c r="R984" s="45">
        <v>37.991000000000014</v>
      </c>
      <c r="S984" s="44">
        <v>36.864333333333335</v>
      </c>
      <c r="T984" s="45">
        <v>40.401333333333312</v>
      </c>
      <c r="U984" s="44">
        <v>50.718333333333291</v>
      </c>
      <c r="V984" s="45">
        <v>61.99633333333334</v>
      </c>
      <c r="W984" s="44">
        <v>63.865333333333304</v>
      </c>
      <c r="X984" s="45">
        <v>7.476833333333329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2"/>
        <v>463.02499999999992</v>
      </c>
      <c r="AE984" s="54"/>
    </row>
    <row r="985" spans="2:31" x14ac:dyDescent="0.45">
      <c r="B985" s="4" t="s">
        <v>108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2"/>
        <v>0</v>
      </c>
      <c r="AE985" s="54"/>
    </row>
    <row r="986" spans="2:31" x14ac:dyDescent="0.45">
      <c r="B986" s="4" t="s">
        <v>109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0.48283333333333339</v>
      </c>
      <c r="M986" s="44">
        <v>7.0318333333333349</v>
      </c>
      <c r="N986" s="45">
        <v>75.694999999999979</v>
      </c>
      <c r="O986" s="44">
        <v>93.492000000000004</v>
      </c>
      <c r="P986" s="45">
        <v>111.92466666666665</v>
      </c>
      <c r="Q986" s="44">
        <v>113.43533333333335</v>
      </c>
      <c r="R986" s="45">
        <v>129.17016666666666</v>
      </c>
      <c r="S986" s="44">
        <v>91.196999999999989</v>
      </c>
      <c r="T986" s="45">
        <v>72.067333333333352</v>
      </c>
      <c r="U986" s="44">
        <v>94.754499999999993</v>
      </c>
      <c r="V986" s="45">
        <v>58.773833333333343</v>
      </c>
      <c r="W986" s="44">
        <v>9.9336666666666691</v>
      </c>
      <c r="X986" s="45">
        <v>2.8166666666666687E-2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2"/>
        <v>857.98633333333328</v>
      </c>
      <c r="AE986" s="54"/>
    </row>
    <row r="987" spans="2:31" x14ac:dyDescent="0.45">
      <c r="B987" s="4" t="s">
        <v>110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1.9325000000000012</v>
      </c>
      <c r="M987" s="44">
        <v>26.842499999999998</v>
      </c>
      <c r="N987" s="45">
        <v>37.803333333333349</v>
      </c>
      <c r="O987" s="44">
        <v>46.263666666666673</v>
      </c>
      <c r="P987" s="45">
        <v>48.127500000000012</v>
      </c>
      <c r="Q987" s="44">
        <v>47.717999999999975</v>
      </c>
      <c r="R987" s="45">
        <v>49.741333333333344</v>
      </c>
      <c r="S987" s="44">
        <v>49.005166666666682</v>
      </c>
      <c r="T987" s="45">
        <v>51.357333333333322</v>
      </c>
      <c r="U987" s="44">
        <v>54.222166666666638</v>
      </c>
      <c r="V987" s="45">
        <v>58.055499999999981</v>
      </c>
      <c r="W987" s="44">
        <v>57.136000000000031</v>
      </c>
      <c r="X987" s="45">
        <v>15.329499999999991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2"/>
        <v>543.53449999999998</v>
      </c>
      <c r="AE987" s="54"/>
    </row>
    <row r="988" spans="2:31" x14ac:dyDescent="0.45">
      <c r="B988" s="4" t="s">
        <v>111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1.2971666666666664</v>
      </c>
      <c r="M988" s="44">
        <v>4.0736666666666661</v>
      </c>
      <c r="N988" s="45">
        <v>13.434499999999996</v>
      </c>
      <c r="O988" s="44">
        <v>6.9460000000000042</v>
      </c>
      <c r="P988" s="45">
        <v>13.228500000000004</v>
      </c>
      <c r="Q988" s="44">
        <v>12.470833333333331</v>
      </c>
      <c r="R988" s="45">
        <v>28.067999999999998</v>
      </c>
      <c r="S988" s="44">
        <v>56.815000000000019</v>
      </c>
      <c r="T988" s="45">
        <v>61.153166666666692</v>
      </c>
      <c r="U988" s="44">
        <v>29.172333333333356</v>
      </c>
      <c r="V988" s="45">
        <v>53.796666666666653</v>
      </c>
      <c r="W988" s="44">
        <v>26.694833333333349</v>
      </c>
      <c r="X988" s="45">
        <v>2.9631666666666643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2"/>
        <v>310.11383333333345</v>
      </c>
      <c r="AE988" s="54"/>
    </row>
    <row r="989" spans="2:31" x14ac:dyDescent="0.45">
      <c r="B989" s="4" t="s">
        <v>112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5.1399999999999917</v>
      </c>
      <c r="N989" s="45">
        <v>13.63999999999999</v>
      </c>
      <c r="O989" s="44">
        <v>19.539999999999981</v>
      </c>
      <c r="P989" s="45">
        <v>9.8999999999999986</v>
      </c>
      <c r="Q989" s="44">
        <v>9.5999999999999979</v>
      </c>
      <c r="R989" s="45">
        <v>10.7</v>
      </c>
      <c r="S989" s="44">
        <v>10.5</v>
      </c>
      <c r="T989" s="45">
        <v>10.199999999999999</v>
      </c>
      <c r="U989" s="44">
        <v>8.3000000000000007</v>
      </c>
      <c r="V989" s="45">
        <v>16.240000000000006</v>
      </c>
      <c r="W989" s="44">
        <v>10.240000000000006</v>
      </c>
      <c r="X989" s="45">
        <v>2.0626666666666669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2"/>
        <v>126.06266666666666</v>
      </c>
      <c r="AE989" s="54"/>
    </row>
    <row r="990" spans="2:31" x14ac:dyDescent="0.45">
      <c r="B990" s="4" t="s">
        <v>113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9.1333333333333308E-2</v>
      </c>
      <c r="M990" s="44">
        <v>11.309166666666668</v>
      </c>
      <c r="N990" s="45">
        <v>25.862333333333332</v>
      </c>
      <c r="O990" s="44">
        <v>27.855999999999995</v>
      </c>
      <c r="P990" s="45">
        <v>26.13150000000001</v>
      </c>
      <c r="Q990" s="44">
        <v>25.108833333333354</v>
      </c>
      <c r="R990" s="45">
        <v>26.77050000000003</v>
      </c>
      <c r="S990" s="44">
        <v>26.048333333333339</v>
      </c>
      <c r="T990" s="45">
        <v>19.165000000000003</v>
      </c>
      <c r="U990" s="44">
        <v>27.216000000000012</v>
      </c>
      <c r="V990" s="45">
        <v>22.10400000000001</v>
      </c>
      <c r="W990" s="44">
        <v>20.590833333333325</v>
      </c>
      <c r="X990" s="45">
        <v>5.0490000000000013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2"/>
        <v>263.30283333333341</v>
      </c>
      <c r="AE990" s="54"/>
    </row>
    <row r="991" spans="2:31" x14ac:dyDescent="0.45">
      <c r="B991" s="4" t="s">
        <v>114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1.071</v>
      </c>
      <c r="M991" s="44">
        <v>0.9890000000000001</v>
      </c>
      <c r="N991" s="45">
        <v>2.4739999999999993</v>
      </c>
      <c r="O991" s="44">
        <v>12.627333333333331</v>
      </c>
      <c r="P991" s="45">
        <v>17.574666666666666</v>
      </c>
      <c r="Q991" s="44">
        <v>16.275999999999996</v>
      </c>
      <c r="R991" s="45">
        <v>18.110666666666663</v>
      </c>
      <c r="S991" s="44">
        <v>16.755999999999997</v>
      </c>
      <c r="T991" s="45">
        <v>18.189500000000006</v>
      </c>
      <c r="U991" s="44">
        <v>20.295500000000004</v>
      </c>
      <c r="V991" s="45">
        <v>20.001333333333335</v>
      </c>
      <c r="W991" s="44">
        <v>25.431500000000007</v>
      </c>
      <c r="X991" s="45">
        <v>4.9763333333333337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2"/>
        <v>174.77283333333335</v>
      </c>
      <c r="AE991" s="54"/>
    </row>
    <row r="992" spans="2:31" x14ac:dyDescent="0.45">
      <c r="B992" s="4" t="s">
        <v>115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2"/>
        <v>0</v>
      </c>
      <c r="AE992" s="54"/>
    </row>
    <row r="993" spans="2:31" x14ac:dyDescent="0.45">
      <c r="B993" s="4" t="s">
        <v>116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56.342833333333338</v>
      </c>
      <c r="M993" s="44">
        <v>62.466666666666669</v>
      </c>
      <c r="N993" s="45">
        <v>28.860000000000007</v>
      </c>
      <c r="O993" s="44">
        <v>20.340000000000003</v>
      </c>
      <c r="P993" s="45">
        <v>14.900000000000006</v>
      </c>
      <c r="Q993" s="44">
        <v>10.990000000000009</v>
      </c>
      <c r="R993" s="45">
        <v>10.050000000000011</v>
      </c>
      <c r="S993" s="44">
        <v>16.650000000000006</v>
      </c>
      <c r="T993" s="45">
        <v>33.600000000000009</v>
      </c>
      <c r="U993" s="44">
        <v>58.770166666666682</v>
      </c>
      <c r="V993" s="45">
        <v>58.735500000000023</v>
      </c>
      <c r="W993" s="44">
        <v>58.750500000000017</v>
      </c>
      <c r="X993" s="45">
        <v>33.919500000000006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2"/>
        <v>464.37516666666676</v>
      </c>
      <c r="AE993" s="54"/>
    </row>
    <row r="994" spans="2:31" x14ac:dyDescent="0.45">
      <c r="B994" s="4" t="s">
        <v>117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0</v>
      </c>
      <c r="O994" s="44">
        <v>0</v>
      </c>
      <c r="P994" s="45">
        <v>0</v>
      </c>
      <c r="Q994" s="44">
        <v>0</v>
      </c>
      <c r="R994" s="45">
        <v>0</v>
      </c>
      <c r="S994" s="44">
        <v>0</v>
      </c>
      <c r="T994" s="45">
        <v>89.8</v>
      </c>
      <c r="U994" s="44">
        <v>106.6</v>
      </c>
      <c r="V994" s="45">
        <v>120.15933333333338</v>
      </c>
      <c r="W994" s="44">
        <v>131.43366666666668</v>
      </c>
      <c r="X994" s="45">
        <v>13.953333333333337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2"/>
        <v>461.94633333333337</v>
      </c>
      <c r="AE994" s="54"/>
    </row>
    <row r="995" spans="2:31" x14ac:dyDescent="0.45">
      <c r="B995" s="4" t="s">
        <v>118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3.0443333333333333</v>
      </c>
      <c r="M995" s="44">
        <v>39.387166666666666</v>
      </c>
      <c r="N995" s="45">
        <v>24.906166666666671</v>
      </c>
      <c r="O995" s="44">
        <v>45.160333333333305</v>
      </c>
      <c r="P995" s="45">
        <v>44.7425</v>
      </c>
      <c r="Q995" s="44">
        <v>43.466000000000015</v>
      </c>
      <c r="R995" s="45">
        <v>45.819166666666625</v>
      </c>
      <c r="S995" s="44">
        <v>43.884833333333304</v>
      </c>
      <c r="T995" s="45">
        <v>48.132666666666616</v>
      </c>
      <c r="U995" s="44">
        <v>54.510333333333342</v>
      </c>
      <c r="V995" s="45">
        <v>55.741833333333332</v>
      </c>
      <c r="W995" s="44">
        <v>50.605833333333329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2"/>
        <v>499.4011666666666</v>
      </c>
      <c r="AE995" s="54"/>
    </row>
    <row r="996" spans="2:31" x14ac:dyDescent="0.45">
      <c r="B996" s="4" t="s">
        <v>119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12.657833333333327</v>
      </c>
      <c r="M996" s="44">
        <v>46.023833333333314</v>
      </c>
      <c r="N996" s="45">
        <v>38.506166666666665</v>
      </c>
      <c r="O996" s="44">
        <v>44.295666666666669</v>
      </c>
      <c r="P996" s="45">
        <v>46.131833333333311</v>
      </c>
      <c r="Q996" s="44">
        <v>45.142499999999991</v>
      </c>
      <c r="R996" s="45">
        <v>47.158999999999992</v>
      </c>
      <c r="S996" s="44">
        <v>45.536999999999992</v>
      </c>
      <c r="T996" s="45">
        <v>48.53033333333331</v>
      </c>
      <c r="U996" s="44">
        <v>52.523166666666654</v>
      </c>
      <c r="V996" s="45">
        <v>51.138499999999979</v>
      </c>
      <c r="W996" s="44">
        <v>47.013166666666663</v>
      </c>
      <c r="X996" s="45">
        <v>0.14183333333333348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232"/>
        <v>524.80083333333323</v>
      </c>
      <c r="AE996" s="54"/>
    </row>
    <row r="997" spans="2:31" x14ac:dyDescent="0.45">
      <c r="B997" s="4" t="s">
        <v>120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7.5343333333333353</v>
      </c>
      <c r="M997" s="44">
        <v>26.050166666666655</v>
      </c>
      <c r="N997" s="45">
        <v>43.483166666666669</v>
      </c>
      <c r="O997" s="44">
        <v>48.987166666666688</v>
      </c>
      <c r="P997" s="45">
        <v>51.16033333333332</v>
      </c>
      <c r="Q997" s="44">
        <v>52.021333333333345</v>
      </c>
      <c r="R997" s="45">
        <v>56.592500000000022</v>
      </c>
      <c r="S997" s="44">
        <v>55.563166666666667</v>
      </c>
      <c r="T997" s="45">
        <v>79.974500000000006</v>
      </c>
      <c r="U997" s="44">
        <v>80.575166666666675</v>
      </c>
      <c r="V997" s="45">
        <v>68.698499999999996</v>
      </c>
      <c r="W997" s="44">
        <v>48.108666666666679</v>
      </c>
      <c r="X997" s="45">
        <v>3.419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232"/>
        <v>622.16800000000012</v>
      </c>
      <c r="AE997" s="54"/>
    </row>
    <row r="998" spans="2:31" x14ac:dyDescent="0.45">
      <c r="B998" s="4" t="s">
        <v>121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232"/>
        <v>0</v>
      </c>
      <c r="AE998" s="54"/>
    </row>
    <row r="999" spans="2:31" x14ac:dyDescent="0.45">
      <c r="B999" s="4" t="s">
        <v>122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29.925166666666666</v>
      </c>
      <c r="M999" s="44">
        <v>134.34350000000001</v>
      </c>
      <c r="N999" s="45">
        <v>216.92733333333342</v>
      </c>
      <c r="O999" s="44">
        <v>231.10133333333334</v>
      </c>
      <c r="P999" s="45">
        <v>196.18000000000004</v>
      </c>
      <c r="Q999" s="44">
        <v>192.21000000000004</v>
      </c>
      <c r="R999" s="45">
        <v>191.02</v>
      </c>
      <c r="S999" s="44">
        <v>186.78000000000003</v>
      </c>
      <c r="T999" s="45">
        <v>174.94000000000003</v>
      </c>
      <c r="U999" s="44">
        <v>221.7226666666667</v>
      </c>
      <c r="V999" s="45">
        <v>234.78866666666673</v>
      </c>
      <c r="W999" s="44">
        <v>238.47900000000001</v>
      </c>
      <c r="X999" s="45">
        <v>49.701833333333347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2"/>
        <v>2298.1195000000007</v>
      </c>
      <c r="AE999" s="54"/>
    </row>
    <row r="1000" spans="2:31" x14ac:dyDescent="0.45">
      <c r="B1000" s="4" t="s">
        <v>123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2"/>
        <v>0</v>
      </c>
      <c r="AE1000" s="54"/>
    </row>
    <row r="1001" spans="2:31" x14ac:dyDescent="0.45">
      <c r="B1001" s="4" t="s">
        <v>124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1.6628333333333336</v>
      </c>
      <c r="M1001" s="44">
        <v>0.6023333333333335</v>
      </c>
      <c r="N1001" s="45">
        <v>15.065333333333324</v>
      </c>
      <c r="O1001" s="44">
        <v>34.808333333333344</v>
      </c>
      <c r="P1001" s="45">
        <v>49.925666666666665</v>
      </c>
      <c r="Q1001" s="44">
        <v>57.893166666666595</v>
      </c>
      <c r="R1001" s="45">
        <v>13.907</v>
      </c>
      <c r="S1001" s="44">
        <v>0</v>
      </c>
      <c r="T1001" s="45">
        <v>0</v>
      </c>
      <c r="U1001" s="44">
        <v>0.78783333333333327</v>
      </c>
      <c r="V1001" s="45">
        <v>30.757833333333338</v>
      </c>
      <c r="W1001" s="44">
        <v>26.750500000000027</v>
      </c>
      <c r="X1001" s="45">
        <v>2.1499999999999277E-2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2"/>
        <v>232.1823333333333</v>
      </c>
      <c r="AE1001" s="54"/>
    </row>
    <row r="1002" spans="2:31" x14ac:dyDescent="0.45">
      <c r="B1002" s="4" t="s">
        <v>125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232"/>
        <v>0</v>
      </c>
      <c r="AE1002" s="54"/>
    </row>
    <row r="1003" spans="2:31" x14ac:dyDescent="0.45">
      <c r="B1003" s="4" t="s">
        <v>126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232"/>
        <v>0</v>
      </c>
      <c r="AE1003" s="54"/>
    </row>
    <row r="1004" spans="2:31" x14ac:dyDescent="0.45">
      <c r="B1004" s="4" t="s">
        <v>127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2.0851666666666664</v>
      </c>
      <c r="M1004" s="44">
        <v>29.355166666666662</v>
      </c>
      <c r="N1004" s="45">
        <v>37.551166666666667</v>
      </c>
      <c r="O1004" s="44">
        <v>23.263500000000015</v>
      </c>
      <c r="P1004" s="45">
        <v>27.268833333333326</v>
      </c>
      <c r="Q1004" s="44">
        <v>28.583833333333335</v>
      </c>
      <c r="R1004" s="45">
        <v>28.493999999999996</v>
      </c>
      <c r="S1004" s="44">
        <v>26.730666666666671</v>
      </c>
      <c r="T1004" s="45">
        <v>33.831833333333329</v>
      </c>
      <c r="U1004" s="44">
        <v>39.148333333333305</v>
      </c>
      <c r="V1004" s="45">
        <v>19.151166666666661</v>
      </c>
      <c r="W1004" s="44">
        <v>42.16933333333332</v>
      </c>
      <c r="X1004" s="45">
        <v>8.6336666666666666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232"/>
        <v>346.26666666666665</v>
      </c>
      <c r="AE1004" s="54"/>
    </row>
    <row r="1005" spans="2:31" x14ac:dyDescent="0.45">
      <c r="B1005" s="4" t="s">
        <v>128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24.4085</v>
      </c>
      <c r="M1005" s="44">
        <v>124.91120000000001</v>
      </c>
      <c r="N1005" s="45">
        <v>104.0112</v>
      </c>
      <c r="O1005" s="44">
        <v>90.33120000000001</v>
      </c>
      <c r="P1005" s="45">
        <v>89.241200000000006</v>
      </c>
      <c r="Q1005" s="44">
        <v>88.131200000000007</v>
      </c>
      <c r="R1005" s="45">
        <v>91.901200000000003</v>
      </c>
      <c r="S1005" s="44">
        <v>90.861200000000011</v>
      </c>
      <c r="T1005" s="45">
        <v>96.141200000000012</v>
      </c>
      <c r="U1005" s="44">
        <v>105.81120000000001</v>
      </c>
      <c r="V1005" s="45">
        <v>118.5412</v>
      </c>
      <c r="W1005" s="44">
        <v>141.63120000000001</v>
      </c>
      <c r="X1005" s="45">
        <v>76.960000000000008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232"/>
        <v>1242.8817000000001</v>
      </c>
      <c r="AE1005" s="54"/>
    </row>
    <row r="1006" spans="2:31" x14ac:dyDescent="0.45">
      <c r="B1006" s="4" t="s">
        <v>129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0.56100000000000017</v>
      </c>
      <c r="M1006" s="44">
        <v>2.1394999999999986</v>
      </c>
      <c r="N1006" s="45">
        <v>4.6958333333333311</v>
      </c>
      <c r="O1006" s="44">
        <v>6.7284999999999977</v>
      </c>
      <c r="P1006" s="45">
        <v>7.2116666666666607</v>
      </c>
      <c r="Q1006" s="44">
        <v>7.2506666666666648</v>
      </c>
      <c r="R1006" s="45">
        <v>7.6781666666666641</v>
      </c>
      <c r="S1006" s="44">
        <v>7.6951666666666743</v>
      </c>
      <c r="T1006" s="45">
        <v>7.8229999999999951</v>
      </c>
      <c r="U1006" s="44">
        <v>8.145500000000002</v>
      </c>
      <c r="V1006" s="45">
        <v>7.7924999999999951</v>
      </c>
      <c r="W1006" s="44">
        <v>7.403666666666668</v>
      </c>
      <c r="X1006" s="45">
        <v>1.3886666666666669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232"/>
        <v>76.513833333333309</v>
      </c>
      <c r="AE1006" s="54"/>
    </row>
    <row r="1007" spans="2:31" x14ac:dyDescent="0.45">
      <c r="B1007" s="4" t="s">
        <v>130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0.58783333333333354</v>
      </c>
      <c r="M1007" s="44">
        <v>11.301166666666665</v>
      </c>
      <c r="N1007" s="45">
        <v>0.80083333333333306</v>
      </c>
      <c r="O1007" s="44">
        <v>50.565833333333352</v>
      </c>
      <c r="P1007" s="45">
        <v>99.377333333333297</v>
      </c>
      <c r="Q1007" s="44">
        <v>155.89599999999999</v>
      </c>
      <c r="R1007" s="45">
        <v>162.97433333333336</v>
      </c>
      <c r="S1007" s="44">
        <v>160.84033333333335</v>
      </c>
      <c r="T1007" s="45">
        <v>131.18633333333335</v>
      </c>
      <c r="U1007" s="44">
        <v>103.211</v>
      </c>
      <c r="V1007" s="45">
        <v>68.924500000000023</v>
      </c>
      <c r="W1007" s="44">
        <v>6.1310000000000002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232"/>
        <v>951.79650000000004</v>
      </c>
      <c r="AE1007" s="54"/>
    </row>
    <row r="1008" spans="2:31" x14ac:dyDescent="0.45">
      <c r="B1008" s="4" t="s">
        <v>131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>SUM(E1008:AB1008)</f>
        <v>0</v>
      </c>
      <c r="AE1008" s="54"/>
    </row>
    <row r="1009" spans="2:31" x14ac:dyDescent="0.45">
      <c r="B1009" s="4" t="s">
        <v>132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1.3000000000000005E-2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>SUM(E1009:AB1009)</f>
        <v>1.3000000000000005E-2</v>
      </c>
      <c r="AE1009" s="54"/>
    </row>
    <row r="1010" spans="2:31" x14ac:dyDescent="0.45">
      <c r="B1010" s="4" t="s">
        <v>133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ref="AD1010:AD1014" si="233">SUM(E1010:AB1010)</f>
        <v>0</v>
      </c>
      <c r="AE1010" s="54"/>
    </row>
    <row r="1011" spans="2:31" x14ac:dyDescent="0.45">
      <c r="B1011" s="4" t="s">
        <v>134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3.3653333333333326</v>
      </c>
      <c r="N1011" s="45">
        <v>25.238999999999994</v>
      </c>
      <c r="O1011" s="44">
        <v>32.719666666666662</v>
      </c>
      <c r="P1011" s="45">
        <v>32.72206666666667</v>
      </c>
      <c r="Q1011" s="44">
        <v>30.740400000000001</v>
      </c>
      <c r="R1011" s="45">
        <v>35.328733333333346</v>
      </c>
      <c r="S1011" s="44">
        <v>30.251399999999997</v>
      </c>
      <c r="T1011" s="45">
        <v>38.857066666666668</v>
      </c>
      <c r="U1011" s="44">
        <v>50.22489999999997</v>
      </c>
      <c r="V1011" s="45">
        <v>60.012833333333354</v>
      </c>
      <c r="W1011" s="44">
        <v>76.554166666666632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233"/>
        <v>416.01556666666659</v>
      </c>
      <c r="AE1011" s="54"/>
    </row>
    <row r="1012" spans="2:31" x14ac:dyDescent="0.45">
      <c r="B1012" s="4" t="s">
        <v>135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33"/>
        <v>0</v>
      </c>
      <c r="AE1012" s="54"/>
    </row>
    <row r="1013" spans="2:31" x14ac:dyDescent="0.45">
      <c r="B1013" s="4" t="s">
        <v>136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1.715333333333334</v>
      </c>
      <c r="M1013" s="44">
        <v>13.956333333333339</v>
      </c>
      <c r="N1013" s="45">
        <v>26.081833333333339</v>
      </c>
      <c r="O1013" s="44">
        <v>31.585833333333344</v>
      </c>
      <c r="P1013" s="45">
        <v>8.2708333333333339</v>
      </c>
      <c r="Q1013" s="44">
        <v>0.27216666666666617</v>
      </c>
      <c r="R1013" s="45">
        <v>0.2778333333333331</v>
      </c>
      <c r="S1013" s="44">
        <v>15.06066666666667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33"/>
        <v>97.22083333333336</v>
      </c>
      <c r="AE1013" s="54"/>
    </row>
    <row r="1014" spans="2:31" x14ac:dyDescent="0.45">
      <c r="B1014" s="4" t="s">
        <v>137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6.589500000000001</v>
      </c>
      <c r="M1014" s="44">
        <v>52.245000000000012</v>
      </c>
      <c r="N1014" s="45">
        <v>96.521666666666675</v>
      </c>
      <c r="O1014" s="44">
        <v>102.92133333333332</v>
      </c>
      <c r="P1014" s="45">
        <v>69.387666666666675</v>
      </c>
      <c r="Q1014" s="44">
        <v>61.995499999999979</v>
      </c>
      <c r="R1014" s="45">
        <v>64.159000000000006</v>
      </c>
      <c r="S1014" s="44">
        <v>60.341666666666676</v>
      </c>
      <c r="T1014" s="45">
        <v>52.03316666666661</v>
      </c>
      <c r="U1014" s="44">
        <v>69.714500000000029</v>
      </c>
      <c r="V1014" s="45">
        <v>71.297166666666669</v>
      </c>
      <c r="W1014" s="44">
        <v>53.182333333333325</v>
      </c>
      <c r="X1014" s="45">
        <v>2.4004999999999996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33"/>
        <v>762.78899999999987</v>
      </c>
      <c r="AE1014" s="54"/>
    </row>
    <row r="1015" spans="2:31" x14ac:dyDescent="0.45">
      <c r="B1015" s="4" t="s">
        <v>138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1.1666666666666639E-3</v>
      </c>
      <c r="M1015" s="44">
        <v>23.835333333333327</v>
      </c>
      <c r="N1015" s="45">
        <v>42.677833333333332</v>
      </c>
      <c r="O1015" s="44">
        <v>44.886666666666684</v>
      </c>
      <c r="P1015" s="45">
        <v>46.277833333333341</v>
      </c>
      <c r="Q1015" s="44">
        <v>47.269333333333343</v>
      </c>
      <c r="R1015" s="45">
        <v>48.272666666666652</v>
      </c>
      <c r="S1015" s="44">
        <v>49.075666666666685</v>
      </c>
      <c r="T1015" s="45">
        <v>49.470999999999997</v>
      </c>
      <c r="U1015" s="44">
        <v>50.902000000000029</v>
      </c>
      <c r="V1015" s="45">
        <v>51.835166666666673</v>
      </c>
      <c r="W1015" s="44">
        <v>50.988166666666672</v>
      </c>
      <c r="X1015" s="45">
        <v>11.500333333333332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>SUM(E1015:AB1015)</f>
        <v>516.99316666666675</v>
      </c>
      <c r="AE1015" s="54"/>
    </row>
    <row r="1016" spans="2:31" x14ac:dyDescent="0.45">
      <c r="B1016" s="12" t="s">
        <v>7</v>
      </c>
      <c r="C1016" s="12"/>
      <c r="D1016" s="12"/>
      <c r="E1016" s="13">
        <f>SUM(E944:E1015)</f>
        <v>0</v>
      </c>
      <c r="F1016" s="13">
        <f t="shared" ref="F1016" si="234">SUM(F944:F1015)</f>
        <v>0</v>
      </c>
      <c r="G1016" s="13">
        <f t="shared" ref="G1016" si="235">SUM(G944:G1015)</f>
        <v>0</v>
      </c>
      <c r="H1016" s="13">
        <f t="shared" ref="H1016" si="236">SUM(H944:H1015)</f>
        <v>0</v>
      </c>
      <c r="I1016" s="13">
        <f t="shared" ref="I1016" si="237">SUM(I944:I1015)</f>
        <v>0</v>
      </c>
      <c r="J1016" s="13">
        <f t="shared" ref="J1016" si="238">SUM(J944:J1015)</f>
        <v>0</v>
      </c>
      <c r="K1016" s="13">
        <f t="shared" ref="K1016" si="239">SUM(K944:K1015)</f>
        <v>0</v>
      </c>
      <c r="L1016" s="13">
        <f t="shared" ref="L1016" si="240">SUM(L944:L1015)</f>
        <v>267.63399999999996</v>
      </c>
      <c r="M1016" s="13">
        <f t="shared" ref="M1016" si="241">SUM(M944:M1015)</f>
        <v>1283.2077000000002</v>
      </c>
      <c r="N1016" s="13">
        <f t="shared" ref="N1016" si="242">SUM(N944:N1015)</f>
        <v>1762.4058666666663</v>
      </c>
      <c r="O1016" s="13">
        <f t="shared" ref="O1016" si="243">SUM(O944:O1015)</f>
        <v>1950.4875999999999</v>
      </c>
      <c r="P1016" s="13">
        <f t="shared" ref="P1016" si="244">SUM(P944:P1015)</f>
        <v>1944.0839333333333</v>
      </c>
      <c r="Q1016" s="13">
        <f t="shared" ref="Q1016" si="245">SUM(Q944:Q1015)</f>
        <v>1947.5034009466665</v>
      </c>
      <c r="R1016" s="13">
        <f t="shared" ref="R1016" si="246">SUM(R944:R1015)</f>
        <v>2005.7070318066667</v>
      </c>
      <c r="S1016" s="13">
        <f t="shared" ref="S1016" si="247">SUM(S944:S1015)</f>
        <v>1931.4406066666668</v>
      </c>
      <c r="T1016" s="13">
        <f t="shared" ref="T1016" si="248">SUM(T944:T1015)</f>
        <v>2133.5827913433336</v>
      </c>
      <c r="U1016" s="13">
        <f t="shared" ref="U1016" si="249">SUM(U944:U1015)</f>
        <v>2367.4190000000003</v>
      </c>
      <c r="V1016" s="13">
        <f t="shared" ref="V1016" si="250">SUM(V944:V1015)</f>
        <v>2473.7169333333336</v>
      </c>
      <c r="W1016" s="13">
        <f t="shared" ref="W1016" si="251">SUM(W944:W1015)</f>
        <v>2362.9723666666659</v>
      </c>
      <c r="X1016" s="13">
        <f t="shared" ref="X1016" si="252">SUM(X944:X1015)</f>
        <v>411.23133333333345</v>
      </c>
      <c r="Y1016" s="13">
        <f t="shared" ref="Y1016" si="253">SUM(Y944:Y1015)</f>
        <v>0</v>
      </c>
      <c r="Z1016" s="13">
        <f t="shared" ref="Z1016" si="254">SUM(Z944:Z1015)</f>
        <v>0</v>
      </c>
      <c r="AA1016" s="13">
        <f t="shared" ref="AA1016" si="255">SUM(AA944:AA1015)</f>
        <v>0</v>
      </c>
      <c r="AB1016" s="13">
        <f t="shared" ref="AB1016" si="256">SUM(AB944:AB1015)</f>
        <v>0</v>
      </c>
      <c r="AC1016" s="109">
        <f>SUM(AC944:AE1015)</f>
        <v>22841.392564096666</v>
      </c>
      <c r="AD1016" s="109"/>
      <c r="AE1016" s="109"/>
    </row>
    <row r="1017" spans="2:31" x14ac:dyDescent="0.45">
      <c r="B1017" s="14"/>
      <c r="C1017" s="15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 spans="2:31" x14ac:dyDescent="0.45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45">
      <c r="B1019" s="8">
        <f>'Resumen-Mensual'!$R$26</f>
        <v>46036</v>
      </c>
    </row>
    <row r="1020" spans="2:31" x14ac:dyDescent="0.45">
      <c r="B1020" s="8"/>
    </row>
    <row r="1021" spans="2:31" x14ac:dyDescent="0.45">
      <c r="B1021" s="9" t="s">
        <v>313</v>
      </c>
      <c r="C1021" s="10"/>
      <c r="D1021" s="10"/>
      <c r="E1021" s="11">
        <v>1</v>
      </c>
      <c r="F1021" s="11">
        <v>2</v>
      </c>
      <c r="G1021" s="11">
        <v>3</v>
      </c>
      <c r="H1021" s="11">
        <v>4</v>
      </c>
      <c r="I1021" s="11">
        <v>5</v>
      </c>
      <c r="J1021" s="11">
        <v>6</v>
      </c>
      <c r="K1021" s="11">
        <v>7</v>
      </c>
      <c r="L1021" s="11">
        <v>8</v>
      </c>
      <c r="M1021" s="11">
        <v>9</v>
      </c>
      <c r="N1021" s="11">
        <v>10</v>
      </c>
      <c r="O1021" s="11">
        <v>11</v>
      </c>
      <c r="P1021" s="11">
        <v>12</v>
      </c>
      <c r="Q1021" s="11">
        <v>13</v>
      </c>
      <c r="R1021" s="11">
        <v>14</v>
      </c>
      <c r="S1021" s="11">
        <v>15</v>
      </c>
      <c r="T1021" s="11">
        <v>16</v>
      </c>
      <c r="U1021" s="11">
        <v>17</v>
      </c>
      <c r="V1021" s="11">
        <v>18</v>
      </c>
      <c r="W1021" s="11">
        <v>19</v>
      </c>
      <c r="X1021" s="11">
        <v>20</v>
      </c>
      <c r="Y1021" s="11">
        <v>21</v>
      </c>
      <c r="Z1021" s="11">
        <v>22</v>
      </c>
      <c r="AA1021" s="11">
        <v>23</v>
      </c>
      <c r="AB1021" s="11">
        <v>24</v>
      </c>
      <c r="AC1021" s="91" t="s">
        <v>7</v>
      </c>
      <c r="AD1021" s="91"/>
      <c r="AE1021" s="91"/>
    </row>
    <row r="1022" spans="2:31" x14ac:dyDescent="0.45">
      <c r="B1022" s="14" t="s">
        <v>67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0.26666666666666677</v>
      </c>
      <c r="M1022" s="44">
        <v>1.7000000000000017</v>
      </c>
      <c r="N1022" s="45">
        <v>9.9999999999999645E-2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2</v>
      </c>
      <c r="W1022" s="44">
        <v>1.7000000000000017</v>
      </c>
      <c r="X1022" s="45">
        <v>0.51000000000000045</v>
      </c>
      <c r="Y1022" s="44">
        <v>0</v>
      </c>
      <c r="Z1022" s="45">
        <v>0</v>
      </c>
      <c r="AA1022" s="44">
        <v>0</v>
      </c>
      <c r="AB1022" s="45">
        <v>0</v>
      </c>
      <c r="AC1022" s="56"/>
      <c r="AD1022" s="57">
        <f>SUM(E1022:AB1022)</f>
        <v>6.2766666666666708</v>
      </c>
      <c r="AE1022" s="56"/>
    </row>
    <row r="1023" spans="2:31" x14ac:dyDescent="0.45">
      <c r="B1023" s="14" t="s">
        <v>68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0.26666666666666677</v>
      </c>
      <c r="M1023" s="44">
        <v>5.5</v>
      </c>
      <c r="N1023" s="45">
        <v>11.700000000000008</v>
      </c>
      <c r="O1023" s="44">
        <v>13.200000000000012</v>
      </c>
      <c r="P1023" s="45">
        <v>12.600000000000014</v>
      </c>
      <c r="Q1023" s="44">
        <v>12.899999999999986</v>
      </c>
      <c r="R1023" s="45">
        <v>12.600000000000014</v>
      </c>
      <c r="S1023" s="44">
        <v>11.899999999999986</v>
      </c>
      <c r="T1023" s="45">
        <v>11.200000000000006</v>
      </c>
      <c r="U1023" s="44">
        <v>8</v>
      </c>
      <c r="V1023" s="45">
        <v>6.3000000000000069</v>
      </c>
      <c r="W1023" s="44">
        <v>4.3000000000000052</v>
      </c>
      <c r="X1023" s="45">
        <v>0.67999999999999972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>SUM(E1023:AB1023)</f>
        <v>111.1466666666667</v>
      </c>
      <c r="AE1023" s="54"/>
    </row>
    <row r="1024" spans="2:31" x14ac:dyDescent="0.45">
      <c r="B1024" s="14" t="s">
        <v>69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0.33333333333333331</v>
      </c>
      <c r="M1024" s="44">
        <v>3.8000000000000038</v>
      </c>
      <c r="N1024" s="45">
        <v>9.3000000000000043</v>
      </c>
      <c r="O1024" s="44">
        <v>1.6999999999999993</v>
      </c>
      <c r="P1024" s="45">
        <v>6.6999999999999993</v>
      </c>
      <c r="Q1024" s="44">
        <v>18.899999999999991</v>
      </c>
      <c r="R1024" s="45">
        <v>18.700000000000021</v>
      </c>
      <c r="S1024" s="44">
        <v>18</v>
      </c>
      <c r="T1024" s="45">
        <v>16.700000000000021</v>
      </c>
      <c r="U1024" s="44">
        <v>8.1888333333333332</v>
      </c>
      <c r="V1024" s="45">
        <v>3.8603333333333336</v>
      </c>
      <c r="W1024" s="44">
        <v>0.67366666666666641</v>
      </c>
      <c r="X1024" s="45">
        <v>0.3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ref="AD1024:AD1085" si="257">SUM(E1024:AB1024)</f>
        <v>107.15616666666669</v>
      </c>
      <c r="AE1024" s="54"/>
    </row>
    <row r="1025" spans="2:31" x14ac:dyDescent="0.45">
      <c r="B1025" s="14" t="s">
        <v>70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7.5788333333333329</v>
      </c>
      <c r="M1025" s="44">
        <v>68.507999999999996</v>
      </c>
      <c r="N1025" s="45">
        <v>86.200666666666649</v>
      </c>
      <c r="O1025" s="44">
        <v>76.508833333333314</v>
      </c>
      <c r="P1025" s="45">
        <v>65.117833333333351</v>
      </c>
      <c r="Q1025" s="44">
        <v>62.430166666666658</v>
      </c>
      <c r="R1025" s="45">
        <v>60.358333333333334</v>
      </c>
      <c r="S1025" s="44">
        <v>60.823666666666668</v>
      </c>
      <c r="T1025" s="45">
        <v>60.320833333333276</v>
      </c>
      <c r="U1025" s="44">
        <v>69.024333333333345</v>
      </c>
      <c r="V1025" s="45">
        <v>61.512166666666673</v>
      </c>
      <c r="W1025" s="44">
        <v>43.703833333333336</v>
      </c>
      <c r="X1025" s="45">
        <v>5.8123333333333314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7"/>
        <v>727.89983333333328</v>
      </c>
      <c r="AE1025" s="54"/>
    </row>
    <row r="1026" spans="2:31" x14ac:dyDescent="0.45">
      <c r="B1026" s="14" t="s">
        <v>71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7"/>
        <v>0</v>
      </c>
      <c r="AE1026" s="54"/>
    </row>
    <row r="1027" spans="2:31" x14ac:dyDescent="0.45">
      <c r="B1027" s="14" t="s">
        <v>72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0.31533333333333335</v>
      </c>
      <c r="M1027" s="44">
        <v>0</v>
      </c>
      <c r="N1027" s="45">
        <v>0</v>
      </c>
      <c r="O1027" s="44">
        <v>0.75983333333333314</v>
      </c>
      <c r="P1027" s="45">
        <v>0</v>
      </c>
      <c r="Q1027" s="44">
        <v>14.983666666666675</v>
      </c>
      <c r="R1027" s="45">
        <v>29.255166666666661</v>
      </c>
      <c r="S1027" s="44">
        <v>26.678833333333326</v>
      </c>
      <c r="T1027" s="45">
        <v>26.57016666666668</v>
      </c>
      <c r="U1027" s="44">
        <v>35.282666666666664</v>
      </c>
      <c r="V1027" s="45">
        <v>33.909500000000001</v>
      </c>
      <c r="W1027" s="44">
        <v>34.407999999999987</v>
      </c>
      <c r="X1027" s="45">
        <v>11.842999999999998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7"/>
        <v>214.00616666666667</v>
      </c>
      <c r="AE1027" s="54"/>
    </row>
    <row r="1028" spans="2:31" x14ac:dyDescent="0.45">
      <c r="B1028" s="14" t="s">
        <v>73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7"/>
        <v>0</v>
      </c>
      <c r="AE1028" s="54"/>
    </row>
    <row r="1029" spans="2:31" x14ac:dyDescent="0.45">
      <c r="B1029" s="14" t="s">
        <v>74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1.5378333333333332</v>
      </c>
      <c r="M1029" s="44">
        <v>16.267333333333333</v>
      </c>
      <c r="N1029" s="45">
        <v>5.7435000000000018</v>
      </c>
      <c r="O1029" s="44">
        <v>0</v>
      </c>
      <c r="P1029" s="45">
        <v>0</v>
      </c>
      <c r="Q1029" s="44">
        <v>0</v>
      </c>
      <c r="R1029" s="45">
        <v>11.329499999999998</v>
      </c>
      <c r="S1029" s="44">
        <v>0.75783333333333014</v>
      </c>
      <c r="T1029" s="45">
        <v>7.11083333333334</v>
      </c>
      <c r="U1029" s="44">
        <v>20.686166666666661</v>
      </c>
      <c r="V1029" s="45">
        <v>37.018166666666659</v>
      </c>
      <c r="W1029" s="44">
        <v>45.492333333333349</v>
      </c>
      <c r="X1029" s="45">
        <v>10.03483333333333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7"/>
        <v>155.97833333333332</v>
      </c>
      <c r="AE1029" s="54"/>
    </row>
    <row r="1030" spans="2:31" x14ac:dyDescent="0.45">
      <c r="B1030" s="14" t="s">
        <v>75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1.3896666666666666</v>
      </c>
      <c r="M1030" s="44">
        <v>5.3411666666666715</v>
      </c>
      <c r="N1030" s="45">
        <v>22.955499999999997</v>
      </c>
      <c r="O1030" s="44">
        <v>8.2658333333333314</v>
      </c>
      <c r="P1030" s="45">
        <v>16.434000000000001</v>
      </c>
      <c r="Q1030" s="44">
        <v>28.295333333333328</v>
      </c>
      <c r="R1030" s="45">
        <v>16.883166666666668</v>
      </c>
      <c r="S1030" s="44">
        <v>39.50683333333334</v>
      </c>
      <c r="T1030" s="45">
        <v>34.979333333333336</v>
      </c>
      <c r="U1030" s="44">
        <v>26.416499999999999</v>
      </c>
      <c r="V1030" s="45">
        <v>23.914833333333331</v>
      </c>
      <c r="W1030" s="44">
        <v>8.6204999999999981</v>
      </c>
      <c r="X1030" s="45">
        <v>1.4973333333333332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7"/>
        <v>234.49999999999997</v>
      </c>
      <c r="AE1030" s="54"/>
    </row>
    <row r="1031" spans="2:31" x14ac:dyDescent="0.45">
      <c r="B1031" s="14" t="s">
        <v>76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0.52366666666666661</v>
      </c>
      <c r="M1031" s="44">
        <v>12.87066666666666</v>
      </c>
      <c r="N1031" s="45">
        <v>16.90516666666667</v>
      </c>
      <c r="O1031" s="44">
        <v>18.668000000000006</v>
      </c>
      <c r="P1031" s="45">
        <v>16.784833333333331</v>
      </c>
      <c r="Q1031" s="44">
        <v>27.846666666666668</v>
      </c>
      <c r="R1031" s="45">
        <v>18.587333333333348</v>
      </c>
      <c r="S1031" s="44">
        <v>38.468166666666697</v>
      </c>
      <c r="T1031" s="45">
        <v>43.421000000000006</v>
      </c>
      <c r="U1031" s="44">
        <v>50.103166666666667</v>
      </c>
      <c r="V1031" s="45">
        <v>49.718333333333327</v>
      </c>
      <c r="W1031" s="44">
        <v>48.383166666666654</v>
      </c>
      <c r="X1031" s="45">
        <v>12.634500000000001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7"/>
        <v>354.91466666666668</v>
      </c>
      <c r="AE1031" s="54"/>
    </row>
    <row r="1032" spans="2:31" x14ac:dyDescent="0.45">
      <c r="B1032" s="14" t="s">
        <v>77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2.1266666666666656</v>
      </c>
      <c r="M1032" s="44">
        <v>16.009999999999994</v>
      </c>
      <c r="N1032" s="45">
        <v>26</v>
      </c>
      <c r="O1032" s="44">
        <v>26</v>
      </c>
      <c r="P1032" s="45">
        <v>26</v>
      </c>
      <c r="Q1032" s="44">
        <v>25.930000000000007</v>
      </c>
      <c r="R1032" s="45">
        <v>26</v>
      </c>
      <c r="S1032" s="44">
        <v>24.710000000000022</v>
      </c>
      <c r="T1032" s="45">
        <v>8.8999999999999986</v>
      </c>
      <c r="U1032" s="44">
        <v>12.92</v>
      </c>
      <c r="V1032" s="45">
        <v>23.950000000000028</v>
      </c>
      <c r="W1032" s="44">
        <v>17.049999999999979</v>
      </c>
      <c r="X1032" s="45">
        <v>3.7484999999999977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7"/>
        <v>239.3451666666667</v>
      </c>
      <c r="AE1032" s="54"/>
    </row>
    <row r="1033" spans="2:31" x14ac:dyDescent="0.45">
      <c r="B1033" s="14" t="s">
        <v>78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1.5400000000000007</v>
      </c>
      <c r="M1033" s="44">
        <v>11.59</v>
      </c>
      <c r="N1033" s="45">
        <v>17.309999999999999</v>
      </c>
      <c r="O1033" s="44">
        <v>18.100000000000001</v>
      </c>
      <c r="P1033" s="45">
        <v>16.760000000000002</v>
      </c>
      <c r="Q1033" s="44">
        <v>18.769999999999989</v>
      </c>
      <c r="R1033" s="45">
        <v>19.36</v>
      </c>
      <c r="S1033" s="44">
        <v>17.889999999999993</v>
      </c>
      <c r="T1033" s="45">
        <v>9.5999999999999979</v>
      </c>
      <c r="U1033" s="44">
        <v>10.980000000000002</v>
      </c>
      <c r="V1033" s="45">
        <v>17.350000000000016</v>
      </c>
      <c r="W1033" s="44">
        <v>12.350000000000014</v>
      </c>
      <c r="X1033" s="45">
        <v>2.7114999999999987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7"/>
        <v>174.31150000000002</v>
      </c>
      <c r="AE1033" s="54"/>
    </row>
    <row r="1034" spans="2:31" x14ac:dyDescent="0.45">
      <c r="B1034" s="14" t="s">
        <v>79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2.6913333333333331</v>
      </c>
      <c r="M1034" s="44">
        <v>19.264333333333333</v>
      </c>
      <c r="N1034" s="45">
        <v>29.680000000000007</v>
      </c>
      <c r="O1034" s="44">
        <v>50.740000000000009</v>
      </c>
      <c r="P1034" s="45">
        <v>36.019999999999982</v>
      </c>
      <c r="Q1034" s="44">
        <v>66.84</v>
      </c>
      <c r="R1034" s="45">
        <v>107.92999999999999</v>
      </c>
      <c r="S1034" s="44">
        <v>110.38</v>
      </c>
      <c r="T1034" s="45">
        <v>115.54533333333332</v>
      </c>
      <c r="U1034" s="44">
        <v>132.52433333333337</v>
      </c>
      <c r="V1034" s="45">
        <v>137.70033333333336</v>
      </c>
      <c r="W1034" s="44">
        <v>104.32266666666668</v>
      </c>
      <c r="X1034" s="45">
        <v>7.7104999999999997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7"/>
        <v>921.34883333333346</v>
      </c>
      <c r="AE1034" s="54"/>
    </row>
    <row r="1035" spans="2:31" x14ac:dyDescent="0.45">
      <c r="B1035" s="14" t="s">
        <v>80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1.7223333333333328</v>
      </c>
      <c r="M1035" s="44">
        <v>12.956833333333332</v>
      </c>
      <c r="N1035" s="45">
        <v>18.954833333333323</v>
      </c>
      <c r="O1035" s="44">
        <v>20.211500000000001</v>
      </c>
      <c r="P1035" s="45">
        <v>38.846500000000006</v>
      </c>
      <c r="Q1035" s="44">
        <v>38.397500000000008</v>
      </c>
      <c r="R1035" s="45">
        <v>16.100000000000001</v>
      </c>
      <c r="S1035" s="44">
        <v>14.3</v>
      </c>
      <c r="T1035" s="45">
        <v>4.5966666666666667</v>
      </c>
      <c r="U1035" s="44">
        <v>6.4491666666666649</v>
      </c>
      <c r="V1035" s="45">
        <v>7.769499999999999</v>
      </c>
      <c r="W1035" s="44">
        <v>0</v>
      </c>
      <c r="X1035" s="45">
        <v>8.166666666666671E-3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7"/>
        <v>180.31299999999996</v>
      </c>
      <c r="AE1035" s="54"/>
    </row>
    <row r="1036" spans="2:31" x14ac:dyDescent="0.45">
      <c r="B1036" s="14" t="s">
        <v>81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7"/>
        <v>0</v>
      </c>
      <c r="AE1036" s="54"/>
    </row>
    <row r="1037" spans="2:31" x14ac:dyDescent="0.45">
      <c r="B1037" s="14" t="s">
        <v>82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1.8056666666666665</v>
      </c>
      <c r="M1037" s="44">
        <v>10.988333333333332</v>
      </c>
      <c r="N1037" s="45">
        <v>26.362000000000005</v>
      </c>
      <c r="O1037" s="44">
        <v>67.103166666666667</v>
      </c>
      <c r="P1037" s="45">
        <v>104.83983333333335</v>
      </c>
      <c r="Q1037" s="44">
        <v>101.27000000000001</v>
      </c>
      <c r="R1037" s="45">
        <v>121.12</v>
      </c>
      <c r="S1037" s="44">
        <v>122.99</v>
      </c>
      <c r="T1037" s="45">
        <v>126.66</v>
      </c>
      <c r="U1037" s="44">
        <v>145.70233333333329</v>
      </c>
      <c r="V1037" s="45">
        <v>140.5513333333333</v>
      </c>
      <c r="W1037" s="44">
        <v>111.53550000000003</v>
      </c>
      <c r="X1037" s="45">
        <v>9.4276666666666706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7"/>
        <v>1090.3558333333333</v>
      </c>
      <c r="AE1037" s="54"/>
    </row>
    <row r="1038" spans="2:31" x14ac:dyDescent="0.45">
      <c r="B1038" s="14" t="s">
        <v>83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5.2343333333333337</v>
      </c>
      <c r="M1038" s="44">
        <v>23.255833333333328</v>
      </c>
      <c r="N1038" s="45">
        <v>10.959166666666665</v>
      </c>
      <c r="O1038" s="44">
        <v>10.112166666666671</v>
      </c>
      <c r="P1038" s="45">
        <v>8.3401666666666685</v>
      </c>
      <c r="Q1038" s="44">
        <v>18.698333333333331</v>
      </c>
      <c r="R1038" s="45">
        <v>22.929333333333332</v>
      </c>
      <c r="S1038" s="44">
        <v>22.841500000000007</v>
      </c>
      <c r="T1038" s="45">
        <v>23.906333333333336</v>
      </c>
      <c r="U1038" s="44">
        <v>28.9575</v>
      </c>
      <c r="V1038" s="45">
        <v>31.601000000000003</v>
      </c>
      <c r="W1038" s="44">
        <v>35.871000000000009</v>
      </c>
      <c r="X1038" s="45">
        <v>15.216166666666664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7"/>
        <v>257.92283333333336</v>
      </c>
      <c r="AE1038" s="54"/>
    </row>
    <row r="1039" spans="2:31" x14ac:dyDescent="0.45">
      <c r="B1039" s="14" t="s">
        <v>84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7"/>
        <v>0</v>
      </c>
      <c r="AE1039" s="54"/>
    </row>
    <row r="1040" spans="2:31" x14ac:dyDescent="0.45">
      <c r="B1040" s="14" t="s">
        <v>85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1.3523333333333334</v>
      </c>
      <c r="M1040" s="44">
        <v>14.835833333333339</v>
      </c>
      <c r="N1040" s="45">
        <v>18.393000000000008</v>
      </c>
      <c r="O1040" s="44">
        <v>24.418166666666671</v>
      </c>
      <c r="P1040" s="45">
        <v>21.025500000000001</v>
      </c>
      <c r="Q1040" s="44">
        <v>28.243999999999989</v>
      </c>
      <c r="R1040" s="45">
        <v>47.025666666666652</v>
      </c>
      <c r="S1040" s="44">
        <v>46.555666666666653</v>
      </c>
      <c r="T1040" s="45">
        <v>48.513999999999996</v>
      </c>
      <c r="U1040" s="44">
        <v>56.933166666666672</v>
      </c>
      <c r="V1040" s="45">
        <v>55.217666666666666</v>
      </c>
      <c r="W1040" s="44">
        <v>40.551500000000011</v>
      </c>
      <c r="X1040" s="45">
        <v>11.494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7"/>
        <v>414.56050000000005</v>
      </c>
      <c r="AE1040" s="54"/>
    </row>
    <row r="1041" spans="2:31" x14ac:dyDescent="0.45">
      <c r="B1041" s="4" t="s">
        <v>86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8.2000000000000046</v>
      </c>
      <c r="M1041" s="44">
        <v>17.185000000000006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7"/>
        <v>25.385000000000012</v>
      </c>
      <c r="AE1041" s="54"/>
    </row>
    <row r="1042" spans="2:31" x14ac:dyDescent="0.45">
      <c r="B1042" s="4" t="s">
        <v>87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4.0633333333333352</v>
      </c>
      <c r="M1042" s="44">
        <v>7.6536666666666662</v>
      </c>
      <c r="N1042" s="45">
        <v>4.1305000000000014</v>
      </c>
      <c r="O1042" s="44">
        <v>3.633833333333333</v>
      </c>
      <c r="P1042" s="45">
        <v>2.9850000000000003</v>
      </c>
      <c r="Q1042" s="44">
        <v>3.7996666666666674</v>
      </c>
      <c r="R1042" s="45">
        <v>6.543499999999999</v>
      </c>
      <c r="S1042" s="44">
        <v>6.1808333333333305</v>
      </c>
      <c r="T1042" s="45">
        <v>6.7696666666666703</v>
      </c>
      <c r="U1042" s="44">
        <v>9.0391666666666666</v>
      </c>
      <c r="V1042" s="45">
        <v>8.1965000000000021</v>
      </c>
      <c r="W1042" s="44">
        <v>9.7501666666666704</v>
      </c>
      <c r="X1042" s="45">
        <v>8.6606666666666676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7"/>
        <v>81.406500000000008</v>
      </c>
      <c r="AE1042" s="54"/>
    </row>
    <row r="1043" spans="2:31" x14ac:dyDescent="0.45">
      <c r="B1043" s="4" t="s">
        <v>88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1.8519999999999994</v>
      </c>
      <c r="M1043" s="44">
        <v>4.8520000000000003</v>
      </c>
      <c r="N1043" s="45">
        <v>0.17850000000000038</v>
      </c>
      <c r="O1043" s="44">
        <v>1.3166666666666771E-2</v>
      </c>
      <c r="P1043" s="45">
        <v>0</v>
      </c>
      <c r="Q1043" s="44">
        <v>0.37750000000000078</v>
      </c>
      <c r="R1043" s="45">
        <v>7.9129999999999976</v>
      </c>
      <c r="S1043" s="44">
        <v>2.7048333333333319</v>
      </c>
      <c r="T1043" s="45">
        <v>2.6431666666666653</v>
      </c>
      <c r="U1043" s="44">
        <v>13.953999999999997</v>
      </c>
      <c r="V1043" s="45">
        <v>18.142333333333333</v>
      </c>
      <c r="W1043" s="44">
        <v>23.392166666666657</v>
      </c>
      <c r="X1043" s="45">
        <v>2.6170000000000013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7"/>
        <v>78.639666666666656</v>
      </c>
      <c r="AE1043" s="54"/>
    </row>
    <row r="1044" spans="2:31" x14ac:dyDescent="0.45">
      <c r="B1044" s="4" t="s">
        <v>89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1.0713333333333328</v>
      </c>
      <c r="M1044" s="44">
        <v>6.5388333333333328</v>
      </c>
      <c r="N1044" s="45">
        <v>6.0996666666666721</v>
      </c>
      <c r="O1044" s="44">
        <v>2.4621823700000007</v>
      </c>
      <c r="P1044" s="45">
        <v>3.5775000000000006</v>
      </c>
      <c r="Q1044" s="44">
        <v>4.0908333333333315</v>
      </c>
      <c r="R1044" s="45">
        <v>7.8243333333333389</v>
      </c>
      <c r="S1044" s="44">
        <v>7.8899999999999899</v>
      </c>
      <c r="T1044" s="45">
        <v>7.3899999999999899</v>
      </c>
      <c r="U1044" s="44">
        <v>7.0899999999999919</v>
      </c>
      <c r="V1044" s="45">
        <v>6.4900000000000055</v>
      </c>
      <c r="W1044" s="44">
        <v>5.9900000000000055</v>
      </c>
      <c r="X1044" s="45">
        <v>4.156499999999995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7"/>
        <v>70.671182369999983</v>
      </c>
      <c r="AE1044" s="54"/>
    </row>
    <row r="1045" spans="2:31" x14ac:dyDescent="0.45">
      <c r="B1045" s="4" t="s">
        <v>90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0.10199999999999997</v>
      </c>
      <c r="M1045" s="44">
        <v>0.63500000000000012</v>
      </c>
      <c r="N1045" s="45">
        <v>10.210333333333335</v>
      </c>
      <c r="O1045" s="44">
        <v>23.962833333333329</v>
      </c>
      <c r="P1045" s="45">
        <v>30.568500000000011</v>
      </c>
      <c r="Q1045" s="44">
        <v>1.5679599600000032</v>
      </c>
      <c r="R1045" s="45">
        <v>1.1808872000000008</v>
      </c>
      <c r="S1045" s="44">
        <v>0</v>
      </c>
      <c r="T1045" s="45">
        <v>0</v>
      </c>
      <c r="U1045" s="44">
        <v>0</v>
      </c>
      <c r="V1045" s="45">
        <v>37.056499999999978</v>
      </c>
      <c r="W1045" s="44">
        <v>3.1973333333333338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7"/>
        <v>108.48134715999997</v>
      </c>
      <c r="AE1045" s="54"/>
    </row>
    <row r="1046" spans="2:31" x14ac:dyDescent="0.45">
      <c r="B1046" s="4" t="s">
        <v>91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2.1159999999999992</v>
      </c>
      <c r="M1046" s="44">
        <v>1.9641666666666671</v>
      </c>
      <c r="N1046" s="45">
        <v>0.10883333333333382</v>
      </c>
      <c r="O1046" s="44">
        <v>0</v>
      </c>
      <c r="P1046" s="45">
        <v>0</v>
      </c>
      <c r="Q1046" s="44">
        <v>0.9311666666666667</v>
      </c>
      <c r="R1046" s="45">
        <v>21.542833333333345</v>
      </c>
      <c r="S1046" s="44">
        <v>33.433500000000016</v>
      </c>
      <c r="T1046" s="45">
        <v>38.166166666666683</v>
      </c>
      <c r="U1046" s="44">
        <v>45.02416666666668</v>
      </c>
      <c r="V1046" s="45">
        <v>43.43983333333334</v>
      </c>
      <c r="W1046" s="44">
        <v>42.014499999999998</v>
      </c>
      <c r="X1046" s="45">
        <v>0.80849999999999989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7"/>
        <v>229.54966666666675</v>
      </c>
      <c r="AE1046" s="54"/>
    </row>
    <row r="1047" spans="2:31" x14ac:dyDescent="0.45">
      <c r="B1047" s="4" t="s">
        <v>92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1.0556666666666668</v>
      </c>
      <c r="M1047" s="44">
        <v>1.3239999999999994</v>
      </c>
      <c r="N1047" s="45">
        <v>1.4001666666666666</v>
      </c>
      <c r="O1047" s="44">
        <v>4.7574999999999994</v>
      </c>
      <c r="P1047" s="45">
        <v>2.228999999999997</v>
      </c>
      <c r="Q1047" s="44">
        <v>8.9438333333333375</v>
      </c>
      <c r="R1047" s="45">
        <v>19.84416666666667</v>
      </c>
      <c r="S1047" s="44">
        <v>20.915166666666671</v>
      </c>
      <c r="T1047" s="45">
        <v>21.049999999999994</v>
      </c>
      <c r="U1047" s="44">
        <v>24.300000000000008</v>
      </c>
      <c r="V1047" s="45">
        <v>24.079666666666679</v>
      </c>
      <c r="W1047" s="44">
        <v>22.083500000000004</v>
      </c>
      <c r="X1047" s="45">
        <v>3.5525000000000007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7"/>
        <v>155.5351666666667</v>
      </c>
      <c r="AE1047" s="54"/>
    </row>
    <row r="1048" spans="2:31" x14ac:dyDescent="0.45">
      <c r="B1048" s="4" t="s">
        <v>93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1.0678333333333332</v>
      </c>
      <c r="M1048" s="44">
        <v>1.0450000000000004</v>
      </c>
      <c r="N1048" s="45">
        <v>5.8655000000000017</v>
      </c>
      <c r="O1048" s="44">
        <v>4.2486666666666686</v>
      </c>
      <c r="P1048" s="45">
        <v>0.18100000000000036</v>
      </c>
      <c r="Q1048" s="44">
        <v>3.1948333333333303</v>
      </c>
      <c r="R1048" s="45">
        <v>10.545500000000001</v>
      </c>
      <c r="S1048" s="44">
        <v>8.9679999999999946</v>
      </c>
      <c r="T1048" s="45">
        <v>7.953833333333332</v>
      </c>
      <c r="U1048" s="44">
        <v>12.772500000000001</v>
      </c>
      <c r="V1048" s="45">
        <v>13.967166666666657</v>
      </c>
      <c r="W1048" s="44">
        <v>17.325333333333326</v>
      </c>
      <c r="X1048" s="45">
        <v>2.9506666666666663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7"/>
        <v>90.085833333333326</v>
      </c>
      <c r="AE1048" s="54"/>
    </row>
    <row r="1049" spans="2:31" x14ac:dyDescent="0.45">
      <c r="B1049" s="4" t="s">
        <v>94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1.1106666666666665</v>
      </c>
      <c r="M1049" s="44">
        <v>16.670166666666656</v>
      </c>
      <c r="N1049" s="45">
        <v>31.737166666666649</v>
      </c>
      <c r="O1049" s="44">
        <v>7.3141666666666705</v>
      </c>
      <c r="P1049" s="45">
        <v>16.450366666666664</v>
      </c>
      <c r="Q1049" s="44">
        <v>27.730066666666652</v>
      </c>
      <c r="R1049" s="45">
        <v>49.27023333333333</v>
      </c>
      <c r="S1049" s="44">
        <v>50.378900000000037</v>
      </c>
      <c r="T1049" s="45">
        <v>51.539066666666677</v>
      </c>
      <c r="U1049" s="44">
        <v>60.661566666666694</v>
      </c>
      <c r="V1049" s="45">
        <v>65.533233333333314</v>
      </c>
      <c r="W1049" s="44">
        <v>72.966333333333338</v>
      </c>
      <c r="X1049" s="45">
        <v>16.992000000000001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7"/>
        <v>468.35393333333343</v>
      </c>
      <c r="AE1049" s="54"/>
    </row>
    <row r="1050" spans="2:31" x14ac:dyDescent="0.45">
      <c r="B1050" s="4" t="s">
        <v>95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3.8799999999999968</v>
      </c>
      <c r="M1050" s="44">
        <v>24.882000000000023</v>
      </c>
      <c r="N1050" s="45">
        <v>32.743666666666662</v>
      </c>
      <c r="O1050" s="44">
        <v>24.772999999999989</v>
      </c>
      <c r="P1050" s="45">
        <v>24.74233333333332</v>
      </c>
      <c r="Q1050" s="44">
        <v>19.939666666666668</v>
      </c>
      <c r="R1050" s="45">
        <v>32.532833333333322</v>
      </c>
      <c r="S1050" s="44">
        <v>34.172333333333327</v>
      </c>
      <c r="T1050" s="45">
        <v>36.293333333333301</v>
      </c>
      <c r="U1050" s="44">
        <v>29.181666666666676</v>
      </c>
      <c r="V1050" s="45">
        <v>35.670833333333327</v>
      </c>
      <c r="W1050" s="44">
        <v>35.734666666666655</v>
      </c>
      <c r="X1050" s="45">
        <v>9.7553333333333345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7"/>
        <v>344.30166666666662</v>
      </c>
      <c r="AE1050" s="54"/>
    </row>
    <row r="1051" spans="2:31" x14ac:dyDescent="0.45">
      <c r="B1051" s="4" t="s">
        <v>96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10.915999999999997</v>
      </c>
      <c r="M1051" s="44">
        <v>96.10499999999999</v>
      </c>
      <c r="N1051" s="45">
        <v>100.06583333333337</v>
      </c>
      <c r="O1051" s="44">
        <v>72.245333333333335</v>
      </c>
      <c r="P1051" s="45">
        <v>76.354999999999961</v>
      </c>
      <c r="Q1051" s="44">
        <v>73.125500000000017</v>
      </c>
      <c r="R1051" s="45">
        <v>126.78083333333329</v>
      </c>
      <c r="S1051" s="44">
        <v>104.68266666666662</v>
      </c>
      <c r="T1051" s="45">
        <v>87.508833333333328</v>
      </c>
      <c r="U1051" s="44">
        <v>69.836166666666671</v>
      </c>
      <c r="V1051" s="45">
        <v>91.163500000000028</v>
      </c>
      <c r="W1051" s="44">
        <v>82.49</v>
      </c>
      <c r="X1051" s="45">
        <v>15.43483333333333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7"/>
        <v>1006.7094999999999</v>
      </c>
      <c r="AE1051" s="54"/>
    </row>
    <row r="1052" spans="2:31" x14ac:dyDescent="0.45">
      <c r="B1052" s="4" t="s">
        <v>97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0.54483333333333306</v>
      </c>
      <c r="M1052" s="44">
        <v>14.735166666666657</v>
      </c>
      <c r="N1052" s="45">
        <v>2.276166666666668</v>
      </c>
      <c r="O1052" s="44">
        <v>6.0056666666666674</v>
      </c>
      <c r="P1052" s="45">
        <v>3.3498333333333346</v>
      </c>
      <c r="Q1052" s="44">
        <v>12.571499999999999</v>
      </c>
      <c r="R1052" s="45">
        <v>25.370833333333341</v>
      </c>
      <c r="S1052" s="44">
        <v>26.907500000000027</v>
      </c>
      <c r="T1052" s="45">
        <v>27.91950000000001</v>
      </c>
      <c r="U1052" s="44">
        <v>33.502166666666675</v>
      </c>
      <c r="V1052" s="45">
        <v>32.650166666666685</v>
      </c>
      <c r="W1052" s="44">
        <v>28.951166666666659</v>
      </c>
      <c r="X1052" s="45">
        <v>2.0568333333333322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7"/>
        <v>216.84133333333341</v>
      </c>
      <c r="AE1052" s="54"/>
    </row>
    <row r="1053" spans="2:31" x14ac:dyDescent="0.45">
      <c r="B1053" s="4" t="s">
        <v>98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3.5868333333333329</v>
      </c>
      <c r="M1053" s="44">
        <v>9.0800000000000036</v>
      </c>
      <c r="N1053" s="45">
        <v>2.1626666666666665</v>
      </c>
      <c r="O1053" s="44">
        <v>0</v>
      </c>
      <c r="P1053" s="45">
        <v>0</v>
      </c>
      <c r="Q1053" s="44">
        <v>2.7766666666666655</v>
      </c>
      <c r="R1053" s="45">
        <v>11.976833333333339</v>
      </c>
      <c r="S1053" s="44">
        <v>10.025999999999998</v>
      </c>
      <c r="T1053" s="45">
        <v>9.8801666666666623</v>
      </c>
      <c r="U1053" s="44">
        <v>18.42133333333333</v>
      </c>
      <c r="V1053" s="45">
        <v>26.011666666666681</v>
      </c>
      <c r="W1053" s="44">
        <v>42.055000000000028</v>
      </c>
      <c r="X1053" s="45">
        <v>12.013999999999999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7"/>
        <v>147.99116666666671</v>
      </c>
      <c r="AE1053" s="54"/>
    </row>
    <row r="1054" spans="2:31" x14ac:dyDescent="0.45">
      <c r="B1054" s="4" t="s">
        <v>99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1.0333333333333325</v>
      </c>
      <c r="M1054" s="44">
        <v>2.448166666666665</v>
      </c>
      <c r="N1054" s="45">
        <v>1.251166666666667</v>
      </c>
      <c r="O1054" s="44">
        <v>8.8363333333333411</v>
      </c>
      <c r="P1054" s="45">
        <v>12.272166666666664</v>
      </c>
      <c r="Q1054" s="44">
        <v>14.350999999999994</v>
      </c>
      <c r="R1054" s="45">
        <v>17.911666666666648</v>
      </c>
      <c r="S1054" s="44">
        <v>18.678500000000021</v>
      </c>
      <c r="T1054" s="45">
        <v>19.756666666666664</v>
      </c>
      <c r="U1054" s="44">
        <v>20.637333333333345</v>
      </c>
      <c r="V1054" s="45">
        <v>22.303166666666659</v>
      </c>
      <c r="W1054" s="44">
        <v>22.51600000000003</v>
      </c>
      <c r="X1054" s="45">
        <v>6.3071666666666699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7"/>
        <v>168.30266666666668</v>
      </c>
      <c r="AE1054" s="54"/>
    </row>
    <row r="1055" spans="2:31" x14ac:dyDescent="0.45">
      <c r="B1055" s="4" t="s">
        <v>100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7"/>
        <v>0</v>
      </c>
      <c r="AE1055" s="54"/>
    </row>
    <row r="1056" spans="2:31" x14ac:dyDescent="0.45">
      <c r="B1056" s="4" t="s">
        <v>101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0.26000000000000012</v>
      </c>
      <c r="M1056" s="44">
        <v>2.3025000000000002</v>
      </c>
      <c r="N1056" s="45">
        <v>4.1615000000000002</v>
      </c>
      <c r="O1056" s="44">
        <v>7.902499999999999</v>
      </c>
      <c r="P1056" s="45">
        <v>10.126333333333333</v>
      </c>
      <c r="Q1056" s="44">
        <v>10.378166666666665</v>
      </c>
      <c r="R1056" s="45">
        <v>8.7913333333333341</v>
      </c>
      <c r="S1056" s="44">
        <v>7.5468333333333302</v>
      </c>
      <c r="T1056" s="45">
        <v>8.6628333333333298</v>
      </c>
      <c r="U1056" s="44">
        <v>8.4788333333333341</v>
      </c>
      <c r="V1056" s="45">
        <v>7.9221666666666657</v>
      </c>
      <c r="W1056" s="44">
        <v>5.7528333333333341</v>
      </c>
      <c r="X1056" s="45">
        <v>2.2148333333333317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7"/>
        <v>84.50066666666666</v>
      </c>
      <c r="AE1056" s="54"/>
    </row>
    <row r="1057" spans="2:31" x14ac:dyDescent="0.45">
      <c r="B1057" s="4" t="s">
        <v>102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31.128166666666679</v>
      </c>
      <c r="M1057" s="44">
        <v>89.973833333333317</v>
      </c>
      <c r="N1057" s="45">
        <v>47.549666666666688</v>
      </c>
      <c r="O1057" s="44">
        <v>34.019833333333352</v>
      </c>
      <c r="P1057" s="45">
        <v>6.4166666666665151E-2</v>
      </c>
      <c r="Q1057" s="44">
        <v>3.4839999999999995</v>
      </c>
      <c r="R1057" s="45">
        <v>14.700833333333332</v>
      </c>
      <c r="S1057" s="44">
        <v>1.0063333333333337</v>
      </c>
      <c r="T1057" s="45">
        <v>17.972166666666656</v>
      </c>
      <c r="U1057" s="44">
        <v>70.651833333333386</v>
      </c>
      <c r="V1057" s="45">
        <v>119.31233333333334</v>
      </c>
      <c r="W1057" s="44">
        <v>164.5213333333333</v>
      </c>
      <c r="X1057" s="45">
        <v>32.063499999999991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7"/>
        <v>626.44800000000009</v>
      </c>
      <c r="AE1057" s="54"/>
    </row>
    <row r="1058" spans="2:31" x14ac:dyDescent="0.45">
      <c r="B1058" s="4" t="s">
        <v>103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0.50349999999999995</v>
      </c>
      <c r="M1058" s="44">
        <v>0.54583333333333361</v>
      </c>
      <c r="N1058" s="45">
        <v>1.7530000000000012</v>
      </c>
      <c r="O1058" s="44">
        <v>3.3103333333333329</v>
      </c>
      <c r="P1058" s="45">
        <v>5.5091666666666645</v>
      </c>
      <c r="Q1058" s="44">
        <v>13.910166666666671</v>
      </c>
      <c r="R1058" s="45">
        <v>22.334833333333336</v>
      </c>
      <c r="S1058" s="44">
        <v>22.20366666666667</v>
      </c>
      <c r="T1058" s="45">
        <v>22.886500000000002</v>
      </c>
      <c r="U1058" s="44">
        <v>25.099499999999988</v>
      </c>
      <c r="V1058" s="45">
        <v>22.929500000000019</v>
      </c>
      <c r="W1058" s="44">
        <v>20.42583333333333</v>
      </c>
      <c r="X1058" s="45">
        <v>1.5863333333333345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7"/>
        <v>162.99816666666666</v>
      </c>
      <c r="AE1058" s="54"/>
    </row>
    <row r="1059" spans="2:31" x14ac:dyDescent="0.45">
      <c r="B1059" s="4" t="s">
        <v>104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4.3926666666666669</v>
      </c>
      <c r="M1059" s="44">
        <v>32.426833333333342</v>
      </c>
      <c r="N1059" s="45">
        <v>79.334166666666633</v>
      </c>
      <c r="O1059" s="44">
        <v>39.790666666666688</v>
      </c>
      <c r="P1059" s="45">
        <v>16.830999999999992</v>
      </c>
      <c r="Q1059" s="44">
        <v>92.554333333333361</v>
      </c>
      <c r="R1059" s="45">
        <v>115.35000000000011</v>
      </c>
      <c r="S1059" s="44">
        <v>94.381333333333316</v>
      </c>
      <c r="T1059" s="45">
        <v>113.44866666666667</v>
      </c>
      <c r="U1059" s="44">
        <v>111.0926666666667</v>
      </c>
      <c r="V1059" s="45">
        <v>91.428166666666741</v>
      </c>
      <c r="W1059" s="44">
        <v>69.882666666666637</v>
      </c>
      <c r="X1059" s="45">
        <v>12.119166666666665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7"/>
        <v>873.03233333333344</v>
      </c>
      <c r="AE1059" s="54"/>
    </row>
    <row r="1060" spans="2:31" x14ac:dyDescent="0.45">
      <c r="B1060" s="4" t="s">
        <v>105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1.8971666666666669</v>
      </c>
      <c r="M1060" s="44">
        <v>2.7508333333333344</v>
      </c>
      <c r="N1060" s="45">
        <v>0</v>
      </c>
      <c r="O1060" s="44">
        <v>0</v>
      </c>
      <c r="P1060" s="45">
        <v>0</v>
      </c>
      <c r="Q1060" s="44">
        <v>0.219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2.6418333333333326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7"/>
        <v>7.5088333333333344</v>
      </c>
      <c r="AE1060" s="54"/>
    </row>
    <row r="1061" spans="2:31" x14ac:dyDescent="0.45">
      <c r="B1061" s="4" t="s">
        <v>106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7"/>
        <v>0</v>
      </c>
      <c r="AE1061" s="54"/>
    </row>
    <row r="1062" spans="2:31" x14ac:dyDescent="0.45">
      <c r="B1062" s="4" t="s">
        <v>107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0.38299999999999984</v>
      </c>
      <c r="M1062" s="44">
        <v>11.997999999999998</v>
      </c>
      <c r="N1062" s="45">
        <v>24.425166666666662</v>
      </c>
      <c r="O1062" s="44">
        <v>35.879666666666665</v>
      </c>
      <c r="P1062" s="45">
        <v>32.447333333333333</v>
      </c>
      <c r="Q1062" s="44">
        <v>31.494833333333336</v>
      </c>
      <c r="R1062" s="45">
        <v>36.876333333333363</v>
      </c>
      <c r="S1062" s="44">
        <v>40.847333333333331</v>
      </c>
      <c r="T1062" s="45">
        <v>44.028666666666716</v>
      </c>
      <c r="U1062" s="44">
        <v>56.524999999999977</v>
      </c>
      <c r="V1062" s="45">
        <v>62.400833333333317</v>
      </c>
      <c r="W1062" s="44">
        <v>66.448333333333323</v>
      </c>
      <c r="X1062" s="45">
        <v>15.736999999999998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7"/>
        <v>459.49150000000003</v>
      </c>
      <c r="AE1062" s="54"/>
    </row>
    <row r="1063" spans="2:31" x14ac:dyDescent="0.45">
      <c r="B1063" s="4" t="s">
        <v>108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7"/>
        <v>0</v>
      </c>
      <c r="AE1063" s="54"/>
    </row>
    <row r="1064" spans="2:31" x14ac:dyDescent="0.45">
      <c r="B1064" s="4" t="s">
        <v>109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0.47733333333333333</v>
      </c>
      <c r="M1064" s="44">
        <v>21.916500000000003</v>
      </c>
      <c r="N1064" s="45">
        <v>78.307333333333361</v>
      </c>
      <c r="O1064" s="44">
        <v>78.461500000000015</v>
      </c>
      <c r="P1064" s="45">
        <v>87.783333333333317</v>
      </c>
      <c r="Q1064" s="44">
        <v>95.411833333333377</v>
      </c>
      <c r="R1064" s="45">
        <v>92.639666666666685</v>
      </c>
      <c r="S1064" s="44">
        <v>88.795833333333334</v>
      </c>
      <c r="T1064" s="45">
        <v>80.693666666666644</v>
      </c>
      <c r="U1064" s="44">
        <v>73.799333333333337</v>
      </c>
      <c r="V1064" s="45">
        <v>91.804000000000016</v>
      </c>
      <c r="W1064" s="44">
        <v>20.299999999999994</v>
      </c>
      <c r="X1064" s="45">
        <v>1.9620000000000006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7"/>
        <v>812.35233333333338</v>
      </c>
      <c r="AE1064" s="54"/>
    </row>
    <row r="1065" spans="2:31" x14ac:dyDescent="0.45">
      <c r="B1065" s="4" t="s">
        <v>110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5.0228333333333337</v>
      </c>
      <c r="M1065" s="44">
        <v>52.545833333333348</v>
      </c>
      <c r="N1065" s="45">
        <v>74.840333333333319</v>
      </c>
      <c r="O1065" s="44">
        <v>24.407833333333365</v>
      </c>
      <c r="P1065" s="45">
        <v>18.024000000000008</v>
      </c>
      <c r="Q1065" s="44">
        <v>32.247333333333316</v>
      </c>
      <c r="R1065" s="45">
        <v>51.023999999999972</v>
      </c>
      <c r="S1065" s="44">
        <v>51.499333333333318</v>
      </c>
      <c r="T1065" s="45">
        <v>52.862833333333306</v>
      </c>
      <c r="U1065" s="44">
        <v>61.694499999999977</v>
      </c>
      <c r="V1065" s="45">
        <v>59.956166666666647</v>
      </c>
      <c r="W1065" s="44">
        <v>55.578499999999991</v>
      </c>
      <c r="X1065" s="45">
        <v>13.149333333333336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7"/>
        <v>552.85283333333325</v>
      </c>
      <c r="AE1065" s="54"/>
    </row>
    <row r="1066" spans="2:31" x14ac:dyDescent="0.45">
      <c r="B1066" s="4" t="s">
        <v>111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3.5488333333333326</v>
      </c>
      <c r="M1066" s="44">
        <v>27.360666666666681</v>
      </c>
      <c r="N1066" s="45">
        <v>48.003166666666651</v>
      </c>
      <c r="O1066" s="44">
        <v>18.695500000000013</v>
      </c>
      <c r="P1066" s="45">
        <v>4.5070000000000032</v>
      </c>
      <c r="Q1066" s="44">
        <v>15.174166666666663</v>
      </c>
      <c r="R1066" s="45">
        <v>62.309000000000033</v>
      </c>
      <c r="S1066" s="44">
        <v>37.199000000000005</v>
      </c>
      <c r="T1066" s="45">
        <v>20.895999999999997</v>
      </c>
      <c r="U1066" s="44">
        <v>11.6615</v>
      </c>
      <c r="V1066" s="45">
        <v>30.082166666666669</v>
      </c>
      <c r="W1066" s="44">
        <v>23.469999999999992</v>
      </c>
      <c r="X1066" s="45">
        <v>1.7416666666666663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7"/>
        <v>304.64866666666671</v>
      </c>
      <c r="AE1066" s="54"/>
    </row>
    <row r="1067" spans="2:31" x14ac:dyDescent="0.45">
      <c r="B1067" s="4" t="s">
        <v>112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0.22666666666666666</v>
      </c>
      <c r="M1067" s="44">
        <v>6.0400000000000045</v>
      </c>
      <c r="N1067" s="45">
        <v>12.340000000000002</v>
      </c>
      <c r="O1067" s="44">
        <v>17.94000000000003</v>
      </c>
      <c r="P1067" s="45">
        <v>21.940000000000033</v>
      </c>
      <c r="Q1067" s="44">
        <v>23.740000000000006</v>
      </c>
      <c r="R1067" s="45">
        <v>13.500000000000002</v>
      </c>
      <c r="S1067" s="44">
        <v>10.199999999999999</v>
      </c>
      <c r="T1067" s="45">
        <v>9.6999999999999993</v>
      </c>
      <c r="U1067" s="44">
        <v>9.5999999999999979</v>
      </c>
      <c r="V1067" s="45">
        <v>15.639999999999988</v>
      </c>
      <c r="W1067" s="44">
        <v>9.8399999999999945</v>
      </c>
      <c r="X1067" s="45">
        <v>2.9239999999999986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7"/>
        <v>153.63066666666674</v>
      </c>
      <c r="AE1067" s="54"/>
    </row>
    <row r="1068" spans="2:31" x14ac:dyDescent="0.45">
      <c r="B1068" s="4" t="s">
        <v>113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7.0999999999999938E-2</v>
      </c>
      <c r="M1068" s="44">
        <v>8.084833333333334</v>
      </c>
      <c r="N1068" s="45">
        <v>15.786666666666664</v>
      </c>
      <c r="O1068" s="44">
        <v>38.94000000000004</v>
      </c>
      <c r="P1068" s="45">
        <v>46.80999999999996</v>
      </c>
      <c r="Q1068" s="44">
        <v>25.7835</v>
      </c>
      <c r="R1068" s="45">
        <v>27.325333333333365</v>
      </c>
      <c r="S1068" s="44">
        <v>29.400000000000031</v>
      </c>
      <c r="T1068" s="45">
        <v>29.521666666666647</v>
      </c>
      <c r="U1068" s="44">
        <v>20.966833333333334</v>
      </c>
      <c r="V1068" s="45">
        <v>19.873000000000001</v>
      </c>
      <c r="W1068" s="44">
        <v>17.878666666666664</v>
      </c>
      <c r="X1068" s="45">
        <v>8.5559999999999992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7"/>
        <v>288.99750000000006</v>
      </c>
      <c r="AE1068" s="54"/>
    </row>
    <row r="1069" spans="2:31" x14ac:dyDescent="0.45">
      <c r="B1069" s="4" t="s">
        <v>114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0.82883333333333342</v>
      </c>
      <c r="M1069" s="44">
        <v>1.8181666666666667</v>
      </c>
      <c r="N1069" s="45">
        <v>0.42983333333333368</v>
      </c>
      <c r="O1069" s="44">
        <v>0</v>
      </c>
      <c r="P1069" s="45">
        <v>0</v>
      </c>
      <c r="Q1069" s="44">
        <v>7.3753333333333329</v>
      </c>
      <c r="R1069" s="45">
        <v>20.69083333333333</v>
      </c>
      <c r="S1069" s="44">
        <v>19.45516666666667</v>
      </c>
      <c r="T1069" s="45">
        <v>20.106833333333334</v>
      </c>
      <c r="U1069" s="44">
        <v>26.153833333333338</v>
      </c>
      <c r="V1069" s="45">
        <v>24.757333333333335</v>
      </c>
      <c r="W1069" s="44">
        <v>24.843166666666662</v>
      </c>
      <c r="X1069" s="45">
        <v>3.0693333333333315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7"/>
        <v>149.52866666666668</v>
      </c>
      <c r="AE1069" s="54"/>
    </row>
    <row r="1070" spans="2:31" x14ac:dyDescent="0.45">
      <c r="B1070" s="4" t="s">
        <v>115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7"/>
        <v>0</v>
      </c>
      <c r="AE1070" s="54"/>
    </row>
    <row r="1071" spans="2:31" x14ac:dyDescent="0.45">
      <c r="B1071" s="4" t="s">
        <v>116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56.466500000000003</v>
      </c>
      <c r="M1071" s="44">
        <v>58.290000000000006</v>
      </c>
      <c r="N1071" s="45">
        <v>29.850000000000009</v>
      </c>
      <c r="O1071" s="44">
        <v>19.170000000000002</v>
      </c>
      <c r="P1071" s="45">
        <v>14.240000000000009</v>
      </c>
      <c r="Q1071" s="44">
        <v>13.150000000000006</v>
      </c>
      <c r="R1071" s="45">
        <v>13.13000000000001</v>
      </c>
      <c r="S1071" s="44">
        <v>11.210000000000008</v>
      </c>
      <c r="T1071" s="45">
        <v>18.64</v>
      </c>
      <c r="U1071" s="44">
        <v>40.730000000000004</v>
      </c>
      <c r="V1071" s="45">
        <v>53.427499999999988</v>
      </c>
      <c r="W1071" s="44">
        <v>60.844000000000001</v>
      </c>
      <c r="X1071" s="45">
        <v>55.406833333333338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7"/>
        <v>444.55483333333348</v>
      </c>
      <c r="AE1071" s="54"/>
    </row>
    <row r="1072" spans="2:31" x14ac:dyDescent="0.45">
      <c r="B1072" s="4" t="s">
        <v>117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89</v>
      </c>
      <c r="U1072" s="44">
        <v>112</v>
      </c>
      <c r="V1072" s="45">
        <v>126.32816666666663</v>
      </c>
      <c r="W1072" s="44">
        <v>127.92333333333328</v>
      </c>
      <c r="X1072" s="45">
        <v>13.78033333333334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7"/>
        <v>469.03183333333322</v>
      </c>
      <c r="AE1072" s="54"/>
    </row>
    <row r="1073" spans="2:31" x14ac:dyDescent="0.45">
      <c r="B1073" s="4" t="s">
        <v>118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3.3393333333333337</v>
      </c>
      <c r="M1073" s="44">
        <v>34.40000000000002</v>
      </c>
      <c r="N1073" s="45">
        <v>6.8433333333333435</v>
      </c>
      <c r="O1073" s="44">
        <v>25.946833333333338</v>
      </c>
      <c r="P1073" s="45">
        <v>18.010666666666665</v>
      </c>
      <c r="Q1073" s="44">
        <v>24.003499999999999</v>
      </c>
      <c r="R1073" s="45">
        <v>47.220666666666673</v>
      </c>
      <c r="S1073" s="44">
        <v>47.751333333333342</v>
      </c>
      <c r="T1073" s="45">
        <v>49.213999999999956</v>
      </c>
      <c r="U1073" s="44">
        <v>58.310166666666682</v>
      </c>
      <c r="V1073" s="45">
        <v>60.603333333333353</v>
      </c>
      <c r="W1073" s="44">
        <v>49.293333333333379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257"/>
        <v>424.93650000000014</v>
      </c>
      <c r="AE1073" s="54"/>
    </row>
    <row r="1074" spans="2:31" x14ac:dyDescent="0.45">
      <c r="B1074" s="4" t="s">
        <v>119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9.9166666666666679</v>
      </c>
      <c r="M1074" s="44">
        <v>63.303666666666672</v>
      </c>
      <c r="N1074" s="45">
        <v>37.488833333333332</v>
      </c>
      <c r="O1074" s="44">
        <v>37.640333333333324</v>
      </c>
      <c r="P1074" s="45">
        <v>36.455999999999989</v>
      </c>
      <c r="Q1074" s="44">
        <v>37.232166666666636</v>
      </c>
      <c r="R1074" s="45">
        <v>47.47583333333332</v>
      </c>
      <c r="S1074" s="44">
        <v>48.835499999999989</v>
      </c>
      <c r="T1074" s="45">
        <v>50.321333333333321</v>
      </c>
      <c r="U1074" s="44">
        <v>59.118666666666677</v>
      </c>
      <c r="V1074" s="45">
        <v>56.335000000000022</v>
      </c>
      <c r="W1074" s="44">
        <v>49.159333333333329</v>
      </c>
      <c r="X1074" s="45">
        <v>2.1211666666666678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257"/>
        <v>535.40449999999998</v>
      </c>
      <c r="AE1074" s="54"/>
    </row>
    <row r="1075" spans="2:31" x14ac:dyDescent="0.45">
      <c r="B1075" s="4" t="s">
        <v>120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4.6718333333333355</v>
      </c>
      <c r="M1075" s="44">
        <v>9.7664999999999988</v>
      </c>
      <c r="N1075" s="45">
        <v>6.9094999999999995</v>
      </c>
      <c r="O1075" s="44">
        <v>30.366333333333326</v>
      </c>
      <c r="P1075" s="45">
        <v>54.168833333333318</v>
      </c>
      <c r="Q1075" s="44">
        <v>48.732499999999987</v>
      </c>
      <c r="R1075" s="45">
        <v>53.973833333333332</v>
      </c>
      <c r="S1075" s="44">
        <v>54.579000000000001</v>
      </c>
      <c r="T1075" s="45">
        <v>60.195499999999996</v>
      </c>
      <c r="U1075" s="44">
        <v>66.527333333333331</v>
      </c>
      <c r="V1075" s="45">
        <v>63.315499999999957</v>
      </c>
      <c r="W1075" s="44">
        <v>47.544166666666662</v>
      </c>
      <c r="X1075" s="45">
        <v>4.0626666666666678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257"/>
        <v>504.81349999999992</v>
      </c>
      <c r="AE1075" s="54"/>
    </row>
    <row r="1076" spans="2:31" x14ac:dyDescent="0.45">
      <c r="B1076" s="4" t="s">
        <v>121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7"/>
        <v>0</v>
      </c>
      <c r="AE1076" s="54"/>
    </row>
    <row r="1077" spans="2:31" x14ac:dyDescent="0.45">
      <c r="B1077" s="4" t="s">
        <v>122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29.194333333333311</v>
      </c>
      <c r="M1077" s="44">
        <v>93.473833333333374</v>
      </c>
      <c r="N1077" s="45">
        <v>123.79333333333332</v>
      </c>
      <c r="O1077" s="44">
        <v>94.260000000000048</v>
      </c>
      <c r="P1077" s="45">
        <v>61.980000000000018</v>
      </c>
      <c r="Q1077" s="44">
        <v>100.34000000000003</v>
      </c>
      <c r="R1077" s="45">
        <v>171.08</v>
      </c>
      <c r="S1077" s="44">
        <v>175.03000000000003</v>
      </c>
      <c r="T1077" s="45">
        <v>179.17000000000002</v>
      </c>
      <c r="U1077" s="44">
        <v>239.85566666666674</v>
      </c>
      <c r="V1077" s="45">
        <v>246.5351666666667</v>
      </c>
      <c r="W1077" s="44">
        <v>241.07866666666669</v>
      </c>
      <c r="X1077" s="45">
        <v>77.252333333333326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7"/>
        <v>1833.043333333334</v>
      </c>
      <c r="AE1077" s="54"/>
    </row>
    <row r="1078" spans="2:31" x14ac:dyDescent="0.45">
      <c r="B1078" s="4" t="s">
        <v>123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7"/>
        <v>0</v>
      </c>
      <c r="AE1078" s="54"/>
    </row>
    <row r="1079" spans="2:31" x14ac:dyDescent="0.45">
      <c r="B1079" s="4" t="s">
        <v>124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2.1029999999999998</v>
      </c>
      <c r="M1079" s="44">
        <v>2.274833333333333</v>
      </c>
      <c r="N1079" s="45">
        <v>23.182333333333329</v>
      </c>
      <c r="O1079" s="44">
        <v>45.536166666666674</v>
      </c>
      <c r="P1079" s="45">
        <v>60.073999999999984</v>
      </c>
      <c r="Q1079" s="44">
        <v>63.332833333333355</v>
      </c>
      <c r="R1079" s="45">
        <v>29.60766666666667</v>
      </c>
      <c r="S1079" s="44">
        <v>0</v>
      </c>
      <c r="T1079" s="45">
        <v>12.151499999999995</v>
      </c>
      <c r="U1079" s="44">
        <v>0.33350000000000007</v>
      </c>
      <c r="V1079" s="45">
        <v>0</v>
      </c>
      <c r="W1079" s="44">
        <v>23.996500000000005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7"/>
        <v>262.59233333333333</v>
      </c>
      <c r="AE1079" s="54"/>
    </row>
    <row r="1080" spans="2:31" x14ac:dyDescent="0.45">
      <c r="B1080" s="4" t="s">
        <v>125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257"/>
        <v>0</v>
      </c>
      <c r="AE1080" s="54"/>
    </row>
    <row r="1081" spans="2:31" x14ac:dyDescent="0.45">
      <c r="B1081" s="4" t="s">
        <v>126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257"/>
        <v>0</v>
      </c>
      <c r="AE1081" s="54"/>
    </row>
    <row r="1082" spans="2:31" x14ac:dyDescent="0.45">
      <c r="B1082" s="4" t="s">
        <v>127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0.42849999999999999</v>
      </c>
      <c r="M1082" s="44">
        <v>18.084666666666671</v>
      </c>
      <c r="N1082" s="45">
        <v>14.397666666666664</v>
      </c>
      <c r="O1082" s="44">
        <v>45.729500000000002</v>
      </c>
      <c r="P1082" s="45">
        <v>16.441500000000005</v>
      </c>
      <c r="Q1082" s="44">
        <v>8.1104999999999965</v>
      </c>
      <c r="R1082" s="45">
        <v>21.684833333333334</v>
      </c>
      <c r="S1082" s="44">
        <v>24.95900000000001</v>
      </c>
      <c r="T1082" s="45">
        <v>25.640499999999999</v>
      </c>
      <c r="U1082" s="44">
        <v>36.041499999999999</v>
      </c>
      <c r="V1082" s="45">
        <v>32.226000000000006</v>
      </c>
      <c r="W1082" s="44">
        <v>37.388833333333331</v>
      </c>
      <c r="X1082" s="45">
        <v>17.049666666666667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257"/>
        <v>298.18266666666665</v>
      </c>
      <c r="AE1082" s="54"/>
    </row>
    <row r="1083" spans="2:31" x14ac:dyDescent="0.45">
      <c r="B1083" s="4" t="s">
        <v>128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20.835166666666669</v>
      </c>
      <c r="M1083" s="44">
        <v>114.15999999999998</v>
      </c>
      <c r="N1083" s="45">
        <v>59.611199999999997</v>
      </c>
      <c r="O1083" s="44">
        <v>53.761200000000002</v>
      </c>
      <c r="P1083" s="45">
        <v>36.661200000000008</v>
      </c>
      <c r="Q1083" s="44">
        <v>56.501200000000011</v>
      </c>
      <c r="R1083" s="45">
        <v>93.771200000000007</v>
      </c>
      <c r="S1083" s="44">
        <v>95.631200000000007</v>
      </c>
      <c r="T1083" s="45">
        <v>98.211200000000005</v>
      </c>
      <c r="U1083" s="44">
        <v>115.97120000000001</v>
      </c>
      <c r="V1083" s="45">
        <v>125.92120000000001</v>
      </c>
      <c r="W1083" s="44">
        <v>144.05119999999999</v>
      </c>
      <c r="X1083" s="45">
        <v>64.740000000000009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257"/>
        <v>1079.8271666666669</v>
      </c>
      <c r="AE1083" s="54"/>
    </row>
    <row r="1084" spans="2:31" x14ac:dyDescent="0.45">
      <c r="B1084" s="4" t="s">
        <v>129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0.53166666666666651</v>
      </c>
      <c r="M1084" s="44">
        <v>1.2491666666666661</v>
      </c>
      <c r="N1084" s="45">
        <v>2.9089999999999989</v>
      </c>
      <c r="O1084" s="44">
        <v>4.3914999999999988</v>
      </c>
      <c r="P1084" s="45">
        <v>1.8600000000000012</v>
      </c>
      <c r="Q1084" s="44">
        <v>3.5199999999999996</v>
      </c>
      <c r="R1084" s="45">
        <v>7.6243333333333281</v>
      </c>
      <c r="S1084" s="44">
        <v>8.0945000000000018</v>
      </c>
      <c r="T1084" s="45">
        <v>7.9201666666666615</v>
      </c>
      <c r="U1084" s="44">
        <v>8.7421666666666553</v>
      </c>
      <c r="V1084" s="45">
        <v>8.413666666666666</v>
      </c>
      <c r="W1084" s="44">
        <v>7.0626666666666642</v>
      </c>
      <c r="X1084" s="45">
        <v>2.1768333333333336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257"/>
        <v>64.495666666666637</v>
      </c>
      <c r="AE1084" s="54"/>
    </row>
    <row r="1085" spans="2:31" x14ac:dyDescent="0.45">
      <c r="B1085" s="4" t="s">
        <v>130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0.13583333333333333</v>
      </c>
      <c r="M1085" s="44">
        <v>14.416833333333329</v>
      </c>
      <c r="N1085" s="45">
        <v>5.4301666666666675</v>
      </c>
      <c r="O1085" s="44">
        <v>9.2071666666666641</v>
      </c>
      <c r="P1085" s="45">
        <v>157.13199999999998</v>
      </c>
      <c r="Q1085" s="44">
        <v>150.465</v>
      </c>
      <c r="R1085" s="45">
        <v>169.95649999999998</v>
      </c>
      <c r="S1085" s="44">
        <v>172.72566666666665</v>
      </c>
      <c r="T1085" s="45">
        <v>99.219166666666709</v>
      </c>
      <c r="U1085" s="44">
        <v>68.634666666666632</v>
      </c>
      <c r="V1085" s="45">
        <v>43.661166666666659</v>
      </c>
      <c r="W1085" s="44">
        <v>9.4634999999999945</v>
      </c>
      <c r="X1085" s="45">
        <v>0.6106666666666668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257"/>
        <v>901.05833333333317</v>
      </c>
      <c r="AE1085" s="54"/>
    </row>
    <row r="1086" spans="2:31" x14ac:dyDescent="0.45">
      <c r="B1086" s="4" t="s">
        <v>131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0.37283333333333335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>SUM(E1086:AB1086)</f>
        <v>0.37283333333333335</v>
      </c>
      <c r="AE1086" s="54"/>
    </row>
    <row r="1087" spans="2:31" x14ac:dyDescent="0.45">
      <c r="B1087" s="4" t="s">
        <v>132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0.16066666666666668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0.16066666666666668</v>
      </c>
      <c r="AE1087" s="54"/>
    </row>
    <row r="1088" spans="2:31" x14ac:dyDescent="0.45">
      <c r="B1088" s="4" t="s">
        <v>133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093" si="258">SUM(E1088:AB1088)</f>
        <v>0</v>
      </c>
      <c r="AE1088" s="54"/>
    </row>
    <row r="1089" spans="2:31" x14ac:dyDescent="0.45">
      <c r="B1089" s="4" t="s">
        <v>134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6.8904999999999976</v>
      </c>
      <c r="N1089" s="45">
        <v>5.269499999999999</v>
      </c>
      <c r="O1089" s="44">
        <v>0.39249999999999924</v>
      </c>
      <c r="P1089" s="45">
        <v>0</v>
      </c>
      <c r="Q1089" s="44">
        <v>8.049164999999995</v>
      </c>
      <c r="R1089" s="45">
        <v>36.887233333333327</v>
      </c>
      <c r="S1089" s="44">
        <v>39.116066666666683</v>
      </c>
      <c r="T1089" s="45">
        <v>42.719233333333328</v>
      </c>
      <c r="U1089" s="44">
        <v>59.124066666666657</v>
      </c>
      <c r="V1089" s="45">
        <v>68.054066666666657</v>
      </c>
      <c r="W1089" s="44">
        <v>79.390166666666701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58"/>
        <v>345.89249833333332</v>
      </c>
      <c r="AE1089" s="54"/>
    </row>
    <row r="1090" spans="2:31" x14ac:dyDescent="0.45">
      <c r="B1090" s="4" t="s">
        <v>135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58"/>
        <v>0</v>
      </c>
      <c r="AE1090" s="54"/>
    </row>
    <row r="1091" spans="2:31" x14ac:dyDescent="0.45">
      <c r="B1091" s="4" t="s">
        <v>136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0.83533333333333382</v>
      </c>
      <c r="M1091" s="44">
        <v>10.314833333333338</v>
      </c>
      <c r="N1091" s="45">
        <v>30.220833333333335</v>
      </c>
      <c r="O1091" s="44">
        <v>26.554833333333328</v>
      </c>
      <c r="P1091" s="45">
        <v>0</v>
      </c>
      <c r="Q1091" s="44">
        <v>0.73433333333333406</v>
      </c>
      <c r="R1091" s="45">
        <v>25.370499999999986</v>
      </c>
      <c r="S1091" s="44">
        <v>31.987999999999996</v>
      </c>
      <c r="T1091" s="45">
        <v>2.5660000000000016</v>
      </c>
      <c r="U1091" s="44">
        <v>1.593333333333333</v>
      </c>
      <c r="V1091" s="45">
        <v>0.30033333333333301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58"/>
        <v>130.47833333333332</v>
      </c>
      <c r="AE1091" s="54"/>
    </row>
    <row r="1092" spans="2:31" x14ac:dyDescent="0.45">
      <c r="B1092" s="4" t="s">
        <v>137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5.7044999999999995</v>
      </c>
      <c r="M1092" s="44">
        <v>35.021000000000001</v>
      </c>
      <c r="N1092" s="45">
        <v>24.523666666666667</v>
      </c>
      <c r="O1092" s="44">
        <v>77.851000000000028</v>
      </c>
      <c r="P1092" s="45">
        <v>86.360666666666674</v>
      </c>
      <c r="Q1092" s="44">
        <v>20.606333333333328</v>
      </c>
      <c r="R1092" s="45">
        <v>52.882499999999979</v>
      </c>
      <c r="S1092" s="44">
        <v>58.959833333333336</v>
      </c>
      <c r="T1092" s="45">
        <v>38.871333333333332</v>
      </c>
      <c r="U1092" s="44">
        <v>44.026166666666676</v>
      </c>
      <c r="V1092" s="45">
        <v>79.341000000000022</v>
      </c>
      <c r="W1092" s="44">
        <v>10.38233333333333</v>
      </c>
      <c r="X1092" s="45">
        <v>4.7276666666666651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58"/>
        <v>539.25800000000004</v>
      </c>
      <c r="AE1092" s="54"/>
    </row>
    <row r="1093" spans="2:31" x14ac:dyDescent="0.45">
      <c r="B1093" s="4" t="s">
        <v>138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0.44000000000000006</v>
      </c>
      <c r="M1093" s="44">
        <v>16.934833333333337</v>
      </c>
      <c r="N1093" s="45">
        <v>10.681499999999998</v>
      </c>
      <c r="O1093" s="44">
        <v>0</v>
      </c>
      <c r="P1093" s="45">
        <v>0</v>
      </c>
      <c r="Q1093" s="44">
        <v>0</v>
      </c>
      <c r="R1093" s="45">
        <v>0.94716666666666671</v>
      </c>
      <c r="S1093" s="44">
        <v>0.57500000000000007</v>
      </c>
      <c r="T1093" s="45">
        <v>1.7101666666666679</v>
      </c>
      <c r="U1093" s="44">
        <v>9.02783333333333</v>
      </c>
      <c r="V1093" s="45">
        <v>11.990999999999994</v>
      </c>
      <c r="W1093" s="44">
        <v>19.990333333333318</v>
      </c>
      <c r="X1093" s="45">
        <v>3.1839999999999988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58"/>
        <v>75.481833333333313</v>
      </c>
      <c r="AE1093" s="54"/>
    </row>
    <row r="1094" spans="2:31" x14ac:dyDescent="0.45">
      <c r="B1094" s="12" t="s">
        <v>7</v>
      </c>
      <c r="C1094" s="12"/>
      <c r="D1094" s="12"/>
      <c r="E1094" s="13">
        <f>SUM(E1022:E1093)</f>
        <v>0</v>
      </c>
      <c r="F1094" s="13">
        <f t="shared" ref="F1094" si="259">SUM(F1022:F1093)</f>
        <v>0</v>
      </c>
      <c r="G1094" s="13">
        <f t="shared" ref="G1094" si="260">SUM(G1022:G1093)</f>
        <v>0</v>
      </c>
      <c r="H1094" s="13">
        <f t="shared" ref="H1094" si="261">SUM(H1022:H1093)</f>
        <v>0</v>
      </c>
      <c r="I1094" s="13">
        <f t="shared" ref="I1094" si="262">SUM(I1022:I1093)</f>
        <v>0</v>
      </c>
      <c r="J1094" s="13">
        <f t="shared" ref="J1094" si="263">SUM(J1022:J1093)</f>
        <v>0</v>
      </c>
      <c r="K1094" s="13">
        <f t="shared" ref="K1094" si="264">SUM(K1022:K1093)</f>
        <v>0</v>
      </c>
      <c r="L1094" s="13">
        <f t="shared" ref="L1094" si="265">SUM(L1022:L1093)</f>
        <v>252.62716666666665</v>
      </c>
      <c r="M1094" s="13">
        <f t="shared" ref="M1094" si="266">SUM(M1022:M1093)</f>
        <v>1164.8844999999999</v>
      </c>
      <c r="N1094" s="13">
        <f t="shared" ref="N1094" si="267">SUM(N1022:N1093)</f>
        <v>1266.8357000000005</v>
      </c>
      <c r="O1094" s="13">
        <f t="shared" ref="O1094" si="268">SUM(O1022:O1093)</f>
        <v>1264.1953823699998</v>
      </c>
      <c r="P1094" s="13">
        <f t="shared" ref="P1094" si="269">SUM(P1022:P1093)</f>
        <v>1329.6065666666666</v>
      </c>
      <c r="Q1094" s="13">
        <f t="shared" ref="Q1094" si="270">SUM(Q1022:Q1093)</f>
        <v>1523.4560582933332</v>
      </c>
      <c r="R1094" s="13">
        <f t="shared" ref="R1094" si="271">SUM(R1022:R1093)</f>
        <v>2104.5703872000004</v>
      </c>
      <c r="S1094" s="13">
        <f t="shared" ref="S1094" si="272">SUM(S1022:S1093)</f>
        <v>2052.7306666666668</v>
      </c>
      <c r="T1094" s="13">
        <f t="shared" ref="T1094" si="273">SUM(T1022:T1093)</f>
        <v>2051.2248333333337</v>
      </c>
      <c r="U1094" s="13">
        <f t="shared" ref="U1094" si="274">SUM(U1022:U1093)</f>
        <v>2352.3483333333334</v>
      </c>
      <c r="V1094" s="13">
        <f t="shared" ref="V1094" si="275">SUM(V1022:V1093)</f>
        <v>2579.6365000000005</v>
      </c>
      <c r="W1094" s="13">
        <f t="shared" ref="W1094" si="276">SUM(W1022:W1093)</f>
        <v>2306.579866666666</v>
      </c>
      <c r="X1094" s="13">
        <f t="shared" ref="X1094" si="277">SUM(X1022:X1093)</f>
        <v>519.16983333333326</v>
      </c>
      <c r="Y1094" s="13">
        <f t="shared" ref="Y1094" si="278">SUM(Y1022:Y1093)</f>
        <v>0</v>
      </c>
      <c r="Z1094" s="13">
        <f t="shared" ref="Z1094" si="279">SUM(Z1022:Z1093)</f>
        <v>0</v>
      </c>
      <c r="AA1094" s="13">
        <f t="shared" ref="AA1094" si="280">SUM(AA1022:AA1093)</f>
        <v>0</v>
      </c>
      <c r="AB1094" s="13">
        <f t="shared" ref="AB1094" si="281">SUM(AB1022:AB1093)</f>
        <v>0</v>
      </c>
      <c r="AC1094" s="109">
        <f>SUM(AC1022:AE1093)</f>
        <v>20767.865794530007</v>
      </c>
      <c r="AD1094" s="109"/>
      <c r="AE1094" s="109"/>
    </row>
    <row r="1095" spans="2:31" x14ac:dyDescent="0.45">
      <c r="B1095" s="14"/>
      <c r="C1095" s="15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r="1096" spans="2:31" x14ac:dyDescent="0.45">
      <c r="B1096" s="14"/>
      <c r="C1096" s="15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r="1097" spans="2:31" x14ac:dyDescent="0.45">
      <c r="B1097" s="8">
        <f>'Resumen-Mensual'!$S$26</f>
        <v>46037</v>
      </c>
    </row>
    <row r="1098" spans="2:31" x14ac:dyDescent="0.45">
      <c r="B1098" s="8"/>
    </row>
    <row r="1099" spans="2:31" x14ac:dyDescent="0.45">
      <c r="B1099" s="9" t="s">
        <v>313</v>
      </c>
      <c r="C1099" s="10"/>
      <c r="D1099" s="10"/>
      <c r="E1099" s="11">
        <v>1</v>
      </c>
      <c r="F1099" s="11">
        <v>2</v>
      </c>
      <c r="G1099" s="11">
        <v>3</v>
      </c>
      <c r="H1099" s="11">
        <v>4</v>
      </c>
      <c r="I1099" s="11">
        <v>5</v>
      </c>
      <c r="J1099" s="11">
        <v>6</v>
      </c>
      <c r="K1099" s="11">
        <v>7</v>
      </c>
      <c r="L1099" s="11">
        <v>8</v>
      </c>
      <c r="M1099" s="11">
        <v>9</v>
      </c>
      <c r="N1099" s="11">
        <v>10</v>
      </c>
      <c r="O1099" s="11">
        <v>11</v>
      </c>
      <c r="P1099" s="11">
        <v>12</v>
      </c>
      <c r="Q1099" s="11">
        <v>13</v>
      </c>
      <c r="R1099" s="11">
        <v>14</v>
      </c>
      <c r="S1099" s="11">
        <v>15</v>
      </c>
      <c r="T1099" s="11">
        <v>16</v>
      </c>
      <c r="U1099" s="11">
        <v>17</v>
      </c>
      <c r="V1099" s="11">
        <v>18</v>
      </c>
      <c r="W1099" s="11">
        <v>19</v>
      </c>
      <c r="X1099" s="11">
        <v>20</v>
      </c>
      <c r="Y1099" s="11">
        <v>21</v>
      </c>
      <c r="Z1099" s="11">
        <v>22</v>
      </c>
      <c r="AA1099" s="11">
        <v>23</v>
      </c>
      <c r="AB1099" s="11">
        <v>24</v>
      </c>
      <c r="AC1099" s="91" t="s">
        <v>7</v>
      </c>
      <c r="AD1099" s="91"/>
      <c r="AE1099" s="91"/>
    </row>
    <row r="1100" spans="2:31" x14ac:dyDescent="0.45">
      <c r="B1100" s="14" t="s">
        <v>67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0.26666666666666677</v>
      </c>
      <c r="M1100" s="44">
        <v>1.799999999999998</v>
      </c>
      <c r="N1100" s="45">
        <v>1.0000000000000004</v>
      </c>
      <c r="O1100" s="44">
        <v>0</v>
      </c>
      <c r="P1100" s="45">
        <v>0.10000000000000053</v>
      </c>
      <c r="Q1100" s="44">
        <v>0.59999999999999964</v>
      </c>
      <c r="R1100" s="45">
        <v>0.5</v>
      </c>
      <c r="S1100" s="44">
        <v>0.29999999999999982</v>
      </c>
      <c r="T1100" s="45">
        <v>1.2999999999999998</v>
      </c>
      <c r="U1100" s="44">
        <v>0.29999999999999982</v>
      </c>
      <c r="V1100" s="45">
        <v>2.1000000000000005</v>
      </c>
      <c r="W1100" s="44">
        <v>4.1999999999999948</v>
      </c>
      <c r="X1100" s="45">
        <v>0.91666666666666741</v>
      </c>
      <c r="Y1100" s="44">
        <v>0</v>
      </c>
      <c r="Z1100" s="45">
        <v>0</v>
      </c>
      <c r="AA1100" s="44">
        <v>0</v>
      </c>
      <c r="AB1100" s="45">
        <v>0</v>
      </c>
      <c r="AC1100" s="56"/>
      <c r="AD1100" s="57">
        <f>SUM(E1100:AB1100)</f>
        <v>13.383333333333329</v>
      </c>
      <c r="AE1100" s="56"/>
    </row>
    <row r="1101" spans="2:31" x14ac:dyDescent="0.45">
      <c r="B1101" s="14" t="s">
        <v>68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0.26666666666666677</v>
      </c>
      <c r="M1101" s="44">
        <v>5.6000000000000032</v>
      </c>
      <c r="N1101" s="45">
        <v>11</v>
      </c>
      <c r="O1101" s="44">
        <v>1.9000000000000004</v>
      </c>
      <c r="P1101" s="45">
        <v>3</v>
      </c>
      <c r="Q1101" s="44">
        <v>4.6999999999999993</v>
      </c>
      <c r="R1101" s="45">
        <v>3.5</v>
      </c>
      <c r="S1101" s="44">
        <v>3.7999999999999989</v>
      </c>
      <c r="T1101" s="45">
        <v>5.6999999999999993</v>
      </c>
      <c r="U1101" s="44">
        <v>3.8000000000000007</v>
      </c>
      <c r="V1101" s="45">
        <v>7.8999999999999995</v>
      </c>
      <c r="W1101" s="44">
        <v>10.299999999999999</v>
      </c>
      <c r="X1101" s="45">
        <v>1.5833333333333344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>SUM(E1101:AB1101)</f>
        <v>63.05</v>
      </c>
      <c r="AE1101" s="54"/>
    </row>
    <row r="1102" spans="2:31" x14ac:dyDescent="0.45">
      <c r="B1102" s="14" t="s">
        <v>69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0.93333333333333279</v>
      </c>
      <c r="M1102" s="44">
        <v>4.8983333333333317</v>
      </c>
      <c r="N1102" s="45">
        <v>3.9101666666666666</v>
      </c>
      <c r="O1102" s="44">
        <v>5.8386666666666702</v>
      </c>
      <c r="P1102" s="45">
        <v>11.341000000000001</v>
      </c>
      <c r="Q1102" s="44">
        <v>10.446666666666664</v>
      </c>
      <c r="R1102" s="45">
        <v>10.222999999999995</v>
      </c>
      <c r="S1102" s="44">
        <v>10.275666666666666</v>
      </c>
      <c r="T1102" s="45">
        <v>11.040999999999997</v>
      </c>
      <c r="U1102" s="44">
        <v>10.375833333333334</v>
      </c>
      <c r="V1102" s="45">
        <v>5.6124999999999998</v>
      </c>
      <c r="W1102" s="44">
        <v>1.7064999999999999</v>
      </c>
      <c r="X1102" s="45">
        <v>0.6166666666666667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ref="AD1102:AD1163" si="282">SUM(E1102:AB1102)</f>
        <v>87.219333333333324</v>
      </c>
      <c r="AE1102" s="54"/>
    </row>
    <row r="1103" spans="2:31" x14ac:dyDescent="0.45">
      <c r="B1103" s="14" t="s">
        <v>70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4.7699999999999987</v>
      </c>
      <c r="M1103" s="44">
        <v>66.202833333333331</v>
      </c>
      <c r="N1103" s="45">
        <v>93.701499999999982</v>
      </c>
      <c r="O1103" s="44">
        <v>104.92766666666672</v>
      </c>
      <c r="P1103" s="45">
        <v>83.620333333333321</v>
      </c>
      <c r="Q1103" s="44">
        <v>68.882666666666665</v>
      </c>
      <c r="R1103" s="45">
        <v>62.829833333333291</v>
      </c>
      <c r="S1103" s="44">
        <v>66.955833333333302</v>
      </c>
      <c r="T1103" s="45">
        <v>76.50566666666667</v>
      </c>
      <c r="U1103" s="44">
        <v>82.807500000000033</v>
      </c>
      <c r="V1103" s="45">
        <v>67.964333333333329</v>
      </c>
      <c r="W1103" s="44">
        <v>53.298333333333325</v>
      </c>
      <c r="X1103" s="45">
        <v>18.33666666666667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2"/>
        <v>850.80316666666658</v>
      </c>
      <c r="AE1103" s="54"/>
    </row>
    <row r="1104" spans="2:31" x14ac:dyDescent="0.45">
      <c r="B1104" s="14" t="s">
        <v>71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2"/>
        <v>0</v>
      </c>
      <c r="AE1104" s="54"/>
    </row>
    <row r="1105" spans="2:31" x14ac:dyDescent="0.45">
      <c r="B1105" s="14" t="s">
        <v>72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1.1878333333333337</v>
      </c>
      <c r="M1105" s="44">
        <v>2.0856666666666661</v>
      </c>
      <c r="N1105" s="45">
        <v>2.101166666666666</v>
      </c>
      <c r="O1105" s="44">
        <v>1.2531666666666663</v>
      </c>
      <c r="P1105" s="45">
        <v>22.454499999999996</v>
      </c>
      <c r="Q1105" s="44">
        <v>20.72150000000001</v>
      </c>
      <c r="R1105" s="45">
        <v>22.961999999999986</v>
      </c>
      <c r="S1105" s="44">
        <v>20.786499999999993</v>
      </c>
      <c r="T1105" s="45">
        <v>32.097499999999982</v>
      </c>
      <c r="U1105" s="44">
        <v>46.425666666666658</v>
      </c>
      <c r="V1105" s="45">
        <v>48.296166666666672</v>
      </c>
      <c r="W1105" s="44">
        <v>39.577500000000001</v>
      </c>
      <c r="X1105" s="45">
        <v>21.095999999999997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2"/>
        <v>281.0451666666666</v>
      </c>
      <c r="AE1105" s="54"/>
    </row>
    <row r="1106" spans="2:31" x14ac:dyDescent="0.45">
      <c r="B1106" s="14" t="s">
        <v>73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2"/>
        <v>0</v>
      </c>
      <c r="AE1106" s="54"/>
    </row>
    <row r="1107" spans="2:31" x14ac:dyDescent="0.45">
      <c r="B1107" s="14" t="s">
        <v>74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2.6584999999999992</v>
      </c>
      <c r="M1107" s="44">
        <v>28.804666666666652</v>
      </c>
      <c r="N1107" s="45">
        <v>16.993333333333343</v>
      </c>
      <c r="O1107" s="44">
        <v>0</v>
      </c>
      <c r="P1107" s="45">
        <v>4.5388333333333346</v>
      </c>
      <c r="Q1107" s="44">
        <v>6.0216666666666701</v>
      </c>
      <c r="R1107" s="45">
        <v>8.4624999999999986</v>
      </c>
      <c r="S1107" s="44">
        <v>12.748166666666679</v>
      </c>
      <c r="T1107" s="45">
        <v>20.080833333333334</v>
      </c>
      <c r="U1107" s="44">
        <v>31.162333333333301</v>
      </c>
      <c r="V1107" s="45">
        <v>51.808166666666672</v>
      </c>
      <c r="W1107" s="44">
        <v>62.566666666666706</v>
      </c>
      <c r="X1107" s="45">
        <v>28.916666666666689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2"/>
        <v>274.76233333333334</v>
      </c>
      <c r="AE1107" s="54"/>
    </row>
    <row r="1108" spans="2:31" x14ac:dyDescent="0.45">
      <c r="B1108" s="14" t="s">
        <v>75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1.0421666666666665</v>
      </c>
      <c r="M1108" s="44">
        <v>3.3255000000000003</v>
      </c>
      <c r="N1108" s="45">
        <v>4.1064999999999978</v>
      </c>
      <c r="O1108" s="44">
        <v>12.279499999999997</v>
      </c>
      <c r="P1108" s="45">
        <v>14.874666666666673</v>
      </c>
      <c r="Q1108" s="44">
        <v>18.238666666666667</v>
      </c>
      <c r="R1108" s="45">
        <v>6.7876666666666656</v>
      </c>
      <c r="S1108" s="44">
        <v>29.720166666666668</v>
      </c>
      <c r="T1108" s="45">
        <v>22.866000000000017</v>
      </c>
      <c r="U1108" s="44">
        <v>10.549666666666663</v>
      </c>
      <c r="V1108" s="45">
        <v>13.137499999999994</v>
      </c>
      <c r="W1108" s="44">
        <v>3.7961666666666676</v>
      </c>
      <c r="X1108" s="45">
        <v>0.35783333333333328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2"/>
        <v>141.08199999999999</v>
      </c>
      <c r="AE1108" s="54"/>
    </row>
    <row r="1109" spans="2:31" x14ac:dyDescent="0.45">
      <c r="B1109" s="14" t="s">
        <v>76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0.83183333333333331</v>
      </c>
      <c r="M1109" s="44">
        <v>20.824333333333321</v>
      </c>
      <c r="N1109" s="45">
        <v>28.271166666666677</v>
      </c>
      <c r="O1109" s="44">
        <v>19.082666666666672</v>
      </c>
      <c r="P1109" s="45">
        <v>26.132666666666662</v>
      </c>
      <c r="Q1109" s="44">
        <v>30.366833333333339</v>
      </c>
      <c r="R1109" s="45">
        <v>15.192333333333329</v>
      </c>
      <c r="S1109" s="44">
        <v>27.529333333333337</v>
      </c>
      <c r="T1109" s="45">
        <v>51.919999999999966</v>
      </c>
      <c r="U1109" s="44">
        <v>55.097666666666619</v>
      </c>
      <c r="V1109" s="45">
        <v>50.668333333333322</v>
      </c>
      <c r="W1109" s="44">
        <v>45.212499999999984</v>
      </c>
      <c r="X1109" s="45">
        <v>4.0916666666666659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2"/>
        <v>375.22133333333323</v>
      </c>
      <c r="AE1109" s="54"/>
    </row>
    <row r="1110" spans="2:31" x14ac:dyDescent="0.45">
      <c r="B1110" s="14" t="s">
        <v>77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2.4733333333333323</v>
      </c>
      <c r="M1110" s="44">
        <v>14.03999999999999</v>
      </c>
      <c r="N1110" s="45">
        <v>13.75</v>
      </c>
      <c r="O1110" s="44">
        <v>12.70000000000001</v>
      </c>
      <c r="P1110" s="45">
        <v>11.950000000000008</v>
      </c>
      <c r="Q1110" s="44">
        <v>12.240000000000007</v>
      </c>
      <c r="R1110" s="45">
        <v>15.539999999999987</v>
      </c>
      <c r="S1110" s="44">
        <v>14.789999999999988</v>
      </c>
      <c r="T1110" s="45">
        <v>13.919999999999987</v>
      </c>
      <c r="U1110" s="44">
        <v>0</v>
      </c>
      <c r="V1110" s="45">
        <v>14.090000000000005</v>
      </c>
      <c r="W1110" s="44">
        <v>10.669999999999995</v>
      </c>
      <c r="X1110" s="45">
        <v>2.2750000000000004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2"/>
        <v>138.43833333333333</v>
      </c>
      <c r="AE1110" s="54"/>
    </row>
    <row r="1111" spans="2:31" x14ac:dyDescent="0.45">
      <c r="B1111" s="14" t="s">
        <v>78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1.7933333333333326</v>
      </c>
      <c r="M1111" s="44">
        <v>10.160000000000004</v>
      </c>
      <c r="N1111" s="45">
        <v>9.9499999999999993</v>
      </c>
      <c r="O1111" s="44">
        <v>9.1999999999999957</v>
      </c>
      <c r="P1111" s="45">
        <v>8.6499999999999897</v>
      </c>
      <c r="Q1111" s="44">
        <v>8.8600000000000101</v>
      </c>
      <c r="R1111" s="45">
        <v>11.259999999999994</v>
      </c>
      <c r="S1111" s="44">
        <v>10.710000000000003</v>
      </c>
      <c r="T1111" s="45">
        <v>10.080000000000004</v>
      </c>
      <c r="U1111" s="44">
        <v>10.710000000000003</v>
      </c>
      <c r="V1111" s="45">
        <v>10.210000000000001</v>
      </c>
      <c r="W1111" s="44">
        <v>7.7300000000000058</v>
      </c>
      <c r="X1111" s="45">
        <v>1.6416666666666659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2"/>
        <v>110.95500000000001</v>
      </c>
      <c r="AE1111" s="54"/>
    </row>
    <row r="1112" spans="2:31" x14ac:dyDescent="0.45">
      <c r="B1112" s="14" t="s">
        <v>79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9.2333333333333323E-2</v>
      </c>
      <c r="M1112" s="44">
        <v>44.165833333333353</v>
      </c>
      <c r="N1112" s="45">
        <v>95.760499999999965</v>
      </c>
      <c r="O1112" s="44">
        <v>91.3</v>
      </c>
      <c r="P1112" s="45">
        <v>85.92</v>
      </c>
      <c r="Q1112" s="44">
        <v>96.04</v>
      </c>
      <c r="R1112" s="45">
        <v>113.68</v>
      </c>
      <c r="S1112" s="44">
        <v>115.17999999999999</v>
      </c>
      <c r="T1112" s="45">
        <v>130.35</v>
      </c>
      <c r="U1112" s="44">
        <v>124.88866666666669</v>
      </c>
      <c r="V1112" s="45">
        <v>106.62166666666667</v>
      </c>
      <c r="W1112" s="44">
        <v>95.220166666666657</v>
      </c>
      <c r="X1112" s="45">
        <v>30.428333333333324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2"/>
        <v>1129.6475</v>
      </c>
      <c r="AE1112" s="54"/>
    </row>
    <row r="1113" spans="2:31" x14ac:dyDescent="0.45">
      <c r="B1113" s="14" t="s">
        <v>80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2.415999999999999</v>
      </c>
      <c r="M1113" s="44">
        <v>4.9921666666666678</v>
      </c>
      <c r="N1113" s="45">
        <v>0.98516666666666652</v>
      </c>
      <c r="O1113" s="44">
        <v>0</v>
      </c>
      <c r="P1113" s="45">
        <v>15.997500000000002</v>
      </c>
      <c r="Q1113" s="44">
        <v>37.323499999999996</v>
      </c>
      <c r="R1113" s="45">
        <v>35.399166666666687</v>
      </c>
      <c r="S1113" s="44">
        <v>37.832000000000001</v>
      </c>
      <c r="T1113" s="45">
        <v>25.062833333333327</v>
      </c>
      <c r="U1113" s="44">
        <v>12.821166666666672</v>
      </c>
      <c r="V1113" s="45">
        <v>0.34433333333333327</v>
      </c>
      <c r="W1113" s="44">
        <v>3.4541666666666666</v>
      </c>
      <c r="X1113" s="45">
        <v>0.17333333333333334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2"/>
        <v>176.80133333333336</v>
      </c>
      <c r="AE1113" s="54"/>
    </row>
    <row r="1114" spans="2:31" x14ac:dyDescent="0.45">
      <c r="B1114" s="14" t="s">
        <v>81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3.3333333333333335E-3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2"/>
        <v>3.3333333333333335E-3</v>
      </c>
      <c r="AE1114" s="54"/>
    </row>
    <row r="1115" spans="2:31" x14ac:dyDescent="0.45">
      <c r="B1115" s="14" t="s">
        <v>82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0.93866666666666643</v>
      </c>
      <c r="M1115" s="44">
        <v>39.458166666666671</v>
      </c>
      <c r="N1115" s="45">
        <v>100.11150000000002</v>
      </c>
      <c r="O1115" s="44">
        <v>102.56133333333334</v>
      </c>
      <c r="P1115" s="45">
        <v>82.656333333333336</v>
      </c>
      <c r="Q1115" s="44">
        <v>114.11866666666666</v>
      </c>
      <c r="R1115" s="45">
        <v>127.07499999999999</v>
      </c>
      <c r="S1115" s="44">
        <v>127.5833333333333</v>
      </c>
      <c r="T1115" s="45">
        <v>143.22783333333331</v>
      </c>
      <c r="U1115" s="44">
        <v>138.00766666666669</v>
      </c>
      <c r="V1115" s="45">
        <v>111.35416666666664</v>
      </c>
      <c r="W1115" s="44">
        <v>69.674500000000023</v>
      </c>
      <c r="X1115" s="45">
        <v>11.048499999999999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2"/>
        <v>1167.8156666666669</v>
      </c>
      <c r="AE1115" s="54"/>
    </row>
    <row r="1116" spans="2:31" x14ac:dyDescent="0.45">
      <c r="B1116" s="14" t="s">
        <v>83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3.6906666666666674</v>
      </c>
      <c r="M1116" s="44">
        <v>29.114666666666675</v>
      </c>
      <c r="N1116" s="45">
        <v>13.947166666666671</v>
      </c>
      <c r="O1116" s="44">
        <v>5.2906666666666666</v>
      </c>
      <c r="P1116" s="45">
        <v>9.1195000000000004</v>
      </c>
      <c r="Q1116" s="44">
        <v>19.08583333333333</v>
      </c>
      <c r="R1116" s="45">
        <v>19.057333333333339</v>
      </c>
      <c r="S1116" s="44">
        <v>19.064833333333336</v>
      </c>
      <c r="T1116" s="45">
        <v>20.554166666666667</v>
      </c>
      <c r="U1116" s="44">
        <v>23.693333333333328</v>
      </c>
      <c r="V1116" s="45">
        <v>25.055833333333329</v>
      </c>
      <c r="W1116" s="44">
        <v>28.261833333333314</v>
      </c>
      <c r="X1116" s="45">
        <v>8.1231666666666644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2"/>
        <v>224.059</v>
      </c>
      <c r="AE1116" s="54"/>
    </row>
    <row r="1117" spans="2:31" x14ac:dyDescent="0.45">
      <c r="B1117" s="14" t="s">
        <v>84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2"/>
        <v>0</v>
      </c>
      <c r="AE1117" s="54"/>
    </row>
    <row r="1118" spans="2:31" x14ac:dyDescent="0.45">
      <c r="B1118" s="14" t="s">
        <v>85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2"/>
        <v>0</v>
      </c>
      <c r="AE1118" s="54"/>
    </row>
    <row r="1119" spans="2:31" x14ac:dyDescent="0.45">
      <c r="B1119" s="4" t="s">
        <v>86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4.5673333333333339</v>
      </c>
      <c r="M1119" s="44">
        <v>31.704833333333333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2"/>
        <v>36.272166666666664</v>
      </c>
      <c r="AE1119" s="54"/>
    </row>
    <row r="1120" spans="2:31" x14ac:dyDescent="0.45">
      <c r="B1120" s="4" t="s">
        <v>87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3.4721666666666682</v>
      </c>
      <c r="M1120" s="44">
        <v>8.0935000000000006</v>
      </c>
      <c r="N1120" s="45">
        <v>5.7445000000000004</v>
      </c>
      <c r="O1120" s="44">
        <v>4.1745000000000037</v>
      </c>
      <c r="P1120" s="45">
        <v>4.5660000000000007</v>
      </c>
      <c r="Q1120" s="44">
        <v>6.345833333333327</v>
      </c>
      <c r="R1120" s="45">
        <v>7.0299999999999896</v>
      </c>
      <c r="S1120" s="44">
        <v>9.5599999999999969</v>
      </c>
      <c r="T1120" s="45">
        <v>8.0413333333333341</v>
      </c>
      <c r="U1120" s="44">
        <v>8.7856666666666641</v>
      </c>
      <c r="V1120" s="45">
        <v>8.9824999999999999</v>
      </c>
      <c r="W1120" s="44">
        <v>8.705333333333332</v>
      </c>
      <c r="X1120" s="45">
        <v>4.6726666666666672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2"/>
        <v>88.173999999999978</v>
      </c>
      <c r="AE1120" s="54"/>
    </row>
    <row r="1121" spans="2:31" x14ac:dyDescent="0.45">
      <c r="B1121" s="4" t="s">
        <v>88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1.5316666666666667</v>
      </c>
      <c r="M1121" s="44">
        <v>6.0819999999999999</v>
      </c>
      <c r="N1121" s="45">
        <v>6.342833333333334</v>
      </c>
      <c r="O1121" s="44">
        <v>9.4000000000000014E-2</v>
      </c>
      <c r="P1121" s="45">
        <v>0.18183333333333257</v>
      </c>
      <c r="Q1121" s="44">
        <v>1.9680000000000009</v>
      </c>
      <c r="R1121" s="45">
        <v>2.0336666666666678</v>
      </c>
      <c r="S1121" s="44">
        <v>6.2666666666665802E-2</v>
      </c>
      <c r="T1121" s="45">
        <v>12.029833333333331</v>
      </c>
      <c r="U1121" s="44">
        <v>20.769333333333339</v>
      </c>
      <c r="V1121" s="45">
        <v>17.138666666666662</v>
      </c>
      <c r="W1121" s="44">
        <v>15.494499999999993</v>
      </c>
      <c r="X1121" s="45">
        <v>1.2813333333333332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2"/>
        <v>85.010333333333321</v>
      </c>
      <c r="AE1121" s="54"/>
    </row>
    <row r="1122" spans="2:31" x14ac:dyDescent="0.45">
      <c r="B1122" s="4" t="s">
        <v>89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2.0666666666666651</v>
      </c>
      <c r="M1122" s="44">
        <v>13</v>
      </c>
      <c r="N1122" s="45">
        <v>6.71</v>
      </c>
      <c r="O1122" s="44">
        <v>2.1100000000000012</v>
      </c>
      <c r="P1122" s="45">
        <v>3.5095000000000014</v>
      </c>
      <c r="Q1122" s="44">
        <v>4.3919999999999932</v>
      </c>
      <c r="R1122" s="45">
        <v>4.6899999999999986</v>
      </c>
      <c r="S1122" s="44">
        <v>3.9900000000000033</v>
      </c>
      <c r="T1122" s="45">
        <v>2.8899999999999966</v>
      </c>
      <c r="U1122" s="44">
        <v>5.6243333333333361</v>
      </c>
      <c r="V1122" s="45">
        <v>6.7878333333333325</v>
      </c>
      <c r="W1122" s="44">
        <v>6.2200000000000069</v>
      </c>
      <c r="X1122" s="45">
        <v>4.9333333333333309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2"/>
        <v>66.923666666666662</v>
      </c>
      <c r="AE1122" s="54"/>
    </row>
    <row r="1123" spans="2:31" x14ac:dyDescent="0.45">
      <c r="B1123" s="4" t="s">
        <v>90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2.0000000000000004E-2</v>
      </c>
      <c r="M1123" s="44">
        <v>1.5446666666666669</v>
      </c>
      <c r="N1123" s="45">
        <v>18.367000000000004</v>
      </c>
      <c r="O1123" s="44">
        <v>36.733333333333327</v>
      </c>
      <c r="P1123" s="45">
        <v>0.32000000000000028</v>
      </c>
      <c r="Q1123" s="44">
        <v>1.8499999999999943</v>
      </c>
      <c r="R1123" s="45">
        <v>15.11</v>
      </c>
      <c r="S1123" s="44">
        <v>10.349999999999994</v>
      </c>
      <c r="T1123" s="45">
        <v>9.4499999999999957</v>
      </c>
      <c r="U1123" s="44">
        <v>47.774333333333338</v>
      </c>
      <c r="V1123" s="45">
        <v>35.563333333333347</v>
      </c>
      <c r="W1123" s="44">
        <v>3.5324999999999998</v>
      </c>
      <c r="X1123" s="45">
        <v>3.4833333333333334E-2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2"/>
        <v>180.65</v>
      </c>
      <c r="AE1123" s="54"/>
    </row>
    <row r="1124" spans="2:31" x14ac:dyDescent="0.45">
      <c r="B1124" s="4" t="s">
        <v>91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3.0723333333333334</v>
      </c>
      <c r="M1124" s="44">
        <v>13.894666666666664</v>
      </c>
      <c r="N1124" s="45">
        <v>5.4444999999999997</v>
      </c>
      <c r="O1124" s="44">
        <v>0</v>
      </c>
      <c r="P1124" s="45">
        <v>4.9595000000000002</v>
      </c>
      <c r="Q1124" s="44">
        <v>32.533500000000018</v>
      </c>
      <c r="R1124" s="45">
        <v>45.075333333333333</v>
      </c>
      <c r="S1124" s="44">
        <v>53.729333333333351</v>
      </c>
      <c r="T1124" s="45">
        <v>66.133999999999986</v>
      </c>
      <c r="U1124" s="44">
        <v>66.904333333333327</v>
      </c>
      <c r="V1124" s="45">
        <v>58.242833333333337</v>
      </c>
      <c r="W1124" s="44">
        <v>56.849000000000011</v>
      </c>
      <c r="X1124" s="45">
        <v>12.488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2"/>
        <v>419.32733333333334</v>
      </c>
      <c r="AE1124" s="54"/>
    </row>
    <row r="1125" spans="2:31" x14ac:dyDescent="0.45">
      <c r="B1125" s="4" t="s">
        <v>92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0.93066666666666698</v>
      </c>
      <c r="M1125" s="44">
        <v>6.1963333333333335</v>
      </c>
      <c r="N1125" s="45">
        <v>7.9843333333333382</v>
      </c>
      <c r="O1125" s="44">
        <v>5.7939999999999987</v>
      </c>
      <c r="P1125" s="45">
        <v>9.1056666666666608</v>
      </c>
      <c r="Q1125" s="44">
        <v>17.191999999999997</v>
      </c>
      <c r="R1125" s="45">
        <v>21.543666666666663</v>
      </c>
      <c r="S1125" s="44">
        <v>21.133000000000013</v>
      </c>
      <c r="T1125" s="45">
        <v>24.828166666666672</v>
      </c>
      <c r="U1125" s="44">
        <v>26.441333333333318</v>
      </c>
      <c r="V1125" s="45">
        <v>24.618333333333332</v>
      </c>
      <c r="W1125" s="44">
        <v>19.836833333333331</v>
      </c>
      <c r="X1125" s="45">
        <v>2.3436666666666679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2"/>
        <v>187.94800000000001</v>
      </c>
      <c r="AE1125" s="54"/>
    </row>
    <row r="1126" spans="2:31" x14ac:dyDescent="0.45">
      <c r="B1126" s="4" t="s">
        <v>93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0.89616666666666656</v>
      </c>
      <c r="M1126" s="44">
        <v>3.9006666666666661</v>
      </c>
      <c r="N1126" s="45">
        <v>9.5251666666666654</v>
      </c>
      <c r="O1126" s="44">
        <v>2.4111666666666696</v>
      </c>
      <c r="P1126" s="45">
        <v>5.6293333333333351</v>
      </c>
      <c r="Q1126" s="44">
        <v>12.675666666666665</v>
      </c>
      <c r="R1126" s="45">
        <v>14.404166666666667</v>
      </c>
      <c r="S1126" s="44">
        <v>13.733333333333331</v>
      </c>
      <c r="T1126" s="45">
        <v>17.319166666666675</v>
      </c>
      <c r="U1126" s="44">
        <v>19.007166666666667</v>
      </c>
      <c r="V1126" s="45">
        <v>18.159666666666666</v>
      </c>
      <c r="W1126" s="44">
        <v>18.015000000000004</v>
      </c>
      <c r="X1126" s="45">
        <v>2.585500000000001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2"/>
        <v>138.26216666666667</v>
      </c>
      <c r="AE1126" s="54"/>
    </row>
    <row r="1127" spans="2:31" x14ac:dyDescent="0.45">
      <c r="B1127" s="4" t="s">
        <v>94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1.4840000000000002</v>
      </c>
      <c r="M1127" s="44">
        <v>33.956666666666692</v>
      </c>
      <c r="N1127" s="45">
        <v>42.694833333333285</v>
      </c>
      <c r="O1127" s="44">
        <v>32.022000000000027</v>
      </c>
      <c r="P1127" s="45">
        <v>33.704746666666672</v>
      </c>
      <c r="Q1127" s="44">
        <v>7.123613333333334</v>
      </c>
      <c r="R1127" s="45">
        <v>4.782333333333332</v>
      </c>
      <c r="S1127" s="44">
        <v>0.13533333333333342</v>
      </c>
      <c r="T1127" s="45">
        <v>55.308733333333372</v>
      </c>
      <c r="U1127" s="44">
        <v>10.910339999999996</v>
      </c>
      <c r="V1127" s="45">
        <v>33.134379999999993</v>
      </c>
      <c r="W1127" s="44">
        <v>76.363166666666672</v>
      </c>
      <c r="X1127" s="45">
        <v>20.024999999999999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2"/>
        <v>351.64514666666668</v>
      </c>
      <c r="AE1127" s="54"/>
    </row>
    <row r="1128" spans="2:31" x14ac:dyDescent="0.45">
      <c r="B1128" s="4" t="s">
        <v>95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1.0025000000000002</v>
      </c>
      <c r="M1128" s="44">
        <v>25.763500000000036</v>
      </c>
      <c r="N1128" s="45">
        <v>26.55383333333333</v>
      </c>
      <c r="O1128" s="44">
        <v>11.352333333333336</v>
      </c>
      <c r="P1128" s="45">
        <v>15.413499999999996</v>
      </c>
      <c r="Q1128" s="44">
        <v>11.638500000000006</v>
      </c>
      <c r="R1128" s="45">
        <v>11.721000000000004</v>
      </c>
      <c r="S1128" s="44">
        <v>5.7251666666666656</v>
      </c>
      <c r="T1128" s="45">
        <v>5.9648333333333348</v>
      </c>
      <c r="U1128" s="44">
        <v>13.703499999999998</v>
      </c>
      <c r="V1128" s="45">
        <v>35.979000000000006</v>
      </c>
      <c r="W1128" s="44">
        <v>34.811499999999995</v>
      </c>
      <c r="X1128" s="45">
        <v>10.691833333333332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2"/>
        <v>210.32100000000005</v>
      </c>
      <c r="AE1128" s="54"/>
    </row>
    <row r="1129" spans="2:31" x14ac:dyDescent="0.45">
      <c r="B1129" s="4" t="s">
        <v>96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6.2983333333333364</v>
      </c>
      <c r="M1129" s="44">
        <v>71.947166666666647</v>
      </c>
      <c r="N1129" s="45">
        <v>73.319833333333335</v>
      </c>
      <c r="O1129" s="44">
        <v>74.907000000000011</v>
      </c>
      <c r="P1129" s="45">
        <v>71.475999999999985</v>
      </c>
      <c r="Q1129" s="44">
        <v>66.47416666666669</v>
      </c>
      <c r="R1129" s="45">
        <v>81.99666666666667</v>
      </c>
      <c r="S1129" s="44">
        <v>81.103499999999997</v>
      </c>
      <c r="T1129" s="45">
        <v>95.694999999999993</v>
      </c>
      <c r="U1129" s="44">
        <v>81.996833333333328</v>
      </c>
      <c r="V1129" s="45">
        <v>100.66216666666668</v>
      </c>
      <c r="W1129" s="44">
        <v>84.330333333333328</v>
      </c>
      <c r="X1129" s="45">
        <v>28.502666666666663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2"/>
        <v>918.70966666666675</v>
      </c>
      <c r="AE1129" s="54"/>
    </row>
    <row r="1130" spans="2:31" x14ac:dyDescent="0.45">
      <c r="B1130" s="4" t="s">
        <v>97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0.55133333333333323</v>
      </c>
      <c r="M1130" s="44">
        <v>14.813666666666659</v>
      </c>
      <c r="N1130" s="45">
        <v>14.643166666666653</v>
      </c>
      <c r="O1130" s="44">
        <v>10.374500000000001</v>
      </c>
      <c r="P1130" s="45">
        <v>15.496166666666678</v>
      </c>
      <c r="Q1130" s="44">
        <v>24.902666666666651</v>
      </c>
      <c r="R1130" s="45">
        <v>28.997500000000002</v>
      </c>
      <c r="S1130" s="44">
        <v>29.701499999999974</v>
      </c>
      <c r="T1130" s="45">
        <v>35.053333333333313</v>
      </c>
      <c r="U1130" s="44">
        <v>37.492666666666686</v>
      </c>
      <c r="V1130" s="45">
        <v>34.249499999999991</v>
      </c>
      <c r="W1130" s="44">
        <v>27.488000000000003</v>
      </c>
      <c r="X1130" s="45">
        <v>1.9703333333333337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2"/>
        <v>275.73433333333327</v>
      </c>
      <c r="AE1130" s="54"/>
    </row>
    <row r="1131" spans="2:31" x14ac:dyDescent="0.45">
      <c r="B1131" s="4" t="s">
        <v>98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3.4873333333333338</v>
      </c>
      <c r="M1131" s="44">
        <v>27.761499999999998</v>
      </c>
      <c r="N1131" s="45">
        <v>13.766000000000016</v>
      </c>
      <c r="O1131" s="44">
        <v>1.4065000000000003</v>
      </c>
      <c r="P1131" s="45">
        <v>3.3456666666666708</v>
      </c>
      <c r="Q1131" s="44">
        <v>14.270166666666659</v>
      </c>
      <c r="R1131" s="45">
        <v>16.017999999999994</v>
      </c>
      <c r="S1131" s="44">
        <v>12.962666666666671</v>
      </c>
      <c r="T1131" s="45">
        <v>16.593666666666675</v>
      </c>
      <c r="U1131" s="44">
        <v>22.043333333333315</v>
      </c>
      <c r="V1131" s="45">
        <v>27.76183333333331</v>
      </c>
      <c r="W1131" s="44">
        <v>40.375666666666675</v>
      </c>
      <c r="X1131" s="45">
        <v>10.283333333333333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2"/>
        <v>210.07566666666665</v>
      </c>
      <c r="AE1131" s="54"/>
    </row>
    <row r="1132" spans="2:31" x14ac:dyDescent="0.45">
      <c r="B1132" s="4" t="s">
        <v>99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1.1200000000000001</v>
      </c>
      <c r="M1132" s="44">
        <v>4.2365000000000004</v>
      </c>
      <c r="N1132" s="45">
        <v>7.3663333333333334</v>
      </c>
      <c r="O1132" s="44">
        <v>14.298499999999999</v>
      </c>
      <c r="P1132" s="45">
        <v>17.100166666666667</v>
      </c>
      <c r="Q1132" s="44">
        <v>18.070500000000006</v>
      </c>
      <c r="R1132" s="45">
        <v>19.378000000000004</v>
      </c>
      <c r="S1132" s="44">
        <v>19.628999999999987</v>
      </c>
      <c r="T1132" s="45">
        <v>20.956666666666663</v>
      </c>
      <c r="U1132" s="44">
        <v>21.9636666666667</v>
      </c>
      <c r="V1132" s="45">
        <v>21.077333333333318</v>
      </c>
      <c r="W1132" s="44">
        <v>22.890000000000018</v>
      </c>
      <c r="X1132" s="45">
        <v>6.1876666666666669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2"/>
        <v>194.27433333333337</v>
      </c>
      <c r="AE1132" s="54"/>
    </row>
    <row r="1133" spans="2:31" x14ac:dyDescent="0.45">
      <c r="B1133" s="4" t="s">
        <v>100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2"/>
        <v>0</v>
      </c>
      <c r="AE1133" s="54"/>
    </row>
    <row r="1134" spans="2:31" x14ac:dyDescent="0.45">
      <c r="B1134" s="4" t="s">
        <v>101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0.29999999999999977</v>
      </c>
      <c r="M1134" s="44">
        <v>2.1528333333333332</v>
      </c>
      <c r="N1134" s="45">
        <v>4.9361666666666668</v>
      </c>
      <c r="O1134" s="44">
        <v>8.7243333333333304</v>
      </c>
      <c r="P1134" s="45">
        <v>11.220833333333337</v>
      </c>
      <c r="Q1134" s="44">
        <v>11.407500000000006</v>
      </c>
      <c r="R1134" s="45">
        <v>10.555833333333334</v>
      </c>
      <c r="S1134" s="44">
        <v>9.5483333333333356</v>
      </c>
      <c r="T1134" s="45">
        <v>9.4343333333333348</v>
      </c>
      <c r="U1134" s="44">
        <v>9.5760000000000041</v>
      </c>
      <c r="V1134" s="45">
        <v>8.8306666666666693</v>
      </c>
      <c r="W1134" s="44">
        <v>6.2601666666666667</v>
      </c>
      <c r="X1134" s="45">
        <v>2.3991666666666669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2"/>
        <v>95.34616666666669</v>
      </c>
      <c r="AE1134" s="54"/>
    </row>
    <row r="1135" spans="2:31" x14ac:dyDescent="0.45">
      <c r="B1135" s="4" t="s">
        <v>102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25.597833333333337</v>
      </c>
      <c r="M1135" s="44">
        <v>137.22083333333333</v>
      </c>
      <c r="N1135" s="45">
        <v>110.73700000000002</v>
      </c>
      <c r="O1135" s="44">
        <v>50.176833333333327</v>
      </c>
      <c r="P1135" s="45">
        <v>43.828666666666656</v>
      </c>
      <c r="Q1135" s="44">
        <v>26.790500000000002</v>
      </c>
      <c r="R1135" s="45">
        <v>10.51833333333334</v>
      </c>
      <c r="S1135" s="44">
        <v>0</v>
      </c>
      <c r="T1135" s="45">
        <v>29.877500000000008</v>
      </c>
      <c r="U1135" s="44">
        <v>71.822500000000019</v>
      </c>
      <c r="V1135" s="45">
        <v>76.931500000000014</v>
      </c>
      <c r="W1135" s="44">
        <v>148.57566666666659</v>
      </c>
      <c r="X1135" s="45">
        <v>17.596333333333337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2"/>
        <v>749.67349999999999</v>
      </c>
      <c r="AE1135" s="54"/>
    </row>
    <row r="1136" spans="2:31" x14ac:dyDescent="0.45">
      <c r="B1136" s="4" t="s">
        <v>103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0.58633333333333337</v>
      </c>
      <c r="M1136" s="44">
        <v>3.4459999999999993</v>
      </c>
      <c r="N1136" s="45">
        <v>2.1428333333333334</v>
      </c>
      <c r="O1136" s="44">
        <v>2.7624999999999962</v>
      </c>
      <c r="P1136" s="45">
        <v>15.928666666666668</v>
      </c>
      <c r="Q1136" s="44">
        <v>24.773499999999988</v>
      </c>
      <c r="R1136" s="45">
        <v>25.001666666666662</v>
      </c>
      <c r="S1136" s="44">
        <v>24.550666666666665</v>
      </c>
      <c r="T1136" s="45">
        <v>29.637999999999995</v>
      </c>
      <c r="U1136" s="44">
        <v>37.484333333333332</v>
      </c>
      <c r="V1136" s="45">
        <v>36.406000000000013</v>
      </c>
      <c r="W1136" s="44">
        <v>23.98983333333334</v>
      </c>
      <c r="X1136" s="45">
        <v>1.2281666666666669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2"/>
        <v>227.9385</v>
      </c>
      <c r="AE1136" s="54"/>
    </row>
    <row r="1137" spans="2:31" x14ac:dyDescent="0.45">
      <c r="B1137" s="4" t="s">
        <v>104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7.6561666666666683</v>
      </c>
      <c r="M1137" s="44">
        <v>48.020333333333355</v>
      </c>
      <c r="N1137" s="45">
        <v>32.116999999999983</v>
      </c>
      <c r="O1137" s="44">
        <v>62.29483333333333</v>
      </c>
      <c r="P1137" s="45">
        <v>49.972333333333331</v>
      </c>
      <c r="Q1137" s="44">
        <v>70.456499999999977</v>
      </c>
      <c r="R1137" s="45">
        <v>101.45850000000003</v>
      </c>
      <c r="S1137" s="44">
        <v>98.8841666666668</v>
      </c>
      <c r="T1137" s="45">
        <v>92.742999999999995</v>
      </c>
      <c r="U1137" s="44">
        <v>82.783500000000004</v>
      </c>
      <c r="V1137" s="45">
        <v>19.33400000000001</v>
      </c>
      <c r="W1137" s="44">
        <v>46.210666666666647</v>
      </c>
      <c r="X1137" s="45">
        <v>11.866000000000005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2"/>
        <v>723.79700000000003</v>
      </c>
      <c r="AE1137" s="54"/>
    </row>
    <row r="1138" spans="2:31" x14ac:dyDescent="0.45">
      <c r="B1138" s="4" t="s">
        <v>105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1.1861666666666666</v>
      </c>
      <c r="M1138" s="44">
        <v>16.128166666666662</v>
      </c>
      <c r="N1138" s="45">
        <v>6.714666666666667</v>
      </c>
      <c r="O1138" s="44">
        <v>0</v>
      </c>
      <c r="P1138" s="45">
        <v>0.46699999999999992</v>
      </c>
      <c r="Q1138" s="44">
        <v>1.3609999999999984</v>
      </c>
      <c r="R1138" s="45">
        <v>0</v>
      </c>
      <c r="S1138" s="44">
        <v>0</v>
      </c>
      <c r="T1138" s="45">
        <v>0.21366666666666725</v>
      </c>
      <c r="U1138" s="44">
        <v>2.1954999999999982</v>
      </c>
      <c r="V1138" s="45">
        <v>0</v>
      </c>
      <c r="W1138" s="44">
        <v>0.27733333333333404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2"/>
        <v>28.543499999999991</v>
      </c>
      <c r="AE1138" s="54"/>
    </row>
    <row r="1139" spans="2:31" x14ac:dyDescent="0.45">
      <c r="B1139" s="4" t="s">
        <v>106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2"/>
        <v>0</v>
      </c>
      <c r="AE1139" s="54"/>
    </row>
    <row r="1140" spans="2:31" x14ac:dyDescent="0.45">
      <c r="B1140" s="4" t="s">
        <v>107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1.8188333333333337</v>
      </c>
      <c r="M1140" s="44">
        <v>36.459500000000006</v>
      </c>
      <c r="N1140" s="45">
        <v>44.882000000000019</v>
      </c>
      <c r="O1140" s="44">
        <v>21.144166666666663</v>
      </c>
      <c r="P1140" s="45">
        <v>19.983833333333344</v>
      </c>
      <c r="Q1140" s="44">
        <v>37.060833333333321</v>
      </c>
      <c r="R1140" s="45">
        <v>44.551000000000009</v>
      </c>
      <c r="S1140" s="44">
        <v>44.409833333333353</v>
      </c>
      <c r="T1140" s="45">
        <v>56.762833333333354</v>
      </c>
      <c r="U1140" s="44">
        <v>64.264000000000038</v>
      </c>
      <c r="V1140" s="45">
        <v>68.605166666666676</v>
      </c>
      <c r="W1140" s="44">
        <v>62.019499999999979</v>
      </c>
      <c r="X1140" s="45">
        <v>18.478833333333338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2"/>
        <v>520.44033333333334</v>
      </c>
      <c r="AE1140" s="54"/>
    </row>
    <row r="1141" spans="2:31" x14ac:dyDescent="0.45">
      <c r="B1141" s="4" t="s">
        <v>108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2"/>
        <v>0</v>
      </c>
      <c r="AE1141" s="54"/>
    </row>
    <row r="1142" spans="2:31" x14ac:dyDescent="0.45">
      <c r="B1142" s="4" t="s">
        <v>109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0.43733333333333341</v>
      </c>
      <c r="M1142" s="44">
        <v>11.5075</v>
      </c>
      <c r="N1142" s="45">
        <v>65.168833333333339</v>
      </c>
      <c r="O1142" s="44">
        <v>106.85866666666666</v>
      </c>
      <c r="P1142" s="45">
        <v>99.808333333333266</v>
      </c>
      <c r="Q1142" s="44">
        <v>109.95283333333334</v>
      </c>
      <c r="R1142" s="45">
        <v>136.74416666666664</v>
      </c>
      <c r="S1142" s="44">
        <v>130.48733333333334</v>
      </c>
      <c r="T1142" s="45">
        <v>120.09216666666671</v>
      </c>
      <c r="U1142" s="44">
        <v>89.718333333333334</v>
      </c>
      <c r="V1142" s="45">
        <v>83.993333333333311</v>
      </c>
      <c r="W1142" s="44">
        <v>21.901166666666679</v>
      </c>
      <c r="X1142" s="45">
        <v>1.6131666666666666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2"/>
        <v>978.2831666666666</v>
      </c>
      <c r="AE1142" s="54"/>
    </row>
    <row r="1143" spans="2:31" x14ac:dyDescent="0.45">
      <c r="B1143" s="4" t="s">
        <v>110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2.4578333333333338</v>
      </c>
      <c r="M1143" s="44">
        <v>36.617500000000021</v>
      </c>
      <c r="N1143" s="45">
        <v>34.522833333333324</v>
      </c>
      <c r="O1143" s="44">
        <v>28.012500000000006</v>
      </c>
      <c r="P1143" s="45">
        <v>35.125499999999995</v>
      </c>
      <c r="Q1143" s="44">
        <v>49.108166666666619</v>
      </c>
      <c r="R1143" s="45">
        <v>13.27716666666667</v>
      </c>
      <c r="S1143" s="44">
        <v>46.523666666666649</v>
      </c>
      <c r="T1143" s="45">
        <v>12.835166666666669</v>
      </c>
      <c r="U1143" s="44">
        <v>39.402666666666654</v>
      </c>
      <c r="V1143" s="45">
        <v>67.405833333333334</v>
      </c>
      <c r="W1143" s="44">
        <v>55.434166666666655</v>
      </c>
      <c r="X1143" s="45">
        <v>13.017666666666674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2"/>
        <v>433.74066666666664</v>
      </c>
      <c r="AE1143" s="54"/>
    </row>
    <row r="1144" spans="2:31" x14ac:dyDescent="0.45">
      <c r="B1144" s="4" t="s">
        <v>111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1.8583333333333336</v>
      </c>
      <c r="M1144" s="44">
        <v>13.091333333333326</v>
      </c>
      <c r="N1144" s="45">
        <v>5.761166666666667</v>
      </c>
      <c r="O1144" s="44">
        <v>7.365499999999999</v>
      </c>
      <c r="P1144" s="45">
        <v>13.157999999999996</v>
      </c>
      <c r="Q1144" s="44">
        <v>15.788000000000002</v>
      </c>
      <c r="R1144" s="45">
        <v>20.13483333333334</v>
      </c>
      <c r="S1144" s="44">
        <v>19.427500000000013</v>
      </c>
      <c r="T1144" s="45">
        <v>25.412000000000031</v>
      </c>
      <c r="U1144" s="44">
        <v>25.043333333333344</v>
      </c>
      <c r="V1144" s="45">
        <v>4.7488333333333284</v>
      </c>
      <c r="W1144" s="44">
        <v>23.111166666666673</v>
      </c>
      <c r="X1144" s="45">
        <v>1.9940000000000002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2"/>
        <v>176.89400000000003</v>
      </c>
      <c r="AE1144" s="54"/>
    </row>
    <row r="1145" spans="2:31" x14ac:dyDescent="0.45">
      <c r="B1145" s="4" t="s">
        <v>112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0.56000000000000005</v>
      </c>
      <c r="M1145" s="44">
        <v>7.6399999999999899</v>
      </c>
      <c r="N1145" s="45">
        <v>13.940000000000021</v>
      </c>
      <c r="O1145" s="44">
        <v>19.44000000000003</v>
      </c>
      <c r="P1145" s="45">
        <v>9.3000000000000007</v>
      </c>
      <c r="Q1145" s="44">
        <v>10.600000000000001</v>
      </c>
      <c r="R1145" s="45">
        <v>11.899999999999999</v>
      </c>
      <c r="S1145" s="44">
        <v>12.2</v>
      </c>
      <c r="T1145" s="45">
        <v>13.899999999999999</v>
      </c>
      <c r="U1145" s="44">
        <v>21.240000000000006</v>
      </c>
      <c r="V1145" s="45">
        <v>16.240000000000006</v>
      </c>
      <c r="W1145" s="44">
        <v>10.240000000000006</v>
      </c>
      <c r="X1145" s="45">
        <v>3.0333333333333301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2"/>
        <v>150.23333333333341</v>
      </c>
      <c r="AE1145" s="54"/>
    </row>
    <row r="1146" spans="2:31" x14ac:dyDescent="0.45">
      <c r="B1146" s="4" t="s">
        <v>113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7.8999999999999973E-2</v>
      </c>
      <c r="M1146" s="44">
        <v>8.6805000000000039</v>
      </c>
      <c r="N1146" s="45">
        <v>16.584166666666658</v>
      </c>
      <c r="O1146" s="44">
        <v>44.496333333333311</v>
      </c>
      <c r="P1146" s="45">
        <v>47.80983333333333</v>
      </c>
      <c r="Q1146" s="44">
        <v>25.48533333333334</v>
      </c>
      <c r="R1146" s="45">
        <v>24.068833333333348</v>
      </c>
      <c r="S1146" s="44">
        <v>14.593333333333335</v>
      </c>
      <c r="T1146" s="45">
        <v>33.393833333333333</v>
      </c>
      <c r="U1146" s="44">
        <v>42.943833333333338</v>
      </c>
      <c r="V1146" s="45">
        <v>20.019833333333327</v>
      </c>
      <c r="W1146" s="44">
        <v>20.271000000000004</v>
      </c>
      <c r="X1146" s="45">
        <v>9.3131666666666657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2"/>
        <v>307.73900000000003</v>
      </c>
      <c r="AE1146" s="54"/>
    </row>
    <row r="1147" spans="2:31" x14ac:dyDescent="0.45">
      <c r="B1147" s="4" t="s">
        <v>114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1.2211666666666667</v>
      </c>
      <c r="M1147" s="44">
        <v>4.4583333333333313</v>
      </c>
      <c r="N1147" s="45">
        <v>7.2313333333333292</v>
      </c>
      <c r="O1147" s="44">
        <v>2.4418333333333342</v>
      </c>
      <c r="P1147" s="45">
        <v>10.430500000000004</v>
      </c>
      <c r="Q1147" s="44">
        <v>24.064833333333343</v>
      </c>
      <c r="R1147" s="45">
        <v>26.790333333333326</v>
      </c>
      <c r="S1147" s="44">
        <v>24.711833333333331</v>
      </c>
      <c r="T1147" s="45">
        <v>31.08883333333333</v>
      </c>
      <c r="U1147" s="44">
        <v>32.072166666666654</v>
      </c>
      <c r="V1147" s="45">
        <v>25.951333333333341</v>
      </c>
      <c r="W1147" s="44">
        <v>22.987000000000005</v>
      </c>
      <c r="X1147" s="45">
        <v>2.5545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2"/>
        <v>216.00399999999996</v>
      </c>
      <c r="AE1147" s="54"/>
    </row>
    <row r="1148" spans="2:31" x14ac:dyDescent="0.45">
      <c r="B1148" s="4" t="s">
        <v>115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2"/>
        <v>0</v>
      </c>
      <c r="AE1148" s="54"/>
    </row>
    <row r="1149" spans="2:31" x14ac:dyDescent="0.45">
      <c r="B1149" s="4" t="s">
        <v>116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55.872500000000009</v>
      </c>
      <c r="M1149" s="44">
        <v>60.040000000000006</v>
      </c>
      <c r="N1149" s="45">
        <v>32.670000000000009</v>
      </c>
      <c r="O1149" s="44">
        <v>26.660000000000004</v>
      </c>
      <c r="P1149" s="45">
        <v>21.760000000000005</v>
      </c>
      <c r="Q1149" s="44">
        <v>18.25</v>
      </c>
      <c r="R1149" s="45">
        <v>17.180000000000007</v>
      </c>
      <c r="S1149" s="44">
        <v>12.820000000000007</v>
      </c>
      <c r="T1149" s="45">
        <v>12.230000000000004</v>
      </c>
      <c r="U1149" s="44">
        <v>36.430000000000007</v>
      </c>
      <c r="V1149" s="45">
        <v>47.820000000000007</v>
      </c>
      <c r="W1149" s="44">
        <v>60.347833333333355</v>
      </c>
      <c r="X1149" s="45">
        <v>53.30266666666666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2"/>
        <v>455.3830000000001</v>
      </c>
      <c r="AE1149" s="54"/>
    </row>
    <row r="1150" spans="2:31" x14ac:dyDescent="0.45">
      <c r="B1150" s="4" t="s">
        <v>117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1.2283333333333333</v>
      </c>
      <c r="M1150" s="44">
        <v>12.458666666666666</v>
      </c>
      <c r="N1150" s="45">
        <v>85.838333333333367</v>
      </c>
      <c r="O1150" s="44">
        <v>56.997333333333337</v>
      </c>
      <c r="P1150" s="45">
        <v>60.400000000000006</v>
      </c>
      <c r="Q1150" s="44">
        <v>85.9</v>
      </c>
      <c r="R1150" s="45">
        <v>95.5</v>
      </c>
      <c r="S1150" s="44">
        <v>95.800000000000011</v>
      </c>
      <c r="T1150" s="45">
        <v>104.96166666666667</v>
      </c>
      <c r="U1150" s="44">
        <v>132.24116666666663</v>
      </c>
      <c r="V1150" s="45">
        <v>95.671000000000035</v>
      </c>
      <c r="W1150" s="44">
        <v>138.19783333333334</v>
      </c>
      <c r="X1150" s="45">
        <v>15.24533333333334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282"/>
        <v>980.43966666666665</v>
      </c>
      <c r="AE1150" s="54"/>
    </row>
    <row r="1151" spans="2:31" x14ac:dyDescent="0.45">
      <c r="B1151" s="4" t="s">
        <v>118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1.008</v>
      </c>
      <c r="M1151" s="44">
        <v>39.009833333333312</v>
      </c>
      <c r="N1151" s="45">
        <v>11.82433333333333</v>
      </c>
      <c r="O1151" s="44">
        <v>31.046833333333367</v>
      </c>
      <c r="P1151" s="45">
        <v>33.688666666666705</v>
      </c>
      <c r="Q1151" s="44">
        <v>44.573166666666673</v>
      </c>
      <c r="R1151" s="45">
        <v>49.947666666666656</v>
      </c>
      <c r="S1151" s="44">
        <v>49.086833333333324</v>
      </c>
      <c r="T1151" s="45">
        <v>55.838499999999968</v>
      </c>
      <c r="U1151" s="44">
        <v>55.689333333333337</v>
      </c>
      <c r="V1151" s="45">
        <v>39.795833333333348</v>
      </c>
      <c r="W1151" s="44">
        <v>25.790999999999979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282"/>
        <v>437.3</v>
      </c>
      <c r="AE1151" s="54"/>
    </row>
    <row r="1152" spans="2:31" x14ac:dyDescent="0.45">
      <c r="B1152" s="4" t="s">
        <v>119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7.8411666666666671</v>
      </c>
      <c r="M1152" s="44">
        <v>59.198500000000003</v>
      </c>
      <c r="N1152" s="45">
        <v>45.541333333333348</v>
      </c>
      <c r="O1152" s="44">
        <v>42.791000000000011</v>
      </c>
      <c r="P1152" s="45">
        <v>39.215166666666683</v>
      </c>
      <c r="Q1152" s="44">
        <v>46.198499999999974</v>
      </c>
      <c r="R1152" s="45">
        <v>44.59049999999997</v>
      </c>
      <c r="S1152" s="44">
        <v>49.377999999999993</v>
      </c>
      <c r="T1152" s="45">
        <v>55.352499999999985</v>
      </c>
      <c r="U1152" s="44">
        <v>64.505166666666668</v>
      </c>
      <c r="V1152" s="45">
        <v>65.028166666666678</v>
      </c>
      <c r="W1152" s="44">
        <v>48.568000000000019</v>
      </c>
      <c r="X1152" s="45">
        <v>2.9123333333333337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282"/>
        <v>571.12033333333329</v>
      </c>
      <c r="AE1152" s="54"/>
    </row>
    <row r="1153" spans="2:31" x14ac:dyDescent="0.45">
      <c r="B1153" s="4" t="s">
        <v>120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2.153833333333333</v>
      </c>
      <c r="M1153" s="44">
        <v>34.046499999999995</v>
      </c>
      <c r="N1153" s="45">
        <v>62.657999999999994</v>
      </c>
      <c r="O1153" s="44">
        <v>45.763833333333338</v>
      </c>
      <c r="P1153" s="45">
        <v>55.732333333333322</v>
      </c>
      <c r="Q1153" s="44">
        <v>51.736999999999995</v>
      </c>
      <c r="R1153" s="45">
        <v>53.437666666666651</v>
      </c>
      <c r="S1153" s="44">
        <v>51.906833333333331</v>
      </c>
      <c r="T1153" s="45">
        <v>57.621500000000005</v>
      </c>
      <c r="U1153" s="44">
        <v>59.825166666666654</v>
      </c>
      <c r="V1153" s="45">
        <v>46.846333333333341</v>
      </c>
      <c r="W1153" s="44">
        <v>28.834499999999998</v>
      </c>
      <c r="X1153" s="45">
        <v>8.6614999999999984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2"/>
        <v>559.22500000000002</v>
      </c>
      <c r="AE1153" s="54"/>
    </row>
    <row r="1154" spans="2:31" x14ac:dyDescent="0.45">
      <c r="B1154" s="4" t="s">
        <v>121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2"/>
        <v>0</v>
      </c>
      <c r="AE1154" s="54"/>
    </row>
    <row r="1155" spans="2:31" x14ac:dyDescent="0.45">
      <c r="B1155" s="4" t="s">
        <v>122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24.307999999999986</v>
      </c>
      <c r="M1155" s="44">
        <v>122.66300000000003</v>
      </c>
      <c r="N1155" s="45">
        <v>203.22550000000001</v>
      </c>
      <c r="O1155" s="44">
        <v>124.69</v>
      </c>
      <c r="P1155" s="45">
        <v>123.49000000000001</v>
      </c>
      <c r="Q1155" s="44">
        <v>165.88000000000002</v>
      </c>
      <c r="R1155" s="45">
        <v>184.87000000000003</v>
      </c>
      <c r="S1155" s="44">
        <v>185.69000000000003</v>
      </c>
      <c r="T1155" s="45">
        <v>241.28500000000003</v>
      </c>
      <c r="U1155" s="44">
        <v>255.66100000000003</v>
      </c>
      <c r="V1155" s="45">
        <v>245.37683333333337</v>
      </c>
      <c r="W1155" s="44">
        <v>223.25199999999995</v>
      </c>
      <c r="X1155" s="45">
        <v>66.831999999999979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2"/>
        <v>2167.2233333333334</v>
      </c>
      <c r="AE1155" s="54"/>
    </row>
    <row r="1156" spans="2:31" x14ac:dyDescent="0.45">
      <c r="B1156" s="4" t="s">
        <v>123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282"/>
        <v>0</v>
      </c>
      <c r="AE1156" s="54"/>
    </row>
    <row r="1157" spans="2:31" x14ac:dyDescent="0.45">
      <c r="B1157" s="4" t="s">
        <v>124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1.8246666666666667</v>
      </c>
      <c r="M1157" s="44">
        <v>6.0156666666666672</v>
      </c>
      <c r="N1157" s="45">
        <v>17.151499999999999</v>
      </c>
      <c r="O1157" s="44">
        <v>32.091500000000025</v>
      </c>
      <c r="P1157" s="45">
        <v>52.668833333333325</v>
      </c>
      <c r="Q1157" s="44">
        <v>11.795499999999999</v>
      </c>
      <c r="R1157" s="45">
        <v>0</v>
      </c>
      <c r="S1157" s="44">
        <v>6.1861666666666668</v>
      </c>
      <c r="T1157" s="45">
        <v>6.9333333333333275E-2</v>
      </c>
      <c r="U1157" s="44">
        <v>0</v>
      </c>
      <c r="V1157" s="45">
        <v>11.376833333333346</v>
      </c>
      <c r="W1157" s="44">
        <v>22.993000000000002</v>
      </c>
      <c r="X1157" s="45">
        <v>1.2833333333333386E-2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282"/>
        <v>162.18583333333336</v>
      </c>
      <c r="AE1157" s="54"/>
    </row>
    <row r="1158" spans="2:31" x14ac:dyDescent="0.45">
      <c r="B1158" s="4" t="s">
        <v>125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282"/>
        <v>0</v>
      </c>
      <c r="AE1158" s="54"/>
    </row>
    <row r="1159" spans="2:31" x14ac:dyDescent="0.45">
      <c r="B1159" s="4" t="s">
        <v>126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282"/>
        <v>0</v>
      </c>
      <c r="AE1159" s="54"/>
    </row>
    <row r="1160" spans="2:31" x14ac:dyDescent="0.45">
      <c r="B1160" s="4" t="s">
        <v>127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0.67849999999999999</v>
      </c>
      <c r="M1160" s="44">
        <v>16.107833333333335</v>
      </c>
      <c r="N1160" s="45">
        <v>29.203666666666667</v>
      </c>
      <c r="O1160" s="44">
        <v>20.801000000000005</v>
      </c>
      <c r="P1160" s="45">
        <v>10.756333333333338</v>
      </c>
      <c r="Q1160" s="44">
        <v>19.211000000000002</v>
      </c>
      <c r="R1160" s="45">
        <v>25.746166666666664</v>
      </c>
      <c r="S1160" s="44">
        <v>23.903333333333329</v>
      </c>
      <c r="T1160" s="45">
        <v>33.239666666666672</v>
      </c>
      <c r="U1160" s="44">
        <v>40.199333333333328</v>
      </c>
      <c r="V1160" s="45">
        <v>41.223166666666643</v>
      </c>
      <c r="W1160" s="44">
        <v>41.249666666666677</v>
      </c>
      <c r="X1160" s="45">
        <v>19.06283333333333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282"/>
        <v>321.38249999999999</v>
      </c>
      <c r="AE1160" s="54"/>
    </row>
    <row r="1161" spans="2:31" x14ac:dyDescent="0.45">
      <c r="B1161" s="4" t="s">
        <v>128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14.230666666666675</v>
      </c>
      <c r="M1161" s="44">
        <v>122.44999999999999</v>
      </c>
      <c r="N1161" s="45">
        <v>94.251200000000011</v>
      </c>
      <c r="O1161" s="44">
        <v>106.60120000000001</v>
      </c>
      <c r="P1161" s="45">
        <v>91.731200000000015</v>
      </c>
      <c r="Q1161" s="44">
        <v>93.241200000000006</v>
      </c>
      <c r="R1161" s="45">
        <v>100.95120000000001</v>
      </c>
      <c r="S1161" s="44">
        <v>101.53120000000001</v>
      </c>
      <c r="T1161" s="45">
        <v>117.0112</v>
      </c>
      <c r="U1161" s="44">
        <v>127.69120000000001</v>
      </c>
      <c r="V1161" s="45">
        <v>129.88120000000001</v>
      </c>
      <c r="W1161" s="44">
        <v>140.64120000000003</v>
      </c>
      <c r="X1161" s="45">
        <v>38.36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282"/>
        <v>1278.5726666666667</v>
      </c>
      <c r="AE1161" s="54"/>
    </row>
    <row r="1162" spans="2:31" x14ac:dyDescent="0.45">
      <c r="B1162" s="4" t="s">
        <v>129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0.4920000000000001</v>
      </c>
      <c r="M1162" s="44">
        <v>2.4071666666666673</v>
      </c>
      <c r="N1162" s="45">
        <v>4.2586666666666666</v>
      </c>
      <c r="O1162" s="44">
        <v>4.6034999999999995</v>
      </c>
      <c r="P1162" s="45">
        <v>5.5490000000000013</v>
      </c>
      <c r="Q1162" s="44">
        <v>6.9766666666666657</v>
      </c>
      <c r="R1162" s="45">
        <v>7.4794999999999989</v>
      </c>
      <c r="S1162" s="44">
        <v>7.7223333333333342</v>
      </c>
      <c r="T1162" s="45">
        <v>8.6936666666666671</v>
      </c>
      <c r="U1162" s="44">
        <v>8.9141666666666648</v>
      </c>
      <c r="V1162" s="45">
        <v>8.2690000000000001</v>
      </c>
      <c r="W1162" s="44">
        <v>6.7584999999999988</v>
      </c>
      <c r="X1162" s="45">
        <v>1.8968333333333336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282"/>
        <v>74.021000000000001</v>
      </c>
      <c r="AE1162" s="54"/>
    </row>
    <row r="1163" spans="2:31" x14ac:dyDescent="0.45">
      <c r="B1163" s="4" t="s">
        <v>130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0.55183333333333318</v>
      </c>
      <c r="M1163" s="44">
        <v>17.850999999999996</v>
      </c>
      <c r="N1163" s="45">
        <v>69.361333333333363</v>
      </c>
      <c r="O1163" s="44">
        <v>67.958666666666645</v>
      </c>
      <c r="P1163" s="45">
        <v>109.94683333333327</v>
      </c>
      <c r="Q1163" s="44">
        <v>153.44816666666662</v>
      </c>
      <c r="R1163" s="45">
        <v>167.05566666666661</v>
      </c>
      <c r="S1163" s="44">
        <v>162.4549999999999</v>
      </c>
      <c r="T1163" s="45">
        <v>167.61349999999999</v>
      </c>
      <c r="U1163" s="44">
        <v>135.17833333333337</v>
      </c>
      <c r="V1163" s="45">
        <v>35.211000000000013</v>
      </c>
      <c r="W1163" s="44">
        <v>10.045833333333333</v>
      </c>
      <c r="X1163" s="45">
        <v>1.806833333333334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282"/>
        <v>1098.4839999999997</v>
      </c>
      <c r="AE1163" s="54"/>
    </row>
    <row r="1164" spans="2:31" x14ac:dyDescent="0.45">
      <c r="B1164" s="4" t="s">
        <v>131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0.68333333333333357</v>
      </c>
      <c r="M1164" s="44">
        <v>5.6373333333333333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6.3206666666666669</v>
      </c>
      <c r="AE1164" s="54"/>
    </row>
    <row r="1165" spans="2:31" x14ac:dyDescent="0.45">
      <c r="B1165" s="4" t="s">
        <v>132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4.0000000000000036E-2</v>
      </c>
      <c r="M1165" s="44">
        <v>2.4320000000000013</v>
      </c>
      <c r="N1165" s="45">
        <v>0</v>
      </c>
      <c r="O1165" s="44">
        <v>0</v>
      </c>
      <c r="P1165" s="45">
        <v>0</v>
      </c>
      <c r="Q1165" s="44">
        <v>0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>SUM(E1165:AB1165)</f>
        <v>2.4720000000000013</v>
      </c>
      <c r="AE1165" s="54"/>
    </row>
    <row r="1166" spans="2:31" x14ac:dyDescent="0.45">
      <c r="B1166" s="4" t="s">
        <v>133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ref="AD1166:AD1170" si="283">SUM(E1166:AB1166)</f>
        <v>0</v>
      </c>
      <c r="AE1166" s="54"/>
    </row>
    <row r="1167" spans="2:31" x14ac:dyDescent="0.45">
      <c r="B1167" s="4" t="s">
        <v>134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0.22316666666666662</v>
      </c>
      <c r="M1167" s="44">
        <v>27.791833333333329</v>
      </c>
      <c r="N1167" s="45">
        <v>22.953999999999997</v>
      </c>
      <c r="O1167" s="44">
        <v>1.7783333333333369</v>
      </c>
      <c r="P1167" s="45">
        <v>12.03216666666667</v>
      </c>
      <c r="Q1167" s="44">
        <v>34.395066666666665</v>
      </c>
      <c r="R1167" s="45">
        <v>43.438066666666685</v>
      </c>
      <c r="S1167" s="44">
        <v>44.312733333333334</v>
      </c>
      <c r="T1167" s="45">
        <v>60.313566666666659</v>
      </c>
      <c r="U1167" s="44">
        <v>69.867066666666659</v>
      </c>
      <c r="V1167" s="45">
        <v>71.072666666666649</v>
      </c>
      <c r="W1167" s="44">
        <v>72.974666666666678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283"/>
        <v>461.15333333333331</v>
      </c>
      <c r="AE1167" s="54"/>
    </row>
    <row r="1168" spans="2:31" x14ac:dyDescent="0.45">
      <c r="B1168" s="4" t="s">
        <v>135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283"/>
        <v>0</v>
      </c>
      <c r="AE1168" s="54"/>
    </row>
    <row r="1169" spans="2:31" x14ac:dyDescent="0.45">
      <c r="B1169" s="4" t="s">
        <v>136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283"/>
        <v>0</v>
      </c>
      <c r="AE1169" s="54"/>
    </row>
    <row r="1170" spans="2:31" x14ac:dyDescent="0.45">
      <c r="B1170" s="4" t="s">
        <v>137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1.5543333333333331</v>
      </c>
      <c r="M1170" s="44">
        <v>55.514833333333335</v>
      </c>
      <c r="N1170" s="45">
        <v>56.967666666666645</v>
      </c>
      <c r="O1170" s="44">
        <v>71.678000000000011</v>
      </c>
      <c r="P1170" s="45">
        <v>71.64783333333331</v>
      </c>
      <c r="Q1170" s="44">
        <v>57.723500000000008</v>
      </c>
      <c r="R1170" s="45">
        <v>81.65983333333331</v>
      </c>
      <c r="S1170" s="44">
        <v>48.819166666666653</v>
      </c>
      <c r="T1170" s="45">
        <v>36.881500000000003</v>
      </c>
      <c r="U1170" s="44">
        <v>49.162833333333332</v>
      </c>
      <c r="V1170" s="45">
        <v>40.582666666666661</v>
      </c>
      <c r="W1170" s="44">
        <v>27.036666666666672</v>
      </c>
      <c r="X1170" s="45">
        <v>16.20933333333333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283"/>
        <v>615.43816666666669</v>
      </c>
      <c r="AE1170" s="54"/>
    </row>
    <row r="1171" spans="2:31" x14ac:dyDescent="0.45">
      <c r="B1171" s="4" t="s">
        <v>138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8.9995000000000047</v>
      </c>
      <c r="N1171" s="45">
        <v>21.977499999999996</v>
      </c>
      <c r="O1171" s="44">
        <v>11.130666666666665</v>
      </c>
      <c r="P1171" s="45">
        <v>13.475833333333338</v>
      </c>
      <c r="Q1171" s="44">
        <v>25.258833333333335</v>
      </c>
      <c r="R1171" s="45">
        <v>30.004666666666669</v>
      </c>
      <c r="S1171" s="44">
        <v>31.120833333333348</v>
      </c>
      <c r="T1171" s="45">
        <v>37.285833333333343</v>
      </c>
      <c r="U1171" s="44">
        <v>41.422833333333344</v>
      </c>
      <c r="V1171" s="45">
        <v>40.804166666666667</v>
      </c>
      <c r="W1171" s="44">
        <v>39.916999999999994</v>
      </c>
      <c r="X1171" s="45">
        <v>4.8163333333333327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>SUM(E1171:AB1171)</f>
        <v>306.214</v>
      </c>
      <c r="AE1171" s="54"/>
    </row>
    <row r="1172" spans="2:31" x14ac:dyDescent="0.45">
      <c r="B1172" s="12" t="s">
        <v>7</v>
      </c>
      <c r="C1172" s="12"/>
      <c r="D1172" s="12"/>
      <c r="E1172" s="13">
        <f>SUM(E1100:E1171)</f>
        <v>0</v>
      </c>
      <c r="F1172" s="13">
        <f t="shared" ref="F1172" si="284">SUM(F1100:F1171)</f>
        <v>0</v>
      </c>
      <c r="G1172" s="13">
        <f t="shared" ref="G1172" si="285">SUM(G1100:G1171)</f>
        <v>0</v>
      </c>
      <c r="H1172" s="13">
        <f t="shared" ref="H1172" si="286">SUM(H1100:H1171)</f>
        <v>0</v>
      </c>
      <c r="I1172" s="13">
        <f t="shared" ref="I1172" si="287">SUM(I1100:I1171)</f>
        <v>0</v>
      </c>
      <c r="J1172" s="13">
        <f t="shared" ref="J1172" si="288">SUM(J1100:J1171)</f>
        <v>0</v>
      </c>
      <c r="K1172" s="13">
        <f t="shared" ref="K1172" si="289">SUM(K1100:K1171)</f>
        <v>0</v>
      </c>
      <c r="L1172" s="13">
        <f t="shared" ref="L1172" si="290">SUM(L1100:L1171)</f>
        <v>210.31450000000001</v>
      </c>
      <c r="M1172" s="13">
        <f t="shared" ref="M1172" si="291">SUM(M1100:M1171)</f>
        <v>1456.4143333333334</v>
      </c>
      <c r="N1172" s="13">
        <f t="shared" ref="N1172" si="292">SUM(N1100:N1171)</f>
        <v>1736.6715333333327</v>
      </c>
      <c r="O1172" s="13">
        <f t="shared" ref="O1172" si="293">SUM(O1100:O1171)</f>
        <v>1560.3208666666671</v>
      </c>
      <c r="P1172" s="13">
        <f t="shared" ref="P1172" si="294">SUM(P1100:P1171)</f>
        <v>1624.2911133333332</v>
      </c>
      <c r="Q1172" s="13">
        <f t="shared" ref="Q1172" si="295">SUM(Q1100:Q1171)</f>
        <v>1888.5202133333332</v>
      </c>
      <c r="R1172" s="13">
        <f t="shared" ref="R1172" si="296">SUM(R1100:R1171)</f>
        <v>2052.1107666666667</v>
      </c>
      <c r="S1172" s="13">
        <f t="shared" ref="S1172" si="297">SUM(S1100:S1171)</f>
        <v>2055.160433333333</v>
      </c>
      <c r="T1172" s="13">
        <f t="shared" ref="T1172" si="298">SUM(T1100:T1171)</f>
        <v>2378.7593333333339</v>
      </c>
      <c r="U1172" s="13">
        <f t="shared" ref="U1172" si="299">SUM(U1100:U1171)</f>
        <v>2529.3901066666667</v>
      </c>
      <c r="V1172" s="13">
        <f t="shared" ref="V1172" si="300">SUM(V1100:V1171)</f>
        <v>2284.9457466666663</v>
      </c>
      <c r="W1172" s="13">
        <f t="shared" ref="W1172" si="301">SUM(W1100:W1171)</f>
        <v>2178.465533333333</v>
      </c>
      <c r="X1172" s="13">
        <f t="shared" ref="X1172" si="302">SUM(X1100:X1171)</f>
        <v>547.81883333333337</v>
      </c>
      <c r="Y1172" s="13">
        <f t="shared" ref="Y1172" si="303">SUM(Y1100:Y1171)</f>
        <v>0</v>
      </c>
      <c r="Z1172" s="13">
        <f t="shared" ref="Z1172" si="304">SUM(Z1100:Z1171)</f>
        <v>0</v>
      </c>
      <c r="AA1172" s="13">
        <f t="shared" ref="AA1172" si="305">SUM(AA1100:AA1171)</f>
        <v>0</v>
      </c>
      <c r="AB1172" s="13">
        <f t="shared" ref="AB1172" si="306">SUM(AB1100:AB1171)</f>
        <v>0</v>
      </c>
      <c r="AC1172" s="109">
        <f>SUM(AC1100:AE1171)</f>
        <v>22503.183313333335</v>
      </c>
      <c r="AD1172" s="109"/>
      <c r="AE1172" s="109"/>
    </row>
    <row r="1173" spans="2:31" x14ac:dyDescent="0.45">
      <c r="B1173" s="14"/>
      <c r="C1173" s="15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r="1174" spans="2:31" x14ac:dyDescent="0.45">
      <c r="B1174" s="14"/>
      <c r="C1174" s="15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r="1175" spans="2:31" x14ac:dyDescent="0.45">
      <c r="B1175" s="8">
        <f>'Resumen-Mensual'!$T$26</f>
        <v>46038</v>
      </c>
    </row>
    <row r="1176" spans="2:31" x14ac:dyDescent="0.45">
      <c r="B1176" s="8"/>
    </row>
    <row r="1177" spans="2:31" x14ac:dyDescent="0.45">
      <c r="B1177" s="9" t="s">
        <v>313</v>
      </c>
      <c r="C1177" s="10"/>
      <c r="D1177" s="10"/>
      <c r="E1177" s="11">
        <v>1</v>
      </c>
      <c r="F1177" s="11">
        <v>2</v>
      </c>
      <c r="G1177" s="11">
        <v>3</v>
      </c>
      <c r="H1177" s="11">
        <v>4</v>
      </c>
      <c r="I1177" s="11">
        <v>5</v>
      </c>
      <c r="J1177" s="11">
        <v>6</v>
      </c>
      <c r="K1177" s="11">
        <v>7</v>
      </c>
      <c r="L1177" s="11">
        <v>8</v>
      </c>
      <c r="M1177" s="11">
        <v>9</v>
      </c>
      <c r="N1177" s="11">
        <v>10</v>
      </c>
      <c r="O1177" s="11">
        <v>11</v>
      </c>
      <c r="P1177" s="11">
        <v>12</v>
      </c>
      <c r="Q1177" s="11">
        <v>13</v>
      </c>
      <c r="R1177" s="11">
        <v>14</v>
      </c>
      <c r="S1177" s="11">
        <v>15</v>
      </c>
      <c r="T1177" s="11">
        <v>16</v>
      </c>
      <c r="U1177" s="11">
        <v>17</v>
      </c>
      <c r="V1177" s="11">
        <v>18</v>
      </c>
      <c r="W1177" s="11">
        <v>19</v>
      </c>
      <c r="X1177" s="11">
        <v>20</v>
      </c>
      <c r="Y1177" s="11">
        <v>21</v>
      </c>
      <c r="Z1177" s="11">
        <v>22</v>
      </c>
      <c r="AA1177" s="11">
        <v>23</v>
      </c>
      <c r="AB1177" s="11">
        <v>24</v>
      </c>
      <c r="AC1177" s="91" t="s">
        <v>7</v>
      </c>
      <c r="AD1177" s="91"/>
      <c r="AE1177" s="91"/>
    </row>
    <row r="1178" spans="2:31" x14ac:dyDescent="0.45">
      <c r="B1178" s="14" t="s">
        <v>67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0.4666666666666664</v>
      </c>
      <c r="M1178" s="44">
        <v>4.0999999999999961</v>
      </c>
      <c r="N1178" s="45">
        <v>0.29999999999999982</v>
      </c>
      <c r="O1178" s="44">
        <v>0.40000000000000036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2.599999999999997</v>
      </c>
      <c r="W1178" s="44">
        <v>2.2999999999999989</v>
      </c>
      <c r="X1178" s="45">
        <v>0.62666666666666659</v>
      </c>
      <c r="Y1178" s="44">
        <v>0</v>
      </c>
      <c r="Z1178" s="45">
        <v>0</v>
      </c>
      <c r="AA1178" s="44">
        <v>0</v>
      </c>
      <c r="AB1178" s="45">
        <v>0</v>
      </c>
      <c r="AC1178" s="56"/>
      <c r="AD1178" s="57">
        <f>SUM(E1178:AB1178)</f>
        <v>10.793333333333326</v>
      </c>
      <c r="AE1178" s="56"/>
    </row>
    <row r="1179" spans="2:31" x14ac:dyDescent="0.45">
      <c r="B1179" s="14" t="s">
        <v>68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0.53333333333333355</v>
      </c>
      <c r="M1179" s="44">
        <v>9.3999999999999897</v>
      </c>
      <c r="N1179" s="45">
        <v>3.3000000000000007</v>
      </c>
      <c r="O1179" s="44">
        <v>3.3000000000000007</v>
      </c>
      <c r="P1179" s="45">
        <v>2.6999999999999993</v>
      </c>
      <c r="Q1179" s="44">
        <v>1.5999999999999996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6.3999999999999941</v>
      </c>
      <c r="X1179" s="45">
        <v>0.86166666666666736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>SUM(E1179:AB1179)</f>
        <v>28.094999999999985</v>
      </c>
      <c r="AE1179" s="54"/>
    </row>
    <row r="1180" spans="2:31" x14ac:dyDescent="0.45">
      <c r="B1180" s="14" t="s">
        <v>69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ref="AD1180:AD1241" si="307">SUM(E1180:AB1180)</f>
        <v>0</v>
      </c>
      <c r="AE1180" s="54"/>
    </row>
    <row r="1181" spans="2:31" x14ac:dyDescent="0.45">
      <c r="B1181" s="14" t="s">
        <v>70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4.6668333333333329</v>
      </c>
      <c r="M1181" s="44">
        <v>51.894666666666673</v>
      </c>
      <c r="N1181" s="45">
        <v>90.715833333333237</v>
      </c>
      <c r="O1181" s="44">
        <v>80.531833333333324</v>
      </c>
      <c r="P1181" s="45">
        <v>59.448000000000008</v>
      </c>
      <c r="Q1181" s="44">
        <v>51.069499999999984</v>
      </c>
      <c r="R1181" s="45">
        <v>51.061833333333361</v>
      </c>
      <c r="S1181" s="44">
        <v>67.47399999999999</v>
      </c>
      <c r="T1181" s="45">
        <v>67.413666666666643</v>
      </c>
      <c r="U1181" s="44">
        <v>63.335833333333355</v>
      </c>
      <c r="V1181" s="45">
        <v>52.57050000000001</v>
      </c>
      <c r="W1181" s="44">
        <v>31.853999999999996</v>
      </c>
      <c r="X1181" s="45">
        <v>6.4079999999999995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7"/>
        <v>678.44449999999995</v>
      </c>
      <c r="AE1181" s="54"/>
    </row>
    <row r="1182" spans="2:31" x14ac:dyDescent="0.45">
      <c r="B1182" s="14" t="s">
        <v>71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7"/>
        <v>0</v>
      </c>
      <c r="AE1182" s="54"/>
    </row>
    <row r="1183" spans="2:31" x14ac:dyDescent="0.45">
      <c r="B1183" s="14" t="s">
        <v>72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1.578333333333334</v>
      </c>
      <c r="M1183" s="44">
        <v>2.2091666666666669</v>
      </c>
      <c r="N1183" s="45">
        <v>1.3803333333333339</v>
      </c>
      <c r="O1183" s="44">
        <v>8.7039999999999971</v>
      </c>
      <c r="P1183" s="45">
        <v>21.715666666666671</v>
      </c>
      <c r="Q1183" s="44">
        <v>24.232833333333346</v>
      </c>
      <c r="R1183" s="45">
        <v>20.632000000000001</v>
      </c>
      <c r="S1183" s="44">
        <v>32.725999999999999</v>
      </c>
      <c r="T1183" s="45">
        <v>32.140166666666659</v>
      </c>
      <c r="U1183" s="44">
        <v>33.419999999999987</v>
      </c>
      <c r="V1183" s="45">
        <v>27.344499999999993</v>
      </c>
      <c r="W1183" s="44">
        <v>22.47933333333334</v>
      </c>
      <c r="X1183" s="45">
        <v>2.1854999999999993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7"/>
        <v>230.74783333333332</v>
      </c>
      <c r="AE1183" s="54"/>
    </row>
    <row r="1184" spans="2:31" x14ac:dyDescent="0.45">
      <c r="B1184" s="14" t="s">
        <v>73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7"/>
        <v>0</v>
      </c>
      <c r="AE1184" s="54"/>
    </row>
    <row r="1185" spans="2:31" x14ac:dyDescent="0.45">
      <c r="B1185" s="14" t="s">
        <v>74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2.341333333333333</v>
      </c>
      <c r="M1185" s="44">
        <v>9.466333333333333</v>
      </c>
      <c r="N1185" s="45">
        <v>13.839666666666675</v>
      </c>
      <c r="O1185" s="44">
        <v>12.855666666666671</v>
      </c>
      <c r="P1185" s="45">
        <v>13.698000000000008</v>
      </c>
      <c r="Q1185" s="44">
        <v>7.681666666666672</v>
      </c>
      <c r="R1185" s="45">
        <v>1.457833333333334</v>
      </c>
      <c r="S1185" s="44">
        <v>15.878833333333326</v>
      </c>
      <c r="T1185" s="45">
        <v>14.454666666666673</v>
      </c>
      <c r="U1185" s="44">
        <v>22.634000000000022</v>
      </c>
      <c r="V1185" s="45">
        <v>31.144999999999978</v>
      </c>
      <c r="W1185" s="44">
        <v>39.943333333333349</v>
      </c>
      <c r="X1185" s="45">
        <v>4.2810000000000024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7"/>
        <v>189.67733333333339</v>
      </c>
      <c r="AE1185" s="54"/>
    </row>
    <row r="1186" spans="2:31" x14ac:dyDescent="0.45">
      <c r="B1186" s="14" t="s">
        <v>75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1.0281666666666662</v>
      </c>
      <c r="M1186" s="44">
        <v>3.5271666666666706</v>
      </c>
      <c r="N1186" s="45">
        <v>6.0273333333333312</v>
      </c>
      <c r="O1186" s="44">
        <v>8.7871666666666677</v>
      </c>
      <c r="P1186" s="45">
        <v>12.614666666666665</v>
      </c>
      <c r="Q1186" s="44">
        <v>9.0278333333333318</v>
      </c>
      <c r="R1186" s="45">
        <v>0.5126666666666666</v>
      </c>
      <c r="S1186" s="44">
        <v>16.670000000000005</v>
      </c>
      <c r="T1186" s="45">
        <v>9.2983333333333302</v>
      </c>
      <c r="U1186" s="44">
        <v>6.8863333333333339</v>
      </c>
      <c r="V1186" s="45">
        <v>13.470666666666665</v>
      </c>
      <c r="W1186" s="44">
        <v>1.7249999999999994</v>
      </c>
      <c r="X1186" s="45">
        <v>8.9166666666666658E-2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7"/>
        <v>89.664500000000004</v>
      </c>
      <c r="AE1186" s="54"/>
    </row>
    <row r="1187" spans="2:31" x14ac:dyDescent="0.45">
      <c r="B1187" s="14" t="s">
        <v>76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0.88816666666666677</v>
      </c>
      <c r="M1187" s="44">
        <v>10.063833333333328</v>
      </c>
      <c r="N1187" s="45">
        <v>25.650666666666641</v>
      </c>
      <c r="O1187" s="44">
        <v>28.28466666666667</v>
      </c>
      <c r="P1187" s="45">
        <v>32.153500000000008</v>
      </c>
      <c r="Q1187" s="44">
        <v>31.961500000000015</v>
      </c>
      <c r="R1187" s="45">
        <v>33.628166666666623</v>
      </c>
      <c r="S1187" s="44">
        <v>46.336500000000001</v>
      </c>
      <c r="T1187" s="45">
        <v>46.195666666666668</v>
      </c>
      <c r="U1187" s="44">
        <v>45.240666666666634</v>
      </c>
      <c r="V1187" s="45">
        <v>43.553166666666634</v>
      </c>
      <c r="W1187" s="44">
        <v>22.262500000000006</v>
      </c>
      <c r="X1187" s="45">
        <v>1.2340000000000002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7"/>
        <v>367.45299999999986</v>
      </c>
      <c r="AE1187" s="54"/>
    </row>
    <row r="1188" spans="2:31" x14ac:dyDescent="0.45">
      <c r="B1188" s="14" t="s">
        <v>77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7"/>
        <v>0</v>
      </c>
      <c r="AE1188" s="54"/>
    </row>
    <row r="1189" spans="2:31" x14ac:dyDescent="0.45">
      <c r="B1189" s="14" t="s">
        <v>78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7"/>
        <v>0</v>
      </c>
      <c r="AE1189" s="54"/>
    </row>
    <row r="1190" spans="2:31" x14ac:dyDescent="0.45">
      <c r="B1190" s="14" t="s">
        <v>79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0.73750000000000016</v>
      </c>
      <c r="M1190" s="44">
        <v>11.520833333333337</v>
      </c>
      <c r="N1190" s="45">
        <v>94.259000000000057</v>
      </c>
      <c r="O1190" s="44">
        <v>72.740000000000009</v>
      </c>
      <c r="P1190" s="45">
        <v>88.14</v>
      </c>
      <c r="Q1190" s="44">
        <v>91.890000000000015</v>
      </c>
      <c r="R1190" s="45">
        <v>92.91</v>
      </c>
      <c r="S1190" s="44">
        <v>120.67</v>
      </c>
      <c r="T1190" s="45">
        <v>127.85800000000003</v>
      </c>
      <c r="U1190" s="44">
        <v>127.50933333333334</v>
      </c>
      <c r="V1190" s="45">
        <v>112.68250000000002</v>
      </c>
      <c r="W1190" s="44">
        <v>79.20516666666667</v>
      </c>
      <c r="X1190" s="45">
        <v>1.1281666666666668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7"/>
        <v>1021.2505</v>
      </c>
      <c r="AE1190" s="54"/>
    </row>
    <row r="1191" spans="2:31" x14ac:dyDescent="0.45">
      <c r="B1191" s="14" t="s">
        <v>80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3.3466666666666667</v>
      </c>
      <c r="M1191" s="44">
        <v>8.0000000000000071E-3</v>
      </c>
      <c r="N1191" s="45">
        <v>0</v>
      </c>
      <c r="O1191" s="44">
        <v>0</v>
      </c>
      <c r="P1191" s="45">
        <v>14.417499999999999</v>
      </c>
      <c r="Q1191" s="44">
        <v>8.7000000000000028</v>
      </c>
      <c r="R1191" s="45">
        <v>7.2000000000000028</v>
      </c>
      <c r="S1191" s="44">
        <v>7.2000000000000028</v>
      </c>
      <c r="T1191" s="45">
        <v>10.933333333333334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7"/>
        <v>51.805500000000009</v>
      </c>
      <c r="AE1191" s="54"/>
    </row>
    <row r="1192" spans="2:31" x14ac:dyDescent="0.45">
      <c r="B1192" s="14" t="s">
        <v>81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7"/>
        <v>0</v>
      </c>
      <c r="AE1192" s="54"/>
    </row>
    <row r="1193" spans="2:31" x14ac:dyDescent="0.45">
      <c r="B1193" s="14" t="s">
        <v>82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1.1996666666666664</v>
      </c>
      <c r="M1193" s="44">
        <v>6.1743333333333306</v>
      </c>
      <c r="N1193" s="45">
        <v>29.500666666666664</v>
      </c>
      <c r="O1193" s="44">
        <v>61.745666666666672</v>
      </c>
      <c r="P1193" s="45">
        <v>85.966166666666609</v>
      </c>
      <c r="Q1193" s="44">
        <v>96.527166666666616</v>
      </c>
      <c r="R1193" s="45">
        <v>101.72550000000004</v>
      </c>
      <c r="S1193" s="44">
        <v>130.26200000000003</v>
      </c>
      <c r="T1193" s="45">
        <v>124.61549999999997</v>
      </c>
      <c r="U1193" s="44">
        <v>115.65800000000003</v>
      </c>
      <c r="V1193" s="45">
        <v>82.895333333333312</v>
      </c>
      <c r="W1193" s="44">
        <v>43.792333333333332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7"/>
        <v>880.0623333333333</v>
      </c>
      <c r="AE1193" s="54"/>
    </row>
    <row r="1194" spans="2:31" x14ac:dyDescent="0.45">
      <c r="B1194" s="14" t="s">
        <v>83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5.0213333333333345</v>
      </c>
      <c r="M1194" s="44">
        <v>21.862333333333329</v>
      </c>
      <c r="N1194" s="45">
        <v>16.588499999999986</v>
      </c>
      <c r="O1194" s="44">
        <v>16.336833333333331</v>
      </c>
      <c r="P1194" s="45">
        <v>18.674166666666657</v>
      </c>
      <c r="Q1194" s="44">
        <v>19.070333333333334</v>
      </c>
      <c r="R1194" s="45">
        <v>19.002000000000002</v>
      </c>
      <c r="S1194" s="44">
        <v>24.366166666666661</v>
      </c>
      <c r="T1194" s="45">
        <v>25.941833333333332</v>
      </c>
      <c r="U1194" s="44">
        <v>28.220166666666653</v>
      </c>
      <c r="V1194" s="45">
        <v>29.43933333333333</v>
      </c>
      <c r="W1194" s="44">
        <v>27.724666666666671</v>
      </c>
      <c r="X1194" s="45">
        <v>8.0036666666666658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7"/>
        <v>260.25133333333332</v>
      </c>
      <c r="AE1194" s="54"/>
    </row>
    <row r="1195" spans="2:31" x14ac:dyDescent="0.45">
      <c r="B1195" s="14" t="s">
        <v>84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7"/>
        <v>0</v>
      </c>
      <c r="AE1195" s="54"/>
    </row>
    <row r="1196" spans="2:31" x14ac:dyDescent="0.45">
      <c r="B1196" s="14" t="s">
        <v>85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1.2823333333333333</v>
      </c>
      <c r="M1196" s="44">
        <v>14.05116666666666</v>
      </c>
      <c r="N1196" s="45">
        <v>31.042833333333331</v>
      </c>
      <c r="O1196" s="44">
        <v>35.436333333333316</v>
      </c>
      <c r="P1196" s="45">
        <v>41.991166666666679</v>
      </c>
      <c r="Q1196" s="44">
        <v>41.662666666666681</v>
      </c>
      <c r="R1196" s="45">
        <v>42.876833333333323</v>
      </c>
      <c r="S1196" s="44">
        <v>54.305833333333347</v>
      </c>
      <c r="T1196" s="45">
        <v>54.923500000000004</v>
      </c>
      <c r="U1196" s="44">
        <v>55.057499999999997</v>
      </c>
      <c r="V1196" s="45">
        <v>50.054833333333349</v>
      </c>
      <c r="W1196" s="44">
        <v>42.528499999999994</v>
      </c>
      <c r="X1196" s="45">
        <v>2.4851666666666667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7"/>
        <v>467.69866666666667</v>
      </c>
      <c r="AE1196" s="54"/>
    </row>
    <row r="1197" spans="2:31" x14ac:dyDescent="0.45">
      <c r="B1197" s="4" t="s">
        <v>86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2.3806666666666669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7"/>
        <v>2.3806666666666669</v>
      </c>
      <c r="AE1197" s="54"/>
    </row>
    <row r="1198" spans="2:31" x14ac:dyDescent="0.45">
      <c r="B1198" s="4" t="s">
        <v>87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2.3261666666666683</v>
      </c>
      <c r="M1198" s="44">
        <v>8.0634999999999994</v>
      </c>
      <c r="N1198" s="45">
        <v>6.1163333333333334</v>
      </c>
      <c r="O1198" s="44">
        <v>6.416166666666669</v>
      </c>
      <c r="P1198" s="45">
        <v>7.7435000000000009</v>
      </c>
      <c r="Q1198" s="44">
        <v>8.400500000000001</v>
      </c>
      <c r="R1198" s="45">
        <v>6.0969999999999986</v>
      </c>
      <c r="S1198" s="44">
        <v>7.2158333333333351</v>
      </c>
      <c r="T1198" s="45">
        <v>7.0801666666666661</v>
      </c>
      <c r="U1198" s="44">
        <v>7.8605000000000009</v>
      </c>
      <c r="V1198" s="45">
        <v>8.0641666666666705</v>
      </c>
      <c r="W1198" s="44">
        <v>8.9700000000000149</v>
      </c>
      <c r="X1198" s="45">
        <v>6.7328333333333328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7"/>
        <v>91.086666666666687</v>
      </c>
      <c r="AE1198" s="54"/>
    </row>
    <row r="1199" spans="2:31" x14ac:dyDescent="0.45">
      <c r="B1199" s="4" t="s">
        <v>88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1.3286666666666667</v>
      </c>
      <c r="M1199" s="44">
        <v>4.062333333333334</v>
      </c>
      <c r="N1199" s="45">
        <v>2.2676666666666656</v>
      </c>
      <c r="O1199" s="44">
        <v>0</v>
      </c>
      <c r="P1199" s="45">
        <v>0</v>
      </c>
      <c r="Q1199" s="44">
        <v>0</v>
      </c>
      <c r="R1199" s="45">
        <v>0</v>
      </c>
      <c r="S1199" s="44">
        <v>10.904999999999999</v>
      </c>
      <c r="T1199" s="45">
        <v>7.205499999999998</v>
      </c>
      <c r="U1199" s="44">
        <v>9.5133333333333372</v>
      </c>
      <c r="V1199" s="45">
        <v>9.9729999999999936</v>
      </c>
      <c r="W1199" s="44">
        <v>11.530833333333339</v>
      </c>
      <c r="X1199" s="45">
        <v>1.8268333333333335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7"/>
        <v>58.613166666666665</v>
      </c>
      <c r="AE1199" s="54"/>
    </row>
    <row r="1200" spans="2:31" x14ac:dyDescent="0.45">
      <c r="B1200" s="4" t="s">
        <v>89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7"/>
        <v>0</v>
      </c>
      <c r="AE1200" s="54"/>
    </row>
    <row r="1201" spans="2:31" x14ac:dyDescent="0.45">
      <c r="B1201" s="4" t="s">
        <v>90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2.0000000000000004E-2</v>
      </c>
      <c r="M1201" s="44">
        <v>1.2875000000000001</v>
      </c>
      <c r="N1201" s="45">
        <v>8.6051666666666655</v>
      </c>
      <c r="O1201" s="44">
        <v>28.884666666666661</v>
      </c>
      <c r="P1201" s="45">
        <v>34.669666666666657</v>
      </c>
      <c r="Q1201" s="44">
        <v>5.7700000000000031</v>
      </c>
      <c r="R1201" s="45">
        <v>4.68</v>
      </c>
      <c r="S1201" s="44">
        <v>0.62999999999999545</v>
      </c>
      <c r="T1201" s="45">
        <v>1.8900000000000006</v>
      </c>
      <c r="U1201" s="44">
        <v>16.069999999999993</v>
      </c>
      <c r="V1201" s="45">
        <v>45.629833333333373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7"/>
        <v>148.13683333333336</v>
      </c>
      <c r="AE1201" s="54"/>
    </row>
    <row r="1202" spans="2:31" x14ac:dyDescent="0.45">
      <c r="B1202" s="4" t="s">
        <v>91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2.841333333333333</v>
      </c>
      <c r="M1202" s="44">
        <v>5.6583333333333341</v>
      </c>
      <c r="N1202" s="45">
        <v>5.371999999999999</v>
      </c>
      <c r="O1202" s="44">
        <v>8.3985000000000039</v>
      </c>
      <c r="P1202" s="45">
        <v>20.896333333333342</v>
      </c>
      <c r="Q1202" s="44">
        <v>25.861666666666665</v>
      </c>
      <c r="R1202" s="45">
        <v>29.970500000000001</v>
      </c>
      <c r="S1202" s="44">
        <v>42.06616666666666</v>
      </c>
      <c r="T1202" s="45">
        <v>41.10649999999999</v>
      </c>
      <c r="U1202" s="44">
        <v>48.659500000000001</v>
      </c>
      <c r="V1202" s="45">
        <v>47.023333333333333</v>
      </c>
      <c r="W1202" s="44">
        <v>32.606166666666674</v>
      </c>
      <c r="X1202" s="45">
        <v>0.25166666666666665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7"/>
        <v>310.71200000000005</v>
      </c>
      <c r="AE1202" s="54"/>
    </row>
    <row r="1203" spans="2:31" x14ac:dyDescent="0.45">
      <c r="B1203" s="4" t="s">
        <v>92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1.3366666666666667</v>
      </c>
      <c r="M1203" s="44">
        <v>2.4153333333333342</v>
      </c>
      <c r="N1203" s="45">
        <v>5.3715000000000028</v>
      </c>
      <c r="O1203" s="44">
        <v>10.360833333333328</v>
      </c>
      <c r="P1203" s="45">
        <v>14.011833333333337</v>
      </c>
      <c r="Q1203" s="44">
        <v>14.2525</v>
      </c>
      <c r="R1203" s="45">
        <v>14.946333333333339</v>
      </c>
      <c r="S1203" s="44">
        <v>22.4815</v>
      </c>
      <c r="T1203" s="45">
        <v>22.024999999999999</v>
      </c>
      <c r="U1203" s="44">
        <v>23.04816666666666</v>
      </c>
      <c r="V1203" s="45">
        <v>22.151</v>
      </c>
      <c r="W1203" s="44">
        <v>17.47583333333333</v>
      </c>
      <c r="X1203" s="45">
        <v>1.2504999999999999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7"/>
        <v>171.12699999999998</v>
      </c>
      <c r="AE1203" s="54"/>
    </row>
    <row r="1204" spans="2:31" x14ac:dyDescent="0.45">
      <c r="B1204" s="4" t="s">
        <v>93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1.3896666666666668</v>
      </c>
      <c r="M1204" s="44">
        <v>3.0229999999999988</v>
      </c>
      <c r="N1204" s="45">
        <v>10.521833333333337</v>
      </c>
      <c r="O1204" s="44">
        <v>8.9163333333333323</v>
      </c>
      <c r="P1204" s="45">
        <v>11.291166666666664</v>
      </c>
      <c r="Q1204" s="44">
        <v>11.37566666666668</v>
      </c>
      <c r="R1204" s="45">
        <v>9.9465000000000092</v>
      </c>
      <c r="S1204" s="44">
        <v>16.493499999999997</v>
      </c>
      <c r="T1204" s="45">
        <v>14.45766666666667</v>
      </c>
      <c r="U1204" s="44">
        <v>15.835333333333333</v>
      </c>
      <c r="V1204" s="45">
        <v>15.443333333333337</v>
      </c>
      <c r="W1204" s="44">
        <v>16.31016666666666</v>
      </c>
      <c r="X1204" s="45">
        <v>1.3555000000000001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7"/>
        <v>136.3596666666667</v>
      </c>
      <c r="AE1204" s="54"/>
    </row>
    <row r="1205" spans="2:31" x14ac:dyDescent="0.45">
      <c r="B1205" s="4" t="s">
        <v>94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1.5110000000000006</v>
      </c>
      <c r="M1205" s="44">
        <v>24.847499999999989</v>
      </c>
      <c r="N1205" s="45">
        <v>33.352833333333351</v>
      </c>
      <c r="O1205" s="44">
        <v>2.1001666666666661</v>
      </c>
      <c r="P1205" s="45">
        <v>30.85733333333334</v>
      </c>
      <c r="Q1205" s="44">
        <v>3.2593333333333345</v>
      </c>
      <c r="R1205" s="45">
        <v>0</v>
      </c>
      <c r="S1205" s="44">
        <v>23.620166666666655</v>
      </c>
      <c r="T1205" s="45">
        <v>29.200000000000031</v>
      </c>
      <c r="U1205" s="44">
        <v>2.9228333333333327</v>
      </c>
      <c r="V1205" s="45">
        <v>0</v>
      </c>
      <c r="W1205" s="44">
        <v>36.274499999999996</v>
      </c>
      <c r="X1205" s="45">
        <v>17.959166666666665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7"/>
        <v>205.90483333333339</v>
      </c>
      <c r="AE1205" s="54"/>
    </row>
    <row r="1206" spans="2:31" x14ac:dyDescent="0.45">
      <c r="B1206" s="4" t="s">
        <v>95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0.45383333333333337</v>
      </c>
      <c r="M1206" s="44">
        <v>18.987000000000009</v>
      </c>
      <c r="N1206" s="45">
        <v>25.420500000000008</v>
      </c>
      <c r="O1206" s="44">
        <v>26.09233333333334</v>
      </c>
      <c r="P1206" s="45">
        <v>26.25</v>
      </c>
      <c r="Q1206" s="44">
        <v>26.529166666666661</v>
      </c>
      <c r="R1206" s="45">
        <v>11.449500000000002</v>
      </c>
      <c r="S1206" s="44">
        <v>12.191833333333333</v>
      </c>
      <c r="T1206" s="45">
        <v>23.079166666666666</v>
      </c>
      <c r="U1206" s="44">
        <v>26.683500000000002</v>
      </c>
      <c r="V1206" s="45">
        <v>31.182499999999997</v>
      </c>
      <c r="W1206" s="44">
        <v>27.057499999999983</v>
      </c>
      <c r="X1206" s="45">
        <v>7.1076666666666704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7"/>
        <v>262.48450000000003</v>
      </c>
      <c r="AE1206" s="54"/>
    </row>
    <row r="1207" spans="2:31" x14ac:dyDescent="0.45">
      <c r="B1207" s="4" t="s">
        <v>96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0.16266666666666668</v>
      </c>
      <c r="M1207" s="44">
        <v>34.152666666666647</v>
      </c>
      <c r="N1207" s="45">
        <v>91.602000000000032</v>
      </c>
      <c r="O1207" s="44">
        <v>87.298166666666674</v>
      </c>
      <c r="P1207" s="45">
        <v>83.525500000000022</v>
      </c>
      <c r="Q1207" s="44">
        <v>64.935999999999993</v>
      </c>
      <c r="R1207" s="45">
        <v>61.567833333333319</v>
      </c>
      <c r="S1207" s="44">
        <v>64.286499999999975</v>
      </c>
      <c r="T1207" s="45">
        <v>65.784166666666664</v>
      </c>
      <c r="U1207" s="44">
        <v>69.394666666666637</v>
      </c>
      <c r="V1207" s="45">
        <v>106.11883333333331</v>
      </c>
      <c r="W1207" s="44">
        <v>83.366666666666632</v>
      </c>
      <c r="X1207" s="45">
        <v>16.077666666666669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7"/>
        <v>828.27333333333343</v>
      </c>
      <c r="AE1207" s="54"/>
    </row>
    <row r="1208" spans="2:31" x14ac:dyDescent="0.45">
      <c r="B1208" s="4" t="s">
        <v>97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0.46300000000000002</v>
      </c>
      <c r="M1208" s="44">
        <v>3.9320000000000004</v>
      </c>
      <c r="N1208" s="45">
        <v>13.161166666666668</v>
      </c>
      <c r="O1208" s="44">
        <v>16.758833333333332</v>
      </c>
      <c r="P1208" s="45">
        <v>20.607999999999993</v>
      </c>
      <c r="Q1208" s="44">
        <v>21.458833333333367</v>
      </c>
      <c r="R1208" s="45">
        <v>22.178333333333342</v>
      </c>
      <c r="S1208" s="44">
        <v>31.294166666666687</v>
      </c>
      <c r="T1208" s="45">
        <v>31.672833333333365</v>
      </c>
      <c r="U1208" s="44">
        <v>32.313833333333342</v>
      </c>
      <c r="V1208" s="45">
        <v>30.109500000000011</v>
      </c>
      <c r="W1208" s="44">
        <v>25.818833333333366</v>
      </c>
      <c r="X1208" s="45">
        <v>0.59099999999999997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7"/>
        <v>250.36033333333347</v>
      </c>
      <c r="AE1208" s="54"/>
    </row>
    <row r="1209" spans="2:31" x14ac:dyDescent="0.45">
      <c r="B1209" s="4" t="s">
        <v>98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5.0660000000000016</v>
      </c>
      <c r="M1209" s="44">
        <v>24.206333333333298</v>
      </c>
      <c r="N1209" s="45">
        <v>13.235666666666669</v>
      </c>
      <c r="O1209" s="44">
        <v>12.212333333333323</v>
      </c>
      <c r="P1209" s="45">
        <v>12.098833333333335</v>
      </c>
      <c r="Q1209" s="44">
        <v>9.3963333333333345</v>
      </c>
      <c r="R1209" s="45">
        <v>5.2966666666666677</v>
      </c>
      <c r="S1209" s="44">
        <v>10.739499999999998</v>
      </c>
      <c r="T1209" s="45">
        <v>11.121999999999998</v>
      </c>
      <c r="U1209" s="44">
        <v>16.692166666666662</v>
      </c>
      <c r="V1209" s="45">
        <v>23.489333333333324</v>
      </c>
      <c r="W1209" s="44">
        <v>39.483666666666672</v>
      </c>
      <c r="X1209" s="45">
        <v>7.0403333333333356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7"/>
        <v>190.07916666666659</v>
      </c>
      <c r="AE1209" s="54"/>
    </row>
    <row r="1210" spans="2:31" x14ac:dyDescent="0.45">
      <c r="B1210" s="4" t="s">
        <v>99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1.3333333333333333</v>
      </c>
      <c r="M1210" s="44">
        <v>2.9300000000000006</v>
      </c>
      <c r="N1210" s="45">
        <v>6.8516666666666781</v>
      </c>
      <c r="O1210" s="44">
        <v>13.052166666666659</v>
      </c>
      <c r="P1210" s="45">
        <v>16.273999999999997</v>
      </c>
      <c r="Q1210" s="44">
        <v>16.87</v>
      </c>
      <c r="R1210" s="45">
        <v>17.525999999999996</v>
      </c>
      <c r="S1210" s="44">
        <v>20.754833333333316</v>
      </c>
      <c r="T1210" s="45">
        <v>16.796333333333337</v>
      </c>
      <c r="U1210" s="44">
        <v>10.10566666666667</v>
      </c>
      <c r="V1210" s="45">
        <v>19.211499999999969</v>
      </c>
      <c r="W1210" s="44">
        <v>18.582166666666669</v>
      </c>
      <c r="X1210" s="45">
        <v>4.6624999999999996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7"/>
        <v>164.9501666666666</v>
      </c>
      <c r="AE1210" s="54"/>
    </row>
    <row r="1211" spans="2:31" x14ac:dyDescent="0.45">
      <c r="B1211" s="4" t="s">
        <v>100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7"/>
        <v>0</v>
      </c>
      <c r="AE1211" s="54"/>
    </row>
    <row r="1212" spans="2:31" x14ac:dyDescent="0.45">
      <c r="B1212" s="4" t="s">
        <v>101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0.31333333333333335</v>
      </c>
      <c r="M1212" s="44">
        <v>2.2331666666666652</v>
      </c>
      <c r="N1212" s="45">
        <v>5.594666666666666</v>
      </c>
      <c r="O1212" s="44">
        <v>9.3068333333333406</v>
      </c>
      <c r="P1212" s="45">
        <v>12.276666666666671</v>
      </c>
      <c r="Q1212" s="44">
        <v>13.244833333333329</v>
      </c>
      <c r="R1212" s="45">
        <v>12.880000000000004</v>
      </c>
      <c r="S1212" s="44">
        <v>10.571999999999999</v>
      </c>
      <c r="T1212" s="45">
        <v>9.7511666666666645</v>
      </c>
      <c r="U1212" s="44">
        <v>10.181999999999999</v>
      </c>
      <c r="V1212" s="45">
        <v>8.9679999999999982</v>
      </c>
      <c r="W1212" s="44">
        <v>6.1995000000000005</v>
      </c>
      <c r="X1212" s="45">
        <v>2.0976666666666675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7"/>
        <v>103.61983333333335</v>
      </c>
      <c r="AE1212" s="54"/>
    </row>
    <row r="1213" spans="2:31" x14ac:dyDescent="0.45">
      <c r="B1213" s="4" t="s">
        <v>102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24.150333333333329</v>
      </c>
      <c r="M1213" s="44">
        <v>154.60233333333332</v>
      </c>
      <c r="N1213" s="45">
        <v>108.41599999999993</v>
      </c>
      <c r="O1213" s="44">
        <v>64.838999999999984</v>
      </c>
      <c r="P1213" s="45">
        <v>40.619666666666667</v>
      </c>
      <c r="Q1213" s="44">
        <v>1.0863333333333491</v>
      </c>
      <c r="R1213" s="45">
        <v>0</v>
      </c>
      <c r="S1213" s="44">
        <v>5.4053333333333287</v>
      </c>
      <c r="T1213" s="45">
        <v>6.6176666666666755</v>
      </c>
      <c r="U1213" s="44">
        <v>46.404499999999992</v>
      </c>
      <c r="V1213" s="45">
        <v>92.816333333333304</v>
      </c>
      <c r="W1213" s="44">
        <v>188.18883333333324</v>
      </c>
      <c r="X1213" s="45">
        <v>32.04249999999999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7"/>
        <v>765.18883333333315</v>
      </c>
      <c r="AE1213" s="54"/>
    </row>
    <row r="1214" spans="2:31" x14ac:dyDescent="0.45">
      <c r="B1214" s="4" t="s">
        <v>103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0.39750000000000002</v>
      </c>
      <c r="M1214" s="44">
        <v>0.98066666666666646</v>
      </c>
      <c r="N1214" s="45">
        <v>2.3306666666666649</v>
      </c>
      <c r="O1214" s="44">
        <v>11.298999999999994</v>
      </c>
      <c r="P1214" s="45">
        <v>17.497833333333329</v>
      </c>
      <c r="Q1214" s="44">
        <v>21.443666666666669</v>
      </c>
      <c r="R1214" s="45">
        <v>22.602833333333329</v>
      </c>
      <c r="S1214" s="44">
        <v>31.963666666666686</v>
      </c>
      <c r="T1214" s="45">
        <v>30.277833333333323</v>
      </c>
      <c r="U1214" s="44">
        <v>27.721666666666653</v>
      </c>
      <c r="V1214" s="45">
        <v>25.655499999999993</v>
      </c>
      <c r="W1214" s="44">
        <v>18.924166666666661</v>
      </c>
      <c r="X1214" s="45">
        <v>0.67766666666666697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7"/>
        <v>211.77266666666662</v>
      </c>
      <c r="AE1214" s="54"/>
    </row>
    <row r="1215" spans="2:31" x14ac:dyDescent="0.45">
      <c r="B1215" s="4" t="s">
        <v>104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6.5038333333333327</v>
      </c>
      <c r="M1215" s="44">
        <v>31.673666666666712</v>
      </c>
      <c r="N1215" s="45">
        <v>73.191833333333307</v>
      </c>
      <c r="O1215" s="44">
        <v>83.91283333333331</v>
      </c>
      <c r="P1215" s="45">
        <v>54.736500000000028</v>
      </c>
      <c r="Q1215" s="44">
        <v>70.575833333333335</v>
      </c>
      <c r="R1215" s="45">
        <v>87.135666666666609</v>
      </c>
      <c r="S1215" s="44">
        <v>8.3068333333333371</v>
      </c>
      <c r="T1215" s="45">
        <v>91.326833333333354</v>
      </c>
      <c r="U1215" s="44">
        <v>108.795</v>
      </c>
      <c r="V1215" s="45">
        <v>103.52650000000001</v>
      </c>
      <c r="W1215" s="44">
        <v>72.356166666666653</v>
      </c>
      <c r="X1215" s="45">
        <v>5.1544999999999996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7"/>
        <v>797.19600000000003</v>
      </c>
      <c r="AE1215" s="54"/>
    </row>
    <row r="1216" spans="2:31" x14ac:dyDescent="0.45">
      <c r="B1216" s="4" t="s">
        <v>105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1.362166666666667</v>
      </c>
      <c r="M1216" s="44">
        <v>5.790499999999998</v>
      </c>
      <c r="N1216" s="45">
        <v>3.9266666666666681</v>
      </c>
      <c r="O1216" s="44">
        <v>0</v>
      </c>
      <c r="P1216" s="45">
        <v>0.35650000000000059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0.42333333333333328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7"/>
        <v>11.859166666666667</v>
      </c>
      <c r="AE1216" s="54"/>
    </row>
    <row r="1217" spans="2:31" x14ac:dyDescent="0.45">
      <c r="B1217" s="4" t="s">
        <v>106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7"/>
        <v>0</v>
      </c>
      <c r="AE1217" s="54"/>
    </row>
    <row r="1218" spans="2:31" x14ac:dyDescent="0.45">
      <c r="B1218" s="4" t="s">
        <v>107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2.3845000000000014</v>
      </c>
      <c r="M1218" s="44">
        <v>14.959166666666674</v>
      </c>
      <c r="N1218" s="45">
        <v>30.917500000000018</v>
      </c>
      <c r="O1218" s="44">
        <v>29.306000000000015</v>
      </c>
      <c r="P1218" s="45">
        <v>31.037833333333328</v>
      </c>
      <c r="Q1218" s="44">
        <v>31.392166666666682</v>
      </c>
      <c r="R1218" s="45">
        <v>31.37633333333331</v>
      </c>
      <c r="S1218" s="44">
        <v>47.628666666666689</v>
      </c>
      <c r="T1218" s="45">
        <v>55.333333333333329</v>
      </c>
      <c r="U1218" s="44">
        <v>57.765999999999998</v>
      </c>
      <c r="V1218" s="45">
        <v>61.0476666666667</v>
      </c>
      <c r="W1218" s="44">
        <v>61.510666666666701</v>
      </c>
      <c r="X1218" s="45">
        <v>8.9414999999999996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7"/>
        <v>463.60133333333346</v>
      </c>
      <c r="AE1218" s="54"/>
    </row>
    <row r="1219" spans="2:31" x14ac:dyDescent="0.45">
      <c r="B1219" s="4" t="s">
        <v>108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7"/>
        <v>0</v>
      </c>
      <c r="AE1219" s="54"/>
    </row>
    <row r="1220" spans="2:31" x14ac:dyDescent="0.45">
      <c r="B1220" s="4" t="s">
        <v>109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0.30516666666666664</v>
      </c>
      <c r="M1220" s="44">
        <v>4.4591666666666656</v>
      </c>
      <c r="N1220" s="45">
        <v>70.58533333333331</v>
      </c>
      <c r="O1220" s="44">
        <v>81.669000000000011</v>
      </c>
      <c r="P1220" s="45">
        <v>95.894333333333321</v>
      </c>
      <c r="Q1220" s="44">
        <v>107.79566666666668</v>
      </c>
      <c r="R1220" s="45">
        <v>129.15083333333334</v>
      </c>
      <c r="S1220" s="44">
        <v>136.18866666666662</v>
      </c>
      <c r="T1220" s="45">
        <v>119.62233333333329</v>
      </c>
      <c r="U1220" s="44">
        <v>93.165833333333367</v>
      </c>
      <c r="V1220" s="45">
        <v>58.594833333333341</v>
      </c>
      <c r="W1220" s="44">
        <v>18.434000000000005</v>
      </c>
      <c r="X1220" s="45">
        <v>1.6073333333333328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7"/>
        <v>917.47249999999997</v>
      </c>
      <c r="AE1220" s="54"/>
    </row>
    <row r="1221" spans="2:31" x14ac:dyDescent="0.45">
      <c r="B1221" s="4" t="s">
        <v>110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1.7771666666666668</v>
      </c>
      <c r="M1221" s="44">
        <v>21.305833333333343</v>
      </c>
      <c r="N1221" s="45">
        <v>34.014000000000003</v>
      </c>
      <c r="O1221" s="44">
        <v>19.247666666666664</v>
      </c>
      <c r="P1221" s="45">
        <v>37.715000000000011</v>
      </c>
      <c r="Q1221" s="44">
        <v>45.09999999999998</v>
      </c>
      <c r="R1221" s="45">
        <v>12.500166666666667</v>
      </c>
      <c r="S1221" s="44">
        <v>38.146666666666654</v>
      </c>
      <c r="T1221" s="45">
        <v>57.909999999999961</v>
      </c>
      <c r="U1221" s="44">
        <v>62.828500000000034</v>
      </c>
      <c r="V1221" s="45">
        <v>27.374666666666663</v>
      </c>
      <c r="W1221" s="44">
        <v>34.278000000000027</v>
      </c>
      <c r="X1221" s="45">
        <v>7.9923333333333337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7"/>
        <v>400.18999999999994</v>
      </c>
      <c r="AE1221" s="54"/>
    </row>
    <row r="1222" spans="2:31" x14ac:dyDescent="0.45">
      <c r="B1222" s="4" t="s">
        <v>111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2.3620000000000001</v>
      </c>
      <c r="M1222" s="44">
        <v>7.9913333333333307</v>
      </c>
      <c r="N1222" s="45">
        <v>17.86033333333334</v>
      </c>
      <c r="O1222" s="44">
        <v>21.281000000000009</v>
      </c>
      <c r="P1222" s="45">
        <v>21.516500000000011</v>
      </c>
      <c r="Q1222" s="44">
        <v>22.682500000000012</v>
      </c>
      <c r="R1222" s="45">
        <v>13.944166666666671</v>
      </c>
      <c r="S1222" s="44">
        <v>20.128333333333341</v>
      </c>
      <c r="T1222" s="45">
        <v>6.7161666666666671</v>
      </c>
      <c r="U1222" s="44">
        <v>8.8968333333333298</v>
      </c>
      <c r="V1222" s="45">
        <v>27.59116666666667</v>
      </c>
      <c r="W1222" s="44">
        <v>27.261333333333322</v>
      </c>
      <c r="X1222" s="45">
        <v>2.1933333333333338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7"/>
        <v>200.42500000000004</v>
      </c>
      <c r="AE1222" s="54"/>
    </row>
    <row r="1223" spans="2:31" x14ac:dyDescent="0.45">
      <c r="B1223" s="4" t="s">
        <v>112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7"/>
        <v>0</v>
      </c>
      <c r="AE1223" s="54"/>
    </row>
    <row r="1224" spans="2:31" x14ac:dyDescent="0.45">
      <c r="B1224" s="4" t="s">
        <v>113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8.1500000000000003E-2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22.690166666666673</v>
      </c>
      <c r="W1224" s="44">
        <v>17.29066666666667</v>
      </c>
      <c r="X1224" s="45">
        <v>7.0181666666666693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7"/>
        <v>47.080500000000015</v>
      </c>
      <c r="AE1224" s="54"/>
    </row>
    <row r="1225" spans="2:31" x14ac:dyDescent="0.45">
      <c r="B1225" s="4" t="s">
        <v>114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0.96599999999999975</v>
      </c>
      <c r="M1225" s="44">
        <v>1.3515000000000001</v>
      </c>
      <c r="N1225" s="45">
        <v>1.4823333333333342</v>
      </c>
      <c r="O1225" s="44">
        <v>9.4551666666666616</v>
      </c>
      <c r="P1225" s="45">
        <v>17.219666666666672</v>
      </c>
      <c r="Q1225" s="44">
        <v>17.301833333333331</v>
      </c>
      <c r="R1225" s="45">
        <v>16.544000000000004</v>
      </c>
      <c r="S1225" s="44">
        <v>29.995333333333335</v>
      </c>
      <c r="T1225" s="45">
        <v>29.692999999999987</v>
      </c>
      <c r="U1225" s="44">
        <v>30.837166666666658</v>
      </c>
      <c r="V1225" s="45">
        <v>27.956166666666661</v>
      </c>
      <c r="W1225" s="44">
        <v>27.641833333333338</v>
      </c>
      <c r="X1225" s="45">
        <v>2.9958333333333322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7"/>
        <v>213.4398333333333</v>
      </c>
      <c r="AE1225" s="54"/>
    </row>
    <row r="1226" spans="2:31" x14ac:dyDescent="0.45">
      <c r="B1226" s="4" t="s">
        <v>115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7"/>
        <v>0</v>
      </c>
      <c r="AE1226" s="54"/>
    </row>
    <row r="1227" spans="2:31" x14ac:dyDescent="0.45">
      <c r="B1227" s="4" t="s">
        <v>116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56.584333333333333</v>
      </c>
      <c r="M1227" s="44">
        <v>64.333333333333329</v>
      </c>
      <c r="N1227" s="45">
        <v>29.370000000000005</v>
      </c>
      <c r="O1227" s="44">
        <v>20.090000000000003</v>
      </c>
      <c r="P1227" s="45">
        <v>17.620000000000005</v>
      </c>
      <c r="Q1227" s="44">
        <v>17.25</v>
      </c>
      <c r="R1227" s="45">
        <v>12.650000000000006</v>
      </c>
      <c r="S1227" s="44">
        <v>11.680000000000007</v>
      </c>
      <c r="T1227" s="45">
        <v>38.830000000000005</v>
      </c>
      <c r="U1227" s="44">
        <v>43.110000000000007</v>
      </c>
      <c r="V1227" s="45">
        <v>38.580000000000005</v>
      </c>
      <c r="W1227" s="44">
        <v>48.692999999999991</v>
      </c>
      <c r="X1227" s="45">
        <v>50.128500000000024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307"/>
        <v>448.91916666666668</v>
      </c>
      <c r="AE1227" s="54"/>
    </row>
    <row r="1228" spans="2:31" x14ac:dyDescent="0.45">
      <c r="B1228" s="4" t="s">
        <v>117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2.1335000000000002</v>
      </c>
      <c r="M1228" s="44">
        <v>20.444166666666668</v>
      </c>
      <c r="N1228" s="45">
        <v>72.784500000000023</v>
      </c>
      <c r="O1228" s="44">
        <v>71.700000000000017</v>
      </c>
      <c r="P1228" s="45">
        <v>78.8</v>
      </c>
      <c r="Q1228" s="44">
        <v>77.400000000000006</v>
      </c>
      <c r="R1228" s="45">
        <v>76.599999999999994</v>
      </c>
      <c r="S1228" s="44">
        <v>105.23383333333331</v>
      </c>
      <c r="T1228" s="45">
        <v>110.31816666666666</v>
      </c>
      <c r="U1228" s="44">
        <v>135.12049999999996</v>
      </c>
      <c r="V1228" s="45">
        <v>107.60366666666668</v>
      </c>
      <c r="W1228" s="44">
        <v>80.44583333333334</v>
      </c>
      <c r="X1228" s="45">
        <v>11.435666666666668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307"/>
        <v>950.01983333333339</v>
      </c>
      <c r="AE1228" s="54"/>
    </row>
    <row r="1229" spans="2:31" x14ac:dyDescent="0.45">
      <c r="B1229" s="4" t="s">
        <v>118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0.9211666666666668</v>
      </c>
      <c r="M1229" s="44">
        <v>18.915499999999998</v>
      </c>
      <c r="N1229" s="45">
        <v>4.8150000000000013</v>
      </c>
      <c r="O1229" s="44">
        <v>37.062166666666684</v>
      </c>
      <c r="P1229" s="45">
        <v>37.64</v>
      </c>
      <c r="Q1229" s="44">
        <v>32.599999999999966</v>
      </c>
      <c r="R1229" s="45">
        <v>16.899999999999984</v>
      </c>
      <c r="S1229" s="44">
        <v>16.053833333333323</v>
      </c>
      <c r="T1229" s="45">
        <v>42.41</v>
      </c>
      <c r="U1229" s="44">
        <v>54.010000000000083</v>
      </c>
      <c r="V1229" s="45">
        <v>55.455500000000015</v>
      </c>
      <c r="W1229" s="44">
        <v>45.499333333333311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307"/>
        <v>362.28250000000003</v>
      </c>
      <c r="AE1229" s="54"/>
    </row>
    <row r="1230" spans="2:31" x14ac:dyDescent="0.45">
      <c r="B1230" s="4" t="s">
        <v>119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4.7903333333333347</v>
      </c>
      <c r="M1230" s="44">
        <v>45.37883333333334</v>
      </c>
      <c r="N1230" s="45">
        <v>39.728333333333318</v>
      </c>
      <c r="O1230" s="44">
        <v>42.824999999999996</v>
      </c>
      <c r="P1230" s="45">
        <v>44.011166666666661</v>
      </c>
      <c r="Q1230" s="44">
        <v>43.577666666666651</v>
      </c>
      <c r="R1230" s="45">
        <v>43.588999999999963</v>
      </c>
      <c r="S1230" s="44">
        <v>55.158833333333334</v>
      </c>
      <c r="T1230" s="45">
        <v>55.562333333333342</v>
      </c>
      <c r="U1230" s="44">
        <v>59.574500000000015</v>
      </c>
      <c r="V1230" s="45">
        <v>56.444833333333357</v>
      </c>
      <c r="W1230" s="44">
        <v>46.645000000000003</v>
      </c>
      <c r="X1230" s="45">
        <v>1.3608333333333336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7"/>
        <v>538.64666666666665</v>
      </c>
      <c r="AE1230" s="54"/>
    </row>
    <row r="1231" spans="2:31" x14ac:dyDescent="0.45">
      <c r="B1231" s="4" t="s">
        <v>120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3.261000000000001</v>
      </c>
      <c r="M1231" s="44">
        <v>4.9591666666666692</v>
      </c>
      <c r="N1231" s="45">
        <v>7.7641666666666653</v>
      </c>
      <c r="O1231" s="44">
        <v>19.599833333333336</v>
      </c>
      <c r="P1231" s="45">
        <v>29.788500000000006</v>
      </c>
      <c r="Q1231" s="44">
        <v>32.380166666666668</v>
      </c>
      <c r="R1231" s="45">
        <v>35.679833333333335</v>
      </c>
      <c r="S1231" s="44">
        <v>52.36399999999999</v>
      </c>
      <c r="T1231" s="45">
        <v>53.842500000000001</v>
      </c>
      <c r="U1231" s="44">
        <v>51.105166666666669</v>
      </c>
      <c r="V1231" s="45">
        <v>36.201999999999984</v>
      </c>
      <c r="W1231" s="44">
        <v>18.688500000000019</v>
      </c>
      <c r="X1231" s="45">
        <v>0.24200000000000016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7"/>
        <v>345.87683333333342</v>
      </c>
      <c r="AE1231" s="54"/>
    </row>
    <row r="1232" spans="2:31" x14ac:dyDescent="0.45">
      <c r="B1232" s="4" t="s">
        <v>121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7"/>
        <v>0</v>
      </c>
      <c r="AE1232" s="54"/>
    </row>
    <row r="1233" spans="2:31" x14ac:dyDescent="0.45">
      <c r="B1233" s="4" t="s">
        <v>122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28.090000000000014</v>
      </c>
      <c r="M1233" s="44">
        <v>150.55950000000004</v>
      </c>
      <c r="N1233" s="45">
        <v>223.20749999999992</v>
      </c>
      <c r="O1233" s="44">
        <v>228.58283333333335</v>
      </c>
      <c r="P1233" s="45">
        <v>197.04000000000002</v>
      </c>
      <c r="Q1233" s="44">
        <v>193.90000000000003</v>
      </c>
      <c r="R1233" s="45">
        <v>193.90000000000003</v>
      </c>
      <c r="S1233" s="44">
        <v>201.51000000000002</v>
      </c>
      <c r="T1233" s="45">
        <v>198.92000000000002</v>
      </c>
      <c r="U1233" s="44">
        <v>241.17366666666672</v>
      </c>
      <c r="V1233" s="45">
        <v>234.71333333333334</v>
      </c>
      <c r="W1233" s="44">
        <v>211.32283333333331</v>
      </c>
      <c r="X1233" s="45">
        <v>55.057166666666681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7"/>
        <v>2357.9768333333332</v>
      </c>
      <c r="AE1233" s="54"/>
    </row>
    <row r="1234" spans="2:31" x14ac:dyDescent="0.45">
      <c r="B1234" s="4" t="s">
        <v>123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307"/>
        <v>0</v>
      </c>
      <c r="AE1234" s="54"/>
    </row>
    <row r="1235" spans="2:31" x14ac:dyDescent="0.45">
      <c r="B1235" s="4" t="s">
        <v>124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2.696666666666665</v>
      </c>
      <c r="M1235" s="44">
        <v>2.8796666666666662</v>
      </c>
      <c r="N1235" s="45">
        <v>14.327500000000017</v>
      </c>
      <c r="O1235" s="44">
        <v>18.599833333333326</v>
      </c>
      <c r="P1235" s="45">
        <v>17.656166666666664</v>
      </c>
      <c r="Q1235" s="44">
        <v>0.95650000000000002</v>
      </c>
      <c r="R1235" s="45">
        <v>45.187666666666665</v>
      </c>
      <c r="S1235" s="44">
        <v>7.843</v>
      </c>
      <c r="T1235" s="45">
        <v>0</v>
      </c>
      <c r="U1235" s="44">
        <v>53.630499999999984</v>
      </c>
      <c r="V1235" s="45">
        <v>31.056166666666662</v>
      </c>
      <c r="W1235" s="44">
        <v>23.895833333333336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307"/>
        <v>218.72949999999997</v>
      </c>
      <c r="AE1235" s="54"/>
    </row>
    <row r="1236" spans="2:31" x14ac:dyDescent="0.45">
      <c r="B1236" s="4" t="s">
        <v>125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307"/>
        <v>0</v>
      </c>
      <c r="AE1236" s="54"/>
    </row>
    <row r="1237" spans="2:31" x14ac:dyDescent="0.45">
      <c r="B1237" s="4" t="s">
        <v>126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307"/>
        <v>0</v>
      </c>
      <c r="AE1237" s="54"/>
    </row>
    <row r="1238" spans="2:31" x14ac:dyDescent="0.45">
      <c r="B1238" s="4" t="s">
        <v>127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2.2578333333333336</v>
      </c>
      <c r="M1238" s="44">
        <v>31.688166666666675</v>
      </c>
      <c r="N1238" s="45">
        <v>42.832500000000003</v>
      </c>
      <c r="O1238" s="44">
        <v>33.853333333333325</v>
      </c>
      <c r="P1238" s="45">
        <v>32.939166666666672</v>
      </c>
      <c r="Q1238" s="44">
        <v>27.751999999999999</v>
      </c>
      <c r="R1238" s="45">
        <v>27.79</v>
      </c>
      <c r="S1238" s="44">
        <v>35.788833333333329</v>
      </c>
      <c r="T1238" s="45">
        <v>36.168500000000009</v>
      </c>
      <c r="U1238" s="44">
        <v>34.625500000000002</v>
      </c>
      <c r="V1238" s="45">
        <v>9.9549999999999947</v>
      </c>
      <c r="W1238" s="44">
        <v>32.552000000000007</v>
      </c>
      <c r="X1238" s="45">
        <v>9.6383333333333372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307"/>
        <v>357.84116666666665</v>
      </c>
      <c r="AE1238" s="54"/>
    </row>
    <row r="1239" spans="2:31" x14ac:dyDescent="0.45">
      <c r="B1239" s="4" t="s">
        <v>128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12.444666666666668</v>
      </c>
      <c r="M1239" s="44">
        <v>68.809999999999988</v>
      </c>
      <c r="N1239" s="45">
        <v>90.551200000000009</v>
      </c>
      <c r="O1239" s="44">
        <v>82.841200000000015</v>
      </c>
      <c r="P1239" s="45">
        <v>86.041200000000003</v>
      </c>
      <c r="Q1239" s="44">
        <v>83.911200000000008</v>
      </c>
      <c r="R1239" s="45">
        <v>83.911200000000008</v>
      </c>
      <c r="S1239" s="44">
        <v>103.59120000000001</v>
      </c>
      <c r="T1239" s="45">
        <v>108.97120000000001</v>
      </c>
      <c r="U1239" s="44">
        <v>116.53120000000001</v>
      </c>
      <c r="V1239" s="45">
        <v>122.62120000000002</v>
      </c>
      <c r="W1239" s="44">
        <v>111.93</v>
      </c>
      <c r="X1239" s="45">
        <v>22.36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307"/>
        <v>1094.5154666666665</v>
      </c>
      <c r="AE1239" s="54"/>
    </row>
    <row r="1240" spans="2:31" x14ac:dyDescent="0.45">
      <c r="B1240" s="4" t="s">
        <v>129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0.65166666666666617</v>
      </c>
      <c r="M1240" s="44">
        <v>1.4328333333333332</v>
      </c>
      <c r="N1240" s="45">
        <v>3.501666666666666</v>
      </c>
      <c r="O1240" s="44">
        <v>5.1998333333333333</v>
      </c>
      <c r="P1240" s="45">
        <v>6.1631666666666671</v>
      </c>
      <c r="Q1240" s="44">
        <v>6.6279999999999992</v>
      </c>
      <c r="R1240" s="45">
        <v>6.8630000000000013</v>
      </c>
      <c r="S1240" s="44">
        <v>7.8488333333333324</v>
      </c>
      <c r="T1240" s="45">
        <v>8.1918333333333333</v>
      </c>
      <c r="U1240" s="44">
        <v>8.0694999999999997</v>
      </c>
      <c r="V1240" s="45">
        <v>7.4533333333333331</v>
      </c>
      <c r="W1240" s="44">
        <v>6.2080000000000011</v>
      </c>
      <c r="X1240" s="45">
        <v>1.5005000000000002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307"/>
        <v>69.712166666666661</v>
      </c>
      <c r="AE1240" s="54"/>
    </row>
    <row r="1241" spans="2:31" x14ac:dyDescent="0.45">
      <c r="B1241" s="4" t="s">
        <v>130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1.0723333333333334</v>
      </c>
      <c r="M1241" s="44">
        <v>13.314999999999998</v>
      </c>
      <c r="N1241" s="45">
        <v>0</v>
      </c>
      <c r="O1241" s="44">
        <v>24.18866666666667</v>
      </c>
      <c r="P1241" s="45">
        <v>5.8968333333333316</v>
      </c>
      <c r="Q1241" s="44">
        <v>102.64583333333333</v>
      </c>
      <c r="R1241" s="45">
        <v>145.3211666666667</v>
      </c>
      <c r="S1241" s="44">
        <v>153.1513333333333</v>
      </c>
      <c r="T1241" s="45">
        <v>151.97149999999996</v>
      </c>
      <c r="U1241" s="44">
        <v>99.641166666666635</v>
      </c>
      <c r="V1241" s="45">
        <v>38.035999999999987</v>
      </c>
      <c r="W1241" s="44">
        <v>24.348500000000008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307"/>
        <v>759.58833333333325</v>
      </c>
      <c r="AE1241" s="54"/>
    </row>
    <row r="1242" spans="2:31" x14ac:dyDescent="0.45">
      <c r="B1242" s="4" t="s">
        <v>131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>SUM(E1242:AB1242)</f>
        <v>0</v>
      </c>
      <c r="AE1242" s="54"/>
    </row>
    <row r="1243" spans="2:31" x14ac:dyDescent="0.45">
      <c r="B1243" s="4" t="s">
        <v>132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3.7000000000000033E-2</v>
      </c>
      <c r="M1243" s="44">
        <v>1.9898333333333331</v>
      </c>
      <c r="N1243" s="45">
        <v>9.4483333333333341</v>
      </c>
      <c r="O1243" s="44">
        <v>12.013499999999997</v>
      </c>
      <c r="P1243" s="45">
        <v>14.599166666666669</v>
      </c>
      <c r="Q1243" s="44">
        <v>17.066999999999975</v>
      </c>
      <c r="R1243" s="45">
        <v>19.529666666666646</v>
      </c>
      <c r="S1243" s="44">
        <v>19.568166666666645</v>
      </c>
      <c r="T1243" s="45">
        <v>19.589500000000001</v>
      </c>
      <c r="U1243" s="44">
        <v>17.084333333333337</v>
      </c>
      <c r="V1243" s="45">
        <v>14.498999999999997</v>
      </c>
      <c r="W1243" s="44">
        <v>12.009499999999997</v>
      </c>
      <c r="X1243" s="45">
        <v>1.7600000000000002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>SUM(E1243:AB1243)</f>
        <v>159.19499999999994</v>
      </c>
      <c r="AE1243" s="54"/>
    </row>
    <row r="1244" spans="2:31" x14ac:dyDescent="0.45">
      <c r="B1244" s="4" t="s">
        <v>133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ref="AD1244:AD1249" si="308">SUM(E1244:AB1244)</f>
        <v>0</v>
      </c>
      <c r="AE1244" s="54"/>
    </row>
    <row r="1245" spans="2:31" x14ac:dyDescent="0.45">
      <c r="B1245" s="4" t="s">
        <v>134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4.7374999999999989</v>
      </c>
      <c r="N1245" s="45">
        <v>27.734166666666656</v>
      </c>
      <c r="O1245" s="44">
        <v>24.517833333333321</v>
      </c>
      <c r="P1245" s="45">
        <v>28.20039999999997</v>
      </c>
      <c r="Q1245" s="44">
        <v>27.527733333333298</v>
      </c>
      <c r="R1245" s="45">
        <v>27.53839999999996</v>
      </c>
      <c r="S1245" s="44">
        <v>49.484733333333338</v>
      </c>
      <c r="T1245" s="45">
        <v>51.468899999999977</v>
      </c>
      <c r="U1245" s="44">
        <v>59.135399999999983</v>
      </c>
      <c r="V1245" s="45">
        <v>64.836899999999972</v>
      </c>
      <c r="W1245" s="44">
        <v>73.130833333333314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08"/>
        <v>438.31279999999981</v>
      </c>
      <c r="AE1245" s="54"/>
    </row>
    <row r="1246" spans="2:31" x14ac:dyDescent="0.45">
      <c r="B1246" s="4" t="s">
        <v>135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08"/>
        <v>0</v>
      </c>
      <c r="AE1246" s="54"/>
    </row>
    <row r="1247" spans="2:31" x14ac:dyDescent="0.45">
      <c r="B1247" s="4" t="s">
        <v>136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0</v>
      </c>
      <c r="T1247" s="45">
        <v>0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08"/>
        <v>0</v>
      </c>
      <c r="AE1247" s="54"/>
    </row>
    <row r="1248" spans="2:31" x14ac:dyDescent="0.45">
      <c r="B1248" s="4" t="s">
        <v>137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2.327</v>
      </c>
      <c r="M1248" s="44">
        <v>8.9103333333333374</v>
      </c>
      <c r="N1248" s="45">
        <v>20.873999999999988</v>
      </c>
      <c r="O1248" s="44">
        <v>8.3604999999999983</v>
      </c>
      <c r="P1248" s="45">
        <v>14.644999999999998</v>
      </c>
      <c r="Q1248" s="44">
        <v>18.292999999999996</v>
      </c>
      <c r="R1248" s="45">
        <v>14.89683333333334</v>
      </c>
      <c r="S1248" s="44">
        <v>36.326666666666675</v>
      </c>
      <c r="T1248" s="45">
        <v>50.3675</v>
      </c>
      <c r="U1248" s="44">
        <v>38.421166666666643</v>
      </c>
      <c r="V1248" s="45">
        <v>35.625999999999998</v>
      </c>
      <c r="W1248" s="44">
        <v>10.476499999999994</v>
      </c>
      <c r="X1248" s="45">
        <v>0.60366666666666691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08"/>
        <v>260.12816666666663</v>
      </c>
      <c r="AE1248" s="54"/>
    </row>
    <row r="1249" spans="2:31" x14ac:dyDescent="0.45">
      <c r="B1249" s="4" t="s">
        <v>138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1.954</v>
      </c>
      <c r="N1249" s="45">
        <v>19.838666666666661</v>
      </c>
      <c r="O1249" s="44">
        <v>19.403333333333329</v>
      </c>
      <c r="P1249" s="45">
        <v>21.650999999999993</v>
      </c>
      <c r="Q1249" s="44">
        <v>21.906666666666656</v>
      </c>
      <c r="R1249" s="45">
        <v>22.702499999999993</v>
      </c>
      <c r="S1249" s="44">
        <v>31.509833333333347</v>
      </c>
      <c r="T1249" s="45">
        <v>34.200833333333335</v>
      </c>
      <c r="U1249" s="44">
        <v>36.55466666666667</v>
      </c>
      <c r="V1249" s="45">
        <v>37.412666666666659</v>
      </c>
      <c r="W1249" s="44">
        <v>38.949166666666656</v>
      </c>
      <c r="X1249" s="45">
        <v>2.2189999999999999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08"/>
        <v>288.30233333333331</v>
      </c>
      <c r="AE1249" s="54"/>
    </row>
    <row r="1250" spans="2:31" x14ac:dyDescent="0.45">
      <c r="B1250" s="12" t="s">
        <v>7</v>
      </c>
      <c r="C1250" s="12"/>
      <c r="D1250" s="12"/>
      <c r="E1250" s="13">
        <f>SUM(E1178:E1249)</f>
        <v>0</v>
      </c>
      <c r="F1250" s="13">
        <f t="shared" ref="F1250" si="309">SUM(F1178:F1249)</f>
        <v>0</v>
      </c>
      <c r="G1250" s="13">
        <f t="shared" ref="G1250" si="310">SUM(G1178:G1249)</f>
        <v>0</v>
      </c>
      <c r="H1250" s="13">
        <f t="shared" ref="H1250" si="311">SUM(H1178:H1249)</f>
        <v>0</v>
      </c>
      <c r="I1250" s="13">
        <f t="shared" ref="I1250" si="312">SUM(I1178:I1249)</f>
        <v>0</v>
      </c>
      <c r="J1250" s="13">
        <f t="shared" ref="J1250" si="313">SUM(J1178:J1249)</f>
        <v>0</v>
      </c>
      <c r="K1250" s="13">
        <f t="shared" ref="K1250" si="314">SUM(K1178:K1249)</f>
        <v>0</v>
      </c>
      <c r="L1250" s="13">
        <f t="shared" ref="L1250" si="315">SUM(L1178:L1249)</f>
        <v>201.57433333333336</v>
      </c>
      <c r="M1250" s="13">
        <f t="shared" ref="M1250" si="316">SUM(M1178:M1249)</f>
        <v>963.49849999999981</v>
      </c>
      <c r="N1250" s="13">
        <f t="shared" ref="N1250" si="317">SUM(N1178:N1249)</f>
        <v>1489.5800333333334</v>
      </c>
      <c r="O1250" s="13">
        <f t="shared" ref="O1250" si="318">SUM(O1178:O1249)</f>
        <v>1528.7670333333335</v>
      </c>
      <c r="P1250" s="13">
        <f t="shared" ref="P1250" si="319">SUM(P1178:P1249)</f>
        <v>1631.3072666666669</v>
      </c>
      <c r="Q1250" s="13">
        <f t="shared" ref="Q1250" si="320">SUM(Q1178:Q1249)</f>
        <v>1625.9520999999997</v>
      </c>
      <c r="R1250" s="13">
        <f t="shared" ref="R1250" si="321">SUM(R1178:R1249)</f>
        <v>1653.8587666666665</v>
      </c>
      <c r="S1250" s="13">
        <f t="shared" ref="S1250" si="322">SUM(S1178:S1249)</f>
        <v>1994.0169333333333</v>
      </c>
      <c r="T1250" s="13">
        <f t="shared" ref="T1250" si="323">SUM(T1178:T1249)</f>
        <v>2153.2550999999994</v>
      </c>
      <c r="U1250" s="13">
        <f t="shared" ref="U1250" si="324">SUM(U1178:U1249)</f>
        <v>2271.4461000000006</v>
      </c>
      <c r="V1250" s="13">
        <f t="shared" ref="V1250" si="325">SUM(V1178:V1249)</f>
        <v>2150.8687666666665</v>
      </c>
      <c r="W1250" s="13">
        <f t="shared" ref="W1250" si="326">SUM(W1178:W1249)</f>
        <v>1894.9945000000007</v>
      </c>
      <c r="X1250" s="13">
        <f t="shared" ref="X1250" si="327">SUM(X1178:X1249)</f>
        <v>319.18516666666665</v>
      </c>
      <c r="Y1250" s="13">
        <f t="shared" ref="Y1250" si="328">SUM(Y1178:Y1249)</f>
        <v>0</v>
      </c>
      <c r="Z1250" s="13">
        <f t="shared" ref="Z1250" si="329">SUM(Z1178:Z1249)</f>
        <v>0</v>
      </c>
      <c r="AA1250" s="13">
        <f t="shared" ref="AA1250" si="330">SUM(AA1178:AA1249)</f>
        <v>0</v>
      </c>
      <c r="AB1250" s="13">
        <f t="shared" ref="AB1250" si="331">SUM(AB1178:AB1249)</f>
        <v>0</v>
      </c>
      <c r="AC1250" s="109">
        <f>SUM(AC1178:AE1249)</f>
        <v>19878.304600000003</v>
      </c>
      <c r="AD1250" s="109"/>
      <c r="AE1250" s="109"/>
    </row>
    <row r="1251" spans="2:31" x14ac:dyDescent="0.45">
      <c r="B1251" s="14"/>
      <c r="C1251" s="15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r="1252" spans="2:31" x14ac:dyDescent="0.45">
      <c r="B1252" s="14"/>
      <c r="C1252" s="15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r="1253" spans="2:31" x14ac:dyDescent="0.45">
      <c r="B1253" s="8">
        <f>'Resumen-Mensual'!$U$26</f>
        <v>46039</v>
      </c>
    </row>
    <row r="1254" spans="2:31" x14ac:dyDescent="0.45">
      <c r="B1254" s="8"/>
    </row>
    <row r="1255" spans="2:31" x14ac:dyDescent="0.45">
      <c r="B1255" s="9" t="s">
        <v>313</v>
      </c>
      <c r="C1255" s="10"/>
      <c r="D1255" s="10"/>
      <c r="E1255" s="11">
        <v>1</v>
      </c>
      <c r="F1255" s="11">
        <v>2</v>
      </c>
      <c r="G1255" s="11">
        <v>3</v>
      </c>
      <c r="H1255" s="11">
        <v>4</v>
      </c>
      <c r="I1255" s="11">
        <v>5</v>
      </c>
      <c r="J1255" s="11">
        <v>6</v>
      </c>
      <c r="K1255" s="11">
        <v>7</v>
      </c>
      <c r="L1255" s="11">
        <v>8</v>
      </c>
      <c r="M1255" s="11">
        <v>9</v>
      </c>
      <c r="N1255" s="11">
        <v>10</v>
      </c>
      <c r="O1255" s="11">
        <v>11</v>
      </c>
      <c r="P1255" s="11">
        <v>12</v>
      </c>
      <c r="Q1255" s="11">
        <v>13</v>
      </c>
      <c r="R1255" s="11">
        <v>14</v>
      </c>
      <c r="S1255" s="11">
        <v>15</v>
      </c>
      <c r="T1255" s="11">
        <v>16</v>
      </c>
      <c r="U1255" s="11">
        <v>17</v>
      </c>
      <c r="V1255" s="11">
        <v>18</v>
      </c>
      <c r="W1255" s="11">
        <v>19</v>
      </c>
      <c r="X1255" s="11">
        <v>20</v>
      </c>
      <c r="Y1255" s="11">
        <v>21</v>
      </c>
      <c r="Z1255" s="11">
        <v>22</v>
      </c>
      <c r="AA1255" s="11">
        <v>23</v>
      </c>
      <c r="AB1255" s="11">
        <v>24</v>
      </c>
      <c r="AC1255" s="91" t="s">
        <v>7</v>
      </c>
      <c r="AD1255" s="91"/>
      <c r="AE1255" s="91"/>
    </row>
    <row r="1256" spans="2:31" x14ac:dyDescent="0.45">
      <c r="B1256" s="14" t="s">
        <v>67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0.26666666666666677</v>
      </c>
      <c r="M1256" s="44">
        <v>2</v>
      </c>
      <c r="N1256" s="45">
        <v>0</v>
      </c>
      <c r="O1256" s="44">
        <v>0.5</v>
      </c>
      <c r="P1256" s="45">
        <v>0.10000000000000053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1.2000000000000002</v>
      </c>
      <c r="W1256" s="44">
        <v>2.400000000000003</v>
      </c>
      <c r="X1256" s="45">
        <v>0.73499999999999932</v>
      </c>
      <c r="Y1256" s="44">
        <v>0</v>
      </c>
      <c r="Z1256" s="45">
        <v>0</v>
      </c>
      <c r="AA1256" s="44">
        <v>0</v>
      </c>
      <c r="AB1256" s="45">
        <v>0</v>
      </c>
      <c r="AC1256" s="56"/>
      <c r="AD1256" s="57">
        <f>SUM(E1256:AB1256)</f>
        <v>7.2016666666666698</v>
      </c>
      <c r="AE1256" s="56"/>
    </row>
    <row r="1257" spans="2:31" x14ac:dyDescent="0.45">
      <c r="B1257" s="14" t="s">
        <v>68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0.40000000000000024</v>
      </c>
      <c r="M1257" s="44">
        <v>6.100000000000005</v>
      </c>
      <c r="N1257" s="45">
        <v>1.7000000000000011</v>
      </c>
      <c r="O1257" s="44">
        <v>3.6000000000000014</v>
      </c>
      <c r="P1257" s="45">
        <v>2.9000000000000004</v>
      </c>
      <c r="Q1257" s="44">
        <v>2.5</v>
      </c>
      <c r="R1257" s="45">
        <v>2.7999999999999989</v>
      </c>
      <c r="S1257" s="44">
        <v>2.8000000000000007</v>
      </c>
      <c r="T1257" s="45">
        <v>2.7000000000000011</v>
      </c>
      <c r="U1257" s="44">
        <v>3.4000000000000004</v>
      </c>
      <c r="V1257" s="45">
        <v>3.0999999999999996</v>
      </c>
      <c r="W1257" s="44">
        <v>6.5</v>
      </c>
      <c r="X1257" s="45">
        <v>0.89833333333333398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>SUM(E1257:AB1257)</f>
        <v>39.398333333333341</v>
      </c>
      <c r="AE1257" s="54"/>
    </row>
    <row r="1258" spans="2:31" x14ac:dyDescent="0.45">
      <c r="B1258" s="14" t="s">
        <v>69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1.1999999999999991</v>
      </c>
      <c r="M1258" s="44">
        <v>5.5766666666666644</v>
      </c>
      <c r="N1258" s="45">
        <v>2.7945000000000011</v>
      </c>
      <c r="O1258" s="44">
        <v>2.3926666666666674</v>
      </c>
      <c r="P1258" s="45">
        <v>6.7688333333333341</v>
      </c>
      <c r="Q1258" s="44">
        <v>9.7743333333333329</v>
      </c>
      <c r="R1258" s="45">
        <v>12.344166666666663</v>
      </c>
      <c r="S1258" s="44">
        <v>13.116333333333333</v>
      </c>
      <c r="T1258" s="45">
        <v>12.782333333333334</v>
      </c>
      <c r="U1258" s="44">
        <v>10.569000000000001</v>
      </c>
      <c r="V1258" s="45">
        <v>6.5616666666666674</v>
      </c>
      <c r="W1258" s="44">
        <v>1.3316666666666666</v>
      </c>
      <c r="X1258" s="45">
        <v>0.49583333333333346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ref="AD1258:AD1319" si="332">SUM(E1258:AB1258)</f>
        <v>85.707999999999998</v>
      </c>
      <c r="AE1258" s="54"/>
    </row>
    <row r="1259" spans="2:31" x14ac:dyDescent="0.45">
      <c r="B1259" s="14" t="s">
        <v>70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5.9158333333333344</v>
      </c>
      <c r="M1259" s="44">
        <v>37.509833333333319</v>
      </c>
      <c r="N1259" s="45">
        <v>69.44850000000001</v>
      </c>
      <c r="O1259" s="44">
        <v>76.212500000000006</v>
      </c>
      <c r="P1259" s="45">
        <v>74.43683333333334</v>
      </c>
      <c r="Q1259" s="44">
        <v>75.015666666666704</v>
      </c>
      <c r="R1259" s="45">
        <v>78.440666666666701</v>
      </c>
      <c r="S1259" s="44">
        <v>86.418999999999997</v>
      </c>
      <c r="T1259" s="45">
        <v>92.593333333333419</v>
      </c>
      <c r="U1259" s="44">
        <v>84.918333333333266</v>
      </c>
      <c r="V1259" s="45">
        <v>67.341666666666654</v>
      </c>
      <c r="W1259" s="44">
        <v>29.675333333333338</v>
      </c>
      <c r="X1259" s="45">
        <v>1.9703333333333326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2"/>
        <v>779.89783333333344</v>
      </c>
      <c r="AE1259" s="54"/>
    </row>
    <row r="1260" spans="2:31" x14ac:dyDescent="0.45">
      <c r="B1260" s="14" t="s">
        <v>71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0</v>
      </c>
      <c r="R1260" s="45">
        <v>0</v>
      </c>
      <c r="S1260" s="44">
        <v>0</v>
      </c>
      <c r="T1260" s="45">
        <v>0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2"/>
        <v>0</v>
      </c>
      <c r="AE1260" s="54"/>
    </row>
    <row r="1261" spans="2:31" x14ac:dyDescent="0.45">
      <c r="B1261" s="14" t="s">
        <v>72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1.21</v>
      </c>
      <c r="M1261" s="44">
        <v>1.3144999999999998</v>
      </c>
      <c r="N1261" s="45">
        <v>0.38383333333333325</v>
      </c>
      <c r="O1261" s="44">
        <v>14.492833333333335</v>
      </c>
      <c r="P1261" s="45">
        <v>28.688833333333335</v>
      </c>
      <c r="Q1261" s="44">
        <v>34.162833333333339</v>
      </c>
      <c r="R1261" s="45">
        <v>41.556500000000014</v>
      </c>
      <c r="S1261" s="44">
        <v>48.042500000000004</v>
      </c>
      <c r="T1261" s="45">
        <v>48.955999999999989</v>
      </c>
      <c r="U1261" s="44">
        <v>41.643666666666675</v>
      </c>
      <c r="V1261" s="45">
        <v>29.439</v>
      </c>
      <c r="W1261" s="44">
        <v>37.045666666666655</v>
      </c>
      <c r="X1261" s="45">
        <v>12.462333333333339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2"/>
        <v>339.39850000000001</v>
      </c>
      <c r="AE1261" s="54"/>
    </row>
    <row r="1262" spans="2:31" x14ac:dyDescent="0.45">
      <c r="B1262" s="14" t="s">
        <v>73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2"/>
        <v>0</v>
      </c>
      <c r="AE1262" s="54"/>
    </row>
    <row r="1263" spans="2:31" x14ac:dyDescent="0.45">
      <c r="B1263" s="14" t="s">
        <v>74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2.3251666666666662</v>
      </c>
      <c r="M1263" s="44">
        <v>25.234499999999979</v>
      </c>
      <c r="N1263" s="45">
        <v>19.624833333333331</v>
      </c>
      <c r="O1263" s="44">
        <v>22.216833333333337</v>
      </c>
      <c r="P1263" s="45">
        <v>26.095000000000002</v>
      </c>
      <c r="Q1263" s="44">
        <v>24.806333333333349</v>
      </c>
      <c r="R1263" s="45">
        <v>31.481833333333341</v>
      </c>
      <c r="S1263" s="44">
        <v>32.486000000000004</v>
      </c>
      <c r="T1263" s="45">
        <v>32.2321666666667</v>
      </c>
      <c r="U1263" s="44">
        <v>31.851666666666677</v>
      </c>
      <c r="V1263" s="45">
        <v>37.351499999999973</v>
      </c>
      <c r="W1263" s="44">
        <v>40.885166666666649</v>
      </c>
      <c r="X1263" s="45">
        <v>17.794333333333327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2"/>
        <v>344.38533333333328</v>
      </c>
      <c r="AE1263" s="54"/>
    </row>
    <row r="1264" spans="2:31" x14ac:dyDescent="0.45">
      <c r="B1264" s="14" t="s">
        <v>75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0.66016666666666624</v>
      </c>
      <c r="M1264" s="44">
        <v>3.3315000000000001</v>
      </c>
      <c r="N1264" s="45">
        <v>17.396333333333327</v>
      </c>
      <c r="O1264" s="44">
        <v>11.772000000000007</v>
      </c>
      <c r="P1264" s="45">
        <v>21.195666666666661</v>
      </c>
      <c r="Q1264" s="44">
        <v>5.2483333333333357</v>
      </c>
      <c r="R1264" s="45">
        <v>10.763000000000005</v>
      </c>
      <c r="S1264" s="44">
        <v>10.530166666666661</v>
      </c>
      <c r="T1264" s="45">
        <v>3.2913333333333323</v>
      </c>
      <c r="U1264" s="44">
        <v>6.5669999999999957</v>
      </c>
      <c r="V1264" s="45">
        <v>22.980666666666671</v>
      </c>
      <c r="W1264" s="44">
        <v>5.7384999999999993</v>
      </c>
      <c r="X1264" s="45">
        <v>2.4333333333333304E-2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2"/>
        <v>119.499</v>
      </c>
      <c r="AE1264" s="54"/>
    </row>
    <row r="1265" spans="2:31" x14ac:dyDescent="0.45">
      <c r="B1265" s="14" t="s">
        <v>76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1.5001666666666664</v>
      </c>
      <c r="M1265" s="44">
        <v>7.4746666666666668</v>
      </c>
      <c r="N1265" s="45">
        <v>6.4999999999999991</v>
      </c>
      <c r="O1265" s="44">
        <v>21.83033333333335</v>
      </c>
      <c r="P1265" s="45">
        <v>28.791666666666664</v>
      </c>
      <c r="Q1265" s="44">
        <v>47.27799999999997</v>
      </c>
      <c r="R1265" s="45">
        <v>54.99883333333328</v>
      </c>
      <c r="S1265" s="44">
        <v>60.57433333333335</v>
      </c>
      <c r="T1265" s="45">
        <v>63.403000000000006</v>
      </c>
      <c r="U1265" s="44">
        <v>59.769999999999989</v>
      </c>
      <c r="V1265" s="45">
        <v>51.714166666666671</v>
      </c>
      <c r="W1265" s="44">
        <v>33.316499999999991</v>
      </c>
      <c r="X1265" s="45">
        <v>1.6255000000000002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2"/>
        <v>438.77716666666663</v>
      </c>
      <c r="AE1265" s="54"/>
    </row>
    <row r="1266" spans="2:31" x14ac:dyDescent="0.45">
      <c r="B1266" s="14" t="s">
        <v>77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2"/>
        <v>0</v>
      </c>
      <c r="AE1266" s="54"/>
    </row>
    <row r="1267" spans="2:31" x14ac:dyDescent="0.45">
      <c r="B1267" s="14" t="s">
        <v>78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2"/>
        <v>0</v>
      </c>
      <c r="AE1267" s="54"/>
    </row>
    <row r="1268" spans="2:31" x14ac:dyDescent="0.45">
      <c r="B1268" s="14" t="s">
        <v>79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3.2500000000000015E-2</v>
      </c>
      <c r="M1268" s="44">
        <v>9.4256666666666682</v>
      </c>
      <c r="N1268" s="45">
        <v>101.28366666666669</v>
      </c>
      <c r="O1268" s="44">
        <v>86.950000000000017</v>
      </c>
      <c r="P1268" s="45">
        <v>106.36</v>
      </c>
      <c r="Q1268" s="44">
        <v>122.22266666666665</v>
      </c>
      <c r="R1268" s="45">
        <v>112.79850000000002</v>
      </c>
      <c r="S1268" s="44">
        <v>140.57999999999998</v>
      </c>
      <c r="T1268" s="45">
        <v>146.79316666666671</v>
      </c>
      <c r="U1268" s="44">
        <v>131.48150000000004</v>
      </c>
      <c r="V1268" s="45">
        <v>113.53266666666666</v>
      </c>
      <c r="W1268" s="44">
        <v>87.023833333333286</v>
      </c>
      <c r="X1268" s="45">
        <v>0.71850000000000025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2"/>
        <v>1159.2026666666666</v>
      </c>
      <c r="AE1268" s="54"/>
    </row>
    <row r="1269" spans="2:31" x14ac:dyDescent="0.45">
      <c r="B1269" s="14" t="s">
        <v>80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1.0748333333333335</v>
      </c>
      <c r="M1269" s="44">
        <v>6.1119999999999974</v>
      </c>
      <c r="N1269" s="45">
        <v>12.537000000000001</v>
      </c>
      <c r="O1269" s="44">
        <v>17.285666666666661</v>
      </c>
      <c r="P1269" s="45">
        <v>35.147500000000008</v>
      </c>
      <c r="Q1269" s="44">
        <v>33.91933333333332</v>
      </c>
      <c r="R1269" s="45">
        <v>2.6000000000000014</v>
      </c>
      <c r="S1269" s="44">
        <v>33.503499999999995</v>
      </c>
      <c r="T1269" s="45">
        <v>12.750499999999994</v>
      </c>
      <c r="U1269" s="44">
        <v>9.6106666666666616</v>
      </c>
      <c r="V1269" s="45">
        <v>2.2614999999999998</v>
      </c>
      <c r="W1269" s="44">
        <v>2.1736666666666662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2"/>
        <v>168.97616666666664</v>
      </c>
      <c r="AE1269" s="54"/>
    </row>
    <row r="1270" spans="2:31" x14ac:dyDescent="0.45">
      <c r="B1270" s="14" t="s">
        <v>81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21.745666666666672</v>
      </c>
      <c r="R1270" s="45">
        <v>26.083000000000027</v>
      </c>
      <c r="S1270" s="44">
        <v>28.483166666666644</v>
      </c>
      <c r="T1270" s="45">
        <v>30.5871666666667</v>
      </c>
      <c r="U1270" s="44">
        <v>30.238666666666674</v>
      </c>
      <c r="V1270" s="45">
        <v>25.542999999999981</v>
      </c>
      <c r="W1270" s="44">
        <v>10.364499999999994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2"/>
        <v>173.04516666666669</v>
      </c>
      <c r="AE1270" s="54"/>
    </row>
    <row r="1271" spans="2:31" x14ac:dyDescent="0.45">
      <c r="B1271" s="14" t="s">
        <v>82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0.80900000000000005</v>
      </c>
      <c r="M1271" s="44">
        <v>8.3136666666666699</v>
      </c>
      <c r="N1271" s="45">
        <v>47.971500000000013</v>
      </c>
      <c r="O1271" s="44">
        <v>89.992499999999993</v>
      </c>
      <c r="P1271" s="45">
        <v>114.53133333333332</v>
      </c>
      <c r="Q1271" s="44">
        <v>131.80100000000002</v>
      </c>
      <c r="R1271" s="45">
        <v>148.82</v>
      </c>
      <c r="S1271" s="44">
        <v>162.56</v>
      </c>
      <c r="T1271" s="45">
        <v>170.66433333333336</v>
      </c>
      <c r="U1271" s="44">
        <v>159.60983333333334</v>
      </c>
      <c r="V1271" s="45">
        <v>133.114</v>
      </c>
      <c r="W1271" s="44">
        <v>93.186333333333295</v>
      </c>
      <c r="X1271" s="45">
        <v>3.6001666666666639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2"/>
        <v>1264.9736666666668</v>
      </c>
      <c r="AE1271" s="54"/>
    </row>
    <row r="1272" spans="2:31" x14ac:dyDescent="0.45">
      <c r="B1272" s="14" t="s">
        <v>83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3.8653333333333344</v>
      </c>
      <c r="M1272" s="44">
        <v>24.253333333333316</v>
      </c>
      <c r="N1272" s="45">
        <v>21.704166666666655</v>
      </c>
      <c r="O1272" s="44">
        <v>21.217999999999979</v>
      </c>
      <c r="P1272" s="45">
        <v>24.186833333333336</v>
      </c>
      <c r="Q1272" s="44">
        <v>25.427333333333369</v>
      </c>
      <c r="R1272" s="45">
        <v>28.317499999999985</v>
      </c>
      <c r="S1272" s="44">
        <v>31.051833333333342</v>
      </c>
      <c r="T1272" s="45">
        <v>33.684833333333309</v>
      </c>
      <c r="U1272" s="44">
        <v>33.887166666666673</v>
      </c>
      <c r="V1272" s="45">
        <v>32.302166666666665</v>
      </c>
      <c r="W1272" s="44">
        <v>30.026833333333325</v>
      </c>
      <c r="X1272" s="45">
        <v>9.2405000000000008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2"/>
        <v>319.1658333333333</v>
      </c>
      <c r="AE1272" s="54"/>
    </row>
    <row r="1273" spans="2:31" x14ac:dyDescent="0.45">
      <c r="B1273" s="14" t="s">
        <v>84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2"/>
        <v>0</v>
      </c>
      <c r="AE1273" s="54"/>
    </row>
    <row r="1274" spans="2:31" x14ac:dyDescent="0.45">
      <c r="B1274" s="14" t="s">
        <v>85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7.816666666666669E-2</v>
      </c>
      <c r="M1274" s="44">
        <v>0.5821666666666665</v>
      </c>
      <c r="N1274" s="45">
        <v>27.928000000000001</v>
      </c>
      <c r="O1274" s="44">
        <v>40.737833333333327</v>
      </c>
      <c r="P1274" s="45">
        <v>49.684000000000005</v>
      </c>
      <c r="Q1274" s="44">
        <v>53.142333333333333</v>
      </c>
      <c r="R1274" s="45">
        <v>59.45</v>
      </c>
      <c r="S1274" s="44">
        <v>63.185666666666663</v>
      </c>
      <c r="T1274" s="45">
        <v>65.333166666666642</v>
      </c>
      <c r="U1274" s="44">
        <v>64.03700000000002</v>
      </c>
      <c r="V1274" s="45">
        <v>36.270333333333319</v>
      </c>
      <c r="W1274" s="44">
        <v>37.633333333333312</v>
      </c>
      <c r="X1274" s="45">
        <v>1.2671666666666666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2"/>
        <v>499.32916666666671</v>
      </c>
      <c r="AE1274" s="54"/>
    </row>
    <row r="1275" spans="2:31" x14ac:dyDescent="0.45">
      <c r="B1275" s="4" t="s">
        <v>86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3.1153333333333348</v>
      </c>
      <c r="M1275" s="44">
        <v>24.200000000000028</v>
      </c>
      <c r="N1275" s="45">
        <v>6.1981666666666628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2.4981666666666658</v>
      </c>
      <c r="V1275" s="45">
        <v>0</v>
      </c>
      <c r="W1275" s="44">
        <v>5.7819999999999991</v>
      </c>
      <c r="X1275" s="45">
        <v>3.575166666666667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2"/>
        <v>45.368833333333356</v>
      </c>
      <c r="AE1275" s="54"/>
    </row>
    <row r="1276" spans="2:31" x14ac:dyDescent="0.45">
      <c r="B1276" s="4" t="s">
        <v>87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2.9333333333333353</v>
      </c>
      <c r="M1276" s="44">
        <v>10.313166666666664</v>
      </c>
      <c r="N1276" s="45">
        <v>6.1074999999999982</v>
      </c>
      <c r="O1276" s="44">
        <v>6.8014999999999981</v>
      </c>
      <c r="P1276" s="45">
        <v>7.1313333333333304</v>
      </c>
      <c r="Q1276" s="44">
        <v>7.0633333333333344</v>
      </c>
      <c r="R1276" s="45">
        <v>7.8386666666666649</v>
      </c>
      <c r="S1276" s="44">
        <v>8.445333333333334</v>
      </c>
      <c r="T1276" s="45">
        <v>9.1100000000000101</v>
      </c>
      <c r="U1276" s="44">
        <v>9.5356666666666676</v>
      </c>
      <c r="V1276" s="45">
        <v>9.0014999999999947</v>
      </c>
      <c r="W1276" s="44">
        <v>9.0531666666666677</v>
      </c>
      <c r="X1276" s="45">
        <v>7.5763333333333334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2"/>
        <v>100.91083333333334</v>
      </c>
      <c r="AE1276" s="54"/>
    </row>
    <row r="1277" spans="2:31" x14ac:dyDescent="0.45">
      <c r="B1277" s="4" t="s">
        <v>88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0.89150000000000018</v>
      </c>
      <c r="M1277" s="44">
        <v>10.141666666666671</v>
      </c>
      <c r="N1277" s="45">
        <v>7.4518333333333358</v>
      </c>
      <c r="O1277" s="44">
        <v>0.38783333333333209</v>
      </c>
      <c r="P1277" s="45">
        <v>5.4148333333333367</v>
      </c>
      <c r="Q1277" s="44">
        <v>11.056666666666663</v>
      </c>
      <c r="R1277" s="45">
        <v>17.949000000000009</v>
      </c>
      <c r="S1277" s="44">
        <v>25.326333333333331</v>
      </c>
      <c r="T1277" s="45">
        <v>29.141333333333339</v>
      </c>
      <c r="U1277" s="44">
        <v>29.096333333333337</v>
      </c>
      <c r="V1277" s="45">
        <v>21.911000000000016</v>
      </c>
      <c r="W1277" s="44">
        <v>14.659833333333342</v>
      </c>
      <c r="X1277" s="45">
        <v>1.9011666666666671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2"/>
        <v>175.32933333333338</v>
      </c>
      <c r="AE1277" s="54"/>
    </row>
    <row r="1278" spans="2:31" x14ac:dyDescent="0.45">
      <c r="B1278" s="4" t="s">
        <v>89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0</v>
      </c>
      <c r="U1278" s="44">
        <v>0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2"/>
        <v>0</v>
      </c>
      <c r="AE1278" s="54"/>
    </row>
    <row r="1279" spans="2:31" x14ac:dyDescent="0.45">
      <c r="B1279" s="4" t="s">
        <v>90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5.8333333333333327E-3</v>
      </c>
      <c r="M1279" s="44">
        <v>1.9848333333333332</v>
      </c>
      <c r="N1279" s="45">
        <v>21.862166666666663</v>
      </c>
      <c r="O1279" s="44">
        <v>40.75416666666667</v>
      </c>
      <c r="P1279" s="45">
        <v>10.525562199999996</v>
      </c>
      <c r="Q1279" s="44">
        <v>16.565430050000003</v>
      </c>
      <c r="R1279" s="45">
        <v>9.9634595899999994</v>
      </c>
      <c r="S1279" s="44">
        <v>10.526344479999999</v>
      </c>
      <c r="T1279" s="45">
        <v>8.2456525899999988</v>
      </c>
      <c r="U1279" s="44">
        <v>53.743999999999993</v>
      </c>
      <c r="V1279" s="45">
        <v>37.499166666666646</v>
      </c>
      <c r="W1279" s="44">
        <v>8.7833333333333333E-2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2"/>
        <v>211.76444890999994</v>
      </c>
      <c r="AE1279" s="54"/>
    </row>
    <row r="1280" spans="2:31" x14ac:dyDescent="0.45">
      <c r="B1280" s="4" t="s">
        <v>91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1.5874999999999997</v>
      </c>
      <c r="M1280" s="44">
        <v>6.6025</v>
      </c>
      <c r="N1280" s="45">
        <v>33.814500000000002</v>
      </c>
      <c r="O1280" s="44">
        <v>27.726666666666674</v>
      </c>
      <c r="P1280" s="45">
        <v>26.85349999999999</v>
      </c>
      <c r="Q1280" s="44">
        <v>26.486000000000004</v>
      </c>
      <c r="R1280" s="45">
        <v>30.172833333333323</v>
      </c>
      <c r="S1280" s="44">
        <v>36.219000000000008</v>
      </c>
      <c r="T1280" s="45">
        <v>41.26483333333335</v>
      </c>
      <c r="U1280" s="44">
        <v>34.114666666666658</v>
      </c>
      <c r="V1280" s="45">
        <v>27.726333333333343</v>
      </c>
      <c r="W1280" s="44">
        <v>20.823499999999985</v>
      </c>
      <c r="X1280" s="45">
        <v>3.5031666666666665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2"/>
        <v>316.89499999999998</v>
      </c>
      <c r="AE1280" s="54"/>
    </row>
    <row r="1281" spans="2:31" x14ac:dyDescent="0.45">
      <c r="B1281" s="4" t="s">
        <v>92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0.73866666666666669</v>
      </c>
      <c r="M1281" s="44">
        <v>4.7634999999999987</v>
      </c>
      <c r="N1281" s="45">
        <v>6.6736666666666631</v>
      </c>
      <c r="O1281" s="44">
        <v>13.175999999999995</v>
      </c>
      <c r="P1281" s="45">
        <v>18.144833333333338</v>
      </c>
      <c r="Q1281" s="44">
        <v>20.639499999999998</v>
      </c>
      <c r="R1281" s="45">
        <v>24.934333333333328</v>
      </c>
      <c r="S1281" s="44">
        <v>28.045333333333343</v>
      </c>
      <c r="T1281" s="45">
        <v>29.560999999999996</v>
      </c>
      <c r="U1281" s="44">
        <v>28.831499999999991</v>
      </c>
      <c r="V1281" s="45">
        <v>24.306833333333334</v>
      </c>
      <c r="W1281" s="44">
        <v>18.568333333333332</v>
      </c>
      <c r="X1281" s="45">
        <v>1.5063333333333333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2"/>
        <v>219.88983333333334</v>
      </c>
      <c r="AE1281" s="54"/>
    </row>
    <row r="1282" spans="2:31" x14ac:dyDescent="0.45">
      <c r="B1282" s="4" t="s">
        <v>93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0.622</v>
      </c>
      <c r="M1282" s="44">
        <v>1.5435000000000003</v>
      </c>
      <c r="N1282" s="45">
        <v>2.4488333333333334</v>
      </c>
      <c r="O1282" s="44">
        <v>5.065166666666669</v>
      </c>
      <c r="P1282" s="45">
        <v>9.753999999999996</v>
      </c>
      <c r="Q1282" s="44">
        <v>10.649333333333333</v>
      </c>
      <c r="R1282" s="45">
        <v>13.639999999999997</v>
      </c>
      <c r="S1282" s="44">
        <v>17.046666666666656</v>
      </c>
      <c r="T1282" s="45">
        <v>17.827166666666653</v>
      </c>
      <c r="U1282" s="44">
        <v>16.580500000000004</v>
      </c>
      <c r="V1282" s="45">
        <v>13.285833333333329</v>
      </c>
      <c r="W1282" s="44">
        <v>12.910499999999994</v>
      </c>
      <c r="X1282" s="45">
        <v>1.7813333333333332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2"/>
        <v>123.1548333333333</v>
      </c>
      <c r="AE1282" s="54"/>
    </row>
    <row r="1283" spans="2:31" x14ac:dyDescent="0.45">
      <c r="B1283" s="4" t="s">
        <v>94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1.0591666666666666</v>
      </c>
      <c r="M1283" s="44">
        <v>12.863999999999999</v>
      </c>
      <c r="N1283" s="45">
        <v>0</v>
      </c>
      <c r="O1283" s="44">
        <v>2.4943333333333326</v>
      </c>
      <c r="P1283" s="45">
        <v>24.607833333333328</v>
      </c>
      <c r="Q1283" s="44">
        <v>45.111666666666693</v>
      </c>
      <c r="R1283" s="45">
        <v>50.933666666666689</v>
      </c>
      <c r="S1283" s="44">
        <v>57.026999999999994</v>
      </c>
      <c r="T1283" s="45">
        <v>61.693666666666672</v>
      </c>
      <c r="U1283" s="44">
        <v>63.645833333333321</v>
      </c>
      <c r="V1283" s="45">
        <v>63.473833333333324</v>
      </c>
      <c r="W1283" s="44">
        <v>60.394333333333357</v>
      </c>
      <c r="X1283" s="45">
        <v>18.018666666666665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2"/>
        <v>461.32400000000007</v>
      </c>
      <c r="AE1283" s="54"/>
    </row>
    <row r="1284" spans="2:31" x14ac:dyDescent="0.45">
      <c r="B1284" s="4" t="s">
        <v>95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0.38816666666666672</v>
      </c>
      <c r="M1284" s="44">
        <v>11.503833333333324</v>
      </c>
      <c r="N1284" s="45">
        <v>29.408999999999999</v>
      </c>
      <c r="O1284" s="44">
        <v>24.833333333333346</v>
      </c>
      <c r="P1284" s="45">
        <v>8.1168333333333393</v>
      </c>
      <c r="Q1284" s="44">
        <v>7.4489999999999972</v>
      </c>
      <c r="R1284" s="45">
        <v>11.478833333333332</v>
      </c>
      <c r="S1284" s="44">
        <v>11.491999999999999</v>
      </c>
      <c r="T1284" s="45">
        <v>6.5248333333333308</v>
      </c>
      <c r="U1284" s="44">
        <v>9.3431666666666668</v>
      </c>
      <c r="V1284" s="45">
        <v>27.943166666666666</v>
      </c>
      <c r="W1284" s="44">
        <v>33.520999999999958</v>
      </c>
      <c r="X1284" s="45">
        <v>11.037666666666658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2"/>
        <v>193.0408333333333</v>
      </c>
      <c r="AE1284" s="54"/>
    </row>
    <row r="1285" spans="2:31" x14ac:dyDescent="0.45">
      <c r="B1285" s="4" t="s">
        <v>96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0.13066666666666665</v>
      </c>
      <c r="M1285" s="44">
        <v>6.8814999999999964</v>
      </c>
      <c r="N1285" s="45">
        <v>55.452499999999986</v>
      </c>
      <c r="O1285" s="44">
        <v>61.334666666666678</v>
      </c>
      <c r="P1285" s="45">
        <v>54.791333333333355</v>
      </c>
      <c r="Q1285" s="44">
        <v>61.693999999999996</v>
      </c>
      <c r="R1285" s="45">
        <v>78.032500000000013</v>
      </c>
      <c r="S1285" s="44">
        <v>86.69883333333334</v>
      </c>
      <c r="T1285" s="45">
        <v>100.07316666666667</v>
      </c>
      <c r="U1285" s="44">
        <v>109.94233333333328</v>
      </c>
      <c r="V1285" s="45">
        <v>98.124666666666641</v>
      </c>
      <c r="W1285" s="44">
        <v>94.09399999999998</v>
      </c>
      <c r="X1285" s="45">
        <v>20.976333333333322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2"/>
        <v>828.22649999999976</v>
      </c>
      <c r="AE1285" s="54"/>
    </row>
    <row r="1286" spans="2:31" x14ac:dyDescent="0.45">
      <c r="B1286" s="4" t="s">
        <v>97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0.65650000000000019</v>
      </c>
      <c r="M1286" s="44">
        <v>16.758166666666668</v>
      </c>
      <c r="N1286" s="45">
        <v>18.494000000000003</v>
      </c>
      <c r="O1286" s="44">
        <v>18.066833333333328</v>
      </c>
      <c r="P1286" s="45">
        <v>23.178833333333348</v>
      </c>
      <c r="Q1286" s="44">
        <v>26.842499999999983</v>
      </c>
      <c r="R1286" s="45">
        <v>31.738000000000021</v>
      </c>
      <c r="S1286" s="44">
        <v>36.133500000000005</v>
      </c>
      <c r="T1286" s="45">
        <v>38.290999999999983</v>
      </c>
      <c r="U1286" s="44">
        <v>37.5</v>
      </c>
      <c r="V1286" s="45">
        <v>33.114833333333294</v>
      </c>
      <c r="W1286" s="44">
        <v>25.398166666666668</v>
      </c>
      <c r="X1286" s="45">
        <v>1.6101666666666674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2"/>
        <v>307.78249999999997</v>
      </c>
      <c r="AE1286" s="54"/>
    </row>
    <row r="1287" spans="2:31" x14ac:dyDescent="0.45">
      <c r="B1287" s="4" t="s">
        <v>98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3.2255000000000011</v>
      </c>
      <c r="M1287" s="44">
        <v>23.182500000000008</v>
      </c>
      <c r="N1287" s="45">
        <v>13.444333333333345</v>
      </c>
      <c r="O1287" s="44">
        <v>15.751500000000004</v>
      </c>
      <c r="P1287" s="45">
        <v>18.27150000000001</v>
      </c>
      <c r="Q1287" s="44">
        <v>19.017333333333326</v>
      </c>
      <c r="R1287" s="45">
        <v>21.179999999999996</v>
      </c>
      <c r="S1287" s="44">
        <v>20.085000000000019</v>
      </c>
      <c r="T1287" s="45">
        <v>23.553499999999996</v>
      </c>
      <c r="U1287" s="44">
        <v>25.139666666666692</v>
      </c>
      <c r="V1287" s="45">
        <v>28.418833333333364</v>
      </c>
      <c r="W1287" s="44">
        <v>38.155500000000032</v>
      </c>
      <c r="X1287" s="45">
        <v>11.277500000000002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2"/>
        <v>260.70266666666674</v>
      </c>
      <c r="AE1287" s="54"/>
    </row>
    <row r="1288" spans="2:31" x14ac:dyDescent="0.45">
      <c r="B1288" s="4" t="s">
        <v>99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1.0400000000000005</v>
      </c>
      <c r="M1288" s="44">
        <v>7.8500000000000085</v>
      </c>
      <c r="N1288" s="45">
        <v>6.9158333333333326</v>
      </c>
      <c r="O1288" s="44">
        <v>12.062500000000007</v>
      </c>
      <c r="P1288" s="45">
        <v>17.073833333333322</v>
      </c>
      <c r="Q1288" s="44">
        <v>19.509999999999994</v>
      </c>
      <c r="R1288" s="45">
        <v>21.420166666666674</v>
      </c>
      <c r="S1288" s="44">
        <v>22.690000000000005</v>
      </c>
      <c r="T1288" s="45">
        <v>23.32</v>
      </c>
      <c r="U1288" s="44">
        <v>22.729999999999997</v>
      </c>
      <c r="V1288" s="45">
        <v>20.519999999999996</v>
      </c>
      <c r="W1288" s="44">
        <v>22.240000000000006</v>
      </c>
      <c r="X1288" s="45">
        <v>5.3011666666666679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2"/>
        <v>202.67350000000002</v>
      </c>
      <c r="AE1288" s="54"/>
    </row>
    <row r="1289" spans="2:31" x14ac:dyDescent="0.45">
      <c r="B1289" s="4" t="s">
        <v>100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2"/>
        <v>0</v>
      </c>
      <c r="AE1289" s="54"/>
    </row>
    <row r="1290" spans="2:31" x14ac:dyDescent="0.45">
      <c r="B1290" s="4" t="s">
        <v>101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0.27333333333333337</v>
      </c>
      <c r="M1290" s="44">
        <v>2.2226666666666666</v>
      </c>
      <c r="N1290" s="45">
        <v>4.3836666666666684</v>
      </c>
      <c r="O1290" s="44">
        <v>7.5611666666666713</v>
      </c>
      <c r="P1290" s="45">
        <v>10.162833333333332</v>
      </c>
      <c r="Q1290" s="44">
        <v>10.722000000000003</v>
      </c>
      <c r="R1290" s="45">
        <v>10.438166666666664</v>
      </c>
      <c r="S1290" s="44">
        <v>10.139333333333333</v>
      </c>
      <c r="T1290" s="45">
        <v>9.4033333333333307</v>
      </c>
      <c r="U1290" s="44">
        <v>8.8701666666666679</v>
      </c>
      <c r="V1290" s="45">
        <v>8.5803333333333303</v>
      </c>
      <c r="W1290" s="44">
        <v>6.4951666666666643</v>
      </c>
      <c r="X1290" s="45">
        <v>2.3004999999999978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2"/>
        <v>91.552666666666653</v>
      </c>
      <c r="AE1290" s="54"/>
    </row>
    <row r="1291" spans="2:31" x14ac:dyDescent="0.45">
      <c r="B1291" s="4" t="s">
        <v>102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21.450333333333329</v>
      </c>
      <c r="M1291" s="44">
        <v>151.92300000000003</v>
      </c>
      <c r="N1291" s="45">
        <v>115.38183333333329</v>
      </c>
      <c r="O1291" s="44">
        <v>86.53400000000002</v>
      </c>
      <c r="P1291" s="45">
        <v>71.206666666666649</v>
      </c>
      <c r="Q1291" s="44">
        <v>40.256666666666668</v>
      </c>
      <c r="R1291" s="45">
        <v>30.861999999999998</v>
      </c>
      <c r="S1291" s="44">
        <v>35.880833333333321</v>
      </c>
      <c r="T1291" s="45">
        <v>58.432666666666663</v>
      </c>
      <c r="U1291" s="44">
        <v>82.523833333333357</v>
      </c>
      <c r="V1291" s="45">
        <v>116.301</v>
      </c>
      <c r="W1291" s="44">
        <v>149.73683333333329</v>
      </c>
      <c r="X1291" s="45">
        <v>32.738833333333332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2"/>
        <v>993.22849999999994</v>
      </c>
      <c r="AE1291" s="54"/>
    </row>
    <row r="1292" spans="2:31" x14ac:dyDescent="0.45">
      <c r="B1292" s="4" t="s">
        <v>103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1.2000000000000004E-2</v>
      </c>
      <c r="M1292" s="44">
        <v>3.6166666666666722E-2</v>
      </c>
      <c r="N1292" s="45">
        <v>0</v>
      </c>
      <c r="O1292" s="44">
        <v>0.83500000000000041</v>
      </c>
      <c r="P1292" s="45">
        <v>2.9171666666666649</v>
      </c>
      <c r="Q1292" s="44">
        <v>11.798</v>
      </c>
      <c r="R1292" s="45">
        <v>26.490166666666671</v>
      </c>
      <c r="S1292" s="44">
        <v>25.131833333333322</v>
      </c>
      <c r="T1292" s="45">
        <v>25.958333333333325</v>
      </c>
      <c r="U1292" s="44">
        <v>21.436000000000018</v>
      </c>
      <c r="V1292" s="45">
        <v>16.545166666666656</v>
      </c>
      <c r="W1292" s="44">
        <v>12.409833333333333</v>
      </c>
      <c r="X1292" s="45">
        <v>0.15866666666666676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2"/>
        <v>143.72833333333332</v>
      </c>
      <c r="AE1292" s="54"/>
    </row>
    <row r="1293" spans="2:31" x14ac:dyDescent="0.45">
      <c r="B1293" s="4" t="s">
        <v>104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4.975666666666668</v>
      </c>
      <c r="M1293" s="44">
        <v>32.897999999999989</v>
      </c>
      <c r="N1293" s="45">
        <v>58.826499999999996</v>
      </c>
      <c r="O1293" s="44">
        <v>99.333333333333314</v>
      </c>
      <c r="P1293" s="45">
        <v>98.737500000000011</v>
      </c>
      <c r="Q1293" s="44">
        <v>94.369833333333332</v>
      </c>
      <c r="R1293" s="45">
        <v>105.84933333333338</v>
      </c>
      <c r="S1293" s="44">
        <v>84.94133333333329</v>
      </c>
      <c r="T1293" s="45">
        <v>96.307500000000019</v>
      </c>
      <c r="U1293" s="44">
        <v>106.36433333333333</v>
      </c>
      <c r="V1293" s="45">
        <v>93.144833333333352</v>
      </c>
      <c r="W1293" s="44">
        <v>68.042666666666662</v>
      </c>
      <c r="X1293" s="45">
        <v>12.213333333333328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2"/>
        <v>956.00416666666661</v>
      </c>
      <c r="AE1293" s="54"/>
    </row>
    <row r="1294" spans="2:31" x14ac:dyDescent="0.45">
      <c r="B1294" s="4" t="s">
        <v>105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1.2439999999999998</v>
      </c>
      <c r="M1294" s="44">
        <v>13.304333333333339</v>
      </c>
      <c r="N1294" s="45">
        <v>9.5441666666666656</v>
      </c>
      <c r="O1294" s="44">
        <v>0</v>
      </c>
      <c r="P1294" s="45">
        <v>3.5791666666666666</v>
      </c>
      <c r="Q1294" s="44">
        <v>5.1896666666666631</v>
      </c>
      <c r="R1294" s="45">
        <v>7.6875</v>
      </c>
      <c r="S1294" s="44">
        <v>7.8621666666666687</v>
      </c>
      <c r="T1294" s="45">
        <v>5.2526666666666655</v>
      </c>
      <c r="U1294" s="44">
        <v>2.4598333333333318</v>
      </c>
      <c r="V1294" s="45">
        <v>3.1999999999999203E-2</v>
      </c>
      <c r="W1294" s="44">
        <v>1.3648333333333329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2"/>
        <v>57.520333333333319</v>
      </c>
      <c r="AE1294" s="54"/>
    </row>
    <row r="1295" spans="2:31" x14ac:dyDescent="0.45">
      <c r="B1295" s="4" t="s">
        <v>106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2"/>
        <v>0</v>
      </c>
      <c r="AE1295" s="54"/>
    </row>
    <row r="1296" spans="2:31" x14ac:dyDescent="0.45">
      <c r="B1296" s="4" t="s">
        <v>107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0.8165</v>
      </c>
      <c r="M1296" s="44">
        <v>11.66366666666667</v>
      </c>
      <c r="N1296" s="45">
        <v>33.459666666666649</v>
      </c>
      <c r="O1296" s="44">
        <v>39.318166666666677</v>
      </c>
      <c r="P1296" s="45">
        <v>45.530666666666669</v>
      </c>
      <c r="Q1296" s="44">
        <v>49.383999999999965</v>
      </c>
      <c r="R1296" s="45">
        <v>60.190333333333321</v>
      </c>
      <c r="S1296" s="44">
        <v>66.18566666666662</v>
      </c>
      <c r="T1296" s="45">
        <v>71.765166666666673</v>
      </c>
      <c r="U1296" s="44">
        <v>72.225833333333327</v>
      </c>
      <c r="V1296" s="45">
        <v>69.685166666666632</v>
      </c>
      <c r="W1296" s="44">
        <v>61.503166666666623</v>
      </c>
      <c r="X1296" s="45">
        <v>15.176333333333327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2"/>
        <v>596.90433333333317</v>
      </c>
      <c r="AE1296" s="54"/>
    </row>
    <row r="1297" spans="2:31" x14ac:dyDescent="0.45">
      <c r="B1297" s="4" t="s">
        <v>108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2"/>
        <v>0</v>
      </c>
      <c r="AE1297" s="54"/>
    </row>
    <row r="1298" spans="2:31" x14ac:dyDescent="0.45">
      <c r="B1298" s="4" t="s">
        <v>109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0.36566666666666675</v>
      </c>
      <c r="M1298" s="44">
        <v>4.6559999999999997</v>
      </c>
      <c r="N1298" s="45">
        <v>68.16</v>
      </c>
      <c r="O1298" s="44">
        <v>86.901500000000013</v>
      </c>
      <c r="P1298" s="45">
        <v>100.31149999999998</v>
      </c>
      <c r="Q1298" s="44">
        <v>118.8535</v>
      </c>
      <c r="R1298" s="45">
        <v>132.57349999999994</v>
      </c>
      <c r="S1298" s="44">
        <v>128.17549999999997</v>
      </c>
      <c r="T1298" s="45">
        <v>101.92083333333331</v>
      </c>
      <c r="U1298" s="44">
        <v>92.870333333333363</v>
      </c>
      <c r="V1298" s="45">
        <v>76.4255</v>
      </c>
      <c r="W1298" s="44">
        <v>27.896166666666662</v>
      </c>
      <c r="X1298" s="45">
        <v>2.0509999999999997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2"/>
        <v>941.16099999999994</v>
      </c>
      <c r="AE1298" s="54"/>
    </row>
    <row r="1299" spans="2:31" x14ac:dyDescent="0.45">
      <c r="B1299" s="4" t="s">
        <v>110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1.1783333333333335</v>
      </c>
      <c r="M1299" s="44">
        <v>21.506333333333334</v>
      </c>
      <c r="N1299" s="45">
        <v>38.50333333333338</v>
      </c>
      <c r="O1299" s="44">
        <v>46.01749999999997</v>
      </c>
      <c r="P1299" s="45">
        <v>54.327833333333345</v>
      </c>
      <c r="Q1299" s="44">
        <v>56.902833333333348</v>
      </c>
      <c r="R1299" s="45">
        <v>63.613833333333361</v>
      </c>
      <c r="S1299" s="44">
        <v>68.149166666666645</v>
      </c>
      <c r="T1299" s="45">
        <v>72.053666666666658</v>
      </c>
      <c r="U1299" s="44">
        <v>72.634833333333319</v>
      </c>
      <c r="V1299" s="45">
        <v>38.145833333333336</v>
      </c>
      <c r="W1299" s="44">
        <v>39.728166666666681</v>
      </c>
      <c r="X1299" s="45">
        <v>10.323166666666669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2"/>
        <v>583.08483333333334</v>
      </c>
      <c r="AE1299" s="54"/>
    </row>
    <row r="1300" spans="2:31" x14ac:dyDescent="0.45">
      <c r="B1300" s="4" t="s">
        <v>111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1.1651666666666665</v>
      </c>
      <c r="M1300" s="44">
        <v>5.5778333333333316</v>
      </c>
      <c r="N1300" s="45">
        <v>7.3901666666666666</v>
      </c>
      <c r="O1300" s="44">
        <v>6.2571666666666674</v>
      </c>
      <c r="P1300" s="45">
        <v>3.7478333333333333</v>
      </c>
      <c r="Q1300" s="44">
        <v>0.8130000000000005</v>
      </c>
      <c r="R1300" s="45">
        <v>5.71383333333333</v>
      </c>
      <c r="S1300" s="44">
        <v>6.1514999999999995</v>
      </c>
      <c r="T1300" s="45">
        <v>0.15783333333333333</v>
      </c>
      <c r="U1300" s="44">
        <v>0.46583333333333338</v>
      </c>
      <c r="V1300" s="45">
        <v>0.11349999999999992</v>
      </c>
      <c r="W1300" s="44">
        <v>21.704000000000011</v>
      </c>
      <c r="X1300" s="45">
        <v>3.966166666666668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2"/>
        <v>63.223833333333346</v>
      </c>
      <c r="AE1300" s="54"/>
    </row>
    <row r="1301" spans="2:31" x14ac:dyDescent="0.45">
      <c r="B1301" s="4" t="s">
        <v>112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2"/>
        <v>0</v>
      </c>
      <c r="AE1301" s="54"/>
    </row>
    <row r="1302" spans="2:31" x14ac:dyDescent="0.45">
      <c r="B1302" s="4" t="s">
        <v>113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3.1499999999999993E-2</v>
      </c>
      <c r="M1302" s="44">
        <v>7.567166666666667</v>
      </c>
      <c r="N1302" s="45">
        <v>20.201999999999995</v>
      </c>
      <c r="O1302" s="44">
        <v>43.959833333333357</v>
      </c>
      <c r="P1302" s="45">
        <v>46.760500000000015</v>
      </c>
      <c r="Q1302" s="44">
        <v>48.774666666666675</v>
      </c>
      <c r="R1302" s="45">
        <v>54.368499999999997</v>
      </c>
      <c r="S1302" s="44">
        <v>77.559666666666686</v>
      </c>
      <c r="T1302" s="45">
        <v>84.549000000000021</v>
      </c>
      <c r="U1302" s="44">
        <v>49.5148333333333</v>
      </c>
      <c r="V1302" s="45">
        <v>45.746000000000016</v>
      </c>
      <c r="W1302" s="44">
        <v>30.692999999999994</v>
      </c>
      <c r="X1302" s="45">
        <v>9.3026666666666653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2"/>
        <v>519.0293333333334</v>
      </c>
      <c r="AE1302" s="54"/>
    </row>
    <row r="1303" spans="2:31" x14ac:dyDescent="0.45">
      <c r="B1303" s="4" t="s">
        <v>114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1.3724999999999998</v>
      </c>
      <c r="M1303" s="44">
        <v>2.7993333333333328</v>
      </c>
      <c r="N1303" s="45">
        <v>3.7833333333333323</v>
      </c>
      <c r="O1303" s="44">
        <v>15.122499999999997</v>
      </c>
      <c r="P1303" s="45">
        <v>24.492000000000001</v>
      </c>
      <c r="Q1303" s="44">
        <v>26.917000000000005</v>
      </c>
      <c r="R1303" s="45">
        <v>31.277000000000008</v>
      </c>
      <c r="S1303" s="44">
        <v>34.515499999999989</v>
      </c>
      <c r="T1303" s="45">
        <v>35.345999999999997</v>
      </c>
      <c r="U1303" s="44">
        <v>31.419833333333333</v>
      </c>
      <c r="V1303" s="45">
        <v>24.427166666666675</v>
      </c>
      <c r="W1303" s="44">
        <v>22.191333333333336</v>
      </c>
      <c r="X1303" s="45">
        <v>9.1951666666666654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2"/>
        <v>262.85866666666664</v>
      </c>
      <c r="AE1303" s="54"/>
    </row>
    <row r="1304" spans="2:31" x14ac:dyDescent="0.45">
      <c r="B1304" s="4" t="s">
        <v>115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332"/>
        <v>0</v>
      </c>
      <c r="AE1304" s="54"/>
    </row>
    <row r="1305" spans="2:31" x14ac:dyDescent="0.45">
      <c r="B1305" s="4" t="s">
        <v>116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56.771833333333326</v>
      </c>
      <c r="M1305" s="44">
        <v>64.965666666666664</v>
      </c>
      <c r="N1305" s="45">
        <v>35.070000000000007</v>
      </c>
      <c r="O1305" s="44">
        <v>15.920000000000002</v>
      </c>
      <c r="P1305" s="45">
        <v>18.39</v>
      </c>
      <c r="Q1305" s="44">
        <v>35.330000000000005</v>
      </c>
      <c r="R1305" s="45">
        <v>43.77</v>
      </c>
      <c r="S1305" s="44">
        <v>28.340000000000003</v>
      </c>
      <c r="T1305" s="45">
        <v>21</v>
      </c>
      <c r="U1305" s="44">
        <v>20.700000000000003</v>
      </c>
      <c r="V1305" s="45">
        <v>56.02000000000001</v>
      </c>
      <c r="W1305" s="44">
        <v>60.496499999999997</v>
      </c>
      <c r="X1305" s="45">
        <v>52.991833333333354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332"/>
        <v>509.76583333333338</v>
      </c>
      <c r="AE1305" s="54"/>
    </row>
    <row r="1306" spans="2:31" x14ac:dyDescent="0.45">
      <c r="B1306" s="4" t="s">
        <v>117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1.0516666666666665</v>
      </c>
      <c r="M1306" s="44">
        <v>17.445</v>
      </c>
      <c r="N1306" s="45">
        <v>82.973666666666674</v>
      </c>
      <c r="O1306" s="44">
        <v>23.647500000000022</v>
      </c>
      <c r="P1306" s="45">
        <v>54.800000000000011</v>
      </c>
      <c r="Q1306" s="44">
        <v>73.400000000000006</v>
      </c>
      <c r="R1306" s="45">
        <v>3.7990000000000008</v>
      </c>
      <c r="S1306" s="44">
        <v>55.179833333333335</v>
      </c>
      <c r="T1306" s="45">
        <v>6.1539999999999964</v>
      </c>
      <c r="U1306" s="44">
        <v>3.5735000000000121</v>
      </c>
      <c r="V1306" s="45">
        <v>63.028833333333324</v>
      </c>
      <c r="W1306" s="44">
        <v>126.99499999999998</v>
      </c>
      <c r="X1306" s="45">
        <v>17.5015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332"/>
        <v>529.54950000000008</v>
      </c>
      <c r="AE1306" s="54"/>
    </row>
    <row r="1307" spans="2:31" x14ac:dyDescent="0.45">
      <c r="B1307" s="4" t="s">
        <v>118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0.82283333333333342</v>
      </c>
      <c r="M1307" s="44">
        <v>24.055499999999977</v>
      </c>
      <c r="N1307" s="45">
        <v>3.9331666666666676</v>
      </c>
      <c r="O1307" s="44">
        <v>45.099999999999952</v>
      </c>
      <c r="P1307" s="45">
        <v>48.365666666666662</v>
      </c>
      <c r="Q1307" s="44">
        <v>51.119833333333339</v>
      </c>
      <c r="R1307" s="45">
        <v>57.529499999999949</v>
      </c>
      <c r="S1307" s="44">
        <v>62.903500000000015</v>
      </c>
      <c r="T1307" s="45">
        <v>65.464166666666671</v>
      </c>
      <c r="U1307" s="44">
        <v>60.835833333333426</v>
      </c>
      <c r="V1307" s="45">
        <v>41.279833333333343</v>
      </c>
      <c r="W1307" s="44">
        <v>25.025333333333318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2"/>
        <v>486.43516666666665</v>
      </c>
      <c r="AE1307" s="54"/>
    </row>
    <row r="1308" spans="2:31" x14ac:dyDescent="0.45">
      <c r="B1308" s="4" t="s">
        <v>119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7.5099999999999989</v>
      </c>
      <c r="M1308" s="44">
        <v>46.378166666666679</v>
      </c>
      <c r="N1308" s="45">
        <v>40.887333333333324</v>
      </c>
      <c r="O1308" s="44">
        <v>47.148333333333326</v>
      </c>
      <c r="P1308" s="45">
        <v>51.694333333333326</v>
      </c>
      <c r="Q1308" s="44">
        <v>54.562833333333337</v>
      </c>
      <c r="R1308" s="45">
        <v>60.848666666666674</v>
      </c>
      <c r="S1308" s="44">
        <v>64.859499999999997</v>
      </c>
      <c r="T1308" s="45">
        <v>67.533666666666676</v>
      </c>
      <c r="U1308" s="44">
        <v>67.534833333333353</v>
      </c>
      <c r="V1308" s="45">
        <v>60.864833333333337</v>
      </c>
      <c r="W1308" s="44">
        <v>46.996666666666655</v>
      </c>
      <c r="X1308" s="45">
        <v>1.5621666666666669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2"/>
        <v>618.38133333333349</v>
      </c>
      <c r="AE1308" s="54"/>
    </row>
    <row r="1309" spans="2:31" x14ac:dyDescent="0.45">
      <c r="B1309" s="4" t="s">
        <v>120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2.6463333333333332</v>
      </c>
      <c r="M1309" s="44">
        <v>8.8858333333333306</v>
      </c>
      <c r="N1309" s="45">
        <v>22.604000000000003</v>
      </c>
      <c r="O1309" s="44">
        <v>33.959833333333343</v>
      </c>
      <c r="P1309" s="45">
        <v>47.452833333333352</v>
      </c>
      <c r="Q1309" s="44">
        <v>57.372166666666644</v>
      </c>
      <c r="R1309" s="45">
        <v>67.691666666666663</v>
      </c>
      <c r="S1309" s="44">
        <v>76.385000000000005</v>
      </c>
      <c r="T1309" s="45">
        <v>81.531333333333322</v>
      </c>
      <c r="U1309" s="44">
        <v>75.564166666666679</v>
      </c>
      <c r="V1309" s="45">
        <v>58.806166666666691</v>
      </c>
      <c r="W1309" s="44">
        <v>35.815000000000005</v>
      </c>
      <c r="X1309" s="45">
        <v>2.1824999999999988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2"/>
        <v>570.89683333333346</v>
      </c>
      <c r="AE1309" s="54"/>
    </row>
    <row r="1310" spans="2:31" x14ac:dyDescent="0.45">
      <c r="B1310" s="4" t="s">
        <v>121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332"/>
        <v>0</v>
      </c>
      <c r="AE1310" s="54"/>
    </row>
    <row r="1311" spans="2:31" x14ac:dyDescent="0.45">
      <c r="B1311" s="4" t="s">
        <v>122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25.563833333333317</v>
      </c>
      <c r="M1311" s="44">
        <v>127.75099999999996</v>
      </c>
      <c r="N1311" s="45">
        <v>209.13233333333332</v>
      </c>
      <c r="O1311" s="44">
        <v>226.12783333333337</v>
      </c>
      <c r="P1311" s="45">
        <v>197.94000000000003</v>
      </c>
      <c r="Q1311" s="44">
        <v>195.91000000000003</v>
      </c>
      <c r="R1311" s="45">
        <v>241.62616666666671</v>
      </c>
      <c r="S1311" s="44">
        <v>258.97950000000009</v>
      </c>
      <c r="T1311" s="45">
        <v>270.41066666666671</v>
      </c>
      <c r="U1311" s="44">
        <v>271.48483333333343</v>
      </c>
      <c r="V1311" s="45">
        <v>259.19900000000001</v>
      </c>
      <c r="W1311" s="44">
        <v>229.71216666666666</v>
      </c>
      <c r="X1311" s="45">
        <v>71.086666666666659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332"/>
        <v>2584.924</v>
      </c>
      <c r="AE1311" s="54"/>
    </row>
    <row r="1312" spans="2:31" x14ac:dyDescent="0.45">
      <c r="B1312" s="4" t="s">
        <v>123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332"/>
        <v>0</v>
      </c>
      <c r="AE1312" s="54"/>
    </row>
    <row r="1313" spans="2:31" x14ac:dyDescent="0.45">
      <c r="B1313" s="4" t="s">
        <v>124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1.2573333333333339</v>
      </c>
      <c r="M1313" s="44">
        <v>2.5633333333333335</v>
      </c>
      <c r="N1313" s="45">
        <v>12.760833333333323</v>
      </c>
      <c r="O1313" s="44">
        <v>40.906166666666657</v>
      </c>
      <c r="P1313" s="45">
        <v>54.461166666666642</v>
      </c>
      <c r="Q1313" s="44">
        <v>66.360166666666743</v>
      </c>
      <c r="R1313" s="45">
        <v>52.279000000000011</v>
      </c>
      <c r="S1313" s="44">
        <v>44.207499999999968</v>
      </c>
      <c r="T1313" s="45">
        <v>43.674333333333287</v>
      </c>
      <c r="U1313" s="44">
        <v>38.340499999999992</v>
      </c>
      <c r="V1313" s="45">
        <v>28.125000000000004</v>
      </c>
      <c r="W1313" s="44">
        <v>22.856833333333341</v>
      </c>
      <c r="X1313" s="45">
        <v>0.18583333333333307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332"/>
        <v>407.97799999999989</v>
      </c>
      <c r="AE1313" s="54"/>
    </row>
    <row r="1314" spans="2:31" x14ac:dyDescent="0.45">
      <c r="B1314" s="4" t="s">
        <v>125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332"/>
        <v>0</v>
      </c>
      <c r="AE1314" s="54"/>
    </row>
    <row r="1315" spans="2:31" x14ac:dyDescent="0.45">
      <c r="B1315" s="4" t="s">
        <v>126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332"/>
        <v>0</v>
      </c>
      <c r="AE1315" s="54"/>
    </row>
    <row r="1316" spans="2:31" x14ac:dyDescent="0.45">
      <c r="B1316" s="4" t="s">
        <v>127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0.95983333333333321</v>
      </c>
      <c r="M1316" s="44">
        <v>24.518333333333331</v>
      </c>
      <c r="N1316" s="45">
        <v>28.442833333333336</v>
      </c>
      <c r="O1316" s="44">
        <v>18.442833333333322</v>
      </c>
      <c r="P1316" s="45">
        <v>31.324500000000004</v>
      </c>
      <c r="Q1316" s="44">
        <v>31.470833333333339</v>
      </c>
      <c r="R1316" s="45">
        <v>33.892000000000003</v>
      </c>
      <c r="S1316" s="44">
        <v>38.437833333333316</v>
      </c>
      <c r="T1316" s="45">
        <v>44.050666666666658</v>
      </c>
      <c r="U1316" s="44">
        <v>42.032999999999987</v>
      </c>
      <c r="V1316" s="45">
        <v>36.626166666666656</v>
      </c>
      <c r="W1316" s="44">
        <v>39.015666666666654</v>
      </c>
      <c r="X1316" s="45">
        <v>14.253333333333332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332"/>
        <v>383.46783333333326</v>
      </c>
      <c r="AE1316" s="54"/>
    </row>
    <row r="1317" spans="2:31" x14ac:dyDescent="0.45">
      <c r="B1317" s="4" t="s">
        <v>128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10.773999999999997</v>
      </c>
      <c r="M1317" s="44">
        <v>92.350000000000009</v>
      </c>
      <c r="N1317" s="45">
        <v>97.091200000000015</v>
      </c>
      <c r="O1317" s="44">
        <v>94.33120000000001</v>
      </c>
      <c r="P1317" s="45">
        <v>101.85120000000001</v>
      </c>
      <c r="Q1317" s="44">
        <v>106.96120000000001</v>
      </c>
      <c r="R1317" s="45">
        <v>118.4012</v>
      </c>
      <c r="S1317" s="44">
        <v>127.86120000000001</v>
      </c>
      <c r="T1317" s="45">
        <v>135.5112</v>
      </c>
      <c r="U1317" s="44">
        <v>136.02120000000002</v>
      </c>
      <c r="V1317" s="45">
        <v>133.27120000000002</v>
      </c>
      <c r="W1317" s="44">
        <v>140.10120000000001</v>
      </c>
      <c r="X1317" s="45">
        <v>60.06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332"/>
        <v>1354.5860000000002</v>
      </c>
      <c r="AE1317" s="54"/>
    </row>
    <row r="1318" spans="2:31" x14ac:dyDescent="0.45">
      <c r="B1318" s="4" t="s">
        <v>129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0.54133333333333333</v>
      </c>
      <c r="M1318" s="44">
        <v>2.0613333333333337</v>
      </c>
      <c r="N1318" s="45">
        <v>4.1359999999999992</v>
      </c>
      <c r="O1318" s="44">
        <v>5.7786666666666671</v>
      </c>
      <c r="P1318" s="45">
        <v>7.1126666666666658</v>
      </c>
      <c r="Q1318" s="44">
        <v>7.9658333333333324</v>
      </c>
      <c r="R1318" s="45">
        <v>8.7015000000000047</v>
      </c>
      <c r="S1318" s="44">
        <v>9.5648333333333309</v>
      </c>
      <c r="T1318" s="45">
        <v>9.6981666666666673</v>
      </c>
      <c r="U1318" s="44">
        <v>9.386333333333333</v>
      </c>
      <c r="V1318" s="45">
        <v>8.2298333333333318</v>
      </c>
      <c r="W1318" s="44">
        <v>6.4343333333333312</v>
      </c>
      <c r="X1318" s="45">
        <v>1.6140000000000003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332"/>
        <v>81.224833333333322</v>
      </c>
      <c r="AE1318" s="54"/>
    </row>
    <row r="1319" spans="2:31" x14ac:dyDescent="0.45">
      <c r="B1319" s="4" t="s">
        <v>130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0.57266666666666666</v>
      </c>
      <c r="M1319" s="44">
        <v>7.7473333333333336</v>
      </c>
      <c r="N1319" s="45">
        <v>0.62833333333333263</v>
      </c>
      <c r="O1319" s="44">
        <v>30.414999999999999</v>
      </c>
      <c r="P1319" s="45">
        <v>116.16266666666667</v>
      </c>
      <c r="Q1319" s="44">
        <v>166.47816666666665</v>
      </c>
      <c r="R1319" s="45">
        <v>206.65900000000002</v>
      </c>
      <c r="S1319" s="44">
        <v>219.53183333333334</v>
      </c>
      <c r="T1319" s="45">
        <v>214.56383333333341</v>
      </c>
      <c r="U1319" s="44">
        <v>157.65949999999995</v>
      </c>
      <c r="V1319" s="45">
        <v>13.030833333333337</v>
      </c>
      <c r="W1319" s="44">
        <v>10.818500000000002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332"/>
        <v>1144.2676666666666</v>
      </c>
      <c r="AE1319" s="54"/>
    </row>
    <row r="1320" spans="2:31" x14ac:dyDescent="0.45">
      <c r="B1320" s="4" t="s">
        <v>131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3.5833333333333342E-2</v>
      </c>
      <c r="M1320" s="44">
        <v>0.74683333333333335</v>
      </c>
      <c r="N1320" s="45">
        <v>6.8961666666666703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19.49033333333335</v>
      </c>
      <c r="U1320" s="44">
        <v>25.994666666666671</v>
      </c>
      <c r="V1320" s="45">
        <v>25.195500000000031</v>
      </c>
      <c r="W1320" s="44">
        <v>23.009</v>
      </c>
      <c r="X1320" s="45">
        <v>1.3568333333333336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>SUM(E1320:AB1320)</f>
        <v>102.72516666666671</v>
      </c>
      <c r="AE1320" s="54"/>
    </row>
    <row r="1321" spans="2:31" x14ac:dyDescent="0.45">
      <c r="B1321" s="4" t="s">
        <v>132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0.253</v>
      </c>
      <c r="N1321" s="45">
        <v>7.0848333333333358</v>
      </c>
      <c r="O1321" s="44">
        <v>12.122000000000003</v>
      </c>
      <c r="P1321" s="45">
        <v>14.625500000000001</v>
      </c>
      <c r="Q1321" s="44">
        <v>17.114000000000008</v>
      </c>
      <c r="R1321" s="45">
        <v>17.090333333333351</v>
      </c>
      <c r="S1321" s="44">
        <v>17.102500000000013</v>
      </c>
      <c r="T1321" s="45">
        <v>17.11183333333334</v>
      </c>
      <c r="U1321" s="44">
        <v>17.017500000000023</v>
      </c>
      <c r="V1321" s="45">
        <v>14.479833333333342</v>
      </c>
      <c r="W1321" s="44">
        <v>7.8993333333333338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>SUM(E1321:AB1321)</f>
        <v>141.90066666666675</v>
      </c>
      <c r="AE1321" s="54"/>
    </row>
    <row r="1322" spans="2:31" x14ac:dyDescent="0.45">
      <c r="B1322" s="4" t="s">
        <v>133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ref="AD1322:AD1326" si="333">SUM(E1322:AB1322)</f>
        <v>0</v>
      </c>
      <c r="AE1322" s="54"/>
    </row>
    <row r="1323" spans="2:31" x14ac:dyDescent="0.45">
      <c r="B1323" s="4" t="s">
        <v>134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6.9563333333333341</v>
      </c>
      <c r="N1323" s="45">
        <v>30.41650000000001</v>
      </c>
      <c r="O1323" s="44">
        <v>36.886000000000031</v>
      </c>
      <c r="P1323" s="45">
        <v>45.146399999999971</v>
      </c>
      <c r="Q1323" s="44">
        <v>49.439733333333344</v>
      </c>
      <c r="R1323" s="45">
        <v>62.684899999999971</v>
      </c>
      <c r="S1323" s="44">
        <v>70.593566666666675</v>
      </c>
      <c r="T1323" s="45">
        <v>77.210066666666663</v>
      </c>
      <c r="U1323" s="44">
        <v>77.39739999999999</v>
      </c>
      <c r="V1323" s="45">
        <v>74.849566666666675</v>
      </c>
      <c r="W1323" s="44">
        <v>75.421999999999983</v>
      </c>
      <c r="X1323" s="45">
        <v>1.1594999999999989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33"/>
        <v>608.16196666666667</v>
      </c>
      <c r="AE1323" s="54"/>
    </row>
    <row r="1324" spans="2:31" x14ac:dyDescent="0.45">
      <c r="B1324" s="4" t="s">
        <v>135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33"/>
        <v>0</v>
      </c>
      <c r="AE1324" s="54"/>
    </row>
    <row r="1325" spans="2:31" x14ac:dyDescent="0.45">
      <c r="B1325" s="4" t="s">
        <v>136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</v>
      </c>
      <c r="N1325" s="45">
        <v>0</v>
      </c>
      <c r="O1325" s="44">
        <v>0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33"/>
        <v>0</v>
      </c>
      <c r="AE1325" s="54"/>
    </row>
    <row r="1326" spans="2:31" x14ac:dyDescent="0.45">
      <c r="B1326" s="4" t="s">
        <v>137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2.341499999999999</v>
      </c>
      <c r="M1326" s="44">
        <v>20.753166666666672</v>
      </c>
      <c r="N1326" s="45">
        <v>30.717499999999994</v>
      </c>
      <c r="O1326" s="44">
        <v>38.22466666666665</v>
      </c>
      <c r="P1326" s="45">
        <v>55.873000000000026</v>
      </c>
      <c r="Q1326" s="44">
        <v>64.918666666666667</v>
      </c>
      <c r="R1326" s="45">
        <v>72.9256666666667</v>
      </c>
      <c r="S1326" s="44">
        <v>80.157166666666697</v>
      </c>
      <c r="T1326" s="45">
        <v>80.323000000000008</v>
      </c>
      <c r="U1326" s="44">
        <v>69.368833333333342</v>
      </c>
      <c r="V1326" s="45">
        <v>48.405666666666669</v>
      </c>
      <c r="W1326" s="44">
        <v>1.6051666666666682</v>
      </c>
      <c r="X1326" s="45">
        <v>0.35099999999999992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33"/>
        <v>565.96500000000015</v>
      </c>
      <c r="AE1326" s="54"/>
    </row>
    <row r="1327" spans="2:31" x14ac:dyDescent="0.45">
      <c r="B1327" s="4" t="s">
        <v>138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4.9071666666666651</v>
      </c>
      <c r="N1327" s="45">
        <v>57.524333333333352</v>
      </c>
      <c r="O1327" s="44">
        <v>39.457833333333333</v>
      </c>
      <c r="P1327" s="45">
        <v>62.017833333333336</v>
      </c>
      <c r="Q1327" s="44">
        <v>63.522500000000008</v>
      </c>
      <c r="R1327" s="45">
        <v>64.42649999999999</v>
      </c>
      <c r="S1327" s="44">
        <v>44.48899999999999</v>
      </c>
      <c r="T1327" s="45">
        <v>44.517500000000013</v>
      </c>
      <c r="U1327" s="44">
        <v>64.636666666666642</v>
      </c>
      <c r="V1327" s="45">
        <v>54.265666666666675</v>
      </c>
      <c r="W1327" s="44">
        <v>39.147999999999989</v>
      </c>
      <c r="X1327" s="45">
        <v>6.5536666666666683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>SUM(E1327:AB1327)</f>
        <v>545.4666666666667</v>
      </c>
      <c r="AE1327" s="54"/>
    </row>
    <row r="1328" spans="2:31" x14ac:dyDescent="0.45">
      <c r="B1328" s="12" t="s">
        <v>7</v>
      </c>
      <c r="C1328" s="12"/>
      <c r="D1328" s="12"/>
      <c r="E1328" s="13">
        <f>SUM(E1256:E1327)</f>
        <v>0</v>
      </c>
      <c r="F1328" s="13">
        <f t="shared" ref="F1328" si="334">SUM(F1256:F1327)</f>
        <v>0</v>
      </c>
      <c r="G1328" s="13">
        <f t="shared" ref="G1328" si="335">SUM(G1256:G1327)</f>
        <v>0</v>
      </c>
      <c r="H1328" s="13">
        <f t="shared" ref="H1328" si="336">SUM(H1256:H1327)</f>
        <v>0</v>
      </c>
      <c r="I1328" s="13">
        <f t="shared" ref="I1328" si="337">SUM(I1256:I1327)</f>
        <v>0</v>
      </c>
      <c r="J1328" s="13">
        <f t="shared" ref="J1328" si="338">SUM(J1256:J1327)</f>
        <v>0</v>
      </c>
      <c r="K1328" s="13">
        <f t="shared" ref="K1328" si="339">SUM(K1256:K1327)</f>
        <v>0</v>
      </c>
      <c r="L1328" s="13">
        <f t="shared" ref="L1328" si="340">SUM(L1256:L1327)</f>
        <v>179.46599999999998</v>
      </c>
      <c r="M1328" s="13">
        <f t="shared" ref="M1328" si="341">SUM(M1256:M1327)</f>
        <v>982.31016666666676</v>
      </c>
      <c r="N1328" s="13">
        <f t="shared" ref="N1328" si="342">SUM(N1256:N1327)</f>
        <v>1567.4783666666665</v>
      </c>
      <c r="O1328" s="13">
        <f t="shared" ref="O1328" si="343">SUM(O1256:O1327)</f>
        <v>1777.9637</v>
      </c>
      <c r="P1328" s="13">
        <f t="shared" ref="P1328" si="344">SUM(P1256:P1327)</f>
        <v>2111.7421622000002</v>
      </c>
      <c r="Q1328" s="13">
        <f t="shared" ref="Q1328" si="345">SUM(Q1256:Q1327)</f>
        <v>2365.0356967166667</v>
      </c>
      <c r="R1328" s="13">
        <f t="shared" ref="R1328" si="346">SUM(R1256:R1327)</f>
        <v>2571.1247262566667</v>
      </c>
      <c r="S1328" s="13">
        <f t="shared" ref="S1328" si="347">SUM(S1256:S1327)</f>
        <v>2816.3531111466668</v>
      </c>
      <c r="T1328" s="13">
        <f t="shared" ref="T1328" si="348">SUM(T1256:T1327)</f>
        <v>2863.7692525900002</v>
      </c>
      <c r="U1328" s="13">
        <f t="shared" ref="U1328" si="349">SUM(U1256:U1327)</f>
        <v>2788.6207666666664</v>
      </c>
      <c r="V1328" s="13">
        <f t="shared" ref="V1328" si="350">SUM(V1256:V1327)</f>
        <v>2432.8627666666662</v>
      </c>
      <c r="W1328" s="13">
        <f t="shared" ref="W1328" si="351">SUM(W1256:W1327)</f>
        <v>2106.1053666666667</v>
      </c>
      <c r="X1328" s="13">
        <f t="shared" ref="X1328" si="352">SUM(X1256:X1327)</f>
        <v>467.18199999999996</v>
      </c>
      <c r="Y1328" s="13">
        <f t="shared" ref="Y1328" si="353">SUM(Y1256:Y1327)</f>
        <v>0</v>
      </c>
      <c r="Z1328" s="13">
        <f t="shared" ref="Z1328" si="354">SUM(Z1256:Z1327)</f>
        <v>0</v>
      </c>
      <c r="AA1328" s="13">
        <f t="shared" ref="AA1328" si="355">SUM(AA1256:AA1327)</f>
        <v>0</v>
      </c>
      <c r="AB1328" s="13">
        <f t="shared" ref="AB1328" si="356">SUM(AB1256:AB1327)</f>
        <v>0</v>
      </c>
      <c r="AC1328" s="109">
        <f>SUM(AC1256:AE1327)</f>
        <v>25030.014082243331</v>
      </c>
      <c r="AD1328" s="109"/>
      <c r="AE1328" s="109"/>
    </row>
    <row r="1329" spans="2:31" x14ac:dyDescent="0.45">
      <c r="B1329" s="14"/>
      <c r="C1329" s="15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</row>
    <row r="1330" spans="2:31" x14ac:dyDescent="0.45">
      <c r="B1330" s="14"/>
      <c r="C1330" s="15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</row>
    <row r="1331" spans="2:31" x14ac:dyDescent="0.45">
      <c r="B1331" s="8">
        <f>'Resumen-Mensual'!$V$26</f>
        <v>46040</v>
      </c>
    </row>
    <row r="1332" spans="2:31" x14ac:dyDescent="0.45">
      <c r="B1332" s="8"/>
    </row>
    <row r="1333" spans="2:31" x14ac:dyDescent="0.45">
      <c r="B1333" s="9" t="s">
        <v>313</v>
      </c>
      <c r="C1333" s="10"/>
      <c r="D1333" s="10"/>
      <c r="E1333" s="11">
        <v>1</v>
      </c>
      <c r="F1333" s="11">
        <v>2</v>
      </c>
      <c r="G1333" s="11">
        <v>3</v>
      </c>
      <c r="H1333" s="11">
        <v>4</v>
      </c>
      <c r="I1333" s="11">
        <v>5</v>
      </c>
      <c r="J1333" s="11">
        <v>6</v>
      </c>
      <c r="K1333" s="11">
        <v>7</v>
      </c>
      <c r="L1333" s="11">
        <v>8</v>
      </c>
      <c r="M1333" s="11">
        <v>9</v>
      </c>
      <c r="N1333" s="11">
        <v>10</v>
      </c>
      <c r="O1333" s="11">
        <v>11</v>
      </c>
      <c r="P1333" s="11">
        <v>12</v>
      </c>
      <c r="Q1333" s="11">
        <v>13</v>
      </c>
      <c r="R1333" s="11">
        <v>14</v>
      </c>
      <c r="S1333" s="11">
        <v>15</v>
      </c>
      <c r="T1333" s="11">
        <v>16</v>
      </c>
      <c r="U1333" s="11">
        <v>17</v>
      </c>
      <c r="V1333" s="11">
        <v>18</v>
      </c>
      <c r="W1333" s="11">
        <v>19</v>
      </c>
      <c r="X1333" s="11">
        <v>20</v>
      </c>
      <c r="Y1333" s="11">
        <v>21</v>
      </c>
      <c r="Z1333" s="11">
        <v>22</v>
      </c>
      <c r="AA1333" s="11">
        <v>23</v>
      </c>
      <c r="AB1333" s="11">
        <v>24</v>
      </c>
      <c r="AC1333" s="91" t="s">
        <v>7</v>
      </c>
      <c r="AD1333" s="91"/>
      <c r="AE1333" s="91"/>
    </row>
    <row r="1334" spans="2:31" x14ac:dyDescent="0.45">
      <c r="B1334" s="14" t="s">
        <v>67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0.20000000000000009</v>
      </c>
      <c r="M1334" s="44">
        <v>1.9000000000000019</v>
      </c>
      <c r="N1334" s="45">
        <v>0.20000000000000018</v>
      </c>
      <c r="O1334" s="44">
        <v>0.10000000000000053</v>
      </c>
      <c r="P1334" s="45">
        <v>0.29999999999999982</v>
      </c>
      <c r="Q1334" s="44">
        <v>0.29999999999999982</v>
      </c>
      <c r="R1334" s="45">
        <v>0.5</v>
      </c>
      <c r="S1334" s="44">
        <v>0.20000000000000018</v>
      </c>
      <c r="T1334" s="45">
        <v>0.20000000000000018</v>
      </c>
      <c r="U1334" s="44">
        <v>0.30000000000000071</v>
      </c>
      <c r="V1334" s="45">
        <v>1.4</v>
      </c>
      <c r="W1334" s="44">
        <v>2.599999999999997</v>
      </c>
      <c r="X1334" s="45">
        <v>0.70666666666666633</v>
      </c>
      <c r="Y1334" s="44">
        <v>0</v>
      </c>
      <c r="Z1334" s="45">
        <v>0</v>
      </c>
      <c r="AA1334" s="44">
        <v>0</v>
      </c>
      <c r="AB1334" s="45">
        <v>0</v>
      </c>
      <c r="AC1334" s="56"/>
      <c r="AD1334" s="57">
        <f>SUM(E1334:AB1334)</f>
        <v>8.9066666666666663</v>
      </c>
      <c r="AE1334" s="56"/>
    </row>
    <row r="1335" spans="2:31" x14ac:dyDescent="0.45">
      <c r="B1335" s="14" t="s">
        <v>68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0.20000000000000009</v>
      </c>
      <c r="M1335" s="44">
        <v>6.100000000000005</v>
      </c>
      <c r="N1335" s="45">
        <v>2.3000000000000007</v>
      </c>
      <c r="O1335" s="44">
        <v>2.5</v>
      </c>
      <c r="P1335" s="45">
        <v>3.8000000000000007</v>
      </c>
      <c r="Q1335" s="44">
        <v>3.6999999999999993</v>
      </c>
      <c r="R1335" s="45">
        <v>3.5999999999999996</v>
      </c>
      <c r="S1335" s="44">
        <v>3.3000000000000007</v>
      </c>
      <c r="T1335" s="45">
        <v>3.3000000000000007</v>
      </c>
      <c r="U1335" s="44">
        <v>4.8000000000000007</v>
      </c>
      <c r="V1335" s="45">
        <v>5.7</v>
      </c>
      <c r="W1335" s="44">
        <v>6.6000000000000059</v>
      </c>
      <c r="X1335" s="45">
        <v>0.8833333333333333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>SUM(E1335:AB1335)</f>
        <v>46.783333333333353</v>
      </c>
      <c r="AE1335" s="54"/>
    </row>
    <row r="1336" spans="2:31" x14ac:dyDescent="0.45">
      <c r="B1336" s="14" t="s">
        <v>69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1.7000000000000006</v>
      </c>
      <c r="M1336" s="44">
        <v>6.9466666666666663</v>
      </c>
      <c r="N1336" s="45">
        <v>5.4994999999999994</v>
      </c>
      <c r="O1336" s="44">
        <v>8.0206666666666688</v>
      </c>
      <c r="P1336" s="45">
        <v>11.462833333333332</v>
      </c>
      <c r="Q1336" s="44">
        <v>12.26016666666667</v>
      </c>
      <c r="R1336" s="45">
        <v>8.7303333333333342</v>
      </c>
      <c r="S1336" s="44">
        <v>10.888166666666667</v>
      </c>
      <c r="T1336" s="45">
        <v>11.938000000000004</v>
      </c>
      <c r="U1336" s="44">
        <v>10.962500000000007</v>
      </c>
      <c r="V1336" s="45">
        <v>6.4206666666666665</v>
      </c>
      <c r="W1336" s="44">
        <v>1.3326666666666667</v>
      </c>
      <c r="X1336" s="45">
        <v>1.513499999999999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ref="AD1336:AD1397" si="357">SUM(E1336:AB1336)</f>
        <v>97.675666666666672</v>
      </c>
      <c r="AE1336" s="54"/>
    </row>
    <row r="1337" spans="2:31" x14ac:dyDescent="0.45">
      <c r="B1337" s="14" t="s">
        <v>70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2.8748333333333336</v>
      </c>
      <c r="M1337" s="44">
        <v>60.554666666666648</v>
      </c>
      <c r="N1337" s="45">
        <v>97.112333333333297</v>
      </c>
      <c r="O1337" s="44">
        <v>93.058666666666667</v>
      </c>
      <c r="P1337" s="45">
        <v>82.588166666666709</v>
      </c>
      <c r="Q1337" s="44">
        <v>75.702500000000015</v>
      </c>
      <c r="R1337" s="45">
        <v>65.700333333333347</v>
      </c>
      <c r="S1337" s="44">
        <v>69.400833333333352</v>
      </c>
      <c r="T1337" s="45">
        <v>77.745666666666651</v>
      </c>
      <c r="U1337" s="44">
        <v>80.560999999999922</v>
      </c>
      <c r="V1337" s="45">
        <v>59.404666666666657</v>
      </c>
      <c r="W1337" s="44">
        <v>35.546666666666688</v>
      </c>
      <c r="X1337" s="45">
        <v>1.0953333333333333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7"/>
        <v>801.34566666666672</v>
      </c>
      <c r="AE1337" s="54"/>
    </row>
    <row r="1338" spans="2:31" x14ac:dyDescent="0.45">
      <c r="B1338" s="14" t="s">
        <v>71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8.3393333333333359</v>
      </c>
      <c r="O1338" s="44">
        <v>21.688500000000012</v>
      </c>
      <c r="P1338" s="45">
        <v>29.546833333333339</v>
      </c>
      <c r="Q1338" s="44">
        <v>33.418333333333329</v>
      </c>
      <c r="R1338" s="45">
        <v>34.73633333333332</v>
      </c>
      <c r="S1338" s="44">
        <v>36.472333333333353</v>
      </c>
      <c r="T1338" s="45">
        <v>34.132000000000019</v>
      </c>
      <c r="U1338" s="44">
        <v>31.422833333333323</v>
      </c>
      <c r="V1338" s="45">
        <v>24.259499999999992</v>
      </c>
      <c r="W1338" s="44">
        <v>16.216999999999999</v>
      </c>
      <c r="X1338" s="45">
        <v>0.37733333333333335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7"/>
        <v>270.61033333333341</v>
      </c>
      <c r="AE1338" s="54"/>
    </row>
    <row r="1339" spans="2:31" x14ac:dyDescent="0.45">
      <c r="B1339" s="14" t="s">
        <v>72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0.28683333333333327</v>
      </c>
      <c r="M1339" s="44">
        <v>1.5158333333333334</v>
      </c>
      <c r="N1339" s="45">
        <v>1.0489999999999997</v>
      </c>
      <c r="O1339" s="44">
        <v>19.134999999999998</v>
      </c>
      <c r="P1339" s="45">
        <v>30.097666666666676</v>
      </c>
      <c r="Q1339" s="44">
        <v>36.646499999999989</v>
      </c>
      <c r="R1339" s="45">
        <v>40.351333333333336</v>
      </c>
      <c r="S1339" s="44">
        <v>41.569499999999998</v>
      </c>
      <c r="T1339" s="45">
        <v>40.629000000000012</v>
      </c>
      <c r="U1339" s="44">
        <v>38.409333333333343</v>
      </c>
      <c r="V1339" s="45">
        <v>24.376333333333335</v>
      </c>
      <c r="W1339" s="44">
        <v>23.686333333333323</v>
      </c>
      <c r="X1339" s="45">
        <v>4.0514999999999999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7"/>
        <v>301.80416666666667</v>
      </c>
      <c r="AE1339" s="54"/>
    </row>
    <row r="1340" spans="2:31" x14ac:dyDescent="0.45">
      <c r="B1340" s="14" t="s">
        <v>73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7"/>
        <v>0</v>
      </c>
      <c r="AE1340" s="54"/>
    </row>
    <row r="1341" spans="2:31" x14ac:dyDescent="0.45">
      <c r="B1341" s="14" t="s">
        <v>74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2.5576666666666656</v>
      </c>
      <c r="M1341" s="44">
        <v>46.4985</v>
      </c>
      <c r="N1341" s="45">
        <v>41.768833333333355</v>
      </c>
      <c r="O1341" s="44">
        <v>38.097500000000039</v>
      </c>
      <c r="P1341" s="45">
        <v>36.400833333333338</v>
      </c>
      <c r="Q1341" s="44">
        <v>29.241166666666668</v>
      </c>
      <c r="R1341" s="45">
        <v>26.64550000000003</v>
      </c>
      <c r="S1341" s="44">
        <v>26.800499999999978</v>
      </c>
      <c r="T1341" s="45">
        <v>28.152166666666673</v>
      </c>
      <c r="U1341" s="44">
        <v>31.721166666666658</v>
      </c>
      <c r="V1341" s="45">
        <v>36.481333333333325</v>
      </c>
      <c r="W1341" s="44">
        <v>41.253500000000003</v>
      </c>
      <c r="X1341" s="45">
        <v>9.4753333333333334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7"/>
        <v>395.09400000000005</v>
      </c>
      <c r="AE1341" s="54"/>
    </row>
    <row r="1342" spans="2:31" x14ac:dyDescent="0.45">
      <c r="B1342" s="14" t="s">
        <v>75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6.1999999999999979E-2</v>
      </c>
      <c r="M1342" s="44">
        <v>2.2946666666666666</v>
      </c>
      <c r="N1342" s="45">
        <v>6.1241666666666639</v>
      </c>
      <c r="O1342" s="44">
        <v>3.8909999999999991</v>
      </c>
      <c r="P1342" s="45">
        <v>2.8750000000000102</v>
      </c>
      <c r="Q1342" s="44">
        <v>1.4188333333333327</v>
      </c>
      <c r="R1342" s="45">
        <v>0.66016666666666746</v>
      </c>
      <c r="S1342" s="44">
        <v>11.874166666666667</v>
      </c>
      <c r="T1342" s="45">
        <v>10.228833333333336</v>
      </c>
      <c r="U1342" s="44">
        <v>1.8838333333333337</v>
      </c>
      <c r="V1342" s="45">
        <v>16.373333333333324</v>
      </c>
      <c r="W1342" s="44">
        <v>9.5373333333333239</v>
      </c>
      <c r="X1342" s="45">
        <v>9.5333333333333298E-2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7"/>
        <v>67.318666666666658</v>
      </c>
      <c r="AE1342" s="54"/>
    </row>
    <row r="1343" spans="2:31" x14ac:dyDescent="0.45">
      <c r="B1343" s="14" t="s">
        <v>76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4.9833333333333334E-2</v>
      </c>
      <c r="M1343" s="44">
        <v>14.259333333333332</v>
      </c>
      <c r="N1343" s="45">
        <v>38.798333333333325</v>
      </c>
      <c r="O1343" s="44">
        <v>50.43383333333334</v>
      </c>
      <c r="P1343" s="45">
        <v>51.703666666666692</v>
      </c>
      <c r="Q1343" s="44">
        <v>52.711666666666666</v>
      </c>
      <c r="R1343" s="45">
        <v>54.339833333333303</v>
      </c>
      <c r="S1343" s="44">
        <v>57.858333333333384</v>
      </c>
      <c r="T1343" s="45">
        <v>58.505000000000003</v>
      </c>
      <c r="U1343" s="44">
        <v>57.801999999999971</v>
      </c>
      <c r="V1343" s="45">
        <v>50.769666666666673</v>
      </c>
      <c r="W1343" s="44">
        <v>36.091999999999992</v>
      </c>
      <c r="X1343" s="45">
        <v>0.50066666666666648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7"/>
        <v>523.82416666666677</v>
      </c>
      <c r="AE1343" s="54"/>
    </row>
    <row r="1344" spans="2:31" x14ac:dyDescent="0.45">
      <c r="B1344" s="14" t="s">
        <v>77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7"/>
        <v>0</v>
      </c>
      <c r="AE1344" s="54"/>
    </row>
    <row r="1345" spans="2:31" x14ac:dyDescent="0.45">
      <c r="B1345" s="14" t="s">
        <v>78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7"/>
        <v>0</v>
      </c>
      <c r="AE1345" s="54"/>
    </row>
    <row r="1346" spans="2:31" x14ac:dyDescent="0.45">
      <c r="B1346" s="14" t="s">
        <v>79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34.880333333333347</v>
      </c>
      <c r="N1346" s="45">
        <v>91.803333333333327</v>
      </c>
      <c r="O1346" s="44">
        <v>88.802666666666667</v>
      </c>
      <c r="P1346" s="45">
        <v>100.83200000000004</v>
      </c>
      <c r="Q1346" s="44">
        <v>109.73150000000001</v>
      </c>
      <c r="R1346" s="45">
        <v>134.11000000000001</v>
      </c>
      <c r="S1346" s="44">
        <v>141.03716666666665</v>
      </c>
      <c r="T1346" s="45">
        <v>139.88450000000009</v>
      </c>
      <c r="U1346" s="44">
        <v>134.77416666666667</v>
      </c>
      <c r="V1346" s="45">
        <v>119.6598333333333</v>
      </c>
      <c r="W1346" s="44">
        <v>96.239833333333337</v>
      </c>
      <c r="X1346" s="45">
        <v>1.362166666666667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7"/>
        <v>1193.1175000000003</v>
      </c>
      <c r="AE1346" s="54"/>
    </row>
    <row r="1347" spans="2:31" x14ac:dyDescent="0.45">
      <c r="B1347" s="14" t="s">
        <v>80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0.2166666666666667</v>
      </c>
      <c r="M1347" s="44">
        <v>3.3648333333333338</v>
      </c>
      <c r="N1347" s="45">
        <v>0</v>
      </c>
      <c r="O1347" s="44">
        <v>0.38133333333333325</v>
      </c>
      <c r="P1347" s="45">
        <v>16.67933333333335</v>
      </c>
      <c r="Q1347" s="44">
        <v>19.799999999999976</v>
      </c>
      <c r="R1347" s="45">
        <v>20.5</v>
      </c>
      <c r="S1347" s="44">
        <v>22.200000000000024</v>
      </c>
      <c r="T1347" s="45">
        <v>12.428833333333335</v>
      </c>
      <c r="U1347" s="44">
        <v>0</v>
      </c>
      <c r="V1347" s="45">
        <v>0</v>
      </c>
      <c r="W1347" s="44">
        <v>0.23950000000000002</v>
      </c>
      <c r="X1347" s="45">
        <v>0.34033333333333332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7"/>
        <v>96.150833333333352</v>
      </c>
      <c r="AE1347" s="54"/>
    </row>
    <row r="1348" spans="2:31" x14ac:dyDescent="0.45">
      <c r="B1348" s="14" t="s">
        <v>81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2.2333333333333347E-2</v>
      </c>
      <c r="M1348" s="44">
        <v>9.9060000000000059</v>
      </c>
      <c r="N1348" s="45">
        <v>23.140833333333319</v>
      </c>
      <c r="O1348" s="44">
        <v>27.509166666666683</v>
      </c>
      <c r="P1348" s="45">
        <v>26.928500000000007</v>
      </c>
      <c r="Q1348" s="44">
        <v>26.729333333333347</v>
      </c>
      <c r="R1348" s="45">
        <v>26.426833333333342</v>
      </c>
      <c r="S1348" s="44">
        <v>27.159833333333317</v>
      </c>
      <c r="T1348" s="45">
        <v>28.105166666666648</v>
      </c>
      <c r="U1348" s="44">
        <v>29.891999999999978</v>
      </c>
      <c r="V1348" s="45">
        <v>25.465166666666654</v>
      </c>
      <c r="W1348" s="44">
        <v>12.157500000000004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7"/>
        <v>263.44266666666664</v>
      </c>
      <c r="AE1348" s="54"/>
    </row>
    <row r="1349" spans="2:31" x14ac:dyDescent="0.45">
      <c r="B1349" s="14" t="s">
        <v>82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0.3133333333333333</v>
      </c>
      <c r="M1349" s="44">
        <v>14.878000000000007</v>
      </c>
      <c r="N1349" s="45">
        <v>74.285666666666657</v>
      </c>
      <c r="O1349" s="44">
        <v>127.22199999999999</v>
      </c>
      <c r="P1349" s="45">
        <v>141.91283333333331</v>
      </c>
      <c r="Q1349" s="44">
        <v>147.72899999999998</v>
      </c>
      <c r="R1349" s="45">
        <v>151.47</v>
      </c>
      <c r="S1349" s="44">
        <v>155.55000000000001</v>
      </c>
      <c r="T1349" s="45">
        <v>161.90250000000006</v>
      </c>
      <c r="U1349" s="44">
        <v>151.16800000000003</v>
      </c>
      <c r="V1349" s="45">
        <v>112.42616666666667</v>
      </c>
      <c r="W1349" s="44">
        <v>76.694833333333364</v>
      </c>
      <c r="X1349" s="45">
        <v>0.64383333333333359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7"/>
        <v>1316.1961666666668</v>
      </c>
      <c r="AE1349" s="54"/>
    </row>
    <row r="1350" spans="2:31" x14ac:dyDescent="0.45">
      <c r="B1350" s="14" t="s">
        <v>83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2.7066666666666666</v>
      </c>
      <c r="M1350" s="44">
        <v>29.062333333333303</v>
      </c>
      <c r="N1350" s="45">
        <v>22.923166666666646</v>
      </c>
      <c r="O1350" s="44">
        <v>24.66716666666666</v>
      </c>
      <c r="P1350" s="45">
        <v>24.019999999999985</v>
      </c>
      <c r="Q1350" s="44">
        <v>23.378166666666647</v>
      </c>
      <c r="R1350" s="45">
        <v>24.031333333333329</v>
      </c>
      <c r="S1350" s="44">
        <v>25.038999999999991</v>
      </c>
      <c r="T1350" s="45">
        <v>26.505333333333326</v>
      </c>
      <c r="U1350" s="44">
        <v>28.389499999999991</v>
      </c>
      <c r="V1350" s="45">
        <v>28.542666666666658</v>
      </c>
      <c r="W1350" s="44">
        <v>32.666833333333336</v>
      </c>
      <c r="X1350" s="45">
        <v>11.118833333333335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7"/>
        <v>303.05099999999987</v>
      </c>
      <c r="AE1350" s="54"/>
    </row>
    <row r="1351" spans="2:31" x14ac:dyDescent="0.45">
      <c r="B1351" s="14" t="s">
        <v>84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7"/>
        <v>0</v>
      </c>
      <c r="AE1351" s="54"/>
    </row>
    <row r="1352" spans="2:31" x14ac:dyDescent="0.45">
      <c r="B1352" s="14" t="s">
        <v>85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2.7166666666666658E-2</v>
      </c>
      <c r="M1352" s="44">
        <v>3.9455000000000013</v>
      </c>
      <c r="N1352" s="45">
        <v>35.326333333333338</v>
      </c>
      <c r="O1352" s="44">
        <v>48.201166666666659</v>
      </c>
      <c r="P1352" s="45">
        <v>50.859333333333332</v>
      </c>
      <c r="Q1352" s="44">
        <v>53.73966666666665</v>
      </c>
      <c r="R1352" s="45">
        <v>57.378499999999995</v>
      </c>
      <c r="S1352" s="44">
        <v>60.373666666666658</v>
      </c>
      <c r="T1352" s="45">
        <v>61.854500000000002</v>
      </c>
      <c r="U1352" s="44">
        <v>62.311833333333347</v>
      </c>
      <c r="V1352" s="45">
        <v>50.243166666666653</v>
      </c>
      <c r="W1352" s="44">
        <v>35.909666666666681</v>
      </c>
      <c r="X1352" s="45">
        <v>0.45133333333333342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7"/>
        <v>520.62183333333326</v>
      </c>
      <c r="AE1352" s="54"/>
    </row>
    <row r="1353" spans="2:31" x14ac:dyDescent="0.45">
      <c r="B1353" s="4" t="s">
        <v>86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1.2988333333333328</v>
      </c>
      <c r="M1353" s="44">
        <v>20.799999999999976</v>
      </c>
      <c r="N1353" s="45">
        <v>5.8208333333333337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22.868833333333335</v>
      </c>
      <c r="W1353" s="44">
        <v>29.888166666666674</v>
      </c>
      <c r="X1353" s="45">
        <v>1.7803333333333333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7"/>
        <v>82.456999999999979</v>
      </c>
      <c r="AE1353" s="54"/>
    </row>
    <row r="1354" spans="2:31" x14ac:dyDescent="0.45">
      <c r="B1354" s="4" t="s">
        <v>87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1.4004999999999994</v>
      </c>
      <c r="M1354" s="44">
        <v>9.1470000000000002</v>
      </c>
      <c r="N1354" s="45">
        <v>7.2286666666666637</v>
      </c>
      <c r="O1354" s="44">
        <v>7.7399999999999975</v>
      </c>
      <c r="P1354" s="45">
        <v>8.0799999999999947</v>
      </c>
      <c r="Q1354" s="44">
        <v>8.303666666666663</v>
      </c>
      <c r="R1354" s="45">
        <v>8.0613333333333284</v>
      </c>
      <c r="S1354" s="44">
        <v>8.1361666666666661</v>
      </c>
      <c r="T1354" s="45">
        <v>8.3105000000000029</v>
      </c>
      <c r="U1354" s="44">
        <v>9.0465</v>
      </c>
      <c r="V1354" s="45">
        <v>8.6795000000000009</v>
      </c>
      <c r="W1354" s="44">
        <v>9.87916666666667</v>
      </c>
      <c r="X1354" s="45">
        <v>8.0616666666666656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7"/>
        <v>102.07466666666664</v>
      </c>
      <c r="AE1354" s="54"/>
    </row>
    <row r="1355" spans="2:31" x14ac:dyDescent="0.45">
      <c r="B1355" s="4" t="s">
        <v>88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0.62783333333333324</v>
      </c>
      <c r="M1355" s="44">
        <v>10.126833333333336</v>
      </c>
      <c r="N1355" s="45">
        <v>7.7028333333333334</v>
      </c>
      <c r="O1355" s="44">
        <v>22.480166666666666</v>
      </c>
      <c r="P1355" s="45">
        <v>20.541666666666668</v>
      </c>
      <c r="Q1355" s="44">
        <v>17.323499999999999</v>
      </c>
      <c r="R1355" s="45">
        <v>16.049666666666667</v>
      </c>
      <c r="S1355" s="44">
        <v>15.589</v>
      </c>
      <c r="T1355" s="45">
        <v>17.332500000000007</v>
      </c>
      <c r="U1355" s="44">
        <v>22.773333333333323</v>
      </c>
      <c r="V1355" s="45">
        <v>16.735833333333332</v>
      </c>
      <c r="W1355" s="44">
        <v>20.952333333333339</v>
      </c>
      <c r="X1355" s="45">
        <v>1.9120000000000006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7"/>
        <v>190.14750000000001</v>
      </c>
      <c r="AE1355" s="54"/>
    </row>
    <row r="1356" spans="2:31" x14ac:dyDescent="0.45">
      <c r="B1356" s="4" t="s">
        <v>89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1.3500000000000008</v>
      </c>
      <c r="M1356" s="44">
        <v>12</v>
      </c>
      <c r="N1356" s="45">
        <v>5.1681279290000006</v>
      </c>
      <c r="O1356" s="44">
        <v>6.7892778319999998</v>
      </c>
      <c r="P1356" s="45">
        <v>8.6016472170000018</v>
      </c>
      <c r="Q1356" s="44">
        <v>9.170666381000002</v>
      </c>
      <c r="R1356" s="45">
        <v>9.1040393070000007</v>
      </c>
      <c r="S1356" s="44">
        <v>8.9020329579999977</v>
      </c>
      <c r="T1356" s="45">
        <v>9.4507392579999987</v>
      </c>
      <c r="U1356" s="44">
        <v>10.090742065000001</v>
      </c>
      <c r="V1356" s="45">
        <v>9.0025516359999997</v>
      </c>
      <c r="W1356" s="44">
        <v>15.100000000000016</v>
      </c>
      <c r="X1356" s="45">
        <v>11.660000000000005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7"/>
        <v>116.38982458300005</v>
      </c>
      <c r="AE1356" s="54"/>
    </row>
    <row r="1357" spans="2:31" x14ac:dyDescent="0.45">
      <c r="B1357" s="4" t="s">
        <v>90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8.6666666666666663E-3</v>
      </c>
      <c r="M1357" s="44">
        <v>11.732333333333338</v>
      </c>
      <c r="N1357" s="45">
        <v>34.554833333333299</v>
      </c>
      <c r="O1357" s="44">
        <v>43.461833333333331</v>
      </c>
      <c r="P1357" s="45">
        <v>13.856049560000002</v>
      </c>
      <c r="Q1357" s="44">
        <v>13.589736760000001</v>
      </c>
      <c r="R1357" s="45">
        <v>8.2209157699999977</v>
      </c>
      <c r="S1357" s="44">
        <v>11.460012939999999</v>
      </c>
      <c r="T1357" s="45">
        <v>20.347129639999999</v>
      </c>
      <c r="U1357" s="44">
        <v>53.684833333333295</v>
      </c>
      <c r="V1357" s="45">
        <v>36.534833333333353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7"/>
        <v>247.4511780033333</v>
      </c>
      <c r="AE1357" s="54"/>
    </row>
    <row r="1358" spans="2:31" x14ac:dyDescent="0.45">
      <c r="B1358" s="4" t="s">
        <v>91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1.3946666666666669</v>
      </c>
      <c r="M1358" s="44">
        <v>16.340333333333334</v>
      </c>
      <c r="N1358" s="45">
        <v>22.602999999999998</v>
      </c>
      <c r="O1358" s="44">
        <v>37.369833333333318</v>
      </c>
      <c r="P1358" s="45">
        <v>39.042333333333332</v>
      </c>
      <c r="Q1358" s="44">
        <v>33.938499999999976</v>
      </c>
      <c r="R1358" s="45">
        <v>31.596500000000002</v>
      </c>
      <c r="S1358" s="44">
        <v>32.337999999999994</v>
      </c>
      <c r="T1358" s="45">
        <v>37.981666666666683</v>
      </c>
      <c r="U1358" s="44">
        <v>46.818166666666656</v>
      </c>
      <c r="V1358" s="45">
        <v>36.113166666666665</v>
      </c>
      <c r="W1358" s="44">
        <v>32.252999999999993</v>
      </c>
      <c r="X1358" s="45">
        <v>0.43766666666666665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7"/>
        <v>368.22683333333322</v>
      </c>
      <c r="AE1358" s="54"/>
    </row>
    <row r="1359" spans="2:31" x14ac:dyDescent="0.45">
      <c r="B1359" s="4" t="s">
        <v>92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0.97083333333333299</v>
      </c>
      <c r="M1359" s="44">
        <v>5.4430000000000014</v>
      </c>
      <c r="N1359" s="45">
        <v>14.408999999999999</v>
      </c>
      <c r="O1359" s="44">
        <v>22.603333333333335</v>
      </c>
      <c r="P1359" s="45">
        <v>23.600666666666672</v>
      </c>
      <c r="Q1359" s="44">
        <v>24.58883333333333</v>
      </c>
      <c r="R1359" s="45">
        <v>26.604666666666674</v>
      </c>
      <c r="S1359" s="44">
        <v>27.207499999999975</v>
      </c>
      <c r="T1359" s="45">
        <v>28.235500000000005</v>
      </c>
      <c r="U1359" s="44">
        <v>29.093166666666662</v>
      </c>
      <c r="V1359" s="45">
        <v>26.247500000000002</v>
      </c>
      <c r="W1359" s="44">
        <v>23.637166666666662</v>
      </c>
      <c r="X1359" s="45">
        <v>4.8593333333333311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7"/>
        <v>257.50049999999999</v>
      </c>
      <c r="AE1359" s="54"/>
    </row>
    <row r="1360" spans="2:31" x14ac:dyDescent="0.45">
      <c r="B1360" s="4" t="s">
        <v>93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0.40016666666666662</v>
      </c>
      <c r="M1360" s="44">
        <v>0.5923333333333336</v>
      </c>
      <c r="N1360" s="45">
        <v>3.6896666666666658</v>
      </c>
      <c r="O1360" s="44">
        <v>10.66199999999999</v>
      </c>
      <c r="P1360" s="45">
        <v>11.476166666666666</v>
      </c>
      <c r="Q1360" s="44">
        <v>11.905666666666669</v>
      </c>
      <c r="R1360" s="45">
        <v>12.474833333333338</v>
      </c>
      <c r="S1360" s="44">
        <v>13.035666666666664</v>
      </c>
      <c r="T1360" s="45">
        <v>12.997166666666663</v>
      </c>
      <c r="U1360" s="44">
        <v>15.257166666666668</v>
      </c>
      <c r="V1360" s="45">
        <v>13.262166666666666</v>
      </c>
      <c r="W1360" s="44">
        <v>15.329666666666668</v>
      </c>
      <c r="X1360" s="45">
        <v>2.6961666666666675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7"/>
        <v>123.77883333333332</v>
      </c>
      <c r="AE1360" s="54"/>
    </row>
    <row r="1361" spans="2:31" x14ac:dyDescent="0.45">
      <c r="B1361" s="4" t="s">
        <v>94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0.43766666666666665</v>
      </c>
      <c r="M1361" s="44">
        <v>22.56033333333334</v>
      </c>
      <c r="N1361" s="45">
        <v>31.180000000000007</v>
      </c>
      <c r="O1361" s="44">
        <v>14.935833333333333</v>
      </c>
      <c r="P1361" s="45">
        <v>9.0143333333333331</v>
      </c>
      <c r="Q1361" s="44">
        <v>0.10933333333333289</v>
      </c>
      <c r="R1361" s="45">
        <v>0</v>
      </c>
      <c r="S1361" s="44">
        <v>0</v>
      </c>
      <c r="T1361" s="45">
        <v>12.257166666666668</v>
      </c>
      <c r="U1361" s="44">
        <v>48.37866666666666</v>
      </c>
      <c r="V1361" s="45">
        <v>10.935499999999998</v>
      </c>
      <c r="W1361" s="44">
        <v>52.338666666666683</v>
      </c>
      <c r="X1361" s="45">
        <v>25.983333333333331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7"/>
        <v>228.13083333333333</v>
      </c>
      <c r="AE1361" s="54"/>
    </row>
    <row r="1362" spans="2:31" x14ac:dyDescent="0.45">
      <c r="B1362" s="4" t="s">
        <v>95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2.1333333333333329E-2</v>
      </c>
      <c r="M1362" s="44">
        <v>14.647833333333347</v>
      </c>
      <c r="N1362" s="45">
        <v>22.705166666666649</v>
      </c>
      <c r="O1362" s="44">
        <v>17.936666666666664</v>
      </c>
      <c r="P1362" s="45">
        <v>18.572833333333339</v>
      </c>
      <c r="Q1362" s="44">
        <v>18.612500000000004</v>
      </c>
      <c r="R1362" s="45">
        <v>17.738666666666671</v>
      </c>
      <c r="S1362" s="44">
        <v>22.350666666666662</v>
      </c>
      <c r="T1362" s="45">
        <v>23.499833333333338</v>
      </c>
      <c r="U1362" s="44">
        <v>22.112499999999997</v>
      </c>
      <c r="V1362" s="45">
        <v>32.401666666666671</v>
      </c>
      <c r="W1362" s="44">
        <v>34.837999999999973</v>
      </c>
      <c r="X1362" s="45">
        <v>12.603666666666673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7"/>
        <v>258.04133333333328</v>
      </c>
      <c r="AE1362" s="54"/>
    </row>
    <row r="1363" spans="2:31" x14ac:dyDescent="0.45">
      <c r="B1363" s="4" t="s">
        <v>96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12.662999999999998</v>
      </c>
      <c r="N1363" s="45">
        <v>56.568499999999993</v>
      </c>
      <c r="O1363" s="44">
        <v>38.643333333333338</v>
      </c>
      <c r="P1363" s="45">
        <v>31.775166666666671</v>
      </c>
      <c r="Q1363" s="44">
        <v>50.377666666666656</v>
      </c>
      <c r="R1363" s="45">
        <v>57.686166666666693</v>
      </c>
      <c r="S1363" s="44">
        <v>72.13349999999997</v>
      </c>
      <c r="T1363" s="45">
        <v>75.468499999999992</v>
      </c>
      <c r="U1363" s="44">
        <v>83.267999999999986</v>
      </c>
      <c r="V1363" s="45">
        <v>87.492833333333323</v>
      </c>
      <c r="W1363" s="44">
        <v>86.557000000000002</v>
      </c>
      <c r="X1363" s="45">
        <v>23.385833333333341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7"/>
        <v>676.01949999999999</v>
      </c>
      <c r="AE1363" s="54"/>
    </row>
    <row r="1364" spans="2:31" x14ac:dyDescent="0.45">
      <c r="B1364" s="4" t="s">
        <v>97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9.4666666666666663E-2</v>
      </c>
      <c r="M1364" s="44">
        <v>8.2898333333333323</v>
      </c>
      <c r="N1364" s="45">
        <v>14.749666666666654</v>
      </c>
      <c r="O1364" s="44">
        <v>25.562999999999974</v>
      </c>
      <c r="P1364" s="45">
        <v>27.37933333333331</v>
      </c>
      <c r="Q1364" s="44">
        <v>30.198333333333334</v>
      </c>
      <c r="R1364" s="45">
        <v>31.560999999999961</v>
      </c>
      <c r="S1364" s="44">
        <v>33.197833333333307</v>
      </c>
      <c r="T1364" s="45">
        <v>34.862166666666646</v>
      </c>
      <c r="U1364" s="44">
        <v>36.353499999999968</v>
      </c>
      <c r="V1364" s="45">
        <v>32.737666666666662</v>
      </c>
      <c r="W1364" s="44">
        <v>30.134833333333333</v>
      </c>
      <c r="X1364" s="45">
        <v>3.9898333333333351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7"/>
        <v>309.11166666666645</v>
      </c>
      <c r="AE1364" s="54"/>
    </row>
    <row r="1365" spans="2:31" x14ac:dyDescent="0.45">
      <c r="B1365" s="4" t="s">
        <v>98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2.4140000000000001</v>
      </c>
      <c r="M1365" s="44">
        <v>28.401333333333298</v>
      </c>
      <c r="N1365" s="45">
        <v>20.317833333333322</v>
      </c>
      <c r="O1365" s="44">
        <v>27.013833333333352</v>
      </c>
      <c r="P1365" s="45">
        <v>24.179999999999986</v>
      </c>
      <c r="Q1365" s="44">
        <v>23.592666666666659</v>
      </c>
      <c r="R1365" s="45">
        <v>20.997333333333341</v>
      </c>
      <c r="S1365" s="44">
        <v>18.16116666666667</v>
      </c>
      <c r="T1365" s="45">
        <v>19.426500000000001</v>
      </c>
      <c r="U1365" s="44">
        <v>24.291</v>
      </c>
      <c r="V1365" s="45">
        <v>27.847333333333335</v>
      </c>
      <c r="W1365" s="44">
        <v>42.050166666666662</v>
      </c>
      <c r="X1365" s="45">
        <v>12.44233333333333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7"/>
        <v>291.13549999999998</v>
      </c>
      <c r="AE1365" s="54"/>
    </row>
    <row r="1366" spans="2:31" x14ac:dyDescent="0.45">
      <c r="B1366" s="4" t="s">
        <v>99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0.90500000000000036</v>
      </c>
      <c r="M1366" s="44">
        <v>2.4883333333333324</v>
      </c>
      <c r="N1366" s="45">
        <v>7.8668333333333305</v>
      </c>
      <c r="O1366" s="44">
        <v>17.092999999999986</v>
      </c>
      <c r="P1366" s="45">
        <v>20.058666666666646</v>
      </c>
      <c r="Q1366" s="44">
        <v>20.703333333333344</v>
      </c>
      <c r="R1366" s="45">
        <v>21.049999999999976</v>
      </c>
      <c r="S1366" s="44">
        <v>21.728500000000011</v>
      </c>
      <c r="T1366" s="45">
        <v>23.617666666666672</v>
      </c>
      <c r="U1366" s="44">
        <v>22.5</v>
      </c>
      <c r="V1366" s="45">
        <v>20.420000000000002</v>
      </c>
      <c r="W1366" s="44">
        <v>22.900000000000013</v>
      </c>
      <c r="X1366" s="45">
        <v>9.8933333333333344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7"/>
        <v>211.22466666666662</v>
      </c>
      <c r="AE1366" s="54"/>
    </row>
    <row r="1367" spans="2:31" x14ac:dyDescent="0.45">
      <c r="B1367" s="4" t="s">
        <v>100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7"/>
        <v>0</v>
      </c>
      <c r="AE1367" s="54"/>
    </row>
    <row r="1368" spans="2:31" x14ac:dyDescent="0.45">
      <c r="B1368" s="4" t="s">
        <v>101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0.20000000000000009</v>
      </c>
      <c r="M1368" s="44">
        <v>1.898166666666667</v>
      </c>
      <c r="N1368" s="45">
        <v>4.182333333333335</v>
      </c>
      <c r="O1368" s="44">
        <v>7.0770000000000008</v>
      </c>
      <c r="P1368" s="45">
        <v>9.8808333333333351</v>
      </c>
      <c r="Q1368" s="44">
        <v>10.547666666666665</v>
      </c>
      <c r="R1368" s="45">
        <v>10.157666666666666</v>
      </c>
      <c r="S1368" s="44">
        <v>9.169333333333336</v>
      </c>
      <c r="T1368" s="45">
        <v>8.9826666666666668</v>
      </c>
      <c r="U1368" s="44">
        <v>8.6234999999999999</v>
      </c>
      <c r="V1368" s="45">
        <v>7.9033333333333324</v>
      </c>
      <c r="W1368" s="44">
        <v>6.205333333333332</v>
      </c>
      <c r="X1368" s="45">
        <v>2.521999999999998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7"/>
        <v>87.349833333333322</v>
      </c>
      <c r="AE1368" s="54"/>
    </row>
    <row r="1369" spans="2:31" x14ac:dyDescent="0.45">
      <c r="B1369" s="4" t="s">
        <v>102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17.213833333333334</v>
      </c>
      <c r="M1369" s="44">
        <v>161.32666666666665</v>
      </c>
      <c r="N1369" s="45">
        <v>61.105333333333306</v>
      </c>
      <c r="O1369" s="44">
        <v>136.44583333333333</v>
      </c>
      <c r="P1369" s="45">
        <v>108.39133333333334</v>
      </c>
      <c r="Q1369" s="44">
        <v>79.377666666666741</v>
      </c>
      <c r="R1369" s="45">
        <v>51.903166666666628</v>
      </c>
      <c r="S1369" s="44">
        <v>37.89233333333334</v>
      </c>
      <c r="T1369" s="45">
        <v>58.561166666666658</v>
      </c>
      <c r="U1369" s="44">
        <v>95.53700000000002</v>
      </c>
      <c r="V1369" s="45">
        <v>110.42449999999999</v>
      </c>
      <c r="W1369" s="44">
        <v>173.05833333333342</v>
      </c>
      <c r="X1369" s="45">
        <v>54.7425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7"/>
        <v>1145.9796666666668</v>
      </c>
      <c r="AE1369" s="54"/>
    </row>
    <row r="1370" spans="2:31" x14ac:dyDescent="0.45">
      <c r="B1370" s="4" t="s">
        <v>103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</v>
      </c>
      <c r="N1370" s="45">
        <v>0</v>
      </c>
      <c r="O1370" s="44">
        <v>0.2586666666666666</v>
      </c>
      <c r="P1370" s="45">
        <v>7.0913333333333366</v>
      </c>
      <c r="Q1370" s="44">
        <v>15.075166666666663</v>
      </c>
      <c r="R1370" s="45">
        <v>16.20883333333332</v>
      </c>
      <c r="S1370" s="44">
        <v>2.4820000000000007</v>
      </c>
      <c r="T1370" s="45">
        <v>10.736833333333331</v>
      </c>
      <c r="U1370" s="44">
        <v>18.377999999999993</v>
      </c>
      <c r="V1370" s="45">
        <v>12.469666666666665</v>
      </c>
      <c r="W1370" s="44">
        <v>11.559666666666676</v>
      </c>
      <c r="X1370" s="45">
        <v>0.22149999999999997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7"/>
        <v>94.481666666666655</v>
      </c>
      <c r="AE1370" s="54"/>
    </row>
    <row r="1371" spans="2:31" x14ac:dyDescent="0.45">
      <c r="B1371" s="4" t="s">
        <v>104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2.3573333333333335</v>
      </c>
      <c r="M1371" s="44">
        <v>38.912666666666674</v>
      </c>
      <c r="N1371" s="45">
        <v>83.735166666666672</v>
      </c>
      <c r="O1371" s="44">
        <v>101.98883333333333</v>
      </c>
      <c r="P1371" s="45">
        <v>105.70216666666664</v>
      </c>
      <c r="Q1371" s="44">
        <v>106.42816666666661</v>
      </c>
      <c r="R1371" s="45">
        <v>108.59149999999997</v>
      </c>
      <c r="S1371" s="44">
        <v>107.27083333333331</v>
      </c>
      <c r="T1371" s="45">
        <v>83.896166666666687</v>
      </c>
      <c r="U1371" s="44">
        <v>72.082166666666652</v>
      </c>
      <c r="V1371" s="45">
        <v>82.102500000000006</v>
      </c>
      <c r="W1371" s="44">
        <v>72.239666666666665</v>
      </c>
      <c r="X1371" s="45">
        <v>14.468333333333339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7"/>
        <v>979.77550000000008</v>
      </c>
      <c r="AE1371" s="54"/>
    </row>
    <row r="1372" spans="2:31" x14ac:dyDescent="0.45">
      <c r="B1372" s="4" t="s">
        <v>105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0.30666666666666664</v>
      </c>
      <c r="M1372" s="44">
        <v>7.1156666666666659</v>
      </c>
      <c r="N1372" s="45">
        <v>5.4571666666666685</v>
      </c>
      <c r="O1372" s="44">
        <v>15.261333333333329</v>
      </c>
      <c r="P1372" s="45">
        <v>18.222333333333346</v>
      </c>
      <c r="Q1372" s="44">
        <v>15.140500000000007</v>
      </c>
      <c r="R1372" s="45">
        <v>8.2178333333333278</v>
      </c>
      <c r="S1372" s="44">
        <v>5.6323333333333325</v>
      </c>
      <c r="T1372" s="45">
        <v>1.6745000000000028</v>
      </c>
      <c r="U1372" s="44">
        <v>1.3073333333333375</v>
      </c>
      <c r="V1372" s="45">
        <v>0</v>
      </c>
      <c r="W1372" s="44">
        <v>4.652000000000001</v>
      </c>
      <c r="X1372" s="45">
        <v>0.21599999999999983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7"/>
        <v>83.203666666666678</v>
      </c>
      <c r="AE1372" s="54"/>
    </row>
    <row r="1373" spans="2:31" x14ac:dyDescent="0.45">
      <c r="B1373" s="4" t="s">
        <v>106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7"/>
        <v>0</v>
      </c>
      <c r="AE1373" s="54"/>
    </row>
    <row r="1374" spans="2:31" x14ac:dyDescent="0.45">
      <c r="B1374" s="4" t="s">
        <v>107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1.061833333333333</v>
      </c>
      <c r="M1374" s="44">
        <v>25.814166666666669</v>
      </c>
      <c r="N1374" s="45">
        <v>51.579333333333288</v>
      </c>
      <c r="O1374" s="44">
        <v>54.724166666666683</v>
      </c>
      <c r="P1374" s="45">
        <v>60.993666666666712</v>
      </c>
      <c r="Q1374" s="44">
        <v>57.664500000000054</v>
      </c>
      <c r="R1374" s="45">
        <v>59.24633333333334</v>
      </c>
      <c r="S1374" s="44">
        <v>62.24366666666667</v>
      </c>
      <c r="T1374" s="45">
        <v>64.409999999999968</v>
      </c>
      <c r="U1374" s="44">
        <v>69.444000000000031</v>
      </c>
      <c r="V1374" s="45">
        <v>68.808333333333323</v>
      </c>
      <c r="W1374" s="44">
        <v>69.786500000000018</v>
      </c>
      <c r="X1374" s="45">
        <v>14.49083333333334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7"/>
        <v>660.26733333333334</v>
      </c>
      <c r="AE1374" s="54"/>
    </row>
    <row r="1375" spans="2:31" x14ac:dyDescent="0.45">
      <c r="B1375" s="4" t="s">
        <v>108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7"/>
        <v>0</v>
      </c>
      <c r="AE1375" s="54"/>
    </row>
    <row r="1376" spans="2:31" x14ac:dyDescent="0.45">
      <c r="B1376" s="4" t="s">
        <v>109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7.3166666666666644E-2</v>
      </c>
      <c r="M1376" s="44">
        <v>3.0828333333333329</v>
      </c>
      <c r="N1376" s="45">
        <v>65.391999999999996</v>
      </c>
      <c r="O1376" s="44">
        <v>55.173000000000016</v>
      </c>
      <c r="P1376" s="45">
        <v>60.625000000000014</v>
      </c>
      <c r="Q1376" s="44">
        <v>60.187833333333337</v>
      </c>
      <c r="R1376" s="45">
        <v>57.592166666666657</v>
      </c>
      <c r="S1376" s="44">
        <v>73.986999999999981</v>
      </c>
      <c r="T1376" s="45">
        <v>75.523666666666657</v>
      </c>
      <c r="U1376" s="44">
        <v>66.89800000000001</v>
      </c>
      <c r="V1376" s="45">
        <v>85.987333333333339</v>
      </c>
      <c r="W1376" s="44">
        <v>33.496500000000005</v>
      </c>
      <c r="X1376" s="45">
        <v>1.7764999999999995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7"/>
        <v>639.79500000000007</v>
      </c>
      <c r="AE1376" s="54"/>
    </row>
    <row r="1377" spans="2:31" x14ac:dyDescent="0.45">
      <c r="B1377" s="4" t="s">
        <v>110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0.69100000000000006</v>
      </c>
      <c r="M1377" s="44">
        <v>28.177833333333343</v>
      </c>
      <c r="N1377" s="45">
        <v>47.32733333333335</v>
      </c>
      <c r="O1377" s="44">
        <v>60.013833333333309</v>
      </c>
      <c r="P1377" s="45">
        <v>63.006500000000045</v>
      </c>
      <c r="Q1377" s="44">
        <v>62.303500000000028</v>
      </c>
      <c r="R1377" s="45">
        <v>61.822833333333321</v>
      </c>
      <c r="S1377" s="44">
        <v>64.625333333333373</v>
      </c>
      <c r="T1377" s="45">
        <v>67.742999999999981</v>
      </c>
      <c r="U1377" s="44">
        <v>71.846500000000006</v>
      </c>
      <c r="V1377" s="45">
        <v>64.551499999999962</v>
      </c>
      <c r="W1377" s="44">
        <v>45.793666666666674</v>
      </c>
      <c r="X1377" s="45">
        <v>15.286833333333323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7"/>
        <v>653.18966666666677</v>
      </c>
      <c r="AE1377" s="54"/>
    </row>
    <row r="1378" spans="2:31" x14ac:dyDescent="0.45">
      <c r="B1378" s="4" t="s">
        <v>111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0.47033333333333338</v>
      </c>
      <c r="M1378" s="44">
        <v>6.3674999999999962</v>
      </c>
      <c r="N1378" s="45">
        <v>13.072333333333331</v>
      </c>
      <c r="O1378" s="44">
        <v>22.461333333333311</v>
      </c>
      <c r="P1378" s="45">
        <v>25.765166666666662</v>
      </c>
      <c r="Q1378" s="44">
        <v>28.476666666666674</v>
      </c>
      <c r="R1378" s="45">
        <v>29.653500000000019</v>
      </c>
      <c r="S1378" s="44">
        <v>30.398499999999999</v>
      </c>
      <c r="T1378" s="45">
        <v>29.964666666666695</v>
      </c>
      <c r="U1378" s="44">
        <v>28.825999999999965</v>
      </c>
      <c r="V1378" s="45">
        <v>22.765666666666675</v>
      </c>
      <c r="W1378" s="44">
        <v>22.311833333333354</v>
      </c>
      <c r="X1378" s="45">
        <v>2.9688333333333317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7"/>
        <v>263.50233333333335</v>
      </c>
      <c r="AE1378" s="54"/>
    </row>
    <row r="1379" spans="2:31" x14ac:dyDescent="0.45">
      <c r="B1379" s="4" t="s">
        <v>112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</v>
      </c>
      <c r="O1379" s="44">
        <v>0</v>
      </c>
      <c r="P1379" s="45">
        <v>0</v>
      </c>
      <c r="Q1379" s="44">
        <v>0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7"/>
        <v>0</v>
      </c>
      <c r="AE1379" s="54"/>
    </row>
    <row r="1380" spans="2:31" x14ac:dyDescent="0.45">
      <c r="B1380" s="4" t="s">
        <v>113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7.8328333333333351</v>
      </c>
      <c r="N1380" s="45">
        <v>35.817333333333309</v>
      </c>
      <c r="O1380" s="44">
        <v>53.678333333333278</v>
      </c>
      <c r="P1380" s="45">
        <v>67.27</v>
      </c>
      <c r="Q1380" s="44">
        <v>79.976166666666572</v>
      </c>
      <c r="R1380" s="45">
        <v>81.449999999999903</v>
      </c>
      <c r="S1380" s="44">
        <v>81.449999999999903</v>
      </c>
      <c r="T1380" s="45">
        <v>83.578166666666689</v>
      </c>
      <c r="U1380" s="44">
        <v>66.349666666666749</v>
      </c>
      <c r="V1380" s="45">
        <v>48.736833333333308</v>
      </c>
      <c r="W1380" s="44">
        <v>23.695333333333338</v>
      </c>
      <c r="X1380" s="45">
        <v>7.3645000000000014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7"/>
        <v>637.19916666666631</v>
      </c>
      <c r="AE1380" s="54"/>
    </row>
    <row r="1381" spans="2:31" x14ac:dyDescent="0.45">
      <c r="B1381" s="4" t="s">
        <v>114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0.16550000000000012</v>
      </c>
      <c r="M1381" s="44">
        <v>4.230833333333333</v>
      </c>
      <c r="N1381" s="45">
        <v>1.2393333333333338</v>
      </c>
      <c r="O1381" s="44">
        <v>19.992833333333337</v>
      </c>
      <c r="P1381" s="45">
        <v>24.540833333333321</v>
      </c>
      <c r="Q1381" s="44">
        <v>23.872166666666683</v>
      </c>
      <c r="R1381" s="45">
        <v>23.794166666666662</v>
      </c>
      <c r="S1381" s="44">
        <v>23.330666666666666</v>
      </c>
      <c r="T1381" s="45">
        <v>22.767666666666663</v>
      </c>
      <c r="U1381" s="44">
        <v>23.480833333333344</v>
      </c>
      <c r="V1381" s="45">
        <v>18.288166666666665</v>
      </c>
      <c r="W1381" s="44">
        <v>24.259166666666676</v>
      </c>
      <c r="X1381" s="45">
        <v>6.586999999999998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357"/>
        <v>216.54916666666668</v>
      </c>
      <c r="AE1381" s="54"/>
    </row>
    <row r="1382" spans="2:31" x14ac:dyDescent="0.45">
      <c r="B1382" s="4" t="s">
        <v>115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357"/>
        <v>0</v>
      </c>
      <c r="AE1382" s="54"/>
    </row>
    <row r="1383" spans="2:31" x14ac:dyDescent="0.45">
      <c r="B1383" s="4" t="s">
        <v>116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41.782000000000004</v>
      </c>
      <c r="M1383" s="44">
        <v>62.160000000000011</v>
      </c>
      <c r="N1383" s="45">
        <v>31.500000000000007</v>
      </c>
      <c r="O1383" s="44">
        <v>20.830000000000013</v>
      </c>
      <c r="P1383" s="45">
        <v>19.600000000000009</v>
      </c>
      <c r="Q1383" s="44">
        <v>19.410000000000011</v>
      </c>
      <c r="R1383" s="45">
        <v>19.02000000000001</v>
      </c>
      <c r="S1383" s="44">
        <v>27.290000000000006</v>
      </c>
      <c r="T1383" s="45">
        <v>67.769833333333338</v>
      </c>
      <c r="U1383" s="44">
        <v>62.704333333333345</v>
      </c>
      <c r="V1383" s="45">
        <v>57.646833333333326</v>
      </c>
      <c r="W1383" s="44">
        <v>62.653666666666666</v>
      </c>
      <c r="X1383" s="45">
        <v>58.601000000000013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357"/>
        <v>550.96766666666679</v>
      </c>
      <c r="AE1383" s="54"/>
    </row>
    <row r="1384" spans="2:31" x14ac:dyDescent="0.45">
      <c r="B1384" s="4" t="s">
        <v>117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0.23583333333333339</v>
      </c>
      <c r="M1384" s="44">
        <v>29.909333333333329</v>
      </c>
      <c r="N1384" s="45">
        <v>111.52183333333332</v>
      </c>
      <c r="O1384" s="44">
        <v>60.900000000000006</v>
      </c>
      <c r="P1384" s="45">
        <v>56.400000000000006</v>
      </c>
      <c r="Q1384" s="44">
        <v>57</v>
      </c>
      <c r="R1384" s="45">
        <v>56.599999999999994</v>
      </c>
      <c r="S1384" s="44">
        <v>12.366833333333327</v>
      </c>
      <c r="T1384" s="45">
        <v>80.502666666666656</v>
      </c>
      <c r="U1384" s="44">
        <v>65.203333333333319</v>
      </c>
      <c r="V1384" s="45">
        <v>51.209833333333336</v>
      </c>
      <c r="W1384" s="44">
        <v>155.35350000000005</v>
      </c>
      <c r="X1384" s="45">
        <v>24.675000000000001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7"/>
        <v>761.87816666666663</v>
      </c>
      <c r="AE1384" s="54"/>
    </row>
    <row r="1385" spans="2:31" x14ac:dyDescent="0.45">
      <c r="B1385" s="4" t="s">
        <v>118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0.23966666666666664</v>
      </c>
      <c r="M1385" s="44">
        <v>31.603333333333353</v>
      </c>
      <c r="N1385" s="45">
        <v>18.515166666666666</v>
      </c>
      <c r="O1385" s="44">
        <v>59.654333333333369</v>
      </c>
      <c r="P1385" s="45">
        <v>59.588000000000008</v>
      </c>
      <c r="Q1385" s="44">
        <v>58.672833333333372</v>
      </c>
      <c r="R1385" s="45">
        <v>60.139833333333307</v>
      </c>
      <c r="S1385" s="44">
        <v>62.183666666666603</v>
      </c>
      <c r="T1385" s="45">
        <v>64.081499999999977</v>
      </c>
      <c r="U1385" s="44">
        <v>67.276833333333258</v>
      </c>
      <c r="V1385" s="45">
        <v>64.30749999999999</v>
      </c>
      <c r="W1385" s="44">
        <v>51.280833333333327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7"/>
        <v>597.54349999999988</v>
      </c>
      <c r="AE1385" s="54"/>
    </row>
    <row r="1386" spans="2:31" x14ac:dyDescent="0.45">
      <c r="B1386" s="4" t="s">
        <v>119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4.2621666666666664</v>
      </c>
      <c r="M1386" s="44">
        <v>46.720833333333346</v>
      </c>
      <c r="N1386" s="45">
        <v>48.286333333333339</v>
      </c>
      <c r="O1386" s="44">
        <v>57.738333333333323</v>
      </c>
      <c r="P1386" s="45">
        <v>59.409500000000001</v>
      </c>
      <c r="Q1386" s="44">
        <v>59.280833333333334</v>
      </c>
      <c r="R1386" s="45">
        <v>60.333833333333345</v>
      </c>
      <c r="S1386" s="44">
        <v>62.16200000000002</v>
      </c>
      <c r="T1386" s="45">
        <v>64.268333333333345</v>
      </c>
      <c r="U1386" s="44">
        <v>66.282666666666699</v>
      </c>
      <c r="V1386" s="45">
        <v>59.695166666666672</v>
      </c>
      <c r="W1386" s="44">
        <v>50.785166666666669</v>
      </c>
      <c r="X1386" s="45">
        <v>3.0398333333333327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7"/>
        <v>642.2650000000001</v>
      </c>
      <c r="AE1386" s="54"/>
    </row>
    <row r="1387" spans="2:31" x14ac:dyDescent="0.45">
      <c r="B1387" s="4" t="s">
        <v>120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2.1068333333333338</v>
      </c>
      <c r="M1387" s="44">
        <v>19.634333333333323</v>
      </c>
      <c r="N1387" s="45">
        <v>37.441666666666656</v>
      </c>
      <c r="O1387" s="44">
        <v>57.211333333333322</v>
      </c>
      <c r="P1387" s="45">
        <v>61.947833333333371</v>
      </c>
      <c r="Q1387" s="44">
        <v>65.242166666666691</v>
      </c>
      <c r="R1387" s="45">
        <v>69.214333333333343</v>
      </c>
      <c r="S1387" s="44">
        <v>71.410166666666655</v>
      </c>
      <c r="T1387" s="45">
        <v>72.445999999999984</v>
      </c>
      <c r="U1387" s="44">
        <v>68.753500000000003</v>
      </c>
      <c r="V1387" s="45">
        <v>49.359833333333341</v>
      </c>
      <c r="W1387" s="44">
        <v>33.300666666666672</v>
      </c>
      <c r="X1387" s="45">
        <v>1.2429999999999994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357"/>
        <v>609.31166666666672</v>
      </c>
      <c r="AE1387" s="54"/>
    </row>
    <row r="1388" spans="2:31" x14ac:dyDescent="0.45">
      <c r="B1388" s="4" t="s">
        <v>121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357"/>
        <v>0</v>
      </c>
      <c r="AE1388" s="54"/>
    </row>
    <row r="1389" spans="2:31" x14ac:dyDescent="0.45">
      <c r="B1389" s="4" t="s">
        <v>122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16.168499999999998</v>
      </c>
      <c r="M1389" s="44">
        <v>134.79516666666663</v>
      </c>
      <c r="N1389" s="45">
        <v>210.34466666666671</v>
      </c>
      <c r="O1389" s="44">
        <v>239.54</v>
      </c>
      <c r="P1389" s="45">
        <v>242.92616666666663</v>
      </c>
      <c r="Q1389" s="44">
        <v>240.8908333333334</v>
      </c>
      <c r="R1389" s="45">
        <v>244.88816666666665</v>
      </c>
      <c r="S1389" s="44">
        <v>250.5036666666667</v>
      </c>
      <c r="T1389" s="45">
        <v>257.67966666666666</v>
      </c>
      <c r="U1389" s="44">
        <v>268.64549999999997</v>
      </c>
      <c r="V1389" s="45">
        <v>258.7021666666667</v>
      </c>
      <c r="W1389" s="44">
        <v>232.17400000000012</v>
      </c>
      <c r="X1389" s="45">
        <v>71.728499999999997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357"/>
        <v>2668.9870000000001</v>
      </c>
      <c r="AE1389" s="54"/>
    </row>
    <row r="1390" spans="2:31" x14ac:dyDescent="0.45">
      <c r="B1390" s="4" t="s">
        <v>123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357"/>
        <v>0</v>
      </c>
      <c r="AE1390" s="54"/>
    </row>
    <row r="1391" spans="2:31" x14ac:dyDescent="0.45">
      <c r="B1391" s="4" t="s">
        <v>124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0.15016666666666664</v>
      </c>
      <c r="M1391" s="44">
        <v>0.13516666666666655</v>
      </c>
      <c r="N1391" s="45">
        <v>1.1801666666666673</v>
      </c>
      <c r="O1391" s="44">
        <v>4.4060000000000024</v>
      </c>
      <c r="P1391" s="45">
        <v>7.9190000000000058</v>
      </c>
      <c r="Q1391" s="44">
        <v>6.2011666666666638</v>
      </c>
      <c r="R1391" s="45">
        <v>22.90750000000001</v>
      </c>
      <c r="S1391" s="44">
        <v>27.650500000000001</v>
      </c>
      <c r="T1391" s="45">
        <v>22.33483333333335</v>
      </c>
      <c r="U1391" s="44">
        <v>29.419999999999973</v>
      </c>
      <c r="V1391" s="45">
        <v>21.366166666666668</v>
      </c>
      <c r="W1391" s="44">
        <v>25.12883333333334</v>
      </c>
      <c r="X1391" s="45">
        <v>0.21833333333333335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357"/>
        <v>169.01783333333336</v>
      </c>
      <c r="AE1391" s="54"/>
    </row>
    <row r="1392" spans="2:31" x14ac:dyDescent="0.45">
      <c r="B1392" s="4" t="s">
        <v>125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357"/>
        <v>0</v>
      </c>
      <c r="AE1392" s="54"/>
    </row>
    <row r="1393" spans="2:31" x14ac:dyDescent="0.45">
      <c r="B1393" s="4" t="s">
        <v>126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357"/>
        <v>0</v>
      </c>
      <c r="AE1393" s="54"/>
    </row>
    <row r="1394" spans="2:31" x14ac:dyDescent="0.45">
      <c r="B1394" s="4" t="s">
        <v>127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0.34316666666666673</v>
      </c>
      <c r="M1394" s="44">
        <v>21.095333333333336</v>
      </c>
      <c r="N1394" s="45">
        <v>23.709499999999988</v>
      </c>
      <c r="O1394" s="44">
        <v>23.368333333333339</v>
      </c>
      <c r="P1394" s="45">
        <v>26.763499999999979</v>
      </c>
      <c r="Q1394" s="44">
        <v>27.907333333333362</v>
      </c>
      <c r="R1394" s="45">
        <v>32.87850000000001</v>
      </c>
      <c r="S1394" s="44">
        <v>36.549666666666667</v>
      </c>
      <c r="T1394" s="45">
        <v>38.477000000000004</v>
      </c>
      <c r="U1394" s="44">
        <v>40.027166666666695</v>
      </c>
      <c r="V1394" s="45">
        <v>37.612666666666669</v>
      </c>
      <c r="W1394" s="44">
        <v>35.782499999999999</v>
      </c>
      <c r="X1394" s="45">
        <v>14.741666666666672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357"/>
        <v>359.25633333333337</v>
      </c>
      <c r="AE1394" s="54"/>
    </row>
    <row r="1395" spans="2:31" x14ac:dyDescent="0.45">
      <c r="B1395" s="4" t="s">
        <v>128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8.0689999999999991</v>
      </c>
      <c r="M1395" s="44">
        <v>95.21</v>
      </c>
      <c r="N1395" s="45">
        <v>114.80120000000001</v>
      </c>
      <c r="O1395" s="44">
        <v>119.9312</v>
      </c>
      <c r="P1395" s="45">
        <v>117.38120000000001</v>
      </c>
      <c r="Q1395" s="44">
        <v>116.9012</v>
      </c>
      <c r="R1395" s="45">
        <v>118.85120000000001</v>
      </c>
      <c r="S1395" s="44">
        <v>122.41120000000001</v>
      </c>
      <c r="T1395" s="45">
        <v>127.05120000000001</v>
      </c>
      <c r="U1395" s="44">
        <v>133.87120000000002</v>
      </c>
      <c r="V1395" s="45">
        <v>133.19120000000001</v>
      </c>
      <c r="W1395" s="44">
        <v>148.81120000000001</v>
      </c>
      <c r="X1395" s="45">
        <v>44.199999999999996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357"/>
        <v>1400.681</v>
      </c>
      <c r="AE1395" s="54"/>
    </row>
    <row r="1396" spans="2:31" x14ac:dyDescent="0.45">
      <c r="B1396" s="4" t="s">
        <v>129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0.47150000000000009</v>
      </c>
      <c r="M1396" s="44">
        <v>2.2556666666666674</v>
      </c>
      <c r="N1396" s="45">
        <v>5.4275000000000011</v>
      </c>
      <c r="O1396" s="44">
        <v>7.9161666666666672</v>
      </c>
      <c r="P1396" s="45">
        <v>8.0854999999999944</v>
      </c>
      <c r="Q1396" s="44">
        <v>8.264166666666668</v>
      </c>
      <c r="R1396" s="45">
        <v>8.9016666666666673</v>
      </c>
      <c r="S1396" s="44">
        <v>9.176166666666667</v>
      </c>
      <c r="T1396" s="45">
        <v>9.181499999999998</v>
      </c>
      <c r="U1396" s="44">
        <v>9.4938333333333311</v>
      </c>
      <c r="V1396" s="45">
        <v>8.0438333333333318</v>
      </c>
      <c r="W1396" s="44">
        <v>7.1046666666666649</v>
      </c>
      <c r="X1396" s="45">
        <v>2.386166666666667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357"/>
        <v>86.708333333333329</v>
      </c>
      <c r="AE1396" s="54"/>
    </row>
    <row r="1397" spans="2:31" x14ac:dyDescent="0.45">
      <c r="B1397" s="4" t="s">
        <v>130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7.0666666666666614E-2</v>
      </c>
      <c r="M1397" s="44">
        <v>25.756000000000007</v>
      </c>
      <c r="N1397" s="45">
        <v>2.2915000000000045</v>
      </c>
      <c r="O1397" s="44">
        <v>71.476833333333332</v>
      </c>
      <c r="P1397" s="45">
        <v>137.59083333333336</v>
      </c>
      <c r="Q1397" s="44">
        <v>177.34899999999996</v>
      </c>
      <c r="R1397" s="45">
        <v>219.89866666666663</v>
      </c>
      <c r="S1397" s="44">
        <v>204.9978333333334</v>
      </c>
      <c r="T1397" s="45">
        <v>193.09099999999998</v>
      </c>
      <c r="U1397" s="44">
        <v>63.080833333333359</v>
      </c>
      <c r="V1397" s="45">
        <v>20.281666666666663</v>
      </c>
      <c r="W1397" s="44">
        <v>24.459</v>
      </c>
      <c r="X1397" s="45">
        <v>0.12216666666666663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57"/>
        <v>1140.4660000000003</v>
      </c>
      <c r="AE1397" s="54"/>
    </row>
    <row r="1398" spans="2:31" x14ac:dyDescent="0.45">
      <c r="B1398" s="4" t="s">
        <v>131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16.903166666666657</v>
      </c>
      <c r="P1398" s="45">
        <v>24.388000000000023</v>
      </c>
      <c r="Q1398" s="44">
        <v>24.495333333333338</v>
      </c>
      <c r="R1398" s="45">
        <v>24.893166666666691</v>
      </c>
      <c r="S1398" s="44">
        <v>25.294999999999977</v>
      </c>
      <c r="T1398" s="45">
        <v>25.691666666666688</v>
      </c>
      <c r="U1398" s="44">
        <v>25.4955</v>
      </c>
      <c r="V1398" s="45">
        <v>24.788166666666651</v>
      </c>
      <c r="W1398" s="44">
        <v>22.693333333333342</v>
      </c>
      <c r="X1398" s="45">
        <v>0.22999999999999995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>SUM(E1398:AB1398)</f>
        <v>214.87333333333336</v>
      </c>
      <c r="AE1398" s="54"/>
    </row>
    <row r="1399" spans="2:31" x14ac:dyDescent="0.45">
      <c r="B1399" s="4" t="s">
        <v>132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>SUM(E1399:AB1399)</f>
        <v>0</v>
      </c>
      <c r="AE1399" s="54"/>
    </row>
    <row r="1400" spans="2:31" x14ac:dyDescent="0.45">
      <c r="B1400" s="4" t="s">
        <v>133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ref="AD1400:AD1404" si="358">SUM(E1400:AB1400)</f>
        <v>0</v>
      </c>
      <c r="AE1400" s="54"/>
    </row>
    <row r="1401" spans="2:31" x14ac:dyDescent="0.45">
      <c r="B1401" s="4" t="s">
        <v>134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13.939499999999999</v>
      </c>
      <c r="N1401" s="45">
        <v>46.801499999999997</v>
      </c>
      <c r="O1401" s="44">
        <v>60.131</v>
      </c>
      <c r="P1401" s="45">
        <v>59.706900000000012</v>
      </c>
      <c r="Q1401" s="44">
        <v>59.188733333333317</v>
      </c>
      <c r="R1401" s="45">
        <v>62.062066666666652</v>
      </c>
      <c r="S1401" s="44">
        <v>65.711399999999998</v>
      </c>
      <c r="T1401" s="45">
        <v>69.504066666666645</v>
      </c>
      <c r="U1401" s="44">
        <v>76.574399999999997</v>
      </c>
      <c r="V1401" s="45">
        <v>75.007733333333306</v>
      </c>
      <c r="W1401" s="44">
        <v>81.663333333333341</v>
      </c>
      <c r="X1401" s="45">
        <v>2.7490000000000006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58"/>
        <v>673.0396333333332</v>
      </c>
      <c r="AE1401" s="54"/>
    </row>
    <row r="1402" spans="2:31" x14ac:dyDescent="0.45">
      <c r="B1402" s="4" t="s">
        <v>135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58"/>
        <v>0</v>
      </c>
      <c r="AE1402" s="54"/>
    </row>
    <row r="1403" spans="2:31" x14ac:dyDescent="0.45">
      <c r="B1403" s="4" t="s">
        <v>136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58"/>
        <v>0</v>
      </c>
      <c r="AE1403" s="54"/>
    </row>
    <row r="1404" spans="2:31" x14ac:dyDescent="0.45">
      <c r="B1404" s="4" t="s">
        <v>137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1.1679999999999999</v>
      </c>
      <c r="M1404" s="44">
        <v>19.847666666666669</v>
      </c>
      <c r="N1404" s="45">
        <v>39.912666666666638</v>
      </c>
      <c r="O1404" s="44">
        <v>68.973666666666674</v>
      </c>
      <c r="P1404" s="45">
        <v>82.989166666666648</v>
      </c>
      <c r="Q1404" s="44">
        <v>87.222166666666638</v>
      </c>
      <c r="R1404" s="45">
        <v>86.07850000000002</v>
      </c>
      <c r="S1404" s="44">
        <v>84.945166666666665</v>
      </c>
      <c r="T1404" s="45">
        <v>84.986166666666634</v>
      </c>
      <c r="U1404" s="44">
        <v>82.267666666666656</v>
      </c>
      <c r="V1404" s="45">
        <v>70.240166666666667</v>
      </c>
      <c r="W1404" s="44">
        <v>45.419166666666655</v>
      </c>
      <c r="X1404" s="45">
        <v>4.4814999999999996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58"/>
        <v>758.53166666666652</v>
      </c>
      <c r="AE1404" s="54"/>
    </row>
    <row r="1405" spans="2:31" x14ac:dyDescent="0.45">
      <c r="B1405" s="4" t="s">
        <v>138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7.4333333333333335E-2</v>
      </c>
      <c r="M1405" s="44">
        <v>6.5394999999999994</v>
      </c>
      <c r="N1405" s="45">
        <v>59.364833333333323</v>
      </c>
      <c r="O1405" s="44">
        <v>63.224000000000004</v>
      </c>
      <c r="P1405" s="45">
        <v>64.021666666666675</v>
      </c>
      <c r="Q1405" s="44">
        <v>62.775666666666652</v>
      </c>
      <c r="R1405" s="45">
        <v>63.317500000000017</v>
      </c>
      <c r="S1405" s="44">
        <v>64.220166666666643</v>
      </c>
      <c r="T1405" s="45">
        <v>64.713333333333338</v>
      </c>
      <c r="U1405" s="44">
        <v>63.890499999999996</v>
      </c>
      <c r="V1405" s="45">
        <v>36.07800000000001</v>
      </c>
      <c r="W1405" s="44">
        <v>37.013333333333328</v>
      </c>
      <c r="X1405" s="45">
        <v>3.8434999999999984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>SUM(E1405:AB1405)</f>
        <v>589.0763333333332</v>
      </c>
      <c r="AE1405" s="54"/>
    </row>
    <row r="1406" spans="2:31" x14ac:dyDescent="0.45">
      <c r="B1406" s="12" t="s">
        <v>7</v>
      </c>
      <c r="C1406" s="12"/>
      <c r="D1406" s="12"/>
      <c r="E1406" s="13">
        <f>SUM(E1334:E1405)</f>
        <v>0</v>
      </c>
      <c r="F1406" s="13">
        <f t="shared" ref="F1406" si="359">SUM(F1334:F1405)</f>
        <v>0</v>
      </c>
      <c r="G1406" s="13">
        <f t="shared" ref="G1406" si="360">SUM(G1334:G1405)</f>
        <v>0</v>
      </c>
      <c r="H1406" s="13">
        <f t="shared" ref="H1406" si="361">SUM(H1334:H1405)</f>
        <v>0</v>
      </c>
      <c r="I1406" s="13">
        <f t="shared" ref="I1406" si="362">SUM(I1334:I1405)</f>
        <v>0</v>
      </c>
      <c r="J1406" s="13">
        <f t="shared" ref="J1406" si="363">SUM(J1334:J1405)</f>
        <v>0</v>
      </c>
      <c r="K1406" s="13">
        <f t="shared" ref="K1406" si="364">SUM(K1334:K1405)</f>
        <v>0</v>
      </c>
      <c r="L1406" s="13">
        <f t="shared" ref="L1406" si="365">SUM(L1334:L1405)</f>
        <v>120.223</v>
      </c>
      <c r="M1406" s="13">
        <f t="shared" ref="M1406" si="366">SUM(M1334:M1405)</f>
        <v>1205.7001666666667</v>
      </c>
      <c r="N1406" s="13">
        <f t="shared" ref="N1406" si="367">SUM(N1334:N1405)</f>
        <v>1823.241994595666</v>
      </c>
      <c r="O1406" s="13">
        <f t="shared" ref="O1406" si="368">SUM(O1334:O1405)</f>
        <v>2305.2803111653329</v>
      </c>
      <c r="P1406" s="13">
        <f t="shared" ref="P1406" si="369">SUM(P1334:P1405)</f>
        <v>2446.392296777</v>
      </c>
      <c r="Q1406" s="13">
        <f t="shared" ref="Q1406" si="370">SUM(Q1334:Q1405)</f>
        <v>2498.7726698076667</v>
      </c>
      <c r="R1406" s="13">
        <f t="shared" ref="R1406" si="371">SUM(R1334:R1405)</f>
        <v>2568.9485550769996</v>
      </c>
      <c r="S1406" s="13">
        <f t="shared" ref="S1406" si="372">SUM(S1334:S1405)</f>
        <v>2599.3189792313333</v>
      </c>
      <c r="T1406" s="13">
        <f t="shared" ref="T1406" si="373">SUM(T1334:T1405)</f>
        <v>2768.9158022313336</v>
      </c>
      <c r="U1406" s="13">
        <f t="shared" ref="U1406" si="374">SUM(U1334:U1405)</f>
        <v>2733.8260087316667</v>
      </c>
      <c r="V1406" s="13">
        <f t="shared" ref="V1406" si="375">SUM(V1334:V1405)</f>
        <v>2432.3706516359998</v>
      </c>
      <c r="W1406" s="13">
        <f t="shared" ref="W1406" si="376">SUM(W1334:W1405)</f>
        <v>2343.3130333333334</v>
      </c>
      <c r="X1406" s="13">
        <f t="shared" ref="X1406" si="377">SUM(X1334:X1405)</f>
        <v>505.22550000000001</v>
      </c>
      <c r="Y1406" s="13">
        <f t="shared" ref="Y1406" si="378">SUM(Y1334:Y1405)</f>
        <v>0</v>
      </c>
      <c r="Z1406" s="13">
        <f t="shared" ref="Z1406" si="379">SUM(Z1334:Z1405)</f>
        <v>0</v>
      </c>
      <c r="AA1406" s="13">
        <f t="shared" ref="AA1406" si="380">SUM(AA1334:AA1405)</f>
        <v>0</v>
      </c>
      <c r="AB1406" s="13">
        <f t="shared" ref="AB1406" si="381">SUM(AB1334:AB1405)</f>
        <v>0</v>
      </c>
      <c r="AC1406" s="109">
        <f>SUM(AC1334:AE1405)</f>
        <v>26351.528969253006</v>
      </c>
      <c r="AD1406" s="109"/>
      <c r="AE1406" s="109"/>
    </row>
    <row r="1407" spans="2:31" x14ac:dyDescent="0.45">
      <c r="B1407" s="14"/>
      <c r="C1407" s="15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</row>
    <row r="1408" spans="2:31" x14ac:dyDescent="0.45">
      <c r="B1408" s="14"/>
      <c r="C1408" s="15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</row>
    <row r="1409" spans="2:31" x14ac:dyDescent="0.45">
      <c r="B1409" s="8">
        <f>'Resumen-Mensual'!$W$26</f>
        <v>46041</v>
      </c>
    </row>
    <row r="1410" spans="2:31" x14ac:dyDescent="0.45">
      <c r="B1410" s="8"/>
    </row>
    <row r="1411" spans="2:31" x14ac:dyDescent="0.45">
      <c r="B1411" s="9" t="s">
        <v>313</v>
      </c>
      <c r="C1411" s="10"/>
      <c r="D1411" s="10"/>
      <c r="E1411" s="11">
        <v>1</v>
      </c>
      <c r="F1411" s="11">
        <v>2</v>
      </c>
      <c r="G1411" s="11">
        <v>3</v>
      </c>
      <c r="H1411" s="11">
        <v>4</v>
      </c>
      <c r="I1411" s="11">
        <v>5</v>
      </c>
      <c r="J1411" s="11">
        <v>6</v>
      </c>
      <c r="K1411" s="11">
        <v>7</v>
      </c>
      <c r="L1411" s="11">
        <v>8</v>
      </c>
      <c r="M1411" s="11">
        <v>9</v>
      </c>
      <c r="N1411" s="11">
        <v>10</v>
      </c>
      <c r="O1411" s="11">
        <v>11</v>
      </c>
      <c r="P1411" s="11">
        <v>12</v>
      </c>
      <c r="Q1411" s="11">
        <v>13</v>
      </c>
      <c r="R1411" s="11">
        <v>14</v>
      </c>
      <c r="S1411" s="11">
        <v>15</v>
      </c>
      <c r="T1411" s="11">
        <v>16</v>
      </c>
      <c r="U1411" s="11">
        <v>17</v>
      </c>
      <c r="V1411" s="11">
        <v>18</v>
      </c>
      <c r="W1411" s="11">
        <v>19</v>
      </c>
      <c r="X1411" s="11">
        <v>20</v>
      </c>
      <c r="Y1411" s="11">
        <v>21</v>
      </c>
      <c r="Z1411" s="11">
        <v>22</v>
      </c>
      <c r="AA1411" s="11">
        <v>23</v>
      </c>
      <c r="AB1411" s="11">
        <v>24</v>
      </c>
      <c r="AC1411" s="91" t="s">
        <v>7</v>
      </c>
      <c r="AD1411" s="91"/>
      <c r="AE1411" s="91"/>
    </row>
    <row r="1412" spans="2:31" x14ac:dyDescent="0.45">
      <c r="B1412" s="14" t="s">
        <v>67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0.27333333333333343</v>
      </c>
      <c r="M1412" s="44">
        <v>2.900000000000003</v>
      </c>
      <c r="N1412" s="45">
        <v>2</v>
      </c>
      <c r="O1412" s="44">
        <v>0.29999999999999982</v>
      </c>
      <c r="P1412" s="45">
        <v>0</v>
      </c>
      <c r="Q1412" s="44">
        <v>0</v>
      </c>
      <c r="R1412" s="45">
        <v>9.9999999999999645E-2</v>
      </c>
      <c r="S1412" s="44">
        <v>9.9999999999999645E-2</v>
      </c>
      <c r="T1412" s="45">
        <v>0.70000000000000018</v>
      </c>
      <c r="U1412" s="44">
        <v>2.2000000000000002</v>
      </c>
      <c r="V1412" s="45">
        <v>1.4000000000000004</v>
      </c>
      <c r="W1412" s="44">
        <v>3.5999999999999961</v>
      </c>
      <c r="X1412" s="45">
        <v>0.43499999999999978</v>
      </c>
      <c r="Y1412" s="44">
        <v>0</v>
      </c>
      <c r="Z1412" s="45">
        <v>0</v>
      </c>
      <c r="AA1412" s="44">
        <v>0</v>
      </c>
      <c r="AB1412" s="45">
        <v>0</v>
      </c>
      <c r="AC1412" s="56"/>
      <c r="AD1412" s="57">
        <f>SUM(E1412:AB1412)</f>
        <v>14.008333333333333</v>
      </c>
      <c r="AE1412" s="56"/>
    </row>
    <row r="1413" spans="2:31" x14ac:dyDescent="0.45">
      <c r="B1413" s="14" t="s">
        <v>68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0.34166666666666667</v>
      </c>
      <c r="M1413" s="44">
        <v>7.1000000000000068</v>
      </c>
      <c r="N1413" s="45">
        <v>6.3</v>
      </c>
      <c r="O1413" s="44">
        <v>4</v>
      </c>
      <c r="P1413" s="45">
        <v>3.3000000000000007</v>
      </c>
      <c r="Q1413" s="44">
        <v>3.1999999999999993</v>
      </c>
      <c r="R1413" s="45">
        <v>3.2000000000000011</v>
      </c>
      <c r="S1413" s="44">
        <v>3.2999999999999989</v>
      </c>
      <c r="T1413" s="45">
        <v>4.6999999999999993</v>
      </c>
      <c r="U1413" s="44">
        <v>7.7</v>
      </c>
      <c r="V1413" s="45">
        <v>6.4999999999999991</v>
      </c>
      <c r="W1413" s="44">
        <v>7.6000000000000076</v>
      </c>
      <c r="X1413" s="45">
        <v>0.53166666666666695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>SUM(E1413:AB1413)</f>
        <v>57.773333333333355</v>
      </c>
      <c r="AE1413" s="54"/>
    </row>
    <row r="1414" spans="2:31" x14ac:dyDescent="0.45">
      <c r="B1414" s="14" t="s">
        <v>69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0.478333333333333</v>
      </c>
      <c r="M1414" s="44">
        <v>2.2456666666666667</v>
      </c>
      <c r="N1414" s="45">
        <v>1.8691666666666678</v>
      </c>
      <c r="O1414" s="44">
        <v>4.0841666666666665</v>
      </c>
      <c r="P1414" s="45">
        <v>6.6279999999999992</v>
      </c>
      <c r="Q1414" s="44">
        <v>5.1013333333333319</v>
      </c>
      <c r="R1414" s="45">
        <v>8.0603333333333342</v>
      </c>
      <c r="S1414" s="44">
        <v>7.8326666666666673</v>
      </c>
      <c r="T1414" s="45">
        <v>8.0853333333333328</v>
      </c>
      <c r="U1414" s="44">
        <v>6.1941666666666659</v>
      </c>
      <c r="V1414" s="45">
        <v>4.3844999999999992</v>
      </c>
      <c r="W1414" s="44">
        <v>1.5943333333333338</v>
      </c>
      <c r="X1414" s="45">
        <v>0.21999999999999995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ref="AD1414:AD1475" si="382">SUM(E1414:AB1414)</f>
        <v>56.777999999999999</v>
      </c>
      <c r="AE1414" s="54"/>
    </row>
    <row r="1415" spans="2:31" x14ac:dyDescent="0.45">
      <c r="B1415" s="14" t="s">
        <v>70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6.3058333333333341</v>
      </c>
      <c r="M1415" s="44">
        <v>56.914833333333299</v>
      </c>
      <c r="N1415" s="45">
        <v>82.115666666666726</v>
      </c>
      <c r="O1415" s="44">
        <v>80.770833333333314</v>
      </c>
      <c r="P1415" s="45">
        <v>76.769499999999979</v>
      </c>
      <c r="Q1415" s="44">
        <v>64.726499999999973</v>
      </c>
      <c r="R1415" s="45">
        <v>48.900833333333303</v>
      </c>
      <c r="S1415" s="44">
        <v>29.637833333333312</v>
      </c>
      <c r="T1415" s="45">
        <v>21.203833333333343</v>
      </c>
      <c r="U1415" s="44">
        <v>20.301499999999987</v>
      </c>
      <c r="V1415" s="45">
        <v>17.637833333333333</v>
      </c>
      <c r="W1415" s="44">
        <v>5.8486666666666602</v>
      </c>
      <c r="X1415" s="45">
        <v>0.79166666666666685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2"/>
        <v>511.9253333333333</v>
      </c>
      <c r="AE1415" s="54"/>
    </row>
    <row r="1416" spans="2:31" x14ac:dyDescent="0.45">
      <c r="B1416" s="14" t="s">
        <v>71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2"/>
        <v>0</v>
      </c>
      <c r="AE1416" s="54"/>
    </row>
    <row r="1417" spans="2:31" x14ac:dyDescent="0.45">
      <c r="B1417" s="14" t="s">
        <v>72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1.7544999999999999</v>
      </c>
      <c r="M1417" s="44">
        <v>5.8984999999999994</v>
      </c>
      <c r="N1417" s="45">
        <v>12.042666666666666</v>
      </c>
      <c r="O1417" s="44">
        <v>6.3941666666666652</v>
      </c>
      <c r="P1417" s="45">
        <v>0.49916666666666692</v>
      </c>
      <c r="Q1417" s="44">
        <v>1.5331666666666686</v>
      </c>
      <c r="R1417" s="45">
        <v>11.180499999999991</v>
      </c>
      <c r="S1417" s="44">
        <v>33.094333333333331</v>
      </c>
      <c r="T1417" s="45">
        <v>23.378000000000004</v>
      </c>
      <c r="U1417" s="44">
        <v>11.145000000000007</v>
      </c>
      <c r="V1417" s="45">
        <v>28.68833333333334</v>
      </c>
      <c r="W1417" s="44">
        <v>34.493666666666662</v>
      </c>
      <c r="X1417" s="45">
        <v>10.244000000000003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2"/>
        <v>180.346</v>
      </c>
      <c r="AE1417" s="54"/>
    </row>
    <row r="1418" spans="2:31" x14ac:dyDescent="0.45">
      <c r="B1418" s="14" t="s">
        <v>73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2"/>
        <v>0</v>
      </c>
      <c r="AE1418" s="54"/>
    </row>
    <row r="1419" spans="2:31" x14ac:dyDescent="0.45">
      <c r="B1419" s="14" t="s">
        <v>74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2.7616666666666676</v>
      </c>
      <c r="M1419" s="44">
        <v>17.859666666666666</v>
      </c>
      <c r="N1419" s="45">
        <v>10.315833333333337</v>
      </c>
      <c r="O1419" s="44">
        <v>1.1428333333333349</v>
      </c>
      <c r="P1419" s="45">
        <v>0.25833333333333286</v>
      </c>
      <c r="Q1419" s="44">
        <v>2.1413333333333333</v>
      </c>
      <c r="R1419" s="45">
        <v>2.0963333333333329</v>
      </c>
      <c r="S1419" s="44">
        <v>0.27116666666666589</v>
      </c>
      <c r="T1419" s="45">
        <v>6.1728333333333314</v>
      </c>
      <c r="U1419" s="44">
        <v>8.0636666666666663</v>
      </c>
      <c r="V1419" s="45">
        <v>10.415500000000003</v>
      </c>
      <c r="W1419" s="44">
        <v>39.444333333333354</v>
      </c>
      <c r="X1419" s="45">
        <v>14.803500000000009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2"/>
        <v>115.74700000000004</v>
      </c>
      <c r="AE1419" s="54"/>
    </row>
    <row r="1420" spans="2:31" x14ac:dyDescent="0.45">
      <c r="B1420" s="14" t="s">
        <v>75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0.89349999999999985</v>
      </c>
      <c r="M1420" s="44">
        <v>2.9150000000000018</v>
      </c>
      <c r="N1420" s="45">
        <v>4.8746666666666689</v>
      </c>
      <c r="O1420" s="44">
        <v>8.1861666666666686</v>
      </c>
      <c r="P1420" s="45">
        <v>9.4228333333333385</v>
      </c>
      <c r="Q1420" s="44">
        <v>11.029166666666651</v>
      </c>
      <c r="R1420" s="45">
        <v>12.230000000000009</v>
      </c>
      <c r="S1420" s="44">
        <v>17.551500000000015</v>
      </c>
      <c r="T1420" s="45">
        <v>17.799999999999979</v>
      </c>
      <c r="U1420" s="44">
        <v>11.419999999999998</v>
      </c>
      <c r="V1420" s="45">
        <v>0.35166666666666585</v>
      </c>
      <c r="W1420" s="44">
        <v>0.72433333333333394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2"/>
        <v>97.398833333333329</v>
      </c>
      <c r="AE1420" s="54"/>
    </row>
    <row r="1421" spans="2:31" x14ac:dyDescent="0.45">
      <c r="B1421" s="14" t="s">
        <v>76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1.7500000000000004</v>
      </c>
      <c r="M1421" s="44">
        <v>33.453166666666668</v>
      </c>
      <c r="N1421" s="45">
        <v>16.583833333333335</v>
      </c>
      <c r="O1421" s="44">
        <v>18.879666666666655</v>
      </c>
      <c r="P1421" s="45">
        <v>15.060166666666669</v>
      </c>
      <c r="Q1421" s="44">
        <v>17.581666666666674</v>
      </c>
      <c r="R1421" s="45">
        <v>21.360333333333312</v>
      </c>
      <c r="S1421" s="44">
        <v>25.401833333333339</v>
      </c>
      <c r="T1421" s="45">
        <v>42.408000000000023</v>
      </c>
      <c r="U1421" s="44">
        <v>31.391500000000015</v>
      </c>
      <c r="V1421" s="45">
        <v>25.098500000000001</v>
      </c>
      <c r="W1421" s="44">
        <v>12.121333333333324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2"/>
        <v>261.08999999999997</v>
      </c>
      <c r="AE1421" s="54"/>
    </row>
    <row r="1422" spans="2:31" x14ac:dyDescent="0.45">
      <c r="B1422" s="14" t="s">
        <v>77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2"/>
        <v>0</v>
      </c>
      <c r="AE1422" s="54"/>
    </row>
    <row r="1423" spans="2:31" x14ac:dyDescent="0.45">
      <c r="B1423" s="14" t="s">
        <v>78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2"/>
        <v>0</v>
      </c>
      <c r="AE1423" s="54"/>
    </row>
    <row r="1424" spans="2:31" x14ac:dyDescent="0.45">
      <c r="B1424" s="14" t="s">
        <v>79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1.0811666666666671</v>
      </c>
      <c r="M1424" s="44">
        <v>12.460333333333335</v>
      </c>
      <c r="N1424" s="45">
        <v>68.674666666666653</v>
      </c>
      <c r="O1424" s="44">
        <v>33.22999999999999</v>
      </c>
      <c r="P1424" s="45">
        <v>33.199999999999989</v>
      </c>
      <c r="Q1424" s="44">
        <v>40.099999999999994</v>
      </c>
      <c r="R1424" s="45">
        <v>62.419999999999987</v>
      </c>
      <c r="S1424" s="44">
        <v>77.77000000000001</v>
      </c>
      <c r="T1424" s="45">
        <v>100.57650000000005</v>
      </c>
      <c r="U1424" s="44">
        <v>74.336499999999972</v>
      </c>
      <c r="V1424" s="45">
        <v>78.637166666666687</v>
      </c>
      <c r="W1424" s="44">
        <v>45.526500000000013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2"/>
        <v>628.01283333333333</v>
      </c>
      <c r="AE1424" s="54"/>
    </row>
    <row r="1425" spans="2:31" x14ac:dyDescent="0.45">
      <c r="B1425" s="14" t="s">
        <v>80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0.40000000000000008</v>
      </c>
      <c r="M1425" s="44">
        <v>0.4336666666666667</v>
      </c>
      <c r="N1425" s="45">
        <v>1.3666666666666671E-2</v>
      </c>
      <c r="O1425" s="44">
        <v>0</v>
      </c>
      <c r="P1425" s="45">
        <v>9.6140000000000008</v>
      </c>
      <c r="Q1425" s="44">
        <v>20.774999999999977</v>
      </c>
      <c r="R1425" s="45">
        <v>21.400000000000009</v>
      </c>
      <c r="S1425" s="44">
        <v>24.519499999999979</v>
      </c>
      <c r="T1425" s="45">
        <v>17.354666666666674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2"/>
        <v>94.510499999999979</v>
      </c>
      <c r="AE1425" s="54"/>
    </row>
    <row r="1426" spans="2:31" x14ac:dyDescent="0.45">
      <c r="B1426" s="14" t="s">
        <v>81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0.66666666666666663</v>
      </c>
      <c r="M1426" s="44">
        <v>7.013166666666665</v>
      </c>
      <c r="N1426" s="45">
        <v>8.7988333333333308</v>
      </c>
      <c r="O1426" s="44">
        <v>10.527500000000009</v>
      </c>
      <c r="P1426" s="45">
        <v>9.1961666666666719</v>
      </c>
      <c r="Q1426" s="44">
        <v>6.6436666666666646</v>
      </c>
      <c r="R1426" s="45">
        <v>7.0653333333333252</v>
      </c>
      <c r="S1426" s="44">
        <v>7.9848333333333263</v>
      </c>
      <c r="T1426" s="45">
        <v>10.934999999999999</v>
      </c>
      <c r="U1426" s="44">
        <v>6.8976666666666624</v>
      </c>
      <c r="V1426" s="45">
        <v>2.3958333333333339</v>
      </c>
      <c r="W1426" s="44">
        <v>1.641999999999999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2"/>
        <v>79.766666666666652</v>
      </c>
      <c r="AE1426" s="54"/>
    </row>
    <row r="1427" spans="2:31" x14ac:dyDescent="0.45">
      <c r="B1427" s="14" t="s">
        <v>82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0.77066666666666661</v>
      </c>
      <c r="M1427" s="44">
        <v>9.4440000000000008</v>
      </c>
      <c r="N1427" s="45">
        <v>8.4906666666666606</v>
      </c>
      <c r="O1427" s="44">
        <v>30.205500000000011</v>
      </c>
      <c r="P1427" s="45">
        <v>43.120666666666686</v>
      </c>
      <c r="Q1427" s="44">
        <v>53.125333333333359</v>
      </c>
      <c r="R1427" s="45">
        <v>72.514833333333314</v>
      </c>
      <c r="S1427" s="44">
        <v>87.594166666666652</v>
      </c>
      <c r="T1427" s="45">
        <v>94.126333333333349</v>
      </c>
      <c r="U1427" s="44">
        <v>64.061333333333323</v>
      </c>
      <c r="V1427" s="45">
        <v>52.274666666666647</v>
      </c>
      <c r="W1427" s="44">
        <v>12.298333333333339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2"/>
        <v>528.02650000000006</v>
      </c>
      <c r="AE1427" s="54"/>
    </row>
    <row r="1428" spans="2:31" x14ac:dyDescent="0.45">
      <c r="B1428" s="14" t="s">
        <v>83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6.700999999999997</v>
      </c>
      <c r="M1428" s="44">
        <v>25.250333333333327</v>
      </c>
      <c r="N1428" s="45">
        <v>10.048333333333337</v>
      </c>
      <c r="O1428" s="44">
        <v>11.561166666666672</v>
      </c>
      <c r="P1428" s="45">
        <v>9.2298333333333371</v>
      </c>
      <c r="Q1428" s="44">
        <v>9.0264999999999933</v>
      </c>
      <c r="R1428" s="45">
        <v>10.578833333333337</v>
      </c>
      <c r="S1428" s="44">
        <v>14.390000000000002</v>
      </c>
      <c r="T1428" s="45">
        <v>17.171833333333332</v>
      </c>
      <c r="U1428" s="44">
        <v>16.209333333333326</v>
      </c>
      <c r="V1428" s="45">
        <v>20.808499999999995</v>
      </c>
      <c r="W1428" s="44">
        <v>19.684166666666663</v>
      </c>
      <c r="X1428" s="45">
        <v>1.6195000000000002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2"/>
        <v>172.27933333333331</v>
      </c>
      <c r="AE1428" s="54"/>
    </row>
    <row r="1429" spans="2:31" x14ac:dyDescent="0.45">
      <c r="B1429" s="14" t="s">
        <v>84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2"/>
        <v>0</v>
      </c>
      <c r="AE1429" s="54"/>
    </row>
    <row r="1430" spans="2:31" x14ac:dyDescent="0.45">
      <c r="B1430" s="14" t="s">
        <v>85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0.62849999999999995</v>
      </c>
      <c r="M1430" s="44">
        <v>10.363166666666665</v>
      </c>
      <c r="N1430" s="45">
        <v>12.832166666666675</v>
      </c>
      <c r="O1430" s="44">
        <v>18.989166666666673</v>
      </c>
      <c r="P1430" s="45">
        <v>19.99283333333333</v>
      </c>
      <c r="Q1430" s="44">
        <v>22.623000000000008</v>
      </c>
      <c r="R1430" s="45">
        <v>29.024333333333331</v>
      </c>
      <c r="S1430" s="44">
        <v>36.514166666666682</v>
      </c>
      <c r="T1430" s="45">
        <v>44.067999999999991</v>
      </c>
      <c r="U1430" s="44">
        <v>40.413166666666669</v>
      </c>
      <c r="V1430" s="45">
        <v>32.908666666666662</v>
      </c>
      <c r="W1430" s="44">
        <v>19.870666666666676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2"/>
        <v>288.22783333333336</v>
      </c>
      <c r="AE1430" s="54"/>
    </row>
    <row r="1431" spans="2:31" x14ac:dyDescent="0.45">
      <c r="B1431" s="4" t="s">
        <v>86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0</v>
      </c>
      <c r="Q1431" s="44">
        <v>0</v>
      </c>
      <c r="R1431" s="45">
        <v>0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2"/>
        <v>0</v>
      </c>
      <c r="AE1431" s="54"/>
    </row>
    <row r="1432" spans="2:31" x14ac:dyDescent="0.45">
      <c r="B1432" s="4" t="s">
        <v>87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2.8186666666666649</v>
      </c>
      <c r="M1432" s="44">
        <v>9.9561666666666611</v>
      </c>
      <c r="N1432" s="45">
        <v>6.1293333333333342</v>
      </c>
      <c r="O1432" s="44">
        <v>7.1509999999999989</v>
      </c>
      <c r="P1432" s="45">
        <v>3.9988333333333324</v>
      </c>
      <c r="Q1432" s="44">
        <v>3.0218333333333343</v>
      </c>
      <c r="R1432" s="45">
        <v>4.0849999999999991</v>
      </c>
      <c r="S1432" s="44">
        <v>5.3421666666666665</v>
      </c>
      <c r="T1432" s="45">
        <v>6.0629999999999997</v>
      </c>
      <c r="U1432" s="44">
        <v>6.0246666666666675</v>
      </c>
      <c r="V1432" s="45">
        <v>6.9786666666666664</v>
      </c>
      <c r="W1432" s="44">
        <v>7.3955000000000002</v>
      </c>
      <c r="X1432" s="45">
        <v>3.750666666666667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2"/>
        <v>72.715499999999992</v>
      </c>
      <c r="AE1432" s="54"/>
    </row>
    <row r="1433" spans="2:31" x14ac:dyDescent="0.45">
      <c r="B1433" s="4" t="s">
        <v>88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1.8428333333333335</v>
      </c>
      <c r="M1433" s="44">
        <v>8.3271666666666668</v>
      </c>
      <c r="N1433" s="45">
        <v>0.80366666666666642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2.4295</v>
      </c>
      <c r="U1433" s="44">
        <v>0</v>
      </c>
      <c r="V1433" s="45">
        <v>2.1056666666666719</v>
      </c>
      <c r="W1433" s="44">
        <v>0.98683333333333323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2"/>
        <v>16.495666666666672</v>
      </c>
      <c r="AE1433" s="54"/>
    </row>
    <row r="1434" spans="2:31" x14ac:dyDescent="0.45">
      <c r="B1434" s="4" t="s">
        <v>89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2"/>
        <v>0</v>
      </c>
      <c r="AE1434" s="54"/>
    </row>
    <row r="1435" spans="2:31" x14ac:dyDescent="0.45">
      <c r="B1435" s="4" t="s">
        <v>90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8.6666666666666663E-3</v>
      </c>
      <c r="M1435" s="44">
        <v>1.4373333333333338</v>
      </c>
      <c r="N1435" s="45">
        <v>18.275833333333331</v>
      </c>
      <c r="O1435" s="44">
        <v>27.894666666666662</v>
      </c>
      <c r="P1435" s="45">
        <v>3.4085510300000053</v>
      </c>
      <c r="Q1435" s="44">
        <v>3.5648237300000005</v>
      </c>
      <c r="R1435" s="45">
        <v>1.4363779299999919</v>
      </c>
      <c r="S1435" s="44">
        <v>0</v>
      </c>
      <c r="T1435" s="45">
        <v>0</v>
      </c>
      <c r="U1435" s="44">
        <v>44.912833333333346</v>
      </c>
      <c r="V1435" s="45">
        <v>31.387333333333331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2"/>
        <v>132.32641935666669</v>
      </c>
      <c r="AE1435" s="54"/>
    </row>
    <row r="1436" spans="2:31" x14ac:dyDescent="0.45">
      <c r="B1436" s="4" t="s">
        <v>91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0.79083333333333372</v>
      </c>
      <c r="M1436" s="44">
        <v>0.34216666666666634</v>
      </c>
      <c r="N1436" s="45">
        <v>0</v>
      </c>
      <c r="O1436" s="44">
        <v>0</v>
      </c>
      <c r="P1436" s="45">
        <v>0</v>
      </c>
      <c r="Q1436" s="44">
        <v>0</v>
      </c>
      <c r="R1436" s="45">
        <v>0</v>
      </c>
      <c r="S1436" s="44">
        <v>1.5924999999999983</v>
      </c>
      <c r="T1436" s="45">
        <v>15.258000000000001</v>
      </c>
      <c r="U1436" s="44">
        <v>10.133333333333331</v>
      </c>
      <c r="V1436" s="45">
        <v>21.23383333333333</v>
      </c>
      <c r="W1436" s="44">
        <v>4.31283333333334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2"/>
        <v>53.663499999999999</v>
      </c>
      <c r="AE1436" s="54"/>
    </row>
    <row r="1437" spans="2:31" x14ac:dyDescent="0.45">
      <c r="B1437" s="4" t="s">
        <v>92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1.2398333333333331</v>
      </c>
      <c r="M1437" s="44">
        <v>1.4056666666666671</v>
      </c>
      <c r="N1437" s="45">
        <v>0.36449999999999982</v>
      </c>
      <c r="O1437" s="44">
        <v>3.400999999999998</v>
      </c>
      <c r="P1437" s="45">
        <v>2.9849999999999981</v>
      </c>
      <c r="Q1437" s="44">
        <v>3.6360000000000037</v>
      </c>
      <c r="R1437" s="45">
        <v>8.8804999999999996</v>
      </c>
      <c r="S1437" s="44">
        <v>12.563999999999998</v>
      </c>
      <c r="T1437" s="45">
        <v>15.905833333333332</v>
      </c>
      <c r="U1437" s="44">
        <v>13.803500000000001</v>
      </c>
      <c r="V1437" s="45">
        <v>16.541499999999996</v>
      </c>
      <c r="W1437" s="44">
        <v>11.147166666666667</v>
      </c>
      <c r="X1437" s="45">
        <v>5.6333333333333374E-2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2"/>
        <v>91.930833333333325</v>
      </c>
      <c r="AE1437" s="54"/>
    </row>
    <row r="1438" spans="2:31" x14ac:dyDescent="0.45">
      <c r="B1438" s="4" t="s">
        <v>93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1.2413333333333325</v>
      </c>
      <c r="M1438" s="44">
        <v>6.648833333333334</v>
      </c>
      <c r="N1438" s="45">
        <v>4.0113333333333347</v>
      </c>
      <c r="O1438" s="44">
        <v>4.7466666666666644</v>
      </c>
      <c r="P1438" s="45">
        <v>3.1066666666666651</v>
      </c>
      <c r="Q1438" s="44">
        <v>1.8599999999999994</v>
      </c>
      <c r="R1438" s="45">
        <v>3.1518333333333297</v>
      </c>
      <c r="S1438" s="44">
        <v>6.0998333333333363</v>
      </c>
      <c r="T1438" s="45">
        <v>10.005333333333335</v>
      </c>
      <c r="U1438" s="44">
        <v>5.9420000000000037</v>
      </c>
      <c r="V1438" s="45">
        <v>9.9953333333333365</v>
      </c>
      <c r="W1438" s="44">
        <v>7.7849999999999966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2"/>
        <v>64.594166666666666</v>
      </c>
      <c r="AE1438" s="54"/>
    </row>
    <row r="1439" spans="2:31" x14ac:dyDescent="0.45">
      <c r="B1439" s="4" t="s">
        <v>94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1.6060000000000003</v>
      </c>
      <c r="M1439" s="44">
        <v>15.641666666666664</v>
      </c>
      <c r="N1439" s="45">
        <v>19.389833333333328</v>
      </c>
      <c r="O1439" s="44">
        <v>4.5176666666666723</v>
      </c>
      <c r="P1439" s="45">
        <v>15.725666666666656</v>
      </c>
      <c r="Q1439" s="44">
        <v>17.547333333333338</v>
      </c>
      <c r="R1439" s="45">
        <v>1.617333333333334</v>
      </c>
      <c r="S1439" s="44">
        <v>0.52283333333333881</v>
      </c>
      <c r="T1439" s="45">
        <v>33.477333333333334</v>
      </c>
      <c r="U1439" s="44">
        <v>0</v>
      </c>
      <c r="V1439" s="45">
        <v>1.5074999999999974</v>
      </c>
      <c r="W1439" s="44">
        <v>13.460333333333331</v>
      </c>
      <c r="X1439" s="45">
        <v>5.6821666666666655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2"/>
        <v>130.69566666666665</v>
      </c>
      <c r="AE1439" s="54"/>
    </row>
    <row r="1440" spans="2:31" x14ac:dyDescent="0.45">
      <c r="B1440" s="4" t="s">
        <v>95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2.7538333333333336</v>
      </c>
      <c r="M1440" s="44">
        <v>25.092833333333335</v>
      </c>
      <c r="N1440" s="45">
        <v>23.854333333333329</v>
      </c>
      <c r="O1440" s="44">
        <v>18.830166666666667</v>
      </c>
      <c r="P1440" s="45">
        <v>20.059833333333334</v>
      </c>
      <c r="Q1440" s="44">
        <v>19.033166666666673</v>
      </c>
      <c r="R1440" s="45">
        <v>13.077666666666662</v>
      </c>
      <c r="S1440" s="44">
        <v>17.961000000000002</v>
      </c>
      <c r="T1440" s="45">
        <v>17.377166666666664</v>
      </c>
      <c r="U1440" s="44">
        <v>20.347833333333337</v>
      </c>
      <c r="V1440" s="45">
        <v>29.51649999999999</v>
      </c>
      <c r="W1440" s="44">
        <v>20.728999999999981</v>
      </c>
      <c r="X1440" s="45">
        <v>2.1663333333333328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2"/>
        <v>230.79966666666664</v>
      </c>
      <c r="AE1440" s="54"/>
    </row>
    <row r="1441" spans="2:31" x14ac:dyDescent="0.45">
      <c r="B1441" s="4" t="s">
        <v>96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0.46366666666666656</v>
      </c>
      <c r="M1441" s="44">
        <v>17.788666666666664</v>
      </c>
      <c r="N1441" s="45">
        <v>50.359500000000011</v>
      </c>
      <c r="O1441" s="44">
        <v>58.263999999999982</v>
      </c>
      <c r="P1441" s="45">
        <v>54.54433333333332</v>
      </c>
      <c r="Q1441" s="44">
        <v>57.297666666666686</v>
      </c>
      <c r="R1441" s="45">
        <v>45.925166666666662</v>
      </c>
      <c r="S1441" s="44">
        <v>71.214166666666671</v>
      </c>
      <c r="T1441" s="45">
        <v>45.152999999999999</v>
      </c>
      <c r="U1441" s="44">
        <v>83.862500000000011</v>
      </c>
      <c r="V1441" s="45">
        <v>87.511166666666668</v>
      </c>
      <c r="W1441" s="44">
        <v>66.499499999999983</v>
      </c>
      <c r="X1441" s="45">
        <v>0.75966666666666738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2"/>
        <v>639.64300000000003</v>
      </c>
      <c r="AE1441" s="54"/>
    </row>
    <row r="1442" spans="2:31" x14ac:dyDescent="0.45">
      <c r="B1442" s="4" t="s">
        <v>97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0.51666666666666639</v>
      </c>
      <c r="M1442" s="44">
        <v>7.0949999999999971</v>
      </c>
      <c r="N1442" s="45">
        <v>5.0758333333333328</v>
      </c>
      <c r="O1442" s="44">
        <v>5.2896666666666681</v>
      </c>
      <c r="P1442" s="45">
        <v>6.7328333333333301</v>
      </c>
      <c r="Q1442" s="44">
        <v>7.3243333333333229</v>
      </c>
      <c r="R1442" s="45">
        <v>11.743833333333336</v>
      </c>
      <c r="S1442" s="44">
        <v>16.310666666666666</v>
      </c>
      <c r="T1442" s="45">
        <v>21.632333333333335</v>
      </c>
      <c r="U1442" s="44">
        <v>19.291666666666654</v>
      </c>
      <c r="V1442" s="45">
        <v>22.084666666666681</v>
      </c>
      <c r="W1442" s="44">
        <v>15.487333333333344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2"/>
        <v>138.58483333333334</v>
      </c>
      <c r="AE1442" s="54"/>
    </row>
    <row r="1443" spans="2:31" x14ac:dyDescent="0.45">
      <c r="B1443" s="4" t="s">
        <v>98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2.7946666666666671</v>
      </c>
      <c r="M1443" s="44">
        <v>17.23033333333332</v>
      </c>
      <c r="N1443" s="45">
        <v>0.95150000000000012</v>
      </c>
      <c r="O1443" s="44">
        <v>0.44433333333333386</v>
      </c>
      <c r="P1443" s="45">
        <v>0</v>
      </c>
      <c r="Q1443" s="44">
        <v>0</v>
      </c>
      <c r="R1443" s="45">
        <v>0</v>
      </c>
      <c r="S1443" s="44">
        <v>0</v>
      </c>
      <c r="T1443" s="45">
        <v>2.2656666666666676</v>
      </c>
      <c r="U1443" s="44">
        <v>1.7078333333333313</v>
      </c>
      <c r="V1443" s="45">
        <v>14.243166666666667</v>
      </c>
      <c r="W1443" s="44">
        <v>25.370333333333335</v>
      </c>
      <c r="X1443" s="45">
        <v>2.1446666666666667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2"/>
        <v>67.152499999999989</v>
      </c>
      <c r="AE1443" s="54"/>
    </row>
    <row r="1444" spans="2:31" x14ac:dyDescent="0.45">
      <c r="B1444" s="4" t="s">
        <v>99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1.1206666666666669</v>
      </c>
      <c r="M1444" s="44">
        <v>9.0599999999999987</v>
      </c>
      <c r="N1444" s="45">
        <v>3.6210000000000004</v>
      </c>
      <c r="O1444" s="44">
        <v>8.908666666666667</v>
      </c>
      <c r="P1444" s="45">
        <v>10.733833333333326</v>
      </c>
      <c r="Q1444" s="44">
        <v>11.874499999999991</v>
      </c>
      <c r="R1444" s="45">
        <v>13.385833333333331</v>
      </c>
      <c r="S1444" s="44">
        <v>14.588166666666661</v>
      </c>
      <c r="T1444" s="45">
        <v>17.209999999999994</v>
      </c>
      <c r="U1444" s="44">
        <v>17.830000000000009</v>
      </c>
      <c r="V1444" s="45">
        <v>16.919500000000014</v>
      </c>
      <c r="W1444" s="44">
        <v>12.110166666666663</v>
      </c>
      <c r="X1444" s="45">
        <v>0.15383333333333338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2"/>
        <v>137.51616666666666</v>
      </c>
      <c r="AE1444" s="54"/>
    </row>
    <row r="1445" spans="2:31" x14ac:dyDescent="0.45">
      <c r="B1445" s="4" t="s">
        <v>100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2"/>
        <v>0</v>
      </c>
      <c r="AE1445" s="54"/>
    </row>
    <row r="1446" spans="2:31" x14ac:dyDescent="0.45">
      <c r="B1446" s="4" t="s">
        <v>101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0.26650000000000013</v>
      </c>
      <c r="M1446" s="44">
        <v>2.1588333333333325</v>
      </c>
      <c r="N1446" s="45">
        <v>4.8020000000000005</v>
      </c>
      <c r="O1446" s="44">
        <v>8.8844999999999992</v>
      </c>
      <c r="P1446" s="45">
        <v>11.727833333333338</v>
      </c>
      <c r="Q1446" s="44">
        <v>11.471000000000004</v>
      </c>
      <c r="R1446" s="45">
        <v>10.18883333333333</v>
      </c>
      <c r="S1446" s="44">
        <v>9.1538333333333313</v>
      </c>
      <c r="T1446" s="45">
        <v>9.554666666666666</v>
      </c>
      <c r="U1446" s="44">
        <v>9.5533333333333346</v>
      </c>
      <c r="V1446" s="45">
        <v>8.6866666666666621</v>
      </c>
      <c r="W1446" s="44">
        <v>6.0806666666666667</v>
      </c>
      <c r="X1446" s="45">
        <v>1.1741666666666666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2"/>
        <v>93.702833333333345</v>
      </c>
      <c r="AE1446" s="54"/>
    </row>
    <row r="1447" spans="2:31" x14ac:dyDescent="0.45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19.515666666666672</v>
      </c>
      <c r="M1447" s="44">
        <v>122.57216666666669</v>
      </c>
      <c r="N1447" s="45">
        <v>56.804500000000047</v>
      </c>
      <c r="O1447" s="44">
        <v>25.181166666666666</v>
      </c>
      <c r="P1447" s="45">
        <v>0</v>
      </c>
      <c r="Q1447" s="44">
        <v>0</v>
      </c>
      <c r="R1447" s="45">
        <v>0</v>
      </c>
      <c r="S1447" s="44">
        <v>0</v>
      </c>
      <c r="T1447" s="45">
        <v>0.64616666666666633</v>
      </c>
      <c r="U1447" s="44">
        <v>2.4666666666667444E-2</v>
      </c>
      <c r="V1447" s="45">
        <v>4.352333333333319</v>
      </c>
      <c r="W1447" s="44">
        <v>145.11699999999999</v>
      </c>
      <c r="X1447" s="45">
        <v>18.360666666666663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2"/>
        <v>392.5743333333333</v>
      </c>
      <c r="AE1447" s="54"/>
    </row>
    <row r="1448" spans="2:31" x14ac:dyDescent="0.45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0.46799999999999992</v>
      </c>
      <c r="M1448" s="44">
        <v>0.19916666666666669</v>
      </c>
      <c r="N1448" s="45">
        <v>0.18850000000000017</v>
      </c>
      <c r="O1448" s="44">
        <v>2.8906666666666676</v>
      </c>
      <c r="P1448" s="45">
        <v>2.9018333333333293</v>
      </c>
      <c r="Q1448" s="44">
        <v>5.647166666666668</v>
      </c>
      <c r="R1448" s="45">
        <v>11.781333333333333</v>
      </c>
      <c r="S1448" s="44">
        <v>16.302333333333333</v>
      </c>
      <c r="T1448" s="45">
        <v>19.670666666666669</v>
      </c>
      <c r="U1448" s="44">
        <v>13.559666666666665</v>
      </c>
      <c r="V1448" s="45">
        <v>1.3646666666666667</v>
      </c>
      <c r="W1448" s="44">
        <v>6.551666666666665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2"/>
        <v>81.525666666666652</v>
      </c>
      <c r="AE1448" s="54"/>
    </row>
    <row r="1449" spans="2:31" x14ac:dyDescent="0.45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4.8206666666666669</v>
      </c>
      <c r="M1449" s="44">
        <v>21.046499999999991</v>
      </c>
      <c r="N1449" s="45">
        <v>84.819499999999991</v>
      </c>
      <c r="O1449" s="44">
        <v>75.537166666666693</v>
      </c>
      <c r="P1449" s="45">
        <v>86.199333333333328</v>
      </c>
      <c r="Q1449" s="44">
        <v>107.80533333333331</v>
      </c>
      <c r="R1449" s="45">
        <v>108.43400000000001</v>
      </c>
      <c r="S1449" s="44">
        <v>107.75666666666669</v>
      </c>
      <c r="T1449" s="45">
        <v>70.236000000000004</v>
      </c>
      <c r="U1449" s="44">
        <v>75.926333333333318</v>
      </c>
      <c r="V1449" s="45">
        <v>47.273333333333341</v>
      </c>
      <c r="W1449" s="44">
        <v>44.705833333333331</v>
      </c>
      <c r="X1449" s="45">
        <v>2.3274999999999997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2"/>
        <v>836.88816666666662</v>
      </c>
      <c r="AE1449" s="54"/>
    </row>
    <row r="1450" spans="2:31" x14ac:dyDescent="0.45">
      <c r="B1450" s="4" t="s">
        <v>105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1.3653333333333333</v>
      </c>
      <c r="M1450" s="44">
        <v>0.63766666666666627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2"/>
        <v>2.0029999999999997</v>
      </c>
      <c r="AE1450" s="54"/>
    </row>
    <row r="1451" spans="2:31" x14ac:dyDescent="0.45">
      <c r="B1451" s="4" t="s">
        <v>106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2"/>
        <v>0</v>
      </c>
      <c r="AE1451" s="54"/>
    </row>
    <row r="1452" spans="2:31" x14ac:dyDescent="0.45">
      <c r="B1452" s="4" t="s">
        <v>107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1.7839999999999998</v>
      </c>
      <c r="M1452" s="44">
        <v>14.616166666666668</v>
      </c>
      <c r="N1452" s="45">
        <v>16.836499999999997</v>
      </c>
      <c r="O1452" s="44">
        <v>18.027666666666665</v>
      </c>
      <c r="P1452" s="45">
        <v>17.129166666666677</v>
      </c>
      <c r="Q1452" s="44">
        <v>16.854166666666668</v>
      </c>
      <c r="R1452" s="45">
        <v>17.057333333333329</v>
      </c>
      <c r="S1452" s="44">
        <v>21.864499999999982</v>
      </c>
      <c r="T1452" s="45">
        <v>32.866166666666672</v>
      </c>
      <c r="U1452" s="44">
        <v>30.353833333333306</v>
      </c>
      <c r="V1452" s="45">
        <v>46.959166666666697</v>
      </c>
      <c r="W1452" s="44">
        <v>38.112499999999997</v>
      </c>
      <c r="X1452" s="45">
        <v>0.44450000000000001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2"/>
        <v>272.90566666666666</v>
      </c>
      <c r="AE1452" s="54"/>
    </row>
    <row r="1453" spans="2:31" x14ac:dyDescent="0.45">
      <c r="B1453" s="4" t="s">
        <v>108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0.39666666666666645</v>
      </c>
      <c r="M1453" s="44">
        <v>2.1548333333333334</v>
      </c>
      <c r="N1453" s="45">
        <v>2.9193333333333342</v>
      </c>
      <c r="O1453" s="44">
        <v>1.6704999999999997</v>
      </c>
      <c r="P1453" s="45">
        <v>0</v>
      </c>
      <c r="Q1453" s="44">
        <v>4.6666666666670409E-3</v>
      </c>
      <c r="R1453" s="45">
        <v>0.88566666666666383</v>
      </c>
      <c r="S1453" s="44">
        <v>4.784333333333338</v>
      </c>
      <c r="T1453" s="45">
        <v>11.466833333333337</v>
      </c>
      <c r="U1453" s="44">
        <v>4.5200000000000014</v>
      </c>
      <c r="V1453" s="45">
        <v>2.6666666666666692E-3</v>
      </c>
      <c r="W1453" s="44">
        <v>0.3868333333333332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2"/>
        <v>29.192333333333337</v>
      </c>
      <c r="AE1453" s="54"/>
    </row>
    <row r="1454" spans="2:31" x14ac:dyDescent="0.45">
      <c r="B1454" s="4" t="s">
        <v>109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0.51466666666666649</v>
      </c>
      <c r="M1454" s="44">
        <v>5.671000000000002</v>
      </c>
      <c r="N1454" s="45">
        <v>61.604166666666693</v>
      </c>
      <c r="O1454" s="44">
        <v>60.996166666666674</v>
      </c>
      <c r="P1454" s="45">
        <v>86.976833333333317</v>
      </c>
      <c r="Q1454" s="44">
        <v>72.964333333333315</v>
      </c>
      <c r="R1454" s="45">
        <v>57.513999999999996</v>
      </c>
      <c r="S1454" s="44">
        <v>87.326333333333324</v>
      </c>
      <c r="T1454" s="45">
        <v>81.622000000000014</v>
      </c>
      <c r="U1454" s="44">
        <v>52.536166666666681</v>
      </c>
      <c r="V1454" s="45">
        <v>88.02833333333335</v>
      </c>
      <c r="W1454" s="44">
        <v>9.7736666666666689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2"/>
        <v>665.52766666666662</v>
      </c>
      <c r="AE1454" s="54"/>
    </row>
    <row r="1455" spans="2:31" x14ac:dyDescent="0.45">
      <c r="B1455" s="4" t="s">
        <v>110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1.7779999999999996</v>
      </c>
      <c r="M1455" s="44">
        <v>15.662166666666682</v>
      </c>
      <c r="N1455" s="45">
        <v>18.034999999999989</v>
      </c>
      <c r="O1455" s="44">
        <v>25.723000000000003</v>
      </c>
      <c r="P1455" s="45">
        <v>20.823166666666669</v>
      </c>
      <c r="Q1455" s="44">
        <v>24.029166666666679</v>
      </c>
      <c r="R1455" s="45">
        <v>32.56316666666666</v>
      </c>
      <c r="S1455" s="44">
        <v>39.613666666666667</v>
      </c>
      <c r="T1455" s="45">
        <v>47.111000000000018</v>
      </c>
      <c r="U1455" s="44">
        <v>45.208833333333367</v>
      </c>
      <c r="V1455" s="45">
        <v>49.579666666666689</v>
      </c>
      <c r="W1455" s="44">
        <v>36.93416666666667</v>
      </c>
      <c r="X1455" s="45">
        <v>1.6355000000000002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2"/>
        <v>358.69650000000007</v>
      </c>
      <c r="AE1455" s="54"/>
    </row>
    <row r="1456" spans="2:31" x14ac:dyDescent="0.45">
      <c r="B1456" s="4" t="s">
        <v>111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1.1775</v>
      </c>
      <c r="M1456" s="44">
        <v>2.5131666666666659</v>
      </c>
      <c r="N1456" s="45">
        <v>0.66499999999999904</v>
      </c>
      <c r="O1456" s="44">
        <v>7.7813333333333352</v>
      </c>
      <c r="P1456" s="45">
        <v>9.1903333333333315</v>
      </c>
      <c r="Q1456" s="44">
        <v>9.3395000000000028</v>
      </c>
      <c r="R1456" s="45">
        <v>12.398833333333334</v>
      </c>
      <c r="S1456" s="44">
        <v>17.443333333333332</v>
      </c>
      <c r="T1456" s="45">
        <v>22.605333333333327</v>
      </c>
      <c r="U1456" s="44">
        <v>41.17083333333332</v>
      </c>
      <c r="V1456" s="45">
        <v>12.450333333333331</v>
      </c>
      <c r="W1456" s="44">
        <v>12.144333333333329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2"/>
        <v>148.87983333333329</v>
      </c>
      <c r="AE1456" s="54"/>
    </row>
    <row r="1457" spans="2:31" x14ac:dyDescent="0.45">
      <c r="B1457" s="4" t="s">
        <v>112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2"/>
        <v>0</v>
      </c>
      <c r="AE1457" s="54"/>
    </row>
    <row r="1458" spans="2:31" x14ac:dyDescent="0.45">
      <c r="B1458" s="4" t="s">
        <v>113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2.0833333333333332E-2</v>
      </c>
      <c r="M1458" s="44">
        <v>8.511333333333333</v>
      </c>
      <c r="N1458" s="45">
        <v>34.565333333333342</v>
      </c>
      <c r="O1458" s="44">
        <v>40.868833333333349</v>
      </c>
      <c r="P1458" s="45">
        <v>57.890999999999984</v>
      </c>
      <c r="Q1458" s="44">
        <v>29.458666666666691</v>
      </c>
      <c r="R1458" s="45">
        <v>21.653500000000008</v>
      </c>
      <c r="S1458" s="44">
        <v>20.202500000000004</v>
      </c>
      <c r="T1458" s="45">
        <v>21.698333333333323</v>
      </c>
      <c r="U1458" s="44">
        <v>20.374999999999993</v>
      </c>
      <c r="V1458" s="45">
        <v>16.054166666666667</v>
      </c>
      <c r="W1458" s="44">
        <v>16.732499999999998</v>
      </c>
      <c r="X1458" s="45">
        <v>2.9813333333333341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382"/>
        <v>291.01333333333338</v>
      </c>
      <c r="AE1458" s="54"/>
    </row>
    <row r="1459" spans="2:31" x14ac:dyDescent="0.45">
      <c r="B1459" s="4" t="s">
        <v>114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1.3695000000000002</v>
      </c>
      <c r="M1459" s="44">
        <v>3.6488333333333336</v>
      </c>
      <c r="N1459" s="45">
        <v>0.48866666666666736</v>
      </c>
      <c r="O1459" s="44">
        <v>0.97999999999999898</v>
      </c>
      <c r="P1459" s="45">
        <v>1.9124999999999992</v>
      </c>
      <c r="Q1459" s="44">
        <v>1.9488333333333365</v>
      </c>
      <c r="R1459" s="45">
        <v>3.7188333333333312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382"/>
        <v>14.067166666666665</v>
      </c>
      <c r="AE1459" s="54"/>
    </row>
    <row r="1460" spans="2:31" x14ac:dyDescent="0.45">
      <c r="B1460" s="4" t="s">
        <v>115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382"/>
        <v>0</v>
      </c>
      <c r="AE1460" s="54"/>
    </row>
    <row r="1461" spans="2:31" x14ac:dyDescent="0.45">
      <c r="B1461" s="4" t="s">
        <v>116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58.104166666666664</v>
      </c>
      <c r="M1461" s="44">
        <v>63.269333333333314</v>
      </c>
      <c r="N1461" s="45">
        <v>31.340000000000003</v>
      </c>
      <c r="O1461" s="44">
        <v>20.660000000000011</v>
      </c>
      <c r="P1461" s="45">
        <v>14.02000000000001</v>
      </c>
      <c r="Q1461" s="44">
        <v>11</v>
      </c>
      <c r="R1461" s="45">
        <v>9.5200000000000102</v>
      </c>
      <c r="S1461" s="44">
        <v>9.8700000000000045</v>
      </c>
      <c r="T1461" s="45">
        <v>16.28</v>
      </c>
      <c r="U1461" s="44">
        <v>52.776666666666671</v>
      </c>
      <c r="V1461" s="45">
        <v>45.831499999999998</v>
      </c>
      <c r="W1461" s="44">
        <v>45.026833333333329</v>
      </c>
      <c r="X1461" s="45">
        <v>26.001500000000007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2"/>
        <v>403.70000000000005</v>
      </c>
      <c r="AE1461" s="54"/>
    </row>
    <row r="1462" spans="2:31" x14ac:dyDescent="0.45">
      <c r="B1462" s="4" t="s">
        <v>117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2.5303333333333335</v>
      </c>
      <c r="M1462" s="44">
        <v>35.409666666666666</v>
      </c>
      <c r="N1462" s="45">
        <v>57.966999999999985</v>
      </c>
      <c r="O1462" s="44">
        <v>55.321166666666663</v>
      </c>
      <c r="P1462" s="45">
        <v>38</v>
      </c>
      <c r="Q1462" s="44">
        <v>3</v>
      </c>
      <c r="R1462" s="45">
        <v>49.300000000000011</v>
      </c>
      <c r="S1462" s="44">
        <v>64.599999999999994</v>
      </c>
      <c r="T1462" s="45">
        <v>64.03433333333335</v>
      </c>
      <c r="U1462" s="44">
        <v>45.762833333333326</v>
      </c>
      <c r="V1462" s="45">
        <v>90.908500000000018</v>
      </c>
      <c r="W1462" s="44">
        <v>91.627166666666682</v>
      </c>
      <c r="X1462" s="45">
        <v>0.13483333333333339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2"/>
        <v>598.5958333333333</v>
      </c>
      <c r="AE1462" s="54"/>
    </row>
    <row r="1463" spans="2:31" x14ac:dyDescent="0.45">
      <c r="B1463" s="4" t="s">
        <v>118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2.0541666666666663</v>
      </c>
      <c r="M1463" s="44">
        <v>28.356666666666666</v>
      </c>
      <c r="N1463" s="45">
        <v>5.1081666666666621</v>
      </c>
      <c r="O1463" s="44">
        <v>28.160833333333319</v>
      </c>
      <c r="P1463" s="45">
        <v>24.898500000000002</v>
      </c>
      <c r="Q1463" s="44">
        <v>23.870166666666634</v>
      </c>
      <c r="R1463" s="45">
        <v>29.439333333333344</v>
      </c>
      <c r="S1463" s="44">
        <v>36.670333333333375</v>
      </c>
      <c r="T1463" s="45">
        <v>42.921833333333311</v>
      </c>
      <c r="U1463" s="44">
        <v>41.079999999999963</v>
      </c>
      <c r="V1463" s="45">
        <v>47.640166666666651</v>
      </c>
      <c r="W1463" s="44">
        <v>30.452000000000016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2"/>
        <v>340.65216666666657</v>
      </c>
      <c r="AE1463" s="54"/>
    </row>
    <row r="1464" spans="2:31" x14ac:dyDescent="0.45">
      <c r="B1464" s="4" t="s">
        <v>119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7.0723333333333338</v>
      </c>
      <c r="M1464" s="44">
        <v>44.431166666666655</v>
      </c>
      <c r="N1464" s="45">
        <v>38.218833333333329</v>
      </c>
      <c r="O1464" s="44">
        <v>37.996833333333342</v>
      </c>
      <c r="P1464" s="45">
        <v>37.593333333333334</v>
      </c>
      <c r="Q1464" s="44">
        <v>34.628166666666665</v>
      </c>
      <c r="R1464" s="45">
        <v>32.570999999999991</v>
      </c>
      <c r="S1464" s="44">
        <v>36.758666666666628</v>
      </c>
      <c r="T1464" s="45">
        <v>43.484333333333318</v>
      </c>
      <c r="U1464" s="44">
        <v>41.690166666666663</v>
      </c>
      <c r="V1464" s="45">
        <v>46.069666666666649</v>
      </c>
      <c r="W1464" s="44">
        <v>32.289166666666645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2"/>
        <v>432.80366666666652</v>
      </c>
      <c r="AE1464" s="54"/>
    </row>
    <row r="1465" spans="2:31" x14ac:dyDescent="0.45">
      <c r="B1465" s="4" t="s">
        <v>120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3.8021666666666669</v>
      </c>
      <c r="M1465" s="44">
        <v>3.5255000000000005</v>
      </c>
      <c r="N1465" s="45">
        <v>0.68616666666666692</v>
      </c>
      <c r="O1465" s="44">
        <v>4.6828333333333347</v>
      </c>
      <c r="P1465" s="45">
        <v>6.8943333333333303</v>
      </c>
      <c r="Q1465" s="44">
        <v>10.236833333333331</v>
      </c>
      <c r="R1465" s="45">
        <v>20.587</v>
      </c>
      <c r="S1465" s="44">
        <v>30.417999999999999</v>
      </c>
      <c r="T1465" s="45">
        <v>37.285999999999994</v>
      </c>
      <c r="U1465" s="44">
        <v>23.995500000000007</v>
      </c>
      <c r="V1465" s="45">
        <v>23.680666666666664</v>
      </c>
      <c r="W1465" s="44">
        <v>3.2540000000000009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382"/>
        <v>169.04899999999998</v>
      </c>
      <c r="AE1465" s="54"/>
    </row>
    <row r="1466" spans="2:31" x14ac:dyDescent="0.45">
      <c r="B1466" s="4" t="s">
        <v>121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382"/>
        <v>0</v>
      </c>
      <c r="AE1466" s="54"/>
    </row>
    <row r="1467" spans="2:31" x14ac:dyDescent="0.45">
      <c r="B1467" s="4" t="s">
        <v>122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24.279499999999992</v>
      </c>
      <c r="M1467" s="44">
        <v>119.36183333333334</v>
      </c>
      <c r="N1467" s="45">
        <v>115.15416666666668</v>
      </c>
      <c r="O1467" s="44">
        <v>91.519999999999982</v>
      </c>
      <c r="P1467" s="45">
        <v>85.400000000000034</v>
      </c>
      <c r="Q1467" s="44">
        <v>83.910000000000025</v>
      </c>
      <c r="R1467" s="45">
        <v>105.55000000000001</v>
      </c>
      <c r="S1467" s="44">
        <v>130.19000000000003</v>
      </c>
      <c r="T1467" s="45">
        <v>156.62000000000003</v>
      </c>
      <c r="U1467" s="44">
        <v>151.74</v>
      </c>
      <c r="V1467" s="45">
        <v>130.97000000000003</v>
      </c>
      <c r="W1467" s="44">
        <v>222.01416666666665</v>
      </c>
      <c r="X1467" s="45">
        <v>32.018000000000001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382"/>
        <v>1448.7276666666667</v>
      </c>
      <c r="AE1467" s="54"/>
    </row>
    <row r="1468" spans="2:31" x14ac:dyDescent="0.45">
      <c r="B1468" s="4" t="s">
        <v>123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382"/>
        <v>0</v>
      </c>
      <c r="AE1468" s="54"/>
    </row>
    <row r="1469" spans="2:31" x14ac:dyDescent="0.45">
      <c r="B1469" s="4" t="s">
        <v>124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1.8749999999999993</v>
      </c>
      <c r="M1469" s="44">
        <v>2.1268333333333329</v>
      </c>
      <c r="N1469" s="45">
        <v>28.581666666666667</v>
      </c>
      <c r="O1469" s="44">
        <v>0.38116666666666676</v>
      </c>
      <c r="P1469" s="45">
        <v>52.53700000000002</v>
      </c>
      <c r="Q1469" s="44">
        <v>56.689333333333302</v>
      </c>
      <c r="R1469" s="45">
        <v>16.143333333333331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382"/>
        <v>158.33433333333335</v>
      </c>
      <c r="AE1469" s="54"/>
    </row>
    <row r="1470" spans="2:31" x14ac:dyDescent="0.45">
      <c r="B1470" s="4" t="s">
        <v>125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382"/>
        <v>0</v>
      </c>
      <c r="AE1470" s="54"/>
    </row>
    <row r="1471" spans="2:31" x14ac:dyDescent="0.45">
      <c r="B1471" s="4" t="s">
        <v>126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382"/>
        <v>0</v>
      </c>
      <c r="AE1471" s="54"/>
    </row>
    <row r="1472" spans="2:31" x14ac:dyDescent="0.45">
      <c r="B1472" s="4" t="s">
        <v>127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1.243666666666666</v>
      </c>
      <c r="M1472" s="44">
        <v>22.951833333333337</v>
      </c>
      <c r="N1472" s="45">
        <v>36.245666666666672</v>
      </c>
      <c r="O1472" s="44">
        <v>41.107500000000009</v>
      </c>
      <c r="P1472" s="45">
        <v>34.723833333333339</v>
      </c>
      <c r="Q1472" s="44">
        <v>11.854500000000005</v>
      </c>
      <c r="R1472" s="45">
        <v>11.733000000000002</v>
      </c>
      <c r="S1472" s="44">
        <v>16.480333333333338</v>
      </c>
      <c r="T1472" s="45">
        <v>19.290666666666667</v>
      </c>
      <c r="U1472" s="44">
        <v>16.26616666666667</v>
      </c>
      <c r="V1472" s="45">
        <v>21.970666666666666</v>
      </c>
      <c r="W1472" s="44">
        <v>23.72033333333334</v>
      </c>
      <c r="X1472" s="45">
        <v>7.0551666666666675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382"/>
        <v>264.64333333333332</v>
      </c>
      <c r="AE1472" s="54"/>
    </row>
    <row r="1473" spans="2:31" x14ac:dyDescent="0.45">
      <c r="B1473" s="4" t="s">
        <v>128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7.4503333333333313</v>
      </c>
      <c r="M1473" s="44">
        <v>74.27000000000001</v>
      </c>
      <c r="N1473" s="45">
        <v>58.391199999999998</v>
      </c>
      <c r="O1473" s="44">
        <v>56.461200000000019</v>
      </c>
      <c r="P1473" s="45">
        <v>49.051200000000023</v>
      </c>
      <c r="Q1473" s="44">
        <v>49.601200000000006</v>
      </c>
      <c r="R1473" s="45">
        <v>59.341200000000015</v>
      </c>
      <c r="S1473" s="44">
        <v>65.14</v>
      </c>
      <c r="T1473" s="45">
        <v>79.12</v>
      </c>
      <c r="U1473" s="44">
        <v>76.72</v>
      </c>
      <c r="V1473" s="45">
        <v>96.19</v>
      </c>
      <c r="W1473" s="44">
        <v>87.320000000000007</v>
      </c>
      <c r="X1473" s="45">
        <v>13.46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382"/>
        <v>772.51633333333336</v>
      </c>
      <c r="AE1473" s="54"/>
    </row>
    <row r="1474" spans="2:31" x14ac:dyDescent="0.45">
      <c r="B1474" s="4" t="s">
        <v>129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0.53099999999999992</v>
      </c>
      <c r="M1474" s="44">
        <v>0.84516666666666618</v>
      </c>
      <c r="N1474" s="45">
        <v>1.9821666666666666</v>
      </c>
      <c r="O1474" s="44">
        <v>4.2936666666666632</v>
      </c>
      <c r="P1474" s="45">
        <v>4.3868333333333345</v>
      </c>
      <c r="Q1474" s="44">
        <v>2.4500000000000011</v>
      </c>
      <c r="R1474" s="45">
        <v>5.4964999999999948</v>
      </c>
      <c r="S1474" s="44">
        <v>5.9558333333333344</v>
      </c>
      <c r="T1474" s="45">
        <v>6.5145000000000017</v>
      </c>
      <c r="U1474" s="44">
        <v>6.3381666666666652</v>
      </c>
      <c r="V1474" s="45">
        <v>6.4086666666666661</v>
      </c>
      <c r="W1474" s="44">
        <v>4.9635000000000007</v>
      </c>
      <c r="X1474" s="45">
        <v>0.40666666666666657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2"/>
        <v>50.572666666666663</v>
      </c>
      <c r="AE1474" s="54"/>
    </row>
    <row r="1475" spans="2:31" x14ac:dyDescent="0.45">
      <c r="B1475" s="4" t="s">
        <v>130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1.4799999999999995</v>
      </c>
      <c r="M1475" s="44">
        <v>18.84566666666667</v>
      </c>
      <c r="N1475" s="45">
        <v>8.2631666666666703</v>
      </c>
      <c r="O1475" s="44">
        <v>0</v>
      </c>
      <c r="P1475" s="45">
        <v>1.7416666666666638</v>
      </c>
      <c r="Q1475" s="44">
        <v>31.413999999999987</v>
      </c>
      <c r="R1475" s="45">
        <v>93.613166666666629</v>
      </c>
      <c r="S1475" s="44">
        <v>101.64783333333331</v>
      </c>
      <c r="T1475" s="45">
        <v>110.23250000000004</v>
      </c>
      <c r="U1475" s="44">
        <v>51.271833333333312</v>
      </c>
      <c r="V1475" s="45">
        <v>0.27966666666666667</v>
      </c>
      <c r="W1475" s="44">
        <v>19.120499999999996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2"/>
        <v>437.90999999999991</v>
      </c>
      <c r="AE1475" s="54"/>
    </row>
    <row r="1476" spans="2:31" x14ac:dyDescent="0.45">
      <c r="B1476" s="4" t="s">
        <v>131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0.84399999999999953</v>
      </c>
      <c r="S1476" s="44">
        <v>6.0496666666666759</v>
      </c>
      <c r="T1476" s="45">
        <v>13.696166666666649</v>
      </c>
      <c r="U1476" s="44">
        <v>14.288166666666655</v>
      </c>
      <c r="V1476" s="45">
        <v>13.689666666666675</v>
      </c>
      <c r="W1476" s="44">
        <v>10.405333333333337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>SUM(E1476:AB1476)</f>
        <v>58.972999999999992</v>
      </c>
      <c r="AE1476" s="54"/>
    </row>
    <row r="1477" spans="2:31" x14ac:dyDescent="0.45">
      <c r="B1477" s="4" t="s">
        <v>132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>SUM(E1477:AB1477)</f>
        <v>0</v>
      </c>
      <c r="AE1477" s="54"/>
    </row>
    <row r="1478" spans="2:31" x14ac:dyDescent="0.45">
      <c r="B1478" s="4" t="s">
        <v>133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ref="AD1478:AD1483" si="383">SUM(E1478:AB1478)</f>
        <v>0</v>
      </c>
      <c r="AE1478" s="54"/>
    </row>
    <row r="1479" spans="2:31" x14ac:dyDescent="0.45">
      <c r="B1479" s="4" t="s">
        <v>134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3.0753333333333321</v>
      </c>
      <c r="N1479" s="45">
        <v>1.4136666666666671</v>
      </c>
      <c r="O1479" s="44">
        <v>1.4011666666666689</v>
      </c>
      <c r="P1479" s="45">
        <v>0.24712666666666602</v>
      </c>
      <c r="Q1479" s="44">
        <v>0</v>
      </c>
      <c r="R1479" s="45">
        <v>1.1896633333333264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3"/>
        <v>7.3269566666666597</v>
      </c>
      <c r="AE1479" s="54"/>
    </row>
    <row r="1480" spans="2:31" x14ac:dyDescent="0.45">
      <c r="B1480" s="4" t="s">
        <v>135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3"/>
        <v>0</v>
      </c>
      <c r="AE1480" s="54"/>
    </row>
    <row r="1481" spans="2:31" x14ac:dyDescent="0.45">
      <c r="B1481" s="4" t="s">
        <v>136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3"/>
        <v>0</v>
      </c>
      <c r="AE1481" s="54"/>
    </row>
    <row r="1482" spans="2:31" x14ac:dyDescent="0.45">
      <c r="B1482" s="4" t="s">
        <v>137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5.2908333333333344</v>
      </c>
      <c r="M1482" s="44">
        <v>21.274833333333333</v>
      </c>
      <c r="N1482" s="45">
        <v>24.247833333333343</v>
      </c>
      <c r="O1482" s="44">
        <v>27.265500000000024</v>
      </c>
      <c r="P1482" s="45">
        <v>12.408833333333332</v>
      </c>
      <c r="Q1482" s="44">
        <v>34.836999999999982</v>
      </c>
      <c r="R1482" s="45">
        <v>40.062166666666663</v>
      </c>
      <c r="S1482" s="44">
        <v>77.894999999999996</v>
      </c>
      <c r="T1482" s="45">
        <v>68.705999999999989</v>
      </c>
      <c r="U1482" s="44">
        <v>80.84116666666668</v>
      </c>
      <c r="V1482" s="45">
        <v>106.0958333333334</v>
      </c>
      <c r="W1482" s="44">
        <v>63.738833333333325</v>
      </c>
      <c r="X1482" s="45">
        <v>2.2988333333333335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3"/>
        <v>564.96266666666668</v>
      </c>
      <c r="AE1482" s="54"/>
    </row>
    <row r="1483" spans="2:31" x14ac:dyDescent="0.45">
      <c r="B1483" s="4" t="s">
        <v>138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0.46166666666666684</v>
      </c>
      <c r="M1483" s="44">
        <v>18.292666666666673</v>
      </c>
      <c r="N1483" s="45">
        <v>43.130666666666663</v>
      </c>
      <c r="O1483" s="44">
        <v>31.654166666666658</v>
      </c>
      <c r="P1483" s="45">
        <v>11.970666666666668</v>
      </c>
      <c r="Q1483" s="44">
        <v>7.6591666666666658</v>
      </c>
      <c r="R1483" s="45">
        <v>0.29033333333333311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3"/>
        <v>113.45933333333333</v>
      </c>
      <c r="AE1483" s="54"/>
    </row>
    <row r="1484" spans="2:31" x14ac:dyDescent="0.45">
      <c r="B1484" s="12" t="s">
        <v>7</v>
      </c>
      <c r="C1484" s="12"/>
      <c r="D1484" s="12"/>
      <c r="E1484" s="13">
        <f>SUM(E1412:E1483)</f>
        <v>0</v>
      </c>
      <c r="F1484" s="13">
        <f t="shared" ref="F1484:AB1484" si="384">SUM(F1412:F1483)</f>
        <v>0</v>
      </c>
      <c r="G1484" s="13">
        <f t="shared" si="384"/>
        <v>0</v>
      </c>
      <c r="H1484" s="13">
        <f t="shared" si="384"/>
        <v>0</v>
      </c>
      <c r="I1484" s="13">
        <f t="shared" si="384"/>
        <v>0</v>
      </c>
      <c r="J1484" s="13">
        <f t="shared" si="384"/>
        <v>0</v>
      </c>
      <c r="K1484" s="13">
        <f t="shared" si="384"/>
        <v>0</v>
      </c>
      <c r="L1484" s="13">
        <f t="shared" si="384"/>
        <v>191.65699999999998</v>
      </c>
      <c r="M1484" s="13">
        <f t="shared" si="384"/>
        <v>969.7056666666665</v>
      </c>
      <c r="N1484" s="13">
        <f t="shared" si="384"/>
        <v>1110.2556999999999</v>
      </c>
      <c r="O1484" s="13">
        <f t="shared" si="384"/>
        <v>1037.1660333333332</v>
      </c>
      <c r="P1484" s="13">
        <f t="shared" si="384"/>
        <v>1026.2123776966669</v>
      </c>
      <c r="Q1484" s="13">
        <f t="shared" si="384"/>
        <v>1023.4395237300001</v>
      </c>
      <c r="R1484" s="13">
        <f t="shared" si="384"/>
        <v>1165.3114079299996</v>
      </c>
      <c r="S1484" s="13">
        <f t="shared" si="384"/>
        <v>1418.2805000000003</v>
      </c>
      <c r="T1484" s="13">
        <f t="shared" si="384"/>
        <v>1571.1210000000001</v>
      </c>
      <c r="U1484" s="13">
        <f t="shared" si="384"/>
        <v>1420.1893333333333</v>
      </c>
      <c r="V1484" s="13">
        <f t="shared" si="384"/>
        <v>1446.0123333333331</v>
      </c>
      <c r="W1484" s="13">
        <f t="shared" si="384"/>
        <v>1340.2033333333334</v>
      </c>
      <c r="X1484" s="13">
        <f t="shared" si="384"/>
        <v>151.6576666666667</v>
      </c>
      <c r="Y1484" s="13">
        <f t="shared" si="384"/>
        <v>0</v>
      </c>
      <c r="Z1484" s="13">
        <f t="shared" si="384"/>
        <v>0</v>
      </c>
      <c r="AA1484" s="13">
        <f t="shared" si="384"/>
        <v>0</v>
      </c>
      <c r="AB1484" s="13">
        <f t="shared" si="384"/>
        <v>0</v>
      </c>
      <c r="AC1484" s="109">
        <v>0</v>
      </c>
      <c r="AD1484" s="109"/>
      <c r="AE1484" s="109"/>
    </row>
    <row r="1485" spans="2:31" x14ac:dyDescent="0.45">
      <c r="B1485" s="14"/>
      <c r="C1485" s="15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</row>
    <row r="1486" spans="2:31" x14ac:dyDescent="0.45">
      <c r="B1486" s="14"/>
      <c r="C1486" s="15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</row>
    <row r="1487" spans="2:31" x14ac:dyDescent="0.45">
      <c r="B1487" s="8">
        <f>'Resumen-Mensual'!$X$26</f>
        <v>46042</v>
      </c>
    </row>
    <row r="1488" spans="2:31" x14ac:dyDescent="0.45">
      <c r="B1488" s="8"/>
    </row>
    <row r="1489" spans="2:31" x14ac:dyDescent="0.45">
      <c r="B1489" s="9" t="s">
        <v>313</v>
      </c>
      <c r="C1489" s="10"/>
      <c r="D1489" s="10"/>
      <c r="E1489" s="11">
        <v>1</v>
      </c>
      <c r="F1489" s="11">
        <v>2</v>
      </c>
      <c r="G1489" s="11">
        <v>3</v>
      </c>
      <c r="H1489" s="11">
        <v>4</v>
      </c>
      <c r="I1489" s="11">
        <v>5</v>
      </c>
      <c r="J1489" s="11">
        <v>6</v>
      </c>
      <c r="K1489" s="11">
        <v>7</v>
      </c>
      <c r="L1489" s="11">
        <v>8</v>
      </c>
      <c r="M1489" s="11">
        <v>9</v>
      </c>
      <c r="N1489" s="11">
        <v>10</v>
      </c>
      <c r="O1489" s="11">
        <v>11</v>
      </c>
      <c r="P1489" s="11">
        <v>12</v>
      </c>
      <c r="Q1489" s="11">
        <v>13</v>
      </c>
      <c r="R1489" s="11">
        <v>14</v>
      </c>
      <c r="S1489" s="11">
        <v>15</v>
      </c>
      <c r="T1489" s="11">
        <v>16</v>
      </c>
      <c r="U1489" s="11">
        <v>17</v>
      </c>
      <c r="V1489" s="11">
        <v>18</v>
      </c>
      <c r="W1489" s="11">
        <v>19</v>
      </c>
      <c r="X1489" s="11">
        <v>20</v>
      </c>
      <c r="Y1489" s="11">
        <v>21</v>
      </c>
      <c r="Z1489" s="11">
        <v>22</v>
      </c>
      <c r="AA1489" s="11">
        <v>23</v>
      </c>
      <c r="AB1489" s="11">
        <v>24</v>
      </c>
      <c r="AC1489" s="91" t="s">
        <v>7</v>
      </c>
      <c r="AD1489" s="91"/>
      <c r="AE1489" s="91"/>
    </row>
    <row r="1490" spans="2:31" x14ac:dyDescent="0.45">
      <c r="B1490" s="14" t="s">
        <v>67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0.11333333333333336</v>
      </c>
      <c r="M1490" s="44">
        <v>3.3000000000000029</v>
      </c>
      <c r="N1490" s="45">
        <v>0.70000000000000018</v>
      </c>
      <c r="O1490" s="44">
        <v>0.29999999999999982</v>
      </c>
      <c r="P1490" s="45">
        <v>0.89999999999999947</v>
      </c>
      <c r="Q1490" s="44">
        <v>0.10000000000000053</v>
      </c>
      <c r="R1490" s="45">
        <v>3.5</v>
      </c>
      <c r="S1490" s="44">
        <v>0</v>
      </c>
      <c r="T1490" s="45">
        <v>1.6</v>
      </c>
      <c r="U1490" s="44">
        <v>1.4000000000000004</v>
      </c>
      <c r="V1490" s="45">
        <v>1</v>
      </c>
      <c r="W1490" s="44">
        <v>3.1999999999999971</v>
      </c>
      <c r="X1490" s="45">
        <v>0.31499999999999984</v>
      </c>
      <c r="Y1490" s="44">
        <v>0</v>
      </c>
      <c r="Z1490" s="45">
        <v>0</v>
      </c>
      <c r="AA1490" s="44">
        <v>0</v>
      </c>
      <c r="AB1490" s="45">
        <v>0</v>
      </c>
      <c r="AC1490" s="56"/>
      <c r="AD1490" s="57">
        <f>SUM(E1490:AB1490)</f>
        <v>16.428333333333335</v>
      </c>
      <c r="AE1490" s="56"/>
    </row>
    <row r="1491" spans="2:31" x14ac:dyDescent="0.45">
      <c r="B1491" s="14" t="s">
        <v>68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0.16999999999999996</v>
      </c>
      <c r="M1491" s="44">
        <v>7.5</v>
      </c>
      <c r="N1491" s="45">
        <v>3.3000000000000007</v>
      </c>
      <c r="O1491" s="44">
        <v>3.5</v>
      </c>
      <c r="P1491" s="45">
        <v>4.7999999999999989</v>
      </c>
      <c r="Q1491" s="44">
        <v>4.0999999999999996</v>
      </c>
      <c r="R1491" s="45">
        <v>4</v>
      </c>
      <c r="S1491" s="44">
        <v>3.0999999999999996</v>
      </c>
      <c r="T1491" s="45">
        <v>5.9</v>
      </c>
      <c r="U1491" s="44">
        <v>4</v>
      </c>
      <c r="V1491" s="45">
        <v>4.9999999999999991</v>
      </c>
      <c r="W1491" s="44">
        <v>6.8999999999999941</v>
      </c>
      <c r="X1491" s="45">
        <v>0.45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>SUM(E1491:AB1491)</f>
        <v>52.719999999999992</v>
      </c>
      <c r="AE1491" s="54"/>
    </row>
    <row r="1492" spans="2:31" x14ac:dyDescent="0.45">
      <c r="B1492" s="14" t="s">
        <v>69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0.28333333333333333</v>
      </c>
      <c r="M1492" s="44">
        <v>4.3818333333333328</v>
      </c>
      <c r="N1492" s="45">
        <v>4.4126666666666674</v>
      </c>
      <c r="O1492" s="44">
        <v>7.1528333333333345</v>
      </c>
      <c r="P1492" s="45">
        <v>7.7366666666666655</v>
      </c>
      <c r="Q1492" s="44">
        <v>5.605833333333333</v>
      </c>
      <c r="R1492" s="45">
        <v>6.6341666666666645</v>
      </c>
      <c r="S1492" s="44">
        <v>7.9041666666666677</v>
      </c>
      <c r="T1492" s="45">
        <v>8.8239999999999998</v>
      </c>
      <c r="U1492" s="44">
        <v>7.5688333333333331</v>
      </c>
      <c r="V1492" s="45">
        <v>7.2646666666666695</v>
      </c>
      <c r="W1492" s="44">
        <v>3.8110000000000031</v>
      </c>
      <c r="X1492" s="45">
        <v>0.45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ref="AD1492:AD1552" si="385">SUM(E1492:AB1492)</f>
        <v>72.03</v>
      </c>
      <c r="AE1492" s="54"/>
    </row>
    <row r="1493" spans="2:31" x14ac:dyDescent="0.45">
      <c r="B1493" s="14" t="s">
        <v>70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0.60533333333333339</v>
      </c>
      <c r="M1493" s="44">
        <v>37.018166666666666</v>
      </c>
      <c r="N1493" s="45">
        <v>50.935999999999986</v>
      </c>
      <c r="O1493" s="44">
        <v>42.799833333333346</v>
      </c>
      <c r="P1493" s="45">
        <v>40.927500000000002</v>
      </c>
      <c r="Q1493" s="44">
        <v>30.14350000000001</v>
      </c>
      <c r="R1493" s="45">
        <v>13.098666666666658</v>
      </c>
      <c r="S1493" s="44">
        <v>16.874000000000002</v>
      </c>
      <c r="T1493" s="45">
        <v>30.151166666666676</v>
      </c>
      <c r="U1493" s="44">
        <v>34.963333333333374</v>
      </c>
      <c r="V1493" s="45">
        <v>10.144666666666673</v>
      </c>
      <c r="W1493" s="44">
        <v>5.3683333333333332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5"/>
        <v>313.03050000000007</v>
      </c>
      <c r="AE1493" s="54"/>
    </row>
    <row r="1494" spans="2:31" x14ac:dyDescent="0.45">
      <c r="B1494" s="14" t="s">
        <v>71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5"/>
        <v>0</v>
      </c>
      <c r="AE1494" s="54"/>
    </row>
    <row r="1495" spans="2:31" x14ac:dyDescent="0.45">
      <c r="B1495" s="14" t="s">
        <v>72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2.0499999999999977E-2</v>
      </c>
      <c r="M1495" s="44">
        <v>7.4784999999999986</v>
      </c>
      <c r="N1495" s="45">
        <v>0.81866666666666699</v>
      </c>
      <c r="O1495" s="44">
        <v>5.2610000000000001</v>
      </c>
      <c r="P1495" s="45">
        <v>1.4466666666666674</v>
      </c>
      <c r="Q1495" s="44">
        <v>0.92616666666666658</v>
      </c>
      <c r="R1495" s="45">
        <v>0.28966666666666685</v>
      </c>
      <c r="S1495" s="44">
        <v>15.79433333333334</v>
      </c>
      <c r="T1495" s="45">
        <v>28.770166666666679</v>
      </c>
      <c r="U1495" s="44">
        <v>31.796666666666674</v>
      </c>
      <c r="V1495" s="45">
        <v>53.344833333333341</v>
      </c>
      <c r="W1495" s="44">
        <v>60.18716666666667</v>
      </c>
      <c r="X1495" s="45">
        <v>12.145333333333333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5"/>
        <v>218.27966666666669</v>
      </c>
      <c r="AE1495" s="54"/>
    </row>
    <row r="1496" spans="2:31" x14ac:dyDescent="0.45">
      <c r="B1496" s="14" t="s">
        <v>73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5"/>
        <v>0</v>
      </c>
      <c r="AE1496" s="54"/>
    </row>
    <row r="1497" spans="2:31" x14ac:dyDescent="0.45">
      <c r="B1497" s="14" t="s">
        <v>74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0</v>
      </c>
      <c r="N1497" s="45">
        <v>0</v>
      </c>
      <c r="O1497" s="44">
        <v>0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0</v>
      </c>
      <c r="V1497" s="45">
        <v>0</v>
      </c>
      <c r="W1497" s="44">
        <v>42.635999999999996</v>
      </c>
      <c r="X1497" s="45">
        <v>13.634999999999994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5"/>
        <v>56.270999999999987</v>
      </c>
      <c r="AE1497" s="54"/>
    </row>
    <row r="1498" spans="2:31" x14ac:dyDescent="0.45">
      <c r="B1498" s="14" t="s">
        <v>75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0.10183333333333329</v>
      </c>
      <c r="M1498" s="44">
        <v>3.3965000000000023</v>
      </c>
      <c r="N1498" s="45">
        <v>5.4163333333333332</v>
      </c>
      <c r="O1498" s="44">
        <v>4.2230000000000016</v>
      </c>
      <c r="P1498" s="45">
        <v>4.5713333333333326</v>
      </c>
      <c r="Q1498" s="44">
        <v>8.9988333333333319</v>
      </c>
      <c r="R1498" s="45">
        <v>8.0340000000000007</v>
      </c>
      <c r="S1498" s="44">
        <v>10.75966666666667</v>
      </c>
      <c r="T1498" s="45">
        <v>6.3834999999999988</v>
      </c>
      <c r="U1498" s="44">
        <v>4.84</v>
      </c>
      <c r="V1498" s="45">
        <v>26.739833333333308</v>
      </c>
      <c r="W1498" s="44">
        <v>9.5765000000000011</v>
      </c>
      <c r="X1498" s="45">
        <v>5.1666666666666708E-2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5"/>
        <v>93.092999999999961</v>
      </c>
      <c r="AE1498" s="54"/>
    </row>
    <row r="1499" spans="2:31" x14ac:dyDescent="0.45">
      <c r="B1499" s="14" t="s">
        <v>76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9.8378333333333252</v>
      </c>
      <c r="N1499" s="45">
        <v>15.062499999999998</v>
      </c>
      <c r="O1499" s="44">
        <v>13.218666666666662</v>
      </c>
      <c r="P1499" s="45">
        <v>7.8608333333333364</v>
      </c>
      <c r="Q1499" s="44">
        <v>1.2846666666666626</v>
      </c>
      <c r="R1499" s="45">
        <v>0</v>
      </c>
      <c r="S1499" s="44">
        <v>21.360999999999986</v>
      </c>
      <c r="T1499" s="45">
        <v>33.865333333333311</v>
      </c>
      <c r="U1499" s="44">
        <v>38.229666666666638</v>
      </c>
      <c r="V1499" s="45">
        <v>32.692500000000003</v>
      </c>
      <c r="W1499" s="44">
        <v>15.952166666666663</v>
      </c>
      <c r="X1499" s="45">
        <v>0.11150000000000002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5"/>
        <v>189.4766666666666</v>
      </c>
      <c r="AE1499" s="54"/>
    </row>
    <row r="1500" spans="2:31" x14ac:dyDescent="0.45">
      <c r="B1500" s="14" t="s">
        <v>77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0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0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5"/>
        <v>0</v>
      </c>
      <c r="AE1500" s="54"/>
    </row>
    <row r="1501" spans="2:31" x14ac:dyDescent="0.45">
      <c r="B1501" s="14" t="s">
        <v>78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5"/>
        <v>0</v>
      </c>
      <c r="AE1501" s="54"/>
    </row>
    <row r="1502" spans="2:31" x14ac:dyDescent="0.45">
      <c r="B1502" s="14" t="s">
        <v>79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</v>
      </c>
      <c r="N1502" s="45">
        <v>3.2098333333333358</v>
      </c>
      <c r="O1502" s="44">
        <v>23.710833333333333</v>
      </c>
      <c r="P1502" s="45">
        <v>0</v>
      </c>
      <c r="Q1502" s="44">
        <v>0</v>
      </c>
      <c r="R1502" s="45">
        <v>0</v>
      </c>
      <c r="S1502" s="44">
        <v>46.320643999999987</v>
      </c>
      <c r="T1502" s="45">
        <v>59.209119000000015</v>
      </c>
      <c r="U1502" s="44">
        <v>82.291833333333315</v>
      </c>
      <c r="V1502" s="45">
        <v>69.242333333333335</v>
      </c>
      <c r="W1502" s="44">
        <v>59.741833333333332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5"/>
        <v>343.72642966666666</v>
      </c>
      <c r="AE1502" s="54"/>
    </row>
    <row r="1503" spans="2:31" x14ac:dyDescent="0.45">
      <c r="B1503" s="14" t="s">
        <v>80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1.2916666666666665</v>
      </c>
      <c r="N1503" s="45">
        <v>0</v>
      </c>
      <c r="O1503" s="44">
        <v>0.33716666666666667</v>
      </c>
      <c r="P1503" s="45">
        <v>11.101666666666663</v>
      </c>
      <c r="Q1503" s="44">
        <v>11.96083333333333</v>
      </c>
      <c r="R1503" s="45">
        <v>14.09683333333334</v>
      </c>
      <c r="S1503" s="44">
        <v>21.925000000000011</v>
      </c>
      <c r="T1503" s="45">
        <v>6.113999999999999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5"/>
        <v>66.827166666666685</v>
      </c>
      <c r="AE1503" s="54"/>
    </row>
    <row r="1504" spans="2:31" x14ac:dyDescent="0.45">
      <c r="B1504" s="14" t="s">
        <v>81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6.6201666666666616</v>
      </c>
      <c r="N1504" s="45">
        <v>5.7075000000000022</v>
      </c>
      <c r="O1504" s="44">
        <v>5.696166666666671</v>
      </c>
      <c r="P1504" s="45">
        <v>4.0623333333333367</v>
      </c>
      <c r="Q1504" s="44">
        <v>1.3621666666666694</v>
      </c>
      <c r="R1504" s="45">
        <v>0</v>
      </c>
      <c r="S1504" s="44">
        <v>0.70366666666666933</v>
      </c>
      <c r="T1504" s="45">
        <v>12.187500000000005</v>
      </c>
      <c r="U1504" s="44">
        <v>17.876166666666663</v>
      </c>
      <c r="V1504" s="45">
        <v>16.207166666666666</v>
      </c>
      <c r="W1504" s="44">
        <v>5.6626666666666656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5"/>
        <v>76.08550000000001</v>
      </c>
      <c r="AE1504" s="54"/>
    </row>
    <row r="1505" spans="2:31" x14ac:dyDescent="0.45">
      <c r="B1505" s="14" t="s">
        <v>82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5.711333333333334</v>
      </c>
      <c r="N1505" s="45">
        <v>6.0998333333333248</v>
      </c>
      <c r="O1505" s="44">
        <v>14.338666666666663</v>
      </c>
      <c r="P1505" s="45">
        <v>27.896000000000004</v>
      </c>
      <c r="Q1505" s="44">
        <v>28.143999999999998</v>
      </c>
      <c r="R1505" s="45">
        <v>35.819166666666653</v>
      </c>
      <c r="S1505" s="44">
        <v>74.4911666666667</v>
      </c>
      <c r="T1505" s="45">
        <v>88.799166666666636</v>
      </c>
      <c r="U1505" s="44">
        <v>101.66700000000004</v>
      </c>
      <c r="V1505" s="45">
        <v>76.992500000000035</v>
      </c>
      <c r="W1505" s="44">
        <v>49.754500000000007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5"/>
        <v>509.71333333333337</v>
      </c>
      <c r="AE1505" s="54"/>
    </row>
    <row r="1506" spans="2:31" x14ac:dyDescent="0.45">
      <c r="B1506" s="14" t="s">
        <v>83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0.12983333333333338</v>
      </c>
      <c r="M1506" s="44">
        <v>20.32416666666667</v>
      </c>
      <c r="N1506" s="45">
        <v>5.793166666666667</v>
      </c>
      <c r="O1506" s="44">
        <v>1.8959999999999995</v>
      </c>
      <c r="P1506" s="45">
        <v>2.2046666666666672</v>
      </c>
      <c r="Q1506" s="44">
        <v>7.1666666666666623E-3</v>
      </c>
      <c r="R1506" s="45">
        <v>4.0999999999999065E-2</v>
      </c>
      <c r="S1506" s="44">
        <v>9.0088333333333335</v>
      </c>
      <c r="T1506" s="45">
        <v>18.72216666666667</v>
      </c>
      <c r="U1506" s="44">
        <v>13.688666666666666</v>
      </c>
      <c r="V1506" s="45">
        <v>14.751166666666675</v>
      </c>
      <c r="W1506" s="44">
        <v>5.1444999999999999</v>
      </c>
      <c r="X1506" s="45">
        <v>0.37383333333333352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5"/>
        <v>92.08516666666668</v>
      </c>
      <c r="AE1506" s="54"/>
    </row>
    <row r="1507" spans="2:31" x14ac:dyDescent="0.45">
      <c r="B1507" s="14" t="s">
        <v>84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5"/>
        <v>0</v>
      </c>
      <c r="AE1507" s="54"/>
    </row>
    <row r="1508" spans="2:31" x14ac:dyDescent="0.45">
      <c r="B1508" s="14" t="s">
        <v>85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2.5973333333333333</v>
      </c>
      <c r="N1508" s="45">
        <v>2.967166666666667</v>
      </c>
      <c r="O1508" s="44">
        <v>17.738166666666654</v>
      </c>
      <c r="P1508" s="45">
        <v>16.171499999999995</v>
      </c>
      <c r="Q1508" s="44">
        <v>15.905166666666668</v>
      </c>
      <c r="R1508" s="45">
        <v>16.482499999999998</v>
      </c>
      <c r="S1508" s="44">
        <v>30.802833333333339</v>
      </c>
      <c r="T1508" s="45">
        <v>36.509666666666675</v>
      </c>
      <c r="U1508" s="44">
        <v>39.253833333333311</v>
      </c>
      <c r="V1508" s="45">
        <v>26.053666666666661</v>
      </c>
      <c r="W1508" s="44">
        <v>10.779333333333339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5"/>
        <v>215.26116666666664</v>
      </c>
      <c r="AE1508" s="54"/>
    </row>
    <row r="1509" spans="2:31" x14ac:dyDescent="0.45">
      <c r="B1509" s="4" t="s">
        <v>86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5"/>
        <v>0</v>
      </c>
      <c r="AE1509" s="54"/>
    </row>
    <row r="1510" spans="2:31" x14ac:dyDescent="0.45">
      <c r="B1510" s="4" t="s">
        <v>87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0.6676666666666663</v>
      </c>
      <c r="M1510" s="44">
        <v>8.4651666666666667</v>
      </c>
      <c r="N1510" s="45">
        <v>7.1915000000000004</v>
      </c>
      <c r="O1510" s="44">
        <v>3.0135000000000001</v>
      </c>
      <c r="P1510" s="45">
        <v>2.4215000000000013</v>
      </c>
      <c r="Q1510" s="44">
        <v>2.0799999999999987</v>
      </c>
      <c r="R1510" s="45">
        <v>2.0799999999999987</v>
      </c>
      <c r="S1510" s="44">
        <v>4.4574999999999996</v>
      </c>
      <c r="T1510" s="45">
        <v>5.5581666666666658</v>
      </c>
      <c r="U1510" s="44">
        <v>6.5144999999999991</v>
      </c>
      <c r="V1510" s="45">
        <v>6.8358333333333343</v>
      </c>
      <c r="W1510" s="44">
        <v>7.8353333333333355</v>
      </c>
      <c r="X1510" s="45">
        <v>4.2469999999999999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5"/>
        <v>61.367666666666665</v>
      </c>
      <c r="AE1510" s="54"/>
    </row>
    <row r="1511" spans="2:31" x14ac:dyDescent="0.45">
      <c r="B1511" s="4" t="s">
        <v>88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4.3494999999999999</v>
      </c>
      <c r="N1511" s="45">
        <v>1.6033333333333331</v>
      </c>
      <c r="O1511" s="44">
        <v>0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0.44433333333333519</v>
      </c>
      <c r="V1511" s="45">
        <v>0</v>
      </c>
      <c r="W1511" s="44">
        <v>4.8251666666666688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5"/>
        <v>11.222333333333337</v>
      </c>
      <c r="AE1511" s="54"/>
    </row>
    <row r="1512" spans="2:31" x14ac:dyDescent="0.45">
      <c r="B1512" s="4" t="s">
        <v>89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1.6786666666666663</v>
      </c>
      <c r="N1512" s="45">
        <v>0.49649999999999977</v>
      </c>
      <c r="O1512" s="44">
        <v>0.16800000000000043</v>
      </c>
      <c r="P1512" s="45">
        <v>0.5404999999999992</v>
      </c>
      <c r="Q1512" s="44">
        <v>1.0364999999999986</v>
      </c>
      <c r="R1512" s="45">
        <v>1.7153333333333334</v>
      </c>
      <c r="S1512" s="44">
        <v>3.8180000000000023</v>
      </c>
      <c r="T1512" s="45">
        <v>5.9921666666666633</v>
      </c>
      <c r="U1512" s="44">
        <v>6.4081666666666619</v>
      </c>
      <c r="V1512" s="45">
        <v>5.7951666666666721</v>
      </c>
      <c r="W1512" s="44">
        <v>3.4194999999999998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5"/>
        <v>31.0685</v>
      </c>
      <c r="AE1512" s="54"/>
    </row>
    <row r="1513" spans="2:31" x14ac:dyDescent="0.45">
      <c r="B1513" s="4" t="s">
        <v>90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0.49016666666666681</v>
      </c>
      <c r="N1513" s="45">
        <v>1.7693333333333336</v>
      </c>
      <c r="O1513" s="44">
        <v>12.127000000000002</v>
      </c>
      <c r="P1513" s="45">
        <v>30.613166666666654</v>
      </c>
      <c r="Q1513" s="44">
        <v>3.3625136699999985</v>
      </c>
      <c r="R1513" s="45">
        <v>2.4652387699999991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5"/>
        <v>50.827419106666653</v>
      </c>
      <c r="AE1513" s="54"/>
    </row>
    <row r="1514" spans="2:31" x14ac:dyDescent="0.45">
      <c r="B1514" s="4" t="s">
        <v>91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10.334166666666659</v>
      </c>
      <c r="N1514" s="45">
        <v>46.976666666666667</v>
      </c>
      <c r="O1514" s="44">
        <v>17.077333333333339</v>
      </c>
      <c r="P1514" s="45">
        <v>0.44600000000000078</v>
      </c>
      <c r="Q1514" s="44">
        <v>0</v>
      </c>
      <c r="R1514" s="45">
        <v>0</v>
      </c>
      <c r="S1514" s="44">
        <v>4.7138333333333362</v>
      </c>
      <c r="T1514" s="45">
        <v>11.395000000000005</v>
      </c>
      <c r="U1514" s="44">
        <v>31.895333333333333</v>
      </c>
      <c r="V1514" s="45">
        <v>22.137833333333326</v>
      </c>
      <c r="W1514" s="44">
        <v>17.560500000000001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5"/>
        <v>162.53666666666666</v>
      </c>
      <c r="AE1514" s="54"/>
    </row>
    <row r="1515" spans="2:31" x14ac:dyDescent="0.45">
      <c r="B1515" s="4" t="s">
        <v>92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4.6666666666666705E-3</v>
      </c>
      <c r="M1515" s="44">
        <v>4.2255000000000011</v>
      </c>
      <c r="N1515" s="45">
        <v>1.869833333333331</v>
      </c>
      <c r="O1515" s="44">
        <v>1.9286666666666652</v>
      </c>
      <c r="P1515" s="45">
        <v>2.2600000000000007</v>
      </c>
      <c r="Q1515" s="44">
        <v>0.53799999999999604</v>
      </c>
      <c r="R1515" s="45">
        <v>1.275833333333334</v>
      </c>
      <c r="S1515" s="44">
        <v>9.6241666666666656</v>
      </c>
      <c r="T1515" s="45">
        <v>13.739499999999996</v>
      </c>
      <c r="U1515" s="44">
        <v>19.304333333333329</v>
      </c>
      <c r="V1515" s="45">
        <v>15.758000000000003</v>
      </c>
      <c r="W1515" s="44">
        <v>13.670333333333335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5"/>
        <v>84.198833333333312</v>
      </c>
      <c r="AE1515" s="54"/>
    </row>
    <row r="1516" spans="2:31" x14ac:dyDescent="0.45">
      <c r="B1516" s="4" t="s">
        <v>93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0.12466666666666668</v>
      </c>
      <c r="M1516" s="44">
        <v>4.6818333333333317</v>
      </c>
      <c r="N1516" s="45">
        <v>7.6683333333333348</v>
      </c>
      <c r="O1516" s="44">
        <v>1.8765000000000027</v>
      </c>
      <c r="P1516" s="45">
        <v>0.21600000000000144</v>
      </c>
      <c r="Q1516" s="44">
        <v>0</v>
      </c>
      <c r="R1516" s="45">
        <v>0</v>
      </c>
      <c r="S1516" s="44">
        <v>3.8353333333333315</v>
      </c>
      <c r="T1516" s="45">
        <v>6.354166666666667</v>
      </c>
      <c r="U1516" s="44">
        <v>11.124333333333334</v>
      </c>
      <c r="V1516" s="45">
        <v>9.1256666666666657</v>
      </c>
      <c r="W1516" s="44">
        <v>11.772500000000006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5"/>
        <v>56.779333333333348</v>
      </c>
      <c r="AE1516" s="54"/>
    </row>
    <row r="1517" spans="2:31" x14ac:dyDescent="0.45">
      <c r="B1517" s="4" t="s">
        <v>94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2.7166666666666679E-2</v>
      </c>
      <c r="M1517" s="44">
        <v>20.259000000000007</v>
      </c>
      <c r="N1517" s="45">
        <v>27.10466666666667</v>
      </c>
      <c r="O1517" s="44">
        <v>19.581666666666674</v>
      </c>
      <c r="P1517" s="45">
        <v>18.555500000000002</v>
      </c>
      <c r="Q1517" s="44">
        <v>3.2401666666666653</v>
      </c>
      <c r="R1517" s="45">
        <v>15.54266666666666</v>
      </c>
      <c r="S1517" s="44">
        <v>41.778666666666645</v>
      </c>
      <c r="T1517" s="45">
        <v>54.953499999999963</v>
      </c>
      <c r="U1517" s="44">
        <v>50.078833333333364</v>
      </c>
      <c r="V1517" s="45">
        <v>7.2493333333333352</v>
      </c>
      <c r="W1517" s="44">
        <v>2.6668333333333334</v>
      </c>
      <c r="X1517" s="45">
        <v>1.6000000000000014E-2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5"/>
        <v>261.05399999999997</v>
      </c>
      <c r="AE1517" s="54"/>
    </row>
    <row r="1518" spans="2:31" x14ac:dyDescent="0.45">
      <c r="B1518" s="4" t="s">
        <v>95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0.79049999999999987</v>
      </c>
      <c r="M1518" s="44">
        <v>27.780666666666672</v>
      </c>
      <c r="N1518" s="45">
        <v>39.304833333333335</v>
      </c>
      <c r="O1518" s="44">
        <v>27.73116666666666</v>
      </c>
      <c r="P1518" s="45">
        <v>15.472833333333336</v>
      </c>
      <c r="Q1518" s="44">
        <v>24.679166666666674</v>
      </c>
      <c r="R1518" s="45">
        <v>23.324000000000009</v>
      </c>
      <c r="S1518" s="44">
        <v>24.805166666666661</v>
      </c>
      <c r="T1518" s="45">
        <v>23.306166666666662</v>
      </c>
      <c r="U1518" s="44">
        <v>23.010166666666674</v>
      </c>
      <c r="V1518" s="45">
        <v>30.067333333333345</v>
      </c>
      <c r="W1518" s="44">
        <v>16.735333333333315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5"/>
        <v>277.00733333333329</v>
      </c>
      <c r="AE1518" s="54"/>
    </row>
    <row r="1519" spans="2:31" x14ac:dyDescent="0.45">
      <c r="B1519" s="4" t="s">
        <v>96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0.74733333333333329</v>
      </c>
      <c r="M1519" s="44">
        <v>71.963166666666666</v>
      </c>
      <c r="N1519" s="45">
        <v>106.50116666666665</v>
      </c>
      <c r="O1519" s="44">
        <v>56.774000000000015</v>
      </c>
      <c r="P1519" s="45">
        <v>46.847166666666681</v>
      </c>
      <c r="Q1519" s="44">
        <v>133.94633333333334</v>
      </c>
      <c r="R1519" s="45">
        <v>116.1241666666667</v>
      </c>
      <c r="S1519" s="44">
        <v>71.06216666666667</v>
      </c>
      <c r="T1519" s="45">
        <v>64.284000000000006</v>
      </c>
      <c r="U1519" s="44">
        <v>59.462000000000003</v>
      </c>
      <c r="V1519" s="45">
        <v>83.131499999999988</v>
      </c>
      <c r="W1519" s="44">
        <v>64.899833333333333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5"/>
        <v>875.74283333333346</v>
      </c>
      <c r="AE1519" s="54"/>
    </row>
    <row r="1520" spans="2:31" x14ac:dyDescent="0.45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0.3031666666666667</v>
      </c>
      <c r="M1520" s="44">
        <v>14.841666666666669</v>
      </c>
      <c r="N1520" s="45">
        <v>35.649166666666659</v>
      </c>
      <c r="O1520" s="44">
        <v>15.522833333333333</v>
      </c>
      <c r="P1520" s="45">
        <v>1.6265000000000001</v>
      </c>
      <c r="Q1520" s="44">
        <v>2.1991666666666654</v>
      </c>
      <c r="R1520" s="45">
        <v>3.0506666666666655</v>
      </c>
      <c r="S1520" s="44">
        <v>15.360833333333323</v>
      </c>
      <c r="T1520" s="45">
        <v>20.438333333333318</v>
      </c>
      <c r="U1520" s="44">
        <v>25.063999999999982</v>
      </c>
      <c r="V1520" s="45">
        <v>21.803666666666643</v>
      </c>
      <c r="W1520" s="44">
        <v>20.162333333333329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5"/>
        <v>176.02233333333328</v>
      </c>
      <c r="AE1520" s="54"/>
    </row>
    <row r="1521" spans="2:31" x14ac:dyDescent="0.45">
      <c r="B1521" s="4" t="s">
        <v>98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2.2586666666666662</v>
      </c>
      <c r="M1521" s="44">
        <v>44.535166666666676</v>
      </c>
      <c r="N1521" s="45">
        <v>32.325000000000017</v>
      </c>
      <c r="O1521" s="44">
        <v>10.297666666666666</v>
      </c>
      <c r="P1521" s="45">
        <v>8.0103333333333353</v>
      </c>
      <c r="Q1521" s="44">
        <v>7.9928333333333379</v>
      </c>
      <c r="R1521" s="45">
        <v>4.3693333333333326</v>
      </c>
      <c r="S1521" s="44">
        <v>0.11183333333333347</v>
      </c>
      <c r="T1521" s="45">
        <v>0</v>
      </c>
      <c r="U1521" s="44">
        <v>5.0893333333333306</v>
      </c>
      <c r="V1521" s="45">
        <v>4.463499999999998</v>
      </c>
      <c r="W1521" s="44">
        <v>26.25216666666665</v>
      </c>
      <c r="X1521" s="45">
        <v>3.6296666666666666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5"/>
        <v>149.33550000000002</v>
      </c>
      <c r="AE1521" s="54"/>
    </row>
    <row r="1522" spans="2:31" x14ac:dyDescent="0.45">
      <c r="B1522" s="4" t="s">
        <v>99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0.42499999999999999</v>
      </c>
      <c r="M1522" s="44">
        <v>8.06</v>
      </c>
      <c r="N1522" s="45">
        <v>18.44000000000003</v>
      </c>
      <c r="O1522" s="44">
        <v>18.350333333333321</v>
      </c>
      <c r="P1522" s="45">
        <v>11.151166666666667</v>
      </c>
      <c r="Q1522" s="44">
        <v>11.595833333333339</v>
      </c>
      <c r="R1522" s="45">
        <v>12.254166666666661</v>
      </c>
      <c r="S1522" s="44">
        <v>13.963000000000003</v>
      </c>
      <c r="T1522" s="45">
        <v>15.66933333333332</v>
      </c>
      <c r="U1522" s="44">
        <v>18.393499999999985</v>
      </c>
      <c r="V1522" s="45">
        <v>17.042000000000012</v>
      </c>
      <c r="W1522" s="44">
        <v>14.22766666666668</v>
      </c>
      <c r="X1522" s="45">
        <v>0.53133333333333355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5"/>
        <v>160.10333333333335</v>
      </c>
      <c r="AE1522" s="54"/>
    </row>
    <row r="1523" spans="2:31" x14ac:dyDescent="0.45">
      <c r="B1523" s="4" t="s">
        <v>100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5"/>
        <v>0</v>
      </c>
      <c r="AE1523" s="54"/>
    </row>
    <row r="1524" spans="2:31" x14ac:dyDescent="0.45">
      <c r="B1524" s="4" t="s">
        <v>101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9.0666666666666673E-2</v>
      </c>
      <c r="M1524" s="44">
        <v>3.0699999999999954</v>
      </c>
      <c r="N1524" s="45">
        <v>8.56</v>
      </c>
      <c r="O1524" s="44">
        <v>10.255999999999997</v>
      </c>
      <c r="P1524" s="45">
        <v>10.101000000000001</v>
      </c>
      <c r="Q1524" s="44">
        <v>10.709166666666667</v>
      </c>
      <c r="R1524" s="45">
        <v>9.7309999999999999</v>
      </c>
      <c r="S1524" s="44">
        <v>8.6371666666666673</v>
      </c>
      <c r="T1524" s="45">
        <v>9.2076666666666629</v>
      </c>
      <c r="U1524" s="44">
        <v>9.5311666666666692</v>
      </c>
      <c r="V1524" s="45">
        <v>8.7973333333333343</v>
      </c>
      <c r="W1524" s="44">
        <v>6.2026666666666674</v>
      </c>
      <c r="X1524" s="45">
        <v>0.91850000000000032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5"/>
        <v>95.812333333333314</v>
      </c>
      <c r="AE1524" s="54"/>
    </row>
    <row r="1525" spans="2:31" x14ac:dyDescent="0.45">
      <c r="B1525" s="4" t="s">
        <v>102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0.90433333333333332</v>
      </c>
      <c r="M1525" s="44">
        <v>146.55716666666655</v>
      </c>
      <c r="N1525" s="45">
        <v>48.471833333333329</v>
      </c>
      <c r="O1525" s="44">
        <v>7.9348333333333256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7.8923333333333403</v>
      </c>
      <c r="V1525" s="45">
        <v>33.963500000000018</v>
      </c>
      <c r="W1525" s="44">
        <v>92.953833333333321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5"/>
        <v>338.67783333333324</v>
      </c>
      <c r="AE1525" s="54"/>
    </row>
    <row r="1526" spans="2:31" x14ac:dyDescent="0.45">
      <c r="B1526" s="4" t="s">
        <v>103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0.5854999999999998</v>
      </c>
      <c r="N1526" s="45">
        <v>0.91150000000000064</v>
      </c>
      <c r="O1526" s="44">
        <v>1.4733333333333343</v>
      </c>
      <c r="P1526" s="45">
        <v>0.6943333333333348</v>
      </c>
      <c r="Q1526" s="44">
        <v>2.2121666666666657</v>
      </c>
      <c r="R1526" s="45">
        <v>2.5875000000000004</v>
      </c>
      <c r="S1526" s="44">
        <v>11.613</v>
      </c>
      <c r="T1526" s="45">
        <v>17.323833333333333</v>
      </c>
      <c r="U1526" s="44">
        <v>22.130666666666666</v>
      </c>
      <c r="V1526" s="45">
        <v>19.171666666666663</v>
      </c>
      <c r="W1526" s="44">
        <v>14.202999999999999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5"/>
        <v>92.906500000000008</v>
      </c>
      <c r="AE1526" s="54"/>
    </row>
    <row r="1527" spans="2:31" x14ac:dyDescent="0.45">
      <c r="B1527" s="4" t="s">
        <v>104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34.600166666666645</v>
      </c>
      <c r="N1527" s="45">
        <v>58.83066666666668</v>
      </c>
      <c r="O1527" s="44">
        <v>93.672166666666655</v>
      </c>
      <c r="P1527" s="45">
        <v>61.353333333333332</v>
      </c>
      <c r="Q1527" s="44">
        <v>77.362499999999969</v>
      </c>
      <c r="R1527" s="45">
        <v>81.003333333333416</v>
      </c>
      <c r="S1527" s="44">
        <v>61.699999999999996</v>
      </c>
      <c r="T1527" s="45">
        <v>108.24083333333334</v>
      </c>
      <c r="U1527" s="44">
        <v>51.355166666666669</v>
      </c>
      <c r="V1527" s="45">
        <v>57.105000000000004</v>
      </c>
      <c r="W1527" s="44">
        <v>52.981666666666676</v>
      </c>
      <c r="X1527" s="45">
        <v>2.3779999999999992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5"/>
        <v>740.5828333333335</v>
      </c>
      <c r="AE1527" s="54"/>
    </row>
    <row r="1528" spans="2:31" x14ac:dyDescent="0.45">
      <c r="B1528" s="4" t="s">
        <v>105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4.6571666666666678</v>
      </c>
      <c r="N1528" s="45">
        <v>0.30566666666666614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5"/>
        <v>4.9628333333333341</v>
      </c>
      <c r="AE1528" s="54"/>
    </row>
    <row r="1529" spans="2:31" x14ac:dyDescent="0.45">
      <c r="B1529" s="4" t="s">
        <v>106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5"/>
        <v>0</v>
      </c>
      <c r="AE1529" s="54"/>
    </row>
    <row r="1530" spans="2:31" x14ac:dyDescent="0.45">
      <c r="B1530" s="4" t="s">
        <v>107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3.5499999999999983E-2</v>
      </c>
      <c r="M1530" s="44">
        <v>13.530333333333333</v>
      </c>
      <c r="N1530" s="45">
        <v>14.762333333333341</v>
      </c>
      <c r="O1530" s="44">
        <v>21.00083333333334</v>
      </c>
      <c r="P1530" s="45">
        <v>19.554666666666666</v>
      </c>
      <c r="Q1530" s="44">
        <v>19.13133333333333</v>
      </c>
      <c r="R1530" s="45">
        <v>19.231166666666663</v>
      </c>
      <c r="S1530" s="44">
        <v>20.138166666666674</v>
      </c>
      <c r="T1530" s="45">
        <v>29.989000000000019</v>
      </c>
      <c r="U1530" s="44">
        <v>42.530499999999982</v>
      </c>
      <c r="V1530" s="45">
        <v>45.00183333333333</v>
      </c>
      <c r="W1530" s="44">
        <v>49.784833333333339</v>
      </c>
      <c r="X1530" s="45">
        <v>0.7396666666666657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5"/>
        <v>295.43016666666671</v>
      </c>
      <c r="AE1530" s="54"/>
    </row>
    <row r="1531" spans="2:31" x14ac:dyDescent="0.45">
      <c r="B1531" s="4" t="s">
        <v>108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5"/>
        <v>0</v>
      </c>
      <c r="AE1531" s="54"/>
    </row>
    <row r="1532" spans="2:31" x14ac:dyDescent="0.45">
      <c r="B1532" s="4" t="s">
        <v>109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3.8568333333333324</v>
      </c>
      <c r="N1532" s="45">
        <v>68.314166666666679</v>
      </c>
      <c r="O1532" s="44">
        <v>82.534500000000023</v>
      </c>
      <c r="P1532" s="45">
        <v>82.905833333333334</v>
      </c>
      <c r="Q1532" s="44">
        <v>132.25266666666664</v>
      </c>
      <c r="R1532" s="45">
        <v>137.11949999999996</v>
      </c>
      <c r="S1532" s="44">
        <v>120.63216666666663</v>
      </c>
      <c r="T1532" s="45">
        <v>112.47100000000002</v>
      </c>
      <c r="U1532" s="44">
        <v>97.550333333333342</v>
      </c>
      <c r="V1532" s="45">
        <v>104.56950000000002</v>
      </c>
      <c r="W1532" s="44">
        <v>13.326166666666669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5"/>
        <v>955.53266666666673</v>
      </c>
      <c r="AE1532" s="54"/>
    </row>
    <row r="1533" spans="2:31" x14ac:dyDescent="0.45">
      <c r="B1533" s="4" t="s">
        <v>110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20.606500000000008</v>
      </c>
      <c r="N1533" s="45">
        <v>16.059666666666654</v>
      </c>
      <c r="O1533" s="44">
        <v>19.343666666666682</v>
      </c>
      <c r="P1533" s="45">
        <v>20.185666666666648</v>
      </c>
      <c r="Q1533" s="44">
        <v>18.510333333333325</v>
      </c>
      <c r="R1533" s="45">
        <v>18.55416666666666</v>
      </c>
      <c r="S1533" s="44">
        <v>21.341833333333327</v>
      </c>
      <c r="T1533" s="45">
        <v>10.895666666666669</v>
      </c>
      <c r="U1533" s="44">
        <v>53.114999999999931</v>
      </c>
      <c r="V1533" s="45">
        <v>35.253000000000021</v>
      </c>
      <c r="W1533" s="44">
        <v>18.049500000000002</v>
      </c>
      <c r="X1533" s="45">
        <v>6.5999999999999892E-2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5"/>
        <v>251.98099999999991</v>
      </c>
      <c r="AE1533" s="54"/>
    </row>
    <row r="1534" spans="2:31" x14ac:dyDescent="0.45">
      <c r="B1534" s="4" t="s">
        <v>111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5.4849999999999994</v>
      </c>
      <c r="N1534" s="45">
        <v>15.129500000000004</v>
      </c>
      <c r="O1534" s="44">
        <v>1.9348333333333323</v>
      </c>
      <c r="P1534" s="45">
        <v>0.52633333333333232</v>
      </c>
      <c r="Q1534" s="44">
        <v>0</v>
      </c>
      <c r="R1534" s="45">
        <v>0.79633333333333767</v>
      </c>
      <c r="S1534" s="44">
        <v>12.370000000000001</v>
      </c>
      <c r="T1534" s="45">
        <v>15.531333333333331</v>
      </c>
      <c r="U1534" s="44">
        <v>10.829499999999996</v>
      </c>
      <c r="V1534" s="45">
        <v>7.0068333333333319</v>
      </c>
      <c r="W1534" s="44">
        <v>16.768666666666661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385"/>
        <v>86.378333333333316</v>
      </c>
      <c r="AE1534" s="54"/>
    </row>
    <row r="1535" spans="2:31" x14ac:dyDescent="0.45">
      <c r="B1535" s="4" t="s">
        <v>112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1.1333333333333343E-2</v>
      </c>
      <c r="M1535" s="44">
        <v>5.9399999999999986</v>
      </c>
      <c r="N1535" s="45">
        <v>11.539999999999997</v>
      </c>
      <c r="O1535" s="44">
        <v>17.039999999999985</v>
      </c>
      <c r="P1535" s="45">
        <v>22.339999999999986</v>
      </c>
      <c r="Q1535" s="44">
        <v>24.440000000000037</v>
      </c>
      <c r="R1535" s="45">
        <v>24.740000000000006</v>
      </c>
      <c r="S1535" s="44">
        <v>24.839999999999982</v>
      </c>
      <c r="T1535" s="45">
        <v>24.339999999999982</v>
      </c>
      <c r="U1535" s="44">
        <v>20.640000000000008</v>
      </c>
      <c r="V1535" s="45">
        <v>15.840000000000009</v>
      </c>
      <c r="W1535" s="44">
        <v>9.9400000000000066</v>
      </c>
      <c r="X1535" s="45">
        <v>1.503000000000001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385"/>
        <v>203.15433333333334</v>
      </c>
      <c r="AE1535" s="54"/>
    </row>
    <row r="1536" spans="2:31" x14ac:dyDescent="0.45">
      <c r="B1536" s="4" t="s">
        <v>113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7.4864999999999977</v>
      </c>
      <c r="N1536" s="45">
        <v>12.015500000000001</v>
      </c>
      <c r="O1536" s="44">
        <v>60.351999999999961</v>
      </c>
      <c r="P1536" s="45">
        <v>53.534833333333317</v>
      </c>
      <c r="Q1536" s="44">
        <v>31.274833333333344</v>
      </c>
      <c r="R1536" s="45">
        <v>16.619833333333336</v>
      </c>
      <c r="S1536" s="44">
        <v>49.755666666666663</v>
      </c>
      <c r="T1536" s="45">
        <v>44.192500000000024</v>
      </c>
      <c r="U1536" s="44">
        <v>19.072500000000002</v>
      </c>
      <c r="V1536" s="45">
        <v>15.320833333333336</v>
      </c>
      <c r="W1536" s="44">
        <v>17.705333333333332</v>
      </c>
      <c r="X1536" s="45">
        <v>3.1716666666666669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385"/>
        <v>330.50199999999995</v>
      </c>
      <c r="AE1536" s="54"/>
    </row>
    <row r="1537" spans="2:31" x14ac:dyDescent="0.45">
      <c r="B1537" s="4" t="s">
        <v>114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0.14116666666666663</v>
      </c>
      <c r="M1537" s="44">
        <v>7.2621666666666647</v>
      </c>
      <c r="N1537" s="45">
        <v>4.8163333333333345</v>
      </c>
      <c r="O1537" s="44">
        <v>8.0021666666666658</v>
      </c>
      <c r="P1537" s="45">
        <v>6.0118333333333336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385"/>
        <v>26.233666666666664</v>
      </c>
      <c r="AE1537" s="54"/>
    </row>
    <row r="1538" spans="2:31" x14ac:dyDescent="0.45">
      <c r="B1538" s="4" t="s">
        <v>115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5"/>
        <v>0</v>
      </c>
      <c r="AE1538" s="54"/>
    </row>
    <row r="1539" spans="2:31" x14ac:dyDescent="0.45">
      <c r="B1539" s="4" t="s">
        <v>116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23.225999999999999</v>
      </c>
      <c r="M1539" s="44">
        <v>64.43383333333334</v>
      </c>
      <c r="N1539" s="45">
        <v>32.880000000000003</v>
      </c>
      <c r="O1539" s="44">
        <v>22.600000000000009</v>
      </c>
      <c r="P1539" s="45">
        <v>20.170000000000002</v>
      </c>
      <c r="Q1539" s="44">
        <v>14.370000000000005</v>
      </c>
      <c r="R1539" s="45">
        <v>9.4900000000000091</v>
      </c>
      <c r="S1539" s="44">
        <v>9.460000000000008</v>
      </c>
      <c r="T1539" s="45">
        <v>10.680000000000007</v>
      </c>
      <c r="U1539" s="44">
        <v>27.480000000000004</v>
      </c>
      <c r="V1539" s="45">
        <v>46.212500000000006</v>
      </c>
      <c r="W1539" s="44">
        <v>52.255666666666684</v>
      </c>
      <c r="X1539" s="45">
        <v>25.44316666666667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385"/>
        <v>358.70116666666672</v>
      </c>
      <c r="AE1539" s="54"/>
    </row>
    <row r="1540" spans="2:31" x14ac:dyDescent="0.45">
      <c r="B1540" s="4" t="s">
        <v>117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0.45</v>
      </c>
      <c r="M1540" s="44">
        <v>60.807666666666677</v>
      </c>
      <c r="N1540" s="45">
        <v>98.325666666666649</v>
      </c>
      <c r="O1540" s="44">
        <v>49.987333333333346</v>
      </c>
      <c r="P1540" s="45">
        <v>30.199999999999989</v>
      </c>
      <c r="Q1540" s="44">
        <v>24</v>
      </c>
      <c r="R1540" s="45">
        <v>24</v>
      </c>
      <c r="S1540" s="44">
        <v>25</v>
      </c>
      <c r="T1540" s="45">
        <v>4.8613333333333326</v>
      </c>
      <c r="U1540" s="44">
        <v>81.080000000000027</v>
      </c>
      <c r="V1540" s="45">
        <v>98.245833333333323</v>
      </c>
      <c r="W1540" s="44">
        <v>104.79116666666667</v>
      </c>
      <c r="X1540" s="45">
        <v>5.0500000000000016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5"/>
        <v>606.79899999999998</v>
      </c>
      <c r="AE1540" s="54"/>
    </row>
    <row r="1541" spans="2:31" x14ac:dyDescent="0.45">
      <c r="B1541" s="4" t="s">
        <v>118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23.468166666666647</v>
      </c>
      <c r="N1541" s="45">
        <v>1.3411666666666666</v>
      </c>
      <c r="O1541" s="44">
        <v>19.900499999999997</v>
      </c>
      <c r="P1541" s="45">
        <v>15.204833333333333</v>
      </c>
      <c r="Q1541" s="44">
        <v>15.263166666666667</v>
      </c>
      <c r="R1541" s="45">
        <v>13.669999999999991</v>
      </c>
      <c r="S1541" s="44">
        <v>32.845833333333367</v>
      </c>
      <c r="T1541" s="45">
        <v>41.223500000000008</v>
      </c>
      <c r="U1541" s="44">
        <v>49.168999999999997</v>
      </c>
      <c r="V1541" s="45">
        <v>46.871166666666639</v>
      </c>
      <c r="W1541" s="44">
        <v>35.751833333333344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385"/>
        <v>294.70916666666665</v>
      </c>
      <c r="AE1541" s="54"/>
    </row>
    <row r="1542" spans="2:31" x14ac:dyDescent="0.45">
      <c r="B1542" s="4" t="s">
        <v>119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2.5921666666666652</v>
      </c>
      <c r="M1542" s="44">
        <v>46.95183333333334</v>
      </c>
      <c r="N1542" s="45">
        <v>38.773166666666647</v>
      </c>
      <c r="O1542" s="44">
        <v>36.797666666666665</v>
      </c>
      <c r="P1542" s="45">
        <v>35.890333333333317</v>
      </c>
      <c r="Q1542" s="44">
        <v>37.475666666666683</v>
      </c>
      <c r="R1542" s="45">
        <v>36.495999999999988</v>
      </c>
      <c r="S1542" s="44">
        <v>36.838166666666673</v>
      </c>
      <c r="T1542" s="45">
        <v>42.024999999999984</v>
      </c>
      <c r="U1542" s="44">
        <v>50.167000000000002</v>
      </c>
      <c r="V1542" s="45">
        <v>46.507833333333345</v>
      </c>
      <c r="W1542" s="44">
        <v>37.440999999999988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385"/>
        <v>447.95583333333326</v>
      </c>
      <c r="AE1542" s="54"/>
    </row>
    <row r="1543" spans="2:31" x14ac:dyDescent="0.45">
      <c r="B1543" s="4" t="s">
        <v>120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10.422666666666666</v>
      </c>
      <c r="N1543" s="45">
        <v>2.3368333333333333</v>
      </c>
      <c r="O1543" s="44">
        <v>0.74699999999999966</v>
      </c>
      <c r="P1543" s="45">
        <v>0</v>
      </c>
      <c r="Q1543" s="44">
        <v>0</v>
      </c>
      <c r="R1543" s="45">
        <v>2.8499999999999422E-2</v>
      </c>
      <c r="S1543" s="44">
        <v>21.425833333333337</v>
      </c>
      <c r="T1543" s="45">
        <v>23.533166666666659</v>
      </c>
      <c r="U1543" s="44">
        <v>25.152000000000005</v>
      </c>
      <c r="V1543" s="45">
        <v>28.567499999999995</v>
      </c>
      <c r="W1543" s="44">
        <v>17.07083333333334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385"/>
        <v>129.28433333333334</v>
      </c>
      <c r="AE1543" s="54"/>
    </row>
    <row r="1544" spans="2:31" x14ac:dyDescent="0.45">
      <c r="B1544" s="4" t="s">
        <v>121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385"/>
        <v>0</v>
      </c>
      <c r="AE1544" s="54"/>
    </row>
    <row r="1545" spans="2:31" x14ac:dyDescent="0.45">
      <c r="B1545" s="4" t="s">
        <v>122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2.3293333333333321</v>
      </c>
      <c r="M1545" s="44">
        <v>121.14249999999994</v>
      </c>
      <c r="N1545" s="45">
        <v>160.12250000000003</v>
      </c>
      <c r="O1545" s="44">
        <v>56.56</v>
      </c>
      <c r="P1545" s="45">
        <v>22.860000000000014</v>
      </c>
      <c r="Q1545" s="44">
        <v>42.600000000000023</v>
      </c>
      <c r="R1545" s="45">
        <v>55.360000000000014</v>
      </c>
      <c r="S1545" s="44">
        <v>116.28000000000003</v>
      </c>
      <c r="T1545" s="45">
        <v>141.87000000000003</v>
      </c>
      <c r="U1545" s="44">
        <v>181.07000000000002</v>
      </c>
      <c r="V1545" s="45">
        <v>209.63716666666667</v>
      </c>
      <c r="W1545" s="44">
        <v>203.05116666666663</v>
      </c>
      <c r="X1545" s="45">
        <v>29.484999999999999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385"/>
        <v>1342.3676666666668</v>
      </c>
      <c r="AE1545" s="54"/>
    </row>
    <row r="1546" spans="2:31" x14ac:dyDescent="0.45">
      <c r="B1546" s="4" t="s">
        <v>123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385"/>
        <v>0</v>
      </c>
      <c r="AE1546" s="54"/>
    </row>
    <row r="1547" spans="2:31" x14ac:dyDescent="0.45">
      <c r="B1547" s="4" t="s">
        <v>124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0.14316666666666666</v>
      </c>
      <c r="M1547" s="44">
        <v>3.1981666666666668</v>
      </c>
      <c r="N1547" s="45">
        <v>25.375999999999998</v>
      </c>
      <c r="O1547" s="44">
        <v>29.343500000000024</v>
      </c>
      <c r="P1547" s="45">
        <v>0.71950000000000003</v>
      </c>
      <c r="Q1547" s="44">
        <v>0</v>
      </c>
      <c r="R1547" s="45">
        <v>0</v>
      </c>
      <c r="S1547" s="44">
        <v>0</v>
      </c>
      <c r="T1547" s="45">
        <v>0</v>
      </c>
      <c r="U1547" s="44">
        <v>0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385"/>
        <v>58.78033333333336</v>
      </c>
      <c r="AE1547" s="54"/>
    </row>
    <row r="1548" spans="2:31" x14ac:dyDescent="0.45">
      <c r="B1548" s="4" t="s">
        <v>125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385"/>
        <v>0</v>
      </c>
      <c r="AE1548" s="54"/>
    </row>
    <row r="1549" spans="2:31" x14ac:dyDescent="0.45">
      <c r="B1549" s="4" t="s">
        <v>126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385"/>
        <v>0</v>
      </c>
      <c r="AE1549" s="54"/>
    </row>
    <row r="1550" spans="2:31" x14ac:dyDescent="0.45">
      <c r="B1550" s="4" t="s">
        <v>127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0.45883333333333337</v>
      </c>
      <c r="M1550" s="44">
        <v>14.316999999999998</v>
      </c>
      <c r="N1550" s="45">
        <v>23.261666666666663</v>
      </c>
      <c r="O1550" s="44">
        <v>8.7975000000000012</v>
      </c>
      <c r="P1550" s="45">
        <v>0</v>
      </c>
      <c r="Q1550" s="44">
        <v>0</v>
      </c>
      <c r="R1550" s="45">
        <v>0.75883333333333214</v>
      </c>
      <c r="S1550" s="44">
        <v>14.840166666666665</v>
      </c>
      <c r="T1550" s="45">
        <v>23.44383333333333</v>
      </c>
      <c r="U1550" s="44">
        <v>30.892833333333328</v>
      </c>
      <c r="V1550" s="45">
        <v>36.673666666666662</v>
      </c>
      <c r="W1550" s="44">
        <v>27.035333333333334</v>
      </c>
      <c r="X1550" s="45">
        <v>6.6286666666666649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385"/>
        <v>187.10833333333332</v>
      </c>
      <c r="AE1550" s="54"/>
    </row>
    <row r="1551" spans="2:31" x14ac:dyDescent="0.45">
      <c r="B1551" s="4" t="s">
        <v>128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0.6519999999999998</v>
      </c>
      <c r="M1551" s="44">
        <v>86.079999999999984</v>
      </c>
      <c r="N1551" s="45">
        <v>73.871200000000016</v>
      </c>
      <c r="O1551" s="44">
        <v>44.231200000000001</v>
      </c>
      <c r="P1551" s="45">
        <v>41.461200000000019</v>
      </c>
      <c r="Q1551" s="44">
        <v>32.761200000000002</v>
      </c>
      <c r="R1551" s="45">
        <v>32.771200000000022</v>
      </c>
      <c r="S1551" s="44">
        <v>61.271200000000022</v>
      </c>
      <c r="T1551" s="45">
        <v>89.441200000000009</v>
      </c>
      <c r="U1551" s="44">
        <v>104.86120000000001</v>
      </c>
      <c r="V1551" s="45">
        <v>102.41120000000001</v>
      </c>
      <c r="W1551" s="44">
        <v>115.58120000000001</v>
      </c>
      <c r="X1551" s="45">
        <v>35.9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385"/>
        <v>821.2940000000001</v>
      </c>
      <c r="AE1551" s="54"/>
    </row>
    <row r="1552" spans="2:31" x14ac:dyDescent="0.45">
      <c r="B1552" s="4" t="s">
        <v>129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6.1499999999999999E-2</v>
      </c>
      <c r="M1552" s="44">
        <v>1.9639999999999991</v>
      </c>
      <c r="N1552" s="45">
        <v>2.854166666666667</v>
      </c>
      <c r="O1552" s="44">
        <v>3.2465000000000015</v>
      </c>
      <c r="P1552" s="45">
        <v>1.42</v>
      </c>
      <c r="Q1552" s="44">
        <v>1.3199999999999985</v>
      </c>
      <c r="R1552" s="45">
        <v>1.5299999999999994</v>
      </c>
      <c r="S1552" s="44">
        <v>3.370000000000001</v>
      </c>
      <c r="T1552" s="45">
        <v>6.517833333333332</v>
      </c>
      <c r="U1552" s="44">
        <v>7.2963333333333331</v>
      </c>
      <c r="V1552" s="45">
        <v>6.6133333333333386</v>
      </c>
      <c r="W1552" s="44">
        <v>5.5181666666666684</v>
      </c>
      <c r="X1552" s="45">
        <v>0.62466666666666648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385"/>
        <v>42.336500000000008</v>
      </c>
      <c r="AE1552" s="54"/>
    </row>
    <row r="1553" spans="2:31" x14ac:dyDescent="0.45">
      <c r="B1553" s="4" t="s">
        <v>130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13.296166666666663</v>
      </c>
      <c r="N1553" s="45">
        <v>2.2101666666666655</v>
      </c>
      <c r="O1553" s="44">
        <v>0</v>
      </c>
      <c r="P1553" s="45">
        <v>0</v>
      </c>
      <c r="Q1553" s="44">
        <v>0</v>
      </c>
      <c r="R1553" s="45">
        <v>13.213166666666693</v>
      </c>
      <c r="S1553" s="44">
        <v>77.536833333333306</v>
      </c>
      <c r="T1553" s="45">
        <v>86.517000000000039</v>
      </c>
      <c r="U1553" s="44">
        <v>61.292166666666652</v>
      </c>
      <c r="V1553" s="45">
        <v>0</v>
      </c>
      <c r="W1553" s="44">
        <v>36.111833333333315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>SUM(E1553:AB1553)</f>
        <v>290.17733333333331</v>
      </c>
      <c r="AE1553" s="54"/>
    </row>
    <row r="1554" spans="2:31" x14ac:dyDescent="0.45">
      <c r="B1554" s="4" t="s">
        <v>131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>SUM(E1554:AB1554)</f>
        <v>0</v>
      </c>
      <c r="AE1554" s="54"/>
    </row>
    <row r="1555" spans="2:31" x14ac:dyDescent="0.45">
      <c r="B1555" s="4" t="s">
        <v>132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0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0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>SUM(E1555:AB1555)</f>
        <v>0</v>
      </c>
      <c r="AE1555" s="54"/>
    </row>
    <row r="1556" spans="2:31" x14ac:dyDescent="0.45">
      <c r="B1556" s="4" t="s">
        <v>133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ref="AD1556:AD1560" si="386">SUM(E1556:AB1556)</f>
        <v>0</v>
      </c>
      <c r="AE1556" s="54"/>
    </row>
    <row r="1557" spans="2:31" x14ac:dyDescent="0.45">
      <c r="B1557" s="4" t="s">
        <v>134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14.686166666666656</v>
      </c>
      <c r="N1557" s="45">
        <v>6.0986666666666638</v>
      </c>
      <c r="O1557" s="44">
        <v>0.24716666666666828</v>
      </c>
      <c r="P1557" s="45">
        <v>8.6499999999981958E-4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386"/>
        <v>21.03286499999999</v>
      </c>
      <c r="AE1557" s="54"/>
    </row>
    <row r="1558" spans="2:31" x14ac:dyDescent="0.45">
      <c r="B1558" s="4" t="s">
        <v>135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ref="AD1558" si="387">SUM(E1558:AB1558)</f>
        <v>0</v>
      </c>
      <c r="AE1558" s="54"/>
    </row>
    <row r="1559" spans="2:31" x14ac:dyDescent="0.45">
      <c r="B1559" s="4" t="s">
        <v>136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386"/>
        <v>0</v>
      </c>
      <c r="AE1559" s="54"/>
    </row>
    <row r="1560" spans="2:31" x14ac:dyDescent="0.45">
      <c r="B1560" s="4" t="s">
        <v>137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4.4000000000000067E-2</v>
      </c>
      <c r="M1560" s="44">
        <v>19.961333333333339</v>
      </c>
      <c r="N1560" s="45">
        <v>33.674000000000007</v>
      </c>
      <c r="O1560" s="44">
        <v>62.828499999999998</v>
      </c>
      <c r="P1560" s="45">
        <v>12.173333333333327</v>
      </c>
      <c r="Q1560" s="44">
        <v>8.3646666666666611</v>
      </c>
      <c r="R1560" s="45">
        <v>8.4418333333333333</v>
      </c>
      <c r="S1560" s="44">
        <v>37.697500000000005</v>
      </c>
      <c r="T1560" s="45">
        <v>55.112999999999978</v>
      </c>
      <c r="U1560" s="44">
        <v>64.976333333333329</v>
      </c>
      <c r="V1560" s="45">
        <v>58.687000000000033</v>
      </c>
      <c r="W1560" s="44">
        <v>80.905333333333331</v>
      </c>
      <c r="X1560" s="45">
        <v>10.940000000000001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386"/>
        <v>453.80683333333326</v>
      </c>
      <c r="AE1560" s="54"/>
    </row>
    <row r="1561" spans="2:31" x14ac:dyDescent="0.45">
      <c r="B1561" s="4" t="s">
        <v>138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0.82383333333333331</v>
      </c>
      <c r="M1561" s="44">
        <v>24.071000000000002</v>
      </c>
      <c r="N1561" s="45">
        <v>53.127000000000017</v>
      </c>
      <c r="O1561" s="44">
        <v>53.467499999999987</v>
      </c>
      <c r="P1561" s="45">
        <v>34.339000000000006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>SUM(E1561:AB1561)</f>
        <v>165.82833333333332</v>
      </c>
      <c r="AE1561" s="54"/>
    </row>
    <row r="1562" spans="2:31" x14ac:dyDescent="0.45">
      <c r="B1562" s="12" t="s">
        <v>7</v>
      </c>
      <c r="C1562" s="12"/>
      <c r="D1562" s="12"/>
      <c r="E1562" s="13">
        <f>SUM(E1490:E1561)</f>
        <v>0</v>
      </c>
      <c r="F1562" s="13">
        <f t="shared" ref="F1562" si="388">SUM(F1490:F1561)</f>
        <v>0</v>
      </c>
      <c r="G1562" s="13">
        <f t="shared" ref="G1562" si="389">SUM(G1490:G1561)</f>
        <v>0</v>
      </c>
      <c r="H1562" s="13">
        <f t="shared" ref="H1562" si="390">SUM(H1490:H1561)</f>
        <v>0</v>
      </c>
      <c r="I1562" s="13">
        <f t="shared" ref="I1562" si="391">SUM(I1490:I1561)</f>
        <v>0</v>
      </c>
      <c r="J1562" s="13">
        <f t="shared" ref="J1562" si="392">SUM(J1490:J1561)</f>
        <v>0</v>
      </c>
      <c r="K1562" s="13">
        <f t="shared" ref="K1562" si="393">SUM(K1490:K1561)</f>
        <v>0</v>
      </c>
      <c r="L1562" s="13">
        <f t="shared" ref="L1562" si="394">SUM(L1490:L1561)</f>
        <v>38.736833333333323</v>
      </c>
      <c r="M1562" s="13">
        <f t="shared" ref="M1562" si="395">SUM(M1490:M1561)</f>
        <v>1089.56</v>
      </c>
      <c r="N1562" s="13">
        <f t="shared" ref="N1562" si="396">SUM(N1490:N1561)</f>
        <v>1245.2933666666668</v>
      </c>
      <c r="O1562" s="13">
        <f t="shared" ref="O1562" si="397">SUM(O1490:O1561)</f>
        <v>1036.9196999999999</v>
      </c>
      <c r="P1562" s="13">
        <f t="shared" ref="P1562" si="398">SUM(P1490:P1561)</f>
        <v>759.48673166666674</v>
      </c>
      <c r="Q1562" s="13">
        <f t="shared" ref="Q1562" si="399">SUM(Q1490:Q1561)</f>
        <v>791.25654700333337</v>
      </c>
      <c r="R1562" s="13">
        <f t="shared" ref="R1562" si="400">SUM(R1490:R1561)</f>
        <v>790.33977210333319</v>
      </c>
      <c r="S1562" s="13">
        <f t="shared" ref="S1562" si="401">SUM(S1490:S1561)</f>
        <v>1220.1693439999999</v>
      </c>
      <c r="T1562" s="13">
        <f t="shared" ref="T1562" si="402">SUM(T1490:T1561)</f>
        <v>1456.1438190000001</v>
      </c>
      <c r="U1562" s="13">
        <f t="shared" ref="U1562" si="403">SUM(U1490:U1561)</f>
        <v>1652.4488666666664</v>
      </c>
      <c r="V1562" s="13">
        <f t="shared" ref="V1562" si="404">SUM(V1490:V1561)</f>
        <v>1585.2998666666667</v>
      </c>
      <c r="W1562" s="13">
        <f t="shared" ref="W1562" si="405">SUM(W1490:W1561)</f>
        <v>1490.1707000000004</v>
      </c>
      <c r="X1562" s="13">
        <f t="shared" ref="X1562" si="406">SUM(X1490:X1561)</f>
        <v>158.80466666666663</v>
      </c>
      <c r="Y1562" s="13">
        <f t="shared" ref="Y1562" si="407">SUM(Y1490:Y1561)</f>
        <v>0</v>
      </c>
      <c r="Z1562" s="13">
        <f t="shared" ref="Z1562" si="408">SUM(Z1490:Z1561)</f>
        <v>0</v>
      </c>
      <c r="AA1562" s="13">
        <f t="shared" ref="AA1562" si="409">SUM(AA1490:AA1561)</f>
        <v>0</v>
      </c>
      <c r="AB1562" s="13">
        <f t="shared" ref="AB1562" si="410">SUM(AB1490:AB1561)</f>
        <v>0</v>
      </c>
      <c r="AC1562" s="109">
        <f>SUM(AC1490:AE1561)</f>
        <v>13314.630213773335</v>
      </c>
      <c r="AD1562" s="109"/>
      <c r="AE1562" s="109"/>
    </row>
    <row r="1563" spans="2:31" x14ac:dyDescent="0.45">
      <c r="B1563" s="14"/>
      <c r="C1563" s="15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</row>
    <row r="1564" spans="2:31" x14ac:dyDescent="0.45">
      <c r="B1564" s="14"/>
      <c r="C1564" s="15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</row>
    <row r="1565" spans="2:31" x14ac:dyDescent="0.45">
      <c r="B1565" s="8">
        <f>'Resumen-Mensual'!$Y$26</f>
        <v>46043</v>
      </c>
    </row>
    <row r="1566" spans="2:31" x14ac:dyDescent="0.45">
      <c r="B1566" s="8"/>
    </row>
    <row r="1567" spans="2:31" x14ac:dyDescent="0.45">
      <c r="B1567" s="9" t="s">
        <v>313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1" t="s">
        <v>7</v>
      </c>
      <c r="AD1567" s="91"/>
      <c r="AE1567" s="91"/>
    </row>
    <row r="1568" spans="2:31" x14ac:dyDescent="0.45">
      <c r="B1568" s="14" t="s">
        <v>67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0.24166666666666667</v>
      </c>
      <c r="M1568" s="44">
        <v>3.8000000000000038</v>
      </c>
      <c r="N1568" s="45">
        <v>5.199999999999994</v>
      </c>
      <c r="O1568" s="44">
        <v>3.2</v>
      </c>
      <c r="P1568" s="45">
        <v>1.6</v>
      </c>
      <c r="Q1568" s="44">
        <v>1.5</v>
      </c>
      <c r="R1568" s="45">
        <v>0.40000000000000036</v>
      </c>
      <c r="S1568" s="44">
        <v>0</v>
      </c>
      <c r="T1568" s="45">
        <v>4</v>
      </c>
      <c r="U1568" s="44">
        <v>3.6999999999999962</v>
      </c>
      <c r="V1568" s="45">
        <v>3.9000000000000039</v>
      </c>
      <c r="W1568" s="44">
        <v>3.0999999999999965</v>
      </c>
      <c r="X1568" s="45">
        <v>0.32000000000000012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30.961666666666662</v>
      </c>
      <c r="AE1568" s="56"/>
    </row>
    <row r="1569" spans="2:31" x14ac:dyDescent="0.45">
      <c r="B1569" s="14" t="s">
        <v>68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0.19333333333333341</v>
      </c>
      <c r="M1569" s="44">
        <v>8.6000000000000103</v>
      </c>
      <c r="N1569" s="45">
        <v>10.7</v>
      </c>
      <c r="O1569" s="44">
        <v>9.2999999999999989</v>
      </c>
      <c r="P1569" s="45">
        <v>8.9</v>
      </c>
      <c r="Q1569" s="44">
        <v>4.8999999999999986</v>
      </c>
      <c r="R1569" s="45">
        <v>3.6999999999999993</v>
      </c>
      <c r="S1569" s="44">
        <v>0.69999999999999929</v>
      </c>
      <c r="T1569" s="45">
        <v>1.6999999999999993</v>
      </c>
      <c r="U1569" s="44">
        <v>8.1999999999999922</v>
      </c>
      <c r="V1569" s="45">
        <v>9.8000000000000025</v>
      </c>
      <c r="W1569" s="44">
        <v>6.8000000000000069</v>
      </c>
      <c r="X1569" s="45">
        <v>0.4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73.893333333333345</v>
      </c>
      <c r="AE1569" s="54"/>
    </row>
    <row r="1570" spans="2:31" x14ac:dyDescent="0.45">
      <c r="B1570" s="14" t="s">
        <v>69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0.24166666666666667</v>
      </c>
      <c r="M1570" s="44">
        <v>0.65366666666666673</v>
      </c>
      <c r="N1570" s="45">
        <v>2.5801666666666652</v>
      </c>
      <c r="O1570" s="44">
        <v>4.5630000000000015</v>
      </c>
      <c r="P1570" s="45">
        <v>4.8981666666666674</v>
      </c>
      <c r="Q1570" s="44">
        <v>5.8111666666666668</v>
      </c>
      <c r="R1570" s="45">
        <v>6.4963333333333342</v>
      </c>
      <c r="S1570" s="44">
        <v>9.2851666666666706</v>
      </c>
      <c r="T1570" s="45">
        <v>8.5190000000000019</v>
      </c>
      <c r="U1570" s="44">
        <v>7.2693333333333356</v>
      </c>
      <c r="V1570" s="45">
        <v>4.4320000000000013</v>
      </c>
      <c r="W1570" s="44">
        <v>4.5173333333333323</v>
      </c>
      <c r="X1570" s="45">
        <v>4.5000000000000005E-2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31" si="411">SUM(E1570:AB1570)</f>
        <v>59.312000000000005</v>
      </c>
      <c r="AE1570" s="54"/>
    </row>
    <row r="1571" spans="2:31" x14ac:dyDescent="0.45">
      <c r="B1571" s="14" t="s">
        <v>70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3.8675000000000002</v>
      </c>
      <c r="M1571" s="44">
        <v>35.20150000000001</v>
      </c>
      <c r="N1571" s="45">
        <v>52.749999999999993</v>
      </c>
      <c r="O1571" s="44">
        <v>52.380666666666691</v>
      </c>
      <c r="P1571" s="45">
        <v>46.104166666666721</v>
      </c>
      <c r="Q1571" s="44">
        <v>55.456999999999994</v>
      </c>
      <c r="R1571" s="45">
        <v>61.650500000000001</v>
      </c>
      <c r="S1571" s="44">
        <v>60.820666666666661</v>
      </c>
      <c r="T1571" s="45">
        <v>59.489833333333316</v>
      </c>
      <c r="U1571" s="44">
        <v>57.212833333333357</v>
      </c>
      <c r="V1571" s="45">
        <v>49.197000000000031</v>
      </c>
      <c r="W1571" s="44">
        <v>35.669999999999987</v>
      </c>
      <c r="X1571" s="45">
        <v>8.4449999999999985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1"/>
        <v>578.24666666666678</v>
      </c>
      <c r="AE1571" s="54"/>
    </row>
    <row r="1572" spans="2:31" x14ac:dyDescent="0.45">
      <c r="B1572" s="14" t="s">
        <v>71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1"/>
        <v>0</v>
      </c>
      <c r="AE1572" s="54"/>
    </row>
    <row r="1573" spans="2:31" x14ac:dyDescent="0.45">
      <c r="B1573" s="14" t="s">
        <v>72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1.2558333333333331</v>
      </c>
      <c r="M1573" s="44">
        <v>2.1231666666666671</v>
      </c>
      <c r="N1573" s="45">
        <v>0</v>
      </c>
      <c r="O1573" s="44">
        <v>0</v>
      </c>
      <c r="P1573" s="45">
        <v>0</v>
      </c>
      <c r="Q1573" s="44">
        <v>0.49233333333333318</v>
      </c>
      <c r="R1573" s="45">
        <v>9.0531666666666641</v>
      </c>
      <c r="S1573" s="44">
        <v>20.741833333333339</v>
      </c>
      <c r="T1573" s="45">
        <v>72.606166666666667</v>
      </c>
      <c r="U1573" s="44">
        <v>73.131333333333345</v>
      </c>
      <c r="V1573" s="45">
        <v>55.385666666666658</v>
      </c>
      <c r="W1573" s="44">
        <v>30.841833333333334</v>
      </c>
      <c r="X1573" s="45">
        <v>5.6191666666666658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1"/>
        <v>271.25049999999999</v>
      </c>
      <c r="AE1573" s="54"/>
    </row>
    <row r="1574" spans="2:31" x14ac:dyDescent="0.45">
      <c r="B1574" s="14" t="s">
        <v>73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1"/>
        <v>0</v>
      </c>
      <c r="AE1574" s="54"/>
    </row>
    <row r="1575" spans="2:31" x14ac:dyDescent="0.45">
      <c r="B1575" s="14" t="s">
        <v>74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0</v>
      </c>
      <c r="O1575" s="44">
        <v>0</v>
      </c>
      <c r="P1575" s="45">
        <v>0</v>
      </c>
      <c r="Q1575" s="44">
        <v>0</v>
      </c>
      <c r="R1575" s="45">
        <v>2.8333333333333321E-2</v>
      </c>
      <c r="S1575" s="44">
        <v>1.3275000000000001</v>
      </c>
      <c r="T1575" s="45">
        <v>8.0118333333333336</v>
      </c>
      <c r="U1575" s="44">
        <v>0.35916666666666663</v>
      </c>
      <c r="V1575" s="45">
        <v>8.899999999999994E-2</v>
      </c>
      <c r="W1575" s="44">
        <v>11.488000000000003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1"/>
        <v>21.303833333333337</v>
      </c>
      <c r="AE1575" s="54"/>
    </row>
    <row r="1576" spans="2:31" x14ac:dyDescent="0.45">
      <c r="B1576" s="14" t="s">
        <v>75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0.31416666666666671</v>
      </c>
      <c r="M1576" s="44">
        <v>4.0089999999999995</v>
      </c>
      <c r="N1576" s="45">
        <v>9.8858333333333324</v>
      </c>
      <c r="O1576" s="44">
        <v>30.000000000000007</v>
      </c>
      <c r="P1576" s="45">
        <v>38.560833333333335</v>
      </c>
      <c r="Q1576" s="44">
        <v>35.101333333333336</v>
      </c>
      <c r="R1576" s="45">
        <v>30.5215</v>
      </c>
      <c r="S1576" s="44">
        <v>42.31183333333334</v>
      </c>
      <c r="T1576" s="45">
        <v>45.074999999999974</v>
      </c>
      <c r="U1576" s="44">
        <v>35.010333333333328</v>
      </c>
      <c r="V1576" s="45">
        <v>25.106499999999993</v>
      </c>
      <c r="W1576" s="44">
        <v>8.1821666666666655</v>
      </c>
      <c r="X1576" s="45">
        <v>0.24116666666666658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1"/>
        <v>304.31966666666665</v>
      </c>
      <c r="AE1576" s="54"/>
    </row>
    <row r="1577" spans="2:31" x14ac:dyDescent="0.45">
      <c r="B1577" s="14" t="s">
        <v>76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4.7166666666666697E-2</v>
      </c>
      <c r="M1577" s="44">
        <v>19.078500000000012</v>
      </c>
      <c r="N1577" s="45">
        <v>20.817166666666665</v>
      </c>
      <c r="O1577" s="44">
        <v>17.167666666666666</v>
      </c>
      <c r="P1577" s="45">
        <v>20.739166666666673</v>
      </c>
      <c r="Q1577" s="44">
        <v>20.106333333333325</v>
      </c>
      <c r="R1577" s="45">
        <v>22.156500000000005</v>
      </c>
      <c r="S1577" s="44">
        <v>33.669166666666669</v>
      </c>
      <c r="T1577" s="45">
        <v>36.825000000000003</v>
      </c>
      <c r="U1577" s="44">
        <v>42.777999999999992</v>
      </c>
      <c r="V1577" s="45">
        <v>40.822000000000003</v>
      </c>
      <c r="W1577" s="44">
        <v>36.704500000000031</v>
      </c>
      <c r="X1577" s="45">
        <v>0.96100000000000041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1"/>
        <v>311.87216666666677</v>
      </c>
      <c r="AE1577" s="54"/>
    </row>
    <row r="1578" spans="2:31" x14ac:dyDescent="0.45">
      <c r="B1578" s="14" t="s">
        <v>77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1.6239999999999999</v>
      </c>
      <c r="M1578" s="44">
        <v>2.0799999999999983</v>
      </c>
      <c r="N1578" s="45">
        <v>4.2199999999999989</v>
      </c>
      <c r="O1578" s="44">
        <v>4.2300000000000004</v>
      </c>
      <c r="P1578" s="45">
        <v>4.41</v>
      </c>
      <c r="Q1578" s="44">
        <v>2.16</v>
      </c>
      <c r="R1578" s="45">
        <v>0</v>
      </c>
      <c r="S1578" s="44">
        <v>1.4000000000000021</v>
      </c>
      <c r="T1578" s="45">
        <v>6.2799999999999976</v>
      </c>
      <c r="U1578" s="44">
        <v>3.139999999999997</v>
      </c>
      <c r="V1578" s="45">
        <v>6.18</v>
      </c>
      <c r="W1578" s="44">
        <v>0</v>
      </c>
      <c r="X1578" s="45">
        <v>1.7399999999999993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1"/>
        <v>37.463999999999992</v>
      </c>
      <c r="AE1578" s="54"/>
    </row>
    <row r="1579" spans="2:31" x14ac:dyDescent="0.45">
      <c r="B1579" s="14" t="s">
        <v>78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1.1793333333333329</v>
      </c>
      <c r="M1579" s="44">
        <v>12.220000000000018</v>
      </c>
      <c r="N1579" s="45">
        <v>8.0799999999999983</v>
      </c>
      <c r="O1579" s="44">
        <v>8.0699999999999967</v>
      </c>
      <c r="P1579" s="45">
        <v>8.7899999999999991</v>
      </c>
      <c r="Q1579" s="44">
        <v>6.84</v>
      </c>
      <c r="R1579" s="45">
        <v>4.759999999999998</v>
      </c>
      <c r="S1579" s="44">
        <v>6.1</v>
      </c>
      <c r="T1579" s="45">
        <v>8.9199999999999982</v>
      </c>
      <c r="U1579" s="44">
        <v>7.9599999999999973</v>
      </c>
      <c r="V1579" s="45">
        <v>9.7200000000000024</v>
      </c>
      <c r="W1579" s="44">
        <v>13.100000000000014</v>
      </c>
      <c r="X1579" s="45">
        <v>1.26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1"/>
        <v>96.999333333333354</v>
      </c>
      <c r="AE1579" s="54"/>
    </row>
    <row r="1580" spans="2:31" x14ac:dyDescent="0.45">
      <c r="B1580" s="14" t="s">
        <v>79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0.45249999999999974</v>
      </c>
      <c r="M1580" s="44">
        <v>20.745000000000001</v>
      </c>
      <c r="N1580" s="45">
        <v>31.125665999999995</v>
      </c>
      <c r="O1580" s="44">
        <v>30.501786999999979</v>
      </c>
      <c r="P1580" s="45">
        <v>49.888461000000007</v>
      </c>
      <c r="Q1580" s="44">
        <v>62.434666000000021</v>
      </c>
      <c r="R1580" s="45">
        <v>62.394157000000007</v>
      </c>
      <c r="S1580" s="44">
        <v>87.898780999999985</v>
      </c>
      <c r="T1580" s="45">
        <v>95.617252999999991</v>
      </c>
      <c r="U1580" s="44">
        <v>121.40416666666663</v>
      </c>
      <c r="V1580" s="45">
        <v>106.76516666666666</v>
      </c>
      <c r="W1580" s="44">
        <v>82.179666666666662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1"/>
        <v>751.40727099999992</v>
      </c>
      <c r="AE1580" s="54"/>
    </row>
    <row r="1581" spans="2:31" x14ac:dyDescent="0.45">
      <c r="B1581" s="14" t="s">
        <v>80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0.17849999999999999</v>
      </c>
      <c r="M1581" s="44">
        <v>0.64100000000000013</v>
      </c>
      <c r="N1581" s="45">
        <v>0</v>
      </c>
      <c r="O1581" s="44">
        <v>0</v>
      </c>
      <c r="P1581" s="45">
        <v>13.579500000000003</v>
      </c>
      <c r="Q1581" s="44">
        <v>15.38916666666667</v>
      </c>
      <c r="R1581" s="45">
        <v>18.169833333333337</v>
      </c>
      <c r="S1581" s="44">
        <v>23.01466666666666</v>
      </c>
      <c r="T1581" s="45">
        <v>19.666333333333334</v>
      </c>
      <c r="U1581" s="44">
        <v>3.8668333333333318</v>
      </c>
      <c r="V1581" s="45">
        <v>0</v>
      </c>
      <c r="W1581" s="44">
        <v>0.11399999999999982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1"/>
        <v>94.619833333333347</v>
      </c>
      <c r="AE1581" s="54"/>
    </row>
    <row r="1582" spans="2:31" x14ac:dyDescent="0.45">
      <c r="B1582" s="14" t="s">
        <v>81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0.10683333333333332</v>
      </c>
      <c r="M1582" s="44">
        <v>8.7068333333333339</v>
      </c>
      <c r="N1582" s="45">
        <v>11.939666666666655</v>
      </c>
      <c r="O1582" s="44">
        <v>8.9241666666666664</v>
      </c>
      <c r="P1582" s="45">
        <v>10.260499999999995</v>
      </c>
      <c r="Q1582" s="44">
        <v>7.7135000000000087</v>
      </c>
      <c r="R1582" s="45">
        <v>8.4969999999999981</v>
      </c>
      <c r="S1582" s="44">
        <v>14.095000000000011</v>
      </c>
      <c r="T1582" s="45">
        <v>15.869333333333344</v>
      </c>
      <c r="U1582" s="44">
        <v>19.298166666666685</v>
      </c>
      <c r="V1582" s="45">
        <v>18.550666666666682</v>
      </c>
      <c r="W1582" s="44">
        <v>8.6390000000000047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1"/>
        <v>132.60066666666671</v>
      </c>
      <c r="AE1582" s="54"/>
    </row>
    <row r="1583" spans="2:31" x14ac:dyDescent="0.45">
      <c r="B1583" s="14" t="s">
        <v>82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0.58699999999999986</v>
      </c>
      <c r="M1583" s="44">
        <v>15.23933333333334</v>
      </c>
      <c r="N1583" s="45">
        <v>33.086166666666671</v>
      </c>
      <c r="O1583" s="44">
        <v>52.965833333333329</v>
      </c>
      <c r="P1583" s="45">
        <v>58.914500000000011</v>
      </c>
      <c r="Q1583" s="44">
        <v>69.84</v>
      </c>
      <c r="R1583" s="45">
        <v>71.22</v>
      </c>
      <c r="S1583" s="44">
        <v>97.22999999999999</v>
      </c>
      <c r="T1583" s="45">
        <v>109.71000000000001</v>
      </c>
      <c r="U1583" s="44">
        <v>117.60333333333332</v>
      </c>
      <c r="V1583" s="45">
        <v>91.26700000000001</v>
      </c>
      <c r="W1583" s="44">
        <v>54.263999999999974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1"/>
        <v>771.92716666666684</v>
      </c>
      <c r="AE1583" s="54"/>
    </row>
    <row r="1584" spans="2:31" x14ac:dyDescent="0.45">
      <c r="B1584" s="14" t="s">
        <v>83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1.7048333333333334</v>
      </c>
      <c r="M1584" s="44">
        <v>19.445000000000007</v>
      </c>
      <c r="N1584" s="45">
        <v>6.611500000000003</v>
      </c>
      <c r="O1584" s="44">
        <v>1.63266666666667</v>
      </c>
      <c r="P1584" s="45">
        <v>1.8941666666666646</v>
      </c>
      <c r="Q1584" s="44">
        <v>1.2480000000000004</v>
      </c>
      <c r="R1584" s="45">
        <v>3.035833333333334</v>
      </c>
      <c r="S1584" s="44">
        <v>8.6488333333333376</v>
      </c>
      <c r="T1584" s="45">
        <v>15.161000000000003</v>
      </c>
      <c r="U1584" s="44">
        <v>20.6175</v>
      </c>
      <c r="V1584" s="45">
        <v>22.423666666666669</v>
      </c>
      <c r="W1584" s="44">
        <v>21.043500000000009</v>
      </c>
      <c r="X1584" s="45">
        <v>1.3199999999999994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1"/>
        <v>124.7865</v>
      </c>
      <c r="AE1584" s="54"/>
    </row>
    <row r="1585" spans="2:31" x14ac:dyDescent="0.45">
      <c r="B1585" s="14" t="s">
        <v>84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1"/>
        <v>0</v>
      </c>
      <c r="AE1585" s="54"/>
    </row>
    <row r="1586" spans="2:31" x14ac:dyDescent="0.45">
      <c r="B1586" s="14" t="s">
        <v>85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4.0166666666666677E-2</v>
      </c>
      <c r="M1586" s="44">
        <v>3.8546666666666667</v>
      </c>
      <c r="N1586" s="45">
        <v>22.57500000000001</v>
      </c>
      <c r="O1586" s="44">
        <v>21.33</v>
      </c>
      <c r="P1586" s="45">
        <v>22.552833333333329</v>
      </c>
      <c r="Q1586" s="44">
        <v>23.115833333333335</v>
      </c>
      <c r="R1586" s="45">
        <v>26.168333333333333</v>
      </c>
      <c r="S1586" s="44">
        <v>35.222500000000004</v>
      </c>
      <c r="T1586" s="45">
        <v>37.580499999999986</v>
      </c>
      <c r="U1586" s="44">
        <v>47.497333333333358</v>
      </c>
      <c r="V1586" s="45">
        <v>48.706666666666656</v>
      </c>
      <c r="W1586" s="44">
        <v>32.212833333333322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1"/>
        <v>320.85666666666668</v>
      </c>
      <c r="AE1586" s="54"/>
    </row>
    <row r="1587" spans="2:31" x14ac:dyDescent="0.45">
      <c r="B1587" s="4" t="s">
        <v>86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2.4514999999999989</v>
      </c>
      <c r="M1587" s="44">
        <v>21.143333333333342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1"/>
        <v>23.594833333333341</v>
      </c>
      <c r="AE1587" s="54"/>
    </row>
    <row r="1588" spans="2:31" x14ac:dyDescent="0.45">
      <c r="B1588" s="4" t="s">
        <v>87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1.5528333333333337</v>
      </c>
      <c r="M1588" s="44">
        <v>21.902999999999995</v>
      </c>
      <c r="N1588" s="45">
        <v>34.468000000000004</v>
      </c>
      <c r="O1588" s="44">
        <v>34.18983333333334</v>
      </c>
      <c r="P1588" s="45">
        <v>38.088000000000001</v>
      </c>
      <c r="Q1588" s="44">
        <v>35.028166666666657</v>
      </c>
      <c r="R1588" s="45">
        <v>30.571333333333332</v>
      </c>
      <c r="S1588" s="44">
        <v>31.632666666666672</v>
      </c>
      <c r="T1588" s="45">
        <v>32.902166666666659</v>
      </c>
      <c r="U1588" s="44">
        <v>31.685500000000008</v>
      </c>
      <c r="V1588" s="45">
        <v>38.185333333333325</v>
      </c>
      <c r="W1588" s="44">
        <v>39.666166666666676</v>
      </c>
      <c r="X1588" s="45">
        <v>7.070333333333334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1"/>
        <v>376.94333333333338</v>
      </c>
      <c r="AE1588" s="54"/>
    </row>
    <row r="1589" spans="2:31" x14ac:dyDescent="0.45">
      <c r="B1589" s="4" t="s">
        <v>88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0.39116666666666677</v>
      </c>
      <c r="M1589" s="44">
        <v>5.3914999999999988</v>
      </c>
      <c r="N1589" s="45">
        <v>0</v>
      </c>
      <c r="O1589" s="44">
        <v>0.14916666666666673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3.7848333333333337</v>
      </c>
      <c r="V1589" s="45">
        <v>4.8746666666666689</v>
      </c>
      <c r="W1589" s="44">
        <v>4.7734999999999959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1"/>
        <v>19.36483333333333</v>
      </c>
      <c r="AE1589" s="54"/>
    </row>
    <row r="1590" spans="2:31" x14ac:dyDescent="0.45">
      <c r="B1590" s="4" t="s">
        <v>89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0.43499999999999978</v>
      </c>
      <c r="M1590" s="44">
        <v>1.7886666666666668</v>
      </c>
      <c r="N1590" s="45">
        <v>0.36899999999999977</v>
      </c>
      <c r="O1590" s="44">
        <v>0.86</v>
      </c>
      <c r="P1590" s="45">
        <v>2.7600000000000011</v>
      </c>
      <c r="Q1590" s="44">
        <v>3.5600000000000023</v>
      </c>
      <c r="R1590" s="45">
        <v>4.2599999999999971</v>
      </c>
      <c r="S1590" s="44">
        <v>3.7599999999999985</v>
      </c>
      <c r="T1590" s="45">
        <v>4.1599999999999975</v>
      </c>
      <c r="U1590" s="44">
        <v>2.9600000000000053</v>
      </c>
      <c r="V1590" s="45">
        <v>1.1599999999999981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1"/>
        <v>26.072666666666663</v>
      </c>
      <c r="AE1590" s="54"/>
    </row>
    <row r="1591" spans="2:31" x14ac:dyDescent="0.45">
      <c r="B1591" s="4" t="s">
        <v>90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2.0901666666666672</v>
      </c>
      <c r="N1591" s="45">
        <v>5.9174999999999951</v>
      </c>
      <c r="O1591" s="44">
        <v>25.283000000000001</v>
      </c>
      <c r="P1591" s="45">
        <v>4.5492841800000008</v>
      </c>
      <c r="Q1591" s="44">
        <v>3.1334580099999982</v>
      </c>
      <c r="R1591" s="45">
        <v>0.54328857000000141</v>
      </c>
      <c r="S1591" s="44">
        <v>14.001239260000006</v>
      </c>
      <c r="T1591" s="45">
        <v>7.2028276399999953</v>
      </c>
      <c r="U1591" s="44">
        <v>7.6250624999999985</v>
      </c>
      <c r="V1591" s="45">
        <v>39.303833333333316</v>
      </c>
      <c r="W1591" s="44">
        <v>0.25449999999999989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1"/>
        <v>109.90416015999998</v>
      </c>
      <c r="AE1591" s="54"/>
    </row>
    <row r="1592" spans="2:31" x14ac:dyDescent="0.45">
      <c r="B1592" s="4" t="s">
        <v>91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1.1113333333333335</v>
      </c>
      <c r="M1592" s="44">
        <v>5.5848333333333349</v>
      </c>
      <c r="N1592" s="45">
        <v>1.7558333333333349</v>
      </c>
      <c r="O1592" s="44">
        <v>0</v>
      </c>
      <c r="P1592" s="45">
        <v>0.94316666666666604</v>
      </c>
      <c r="Q1592" s="44">
        <v>0</v>
      </c>
      <c r="R1592" s="45">
        <v>0</v>
      </c>
      <c r="S1592" s="44">
        <v>9.7011666666666603</v>
      </c>
      <c r="T1592" s="45">
        <v>19.042166666666667</v>
      </c>
      <c r="U1592" s="44">
        <v>36.866000000000007</v>
      </c>
      <c r="V1592" s="45">
        <v>34.106499999999997</v>
      </c>
      <c r="W1592" s="44">
        <v>26.733166666666659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1"/>
        <v>135.84416666666667</v>
      </c>
      <c r="AE1592" s="54"/>
    </row>
    <row r="1593" spans="2:31" x14ac:dyDescent="0.45">
      <c r="B1593" s="4" t="s">
        <v>92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0.51133333333333331</v>
      </c>
      <c r="M1593" s="44">
        <v>2.0166666666666666</v>
      </c>
      <c r="N1593" s="45">
        <v>3.0065000000000022</v>
      </c>
      <c r="O1593" s="44">
        <v>0.67933333333333257</v>
      </c>
      <c r="P1593" s="45">
        <v>3.0761666666666696</v>
      </c>
      <c r="Q1593" s="44">
        <v>4.8684999999999947</v>
      </c>
      <c r="R1593" s="45">
        <v>6.915166666666666</v>
      </c>
      <c r="S1593" s="44">
        <v>10.131666666666659</v>
      </c>
      <c r="T1593" s="45">
        <v>13.027166666666664</v>
      </c>
      <c r="U1593" s="44">
        <v>18.762333333333338</v>
      </c>
      <c r="V1593" s="45">
        <v>17.984833333333331</v>
      </c>
      <c r="W1593" s="44">
        <v>15.330333333333332</v>
      </c>
      <c r="X1593" s="45">
        <v>0.45550000000000002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1"/>
        <v>96.765499999999989</v>
      </c>
      <c r="AE1593" s="54"/>
    </row>
    <row r="1594" spans="2:31" x14ac:dyDescent="0.45">
      <c r="B1594" s="4" t="s">
        <v>93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0.68900000000000028</v>
      </c>
      <c r="M1594" s="44">
        <v>8.5318333333333349</v>
      </c>
      <c r="N1594" s="45">
        <v>2.0958333333333332</v>
      </c>
      <c r="O1594" s="44">
        <v>0.5268333333333336</v>
      </c>
      <c r="P1594" s="45">
        <v>1.1373333333333357</v>
      </c>
      <c r="Q1594" s="44">
        <v>0.37583333333333402</v>
      </c>
      <c r="R1594" s="45">
        <v>0.22416666666666682</v>
      </c>
      <c r="S1594" s="44">
        <v>5.301999999999996</v>
      </c>
      <c r="T1594" s="45">
        <v>6.4769999999999985</v>
      </c>
      <c r="U1594" s="44">
        <v>12.166333333333331</v>
      </c>
      <c r="V1594" s="45">
        <v>12.361500000000001</v>
      </c>
      <c r="W1594" s="44">
        <v>13.349333333333329</v>
      </c>
      <c r="X1594" s="45">
        <v>0.69150000000000011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1"/>
        <v>63.928499999999993</v>
      </c>
      <c r="AE1594" s="54"/>
    </row>
    <row r="1595" spans="2:31" x14ac:dyDescent="0.45">
      <c r="B1595" s="4" t="s">
        <v>94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0.33416666666666672</v>
      </c>
      <c r="M1595" s="44">
        <v>18.914333333333342</v>
      </c>
      <c r="N1595" s="45">
        <v>35.276499999999992</v>
      </c>
      <c r="O1595" s="44">
        <v>35.788666666666671</v>
      </c>
      <c r="P1595" s="45">
        <v>49.362833333333342</v>
      </c>
      <c r="Q1595" s="44">
        <v>31.558166666666654</v>
      </c>
      <c r="R1595" s="45">
        <v>26.492666666666661</v>
      </c>
      <c r="S1595" s="44">
        <v>10.168833333333335</v>
      </c>
      <c r="T1595" s="45">
        <v>13.415333333333328</v>
      </c>
      <c r="U1595" s="44">
        <v>29.210999999999999</v>
      </c>
      <c r="V1595" s="45">
        <v>51.959833333333329</v>
      </c>
      <c r="W1595" s="44">
        <v>43.72499999999998</v>
      </c>
      <c r="X1595" s="45">
        <v>4.1616666666666653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1"/>
        <v>350.36900000000003</v>
      </c>
      <c r="AE1595" s="54"/>
    </row>
    <row r="1596" spans="2:31" x14ac:dyDescent="0.45">
      <c r="B1596" s="4" t="s">
        <v>95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1.5805</v>
      </c>
      <c r="M1596" s="44">
        <v>25.86266666666668</v>
      </c>
      <c r="N1596" s="45">
        <v>21.769166666666671</v>
      </c>
      <c r="O1596" s="44">
        <v>19.471166666666665</v>
      </c>
      <c r="P1596" s="45">
        <v>28.037833333333321</v>
      </c>
      <c r="Q1596" s="44">
        <v>28.022499999999994</v>
      </c>
      <c r="R1596" s="45">
        <v>30.731166666666663</v>
      </c>
      <c r="S1596" s="44">
        <v>26.887666666666657</v>
      </c>
      <c r="T1596" s="45">
        <v>29.776333333333334</v>
      </c>
      <c r="U1596" s="44">
        <v>36.839333333333336</v>
      </c>
      <c r="V1596" s="45">
        <v>32.079500000000003</v>
      </c>
      <c r="W1596" s="44">
        <v>26.356333333333318</v>
      </c>
      <c r="X1596" s="45">
        <v>2.5051666666666668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1"/>
        <v>309.91933333333333</v>
      </c>
      <c r="AE1596" s="54"/>
    </row>
    <row r="1597" spans="2:31" x14ac:dyDescent="0.45">
      <c r="B1597" s="4" t="s">
        <v>96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1.3075000000000003</v>
      </c>
      <c r="M1597" s="44">
        <v>68.140500000000031</v>
      </c>
      <c r="N1597" s="45">
        <v>73.754833333333352</v>
      </c>
      <c r="O1597" s="44">
        <v>89.201499999999996</v>
      </c>
      <c r="P1597" s="45">
        <v>82.1131666666667</v>
      </c>
      <c r="Q1597" s="44">
        <v>74.876833333333337</v>
      </c>
      <c r="R1597" s="45">
        <v>52.507166666666656</v>
      </c>
      <c r="S1597" s="44">
        <v>81.638500000000008</v>
      </c>
      <c r="T1597" s="45">
        <v>117.37566666666665</v>
      </c>
      <c r="U1597" s="44">
        <v>140.62966666666671</v>
      </c>
      <c r="V1597" s="45">
        <v>98.292666666666662</v>
      </c>
      <c r="W1597" s="44">
        <v>74.769166666666635</v>
      </c>
      <c r="X1597" s="45">
        <v>2.8919999999999999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1"/>
        <v>957.49916666666684</v>
      </c>
      <c r="AE1597" s="54"/>
    </row>
    <row r="1598" spans="2:31" x14ac:dyDescent="0.45">
      <c r="B1598" s="4" t="s">
        <v>97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1.0745000000000005</v>
      </c>
      <c r="M1598" s="44">
        <v>21.267500000000005</v>
      </c>
      <c r="N1598" s="45">
        <v>26.190500000000011</v>
      </c>
      <c r="O1598" s="44">
        <v>3.4238333333333282</v>
      </c>
      <c r="P1598" s="45">
        <v>7.4481666666666673</v>
      </c>
      <c r="Q1598" s="44">
        <v>7.7470000000000079</v>
      </c>
      <c r="R1598" s="45">
        <v>9.9809999999999981</v>
      </c>
      <c r="S1598" s="44">
        <v>17.497833333333343</v>
      </c>
      <c r="T1598" s="45">
        <v>19.423000000000005</v>
      </c>
      <c r="U1598" s="44">
        <v>24.881666666666639</v>
      </c>
      <c r="V1598" s="45">
        <v>24.683666666666667</v>
      </c>
      <c r="W1598" s="44">
        <v>20.377166666666664</v>
      </c>
      <c r="X1598" s="45">
        <v>0.58283333333333343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1"/>
        <v>184.57866666666666</v>
      </c>
      <c r="AE1598" s="54"/>
    </row>
    <row r="1599" spans="2:31" x14ac:dyDescent="0.45">
      <c r="B1599" s="4" t="s">
        <v>98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4.3561666666666676</v>
      </c>
      <c r="M1599" s="44">
        <v>44.000499999999981</v>
      </c>
      <c r="N1599" s="45">
        <v>16.985833333333325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0.10716666666666642</v>
      </c>
      <c r="U1599" s="44">
        <v>6.2896666666666654</v>
      </c>
      <c r="V1599" s="45">
        <v>13.297000000000006</v>
      </c>
      <c r="W1599" s="44">
        <v>29.536333333333314</v>
      </c>
      <c r="X1599" s="45">
        <v>3.7080000000000002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1"/>
        <v>118.28066666666663</v>
      </c>
      <c r="AE1599" s="54"/>
    </row>
    <row r="1600" spans="2:31" x14ac:dyDescent="0.45">
      <c r="B1600" s="4" t="s">
        <v>99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0.68149999999999966</v>
      </c>
      <c r="M1600" s="44">
        <v>8.5500000000000078</v>
      </c>
      <c r="N1600" s="45">
        <v>11.135833333333325</v>
      </c>
      <c r="O1600" s="44">
        <v>7.578000000000003</v>
      </c>
      <c r="P1600" s="45">
        <v>9.8148333333333344</v>
      </c>
      <c r="Q1600" s="44">
        <v>12.369333333333337</v>
      </c>
      <c r="R1600" s="45">
        <v>12.872166666666665</v>
      </c>
      <c r="S1600" s="44">
        <v>14.159333333333329</v>
      </c>
      <c r="T1600" s="45">
        <v>15.611666666666668</v>
      </c>
      <c r="U1600" s="44">
        <v>18.542666666666666</v>
      </c>
      <c r="V1600" s="45">
        <v>17.857666666666667</v>
      </c>
      <c r="W1600" s="44">
        <v>12.641333333333325</v>
      </c>
      <c r="X1600" s="45">
        <v>3.2505000000000019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1"/>
        <v>145.06483333333333</v>
      </c>
      <c r="AE1600" s="54"/>
    </row>
    <row r="1601" spans="2:31" x14ac:dyDescent="0.45">
      <c r="B1601" s="4" t="s">
        <v>100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1"/>
        <v>0</v>
      </c>
      <c r="AE1601" s="54"/>
    </row>
    <row r="1602" spans="2:31" x14ac:dyDescent="0.45">
      <c r="B1602" s="4" t="s">
        <v>101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0.14499999999999999</v>
      </c>
      <c r="M1602" s="44">
        <v>3.0300000000000007</v>
      </c>
      <c r="N1602" s="45">
        <v>6.1235000000000008</v>
      </c>
      <c r="O1602" s="44">
        <v>8.5326666666666693</v>
      </c>
      <c r="P1602" s="45">
        <v>11.050666666666666</v>
      </c>
      <c r="Q1602" s="44">
        <v>11.812999999999999</v>
      </c>
      <c r="R1602" s="45">
        <v>11.169000000000004</v>
      </c>
      <c r="S1602" s="44">
        <v>10.045500000000001</v>
      </c>
      <c r="T1602" s="45">
        <v>9.7064999999999984</v>
      </c>
      <c r="U1602" s="44">
        <v>9.5548333333333364</v>
      </c>
      <c r="V1602" s="45">
        <v>8.9406666666666652</v>
      </c>
      <c r="W1602" s="44">
        <v>6.7208333333333332</v>
      </c>
      <c r="X1602" s="45">
        <v>1.1915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1"/>
        <v>98.023666666666671</v>
      </c>
      <c r="AE1602" s="54"/>
    </row>
    <row r="1603" spans="2:31" x14ac:dyDescent="0.45">
      <c r="B1603" s="4" t="s">
        <v>102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9.1106666666666651</v>
      </c>
      <c r="M1603" s="44">
        <v>143.81049999999996</v>
      </c>
      <c r="N1603" s="45">
        <v>50.668500000000009</v>
      </c>
      <c r="O1603" s="44">
        <v>1.4085000000000056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23.3355</v>
      </c>
      <c r="W1603" s="44">
        <v>112.30883333333334</v>
      </c>
      <c r="X1603" s="45">
        <v>12.4255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1"/>
        <v>353.06799999999998</v>
      </c>
      <c r="AE1603" s="54"/>
    </row>
    <row r="1604" spans="2:31" x14ac:dyDescent="0.45">
      <c r="B1604" s="4" t="s">
        <v>103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0.25049999999999994</v>
      </c>
      <c r="M1604" s="44">
        <v>0.81183333333333352</v>
      </c>
      <c r="N1604" s="45">
        <v>0.38566666666666644</v>
      </c>
      <c r="O1604" s="44">
        <v>0.13216666666666643</v>
      </c>
      <c r="P1604" s="45">
        <v>1.2731666666666646</v>
      </c>
      <c r="Q1604" s="44">
        <v>2.0849999999999969</v>
      </c>
      <c r="R1604" s="45">
        <v>8.4966666666666626</v>
      </c>
      <c r="S1604" s="44">
        <v>17.202666666666666</v>
      </c>
      <c r="T1604" s="45">
        <v>20.34249999999999</v>
      </c>
      <c r="U1604" s="44">
        <v>23.97816666666667</v>
      </c>
      <c r="V1604" s="45">
        <v>15.596000000000004</v>
      </c>
      <c r="W1604" s="44">
        <v>3.351999999999999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1"/>
        <v>93.906333333333322</v>
      </c>
      <c r="AE1604" s="54"/>
    </row>
    <row r="1605" spans="2:31" x14ac:dyDescent="0.45">
      <c r="B1605" s="4" t="s">
        <v>104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2.1911666666666672</v>
      </c>
      <c r="M1605" s="44">
        <v>29.667833333333331</v>
      </c>
      <c r="N1605" s="45">
        <v>11.403666666666654</v>
      </c>
      <c r="O1605" s="44">
        <v>82.732000000000014</v>
      </c>
      <c r="P1605" s="45">
        <v>102.77533333333344</v>
      </c>
      <c r="Q1605" s="44">
        <v>96.041333333333313</v>
      </c>
      <c r="R1605" s="45">
        <v>101.12449999999994</v>
      </c>
      <c r="S1605" s="44">
        <v>103.34350000000003</v>
      </c>
      <c r="T1605" s="45">
        <v>103.33650000000003</v>
      </c>
      <c r="U1605" s="44">
        <v>102.50016666666669</v>
      </c>
      <c r="V1605" s="45">
        <v>98.65616666666665</v>
      </c>
      <c r="W1605" s="44">
        <v>86.782500000000056</v>
      </c>
      <c r="X1605" s="45">
        <v>7.420166666666665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1"/>
        <v>927.97483333333344</v>
      </c>
      <c r="AE1605" s="54"/>
    </row>
    <row r="1606" spans="2:31" x14ac:dyDescent="0.45">
      <c r="B1606" s="4" t="s">
        <v>105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0.30733333333333329</v>
      </c>
      <c r="M1606" s="44">
        <v>3.3830000000000005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1"/>
        <v>3.6903333333333337</v>
      </c>
      <c r="AE1606" s="54"/>
    </row>
    <row r="1607" spans="2:31" x14ac:dyDescent="0.45">
      <c r="B1607" s="4" t="s">
        <v>106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1"/>
        <v>0</v>
      </c>
      <c r="AE1607" s="54"/>
    </row>
    <row r="1608" spans="2:31" x14ac:dyDescent="0.45">
      <c r="B1608" s="4" t="s">
        <v>107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0.78383333333333327</v>
      </c>
      <c r="M1608" s="44">
        <v>21.391666666666673</v>
      </c>
      <c r="N1608" s="45">
        <v>26.3</v>
      </c>
      <c r="O1608" s="44">
        <v>34.127499999999991</v>
      </c>
      <c r="P1608" s="45">
        <v>37.000166666666665</v>
      </c>
      <c r="Q1608" s="44">
        <v>38.363166666666672</v>
      </c>
      <c r="R1608" s="45">
        <v>38.242666666666665</v>
      </c>
      <c r="S1608" s="44">
        <v>42.639333333333326</v>
      </c>
      <c r="T1608" s="45">
        <v>51.244166666666693</v>
      </c>
      <c r="U1608" s="44">
        <v>65.427666666666681</v>
      </c>
      <c r="V1608" s="45">
        <v>58.00683333333334</v>
      </c>
      <c r="W1608" s="44">
        <v>47.663000000000011</v>
      </c>
      <c r="X1608" s="45">
        <v>0.27849999999999991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1"/>
        <v>461.46850000000006</v>
      </c>
      <c r="AE1608" s="54"/>
    </row>
    <row r="1609" spans="2:31" x14ac:dyDescent="0.45">
      <c r="B1609" s="4" t="s">
        <v>108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0.21999999999999992</v>
      </c>
      <c r="M1609" s="44">
        <v>1.5705</v>
      </c>
      <c r="N1609" s="45">
        <v>3.7856666666666681</v>
      </c>
      <c r="O1609" s="44">
        <v>1.5641666666666663</v>
      </c>
      <c r="P1609" s="45">
        <v>7.9599999999999937</v>
      </c>
      <c r="Q1609" s="44">
        <v>11.36000000000001</v>
      </c>
      <c r="R1609" s="45">
        <v>11.960000000000006</v>
      </c>
      <c r="S1609" s="44">
        <v>11.059999999999992</v>
      </c>
      <c r="T1609" s="45">
        <v>8.8600000000000101</v>
      </c>
      <c r="U1609" s="44">
        <v>4.8600000000000074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1"/>
        <v>63.200333333333354</v>
      </c>
      <c r="AE1609" s="54"/>
    </row>
    <row r="1610" spans="2:31" x14ac:dyDescent="0.45">
      <c r="B1610" s="4" t="s">
        <v>109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4.966999999999997</v>
      </c>
      <c r="N1610" s="45">
        <v>22.835000000000012</v>
      </c>
      <c r="O1610" s="44">
        <v>71.815166666666684</v>
      </c>
      <c r="P1610" s="45">
        <v>73.801999999999992</v>
      </c>
      <c r="Q1610" s="44">
        <v>73.805833333333339</v>
      </c>
      <c r="R1610" s="45">
        <v>79.982499999999987</v>
      </c>
      <c r="S1610" s="44">
        <v>78.430333333333365</v>
      </c>
      <c r="T1610" s="45">
        <v>35.052500000000009</v>
      </c>
      <c r="U1610" s="44">
        <v>72.669166666666698</v>
      </c>
      <c r="V1610" s="45">
        <v>69.499333333333354</v>
      </c>
      <c r="W1610" s="44">
        <v>17.80650000000001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1"/>
        <v>600.66533333333336</v>
      </c>
      <c r="AE1610" s="54"/>
    </row>
    <row r="1611" spans="2:31" x14ac:dyDescent="0.45">
      <c r="B1611" s="4" t="s">
        <v>110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4.0166666666666656E-2</v>
      </c>
      <c r="M1611" s="44">
        <v>13.336833333333342</v>
      </c>
      <c r="N1611" s="45">
        <v>18.603499999999993</v>
      </c>
      <c r="O1611" s="44">
        <v>19.344666666666658</v>
      </c>
      <c r="P1611" s="45">
        <v>25.338000000000029</v>
      </c>
      <c r="Q1611" s="44">
        <v>30.496666666666663</v>
      </c>
      <c r="R1611" s="45">
        <v>29.023833333333357</v>
      </c>
      <c r="S1611" s="44">
        <v>40.815333333333349</v>
      </c>
      <c r="T1611" s="45">
        <v>44.229999999999954</v>
      </c>
      <c r="U1611" s="44">
        <v>48.396499999999996</v>
      </c>
      <c r="V1611" s="45">
        <v>8.9398333333333344</v>
      </c>
      <c r="W1611" s="44">
        <v>39.438666666666677</v>
      </c>
      <c r="X1611" s="45">
        <v>3.3476666666666679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1"/>
        <v>321.35166666666669</v>
      </c>
      <c r="AE1611" s="54"/>
    </row>
    <row r="1612" spans="2:31" x14ac:dyDescent="0.45">
      <c r="B1612" s="4" t="s">
        <v>111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0.42866666666666675</v>
      </c>
      <c r="M1612" s="44">
        <v>4.8093333333333304</v>
      </c>
      <c r="N1612" s="45">
        <v>3.3573333333333322</v>
      </c>
      <c r="O1612" s="44">
        <v>5.7545000000000019</v>
      </c>
      <c r="P1612" s="45">
        <v>13.147000000000002</v>
      </c>
      <c r="Q1612" s="44">
        <v>18.462833333333343</v>
      </c>
      <c r="R1612" s="45">
        <v>17.771833333333348</v>
      </c>
      <c r="S1612" s="44">
        <v>25.753333333333327</v>
      </c>
      <c r="T1612" s="45">
        <v>26.426833333333331</v>
      </c>
      <c r="U1612" s="44">
        <v>31.846000000000004</v>
      </c>
      <c r="V1612" s="45">
        <v>29.541000000000015</v>
      </c>
      <c r="W1612" s="44">
        <v>28.265333333333334</v>
      </c>
      <c r="X1612" s="45">
        <v>4.2188333333333334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411"/>
        <v>209.78283333333337</v>
      </c>
      <c r="AE1612" s="54"/>
    </row>
    <row r="1613" spans="2:31" x14ac:dyDescent="0.45">
      <c r="B1613" s="4" t="s">
        <v>112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4.1399999999999944</v>
      </c>
      <c r="N1613" s="45">
        <v>8.5400000000000098</v>
      </c>
      <c r="O1613" s="44">
        <v>12.840000000000003</v>
      </c>
      <c r="P1613" s="45">
        <v>16.340000000000011</v>
      </c>
      <c r="Q1613" s="44">
        <v>20.140000000000004</v>
      </c>
      <c r="R1613" s="45">
        <v>21.740000000000006</v>
      </c>
      <c r="S1613" s="44">
        <v>23.140000000000018</v>
      </c>
      <c r="T1613" s="45">
        <v>23.140000000000018</v>
      </c>
      <c r="U1613" s="44">
        <v>20.140000000000004</v>
      </c>
      <c r="V1613" s="45">
        <v>15.440000000000024</v>
      </c>
      <c r="W1613" s="44">
        <v>9.6399999999999899</v>
      </c>
      <c r="X1613" s="45">
        <v>1.256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411"/>
        <v>176.49600000000009</v>
      </c>
      <c r="AE1613" s="54"/>
    </row>
    <row r="1614" spans="2:31" x14ac:dyDescent="0.45">
      <c r="B1614" s="4" t="s">
        <v>113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7.7188333333333334</v>
      </c>
      <c r="N1614" s="45">
        <v>11.187333333333333</v>
      </c>
      <c r="O1614" s="44">
        <v>16.206500000000002</v>
      </c>
      <c r="P1614" s="45">
        <v>21.411499999999979</v>
      </c>
      <c r="Q1614" s="44">
        <v>21.439166666666665</v>
      </c>
      <c r="R1614" s="45">
        <v>18.130666666666666</v>
      </c>
      <c r="S1614" s="44">
        <v>18.540499999999991</v>
      </c>
      <c r="T1614" s="45">
        <v>25.05683333333333</v>
      </c>
      <c r="U1614" s="44">
        <v>34.636999999999986</v>
      </c>
      <c r="V1614" s="45">
        <v>22.096166666666669</v>
      </c>
      <c r="W1614" s="44">
        <v>18.273833333333336</v>
      </c>
      <c r="X1614" s="45">
        <v>2.1776666666666662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411"/>
        <v>216.87599999999998</v>
      </c>
      <c r="AE1614" s="54"/>
    </row>
    <row r="1615" spans="2:31" x14ac:dyDescent="0.45">
      <c r="B1615" s="4" t="s">
        <v>114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0.78083333333333349</v>
      </c>
      <c r="M1615" s="44">
        <v>6.3201666666666663</v>
      </c>
      <c r="N1615" s="45">
        <v>3.2731666666666666</v>
      </c>
      <c r="O1615" s="44">
        <v>7.642833333333332</v>
      </c>
      <c r="P1615" s="45">
        <v>13.822499999999994</v>
      </c>
      <c r="Q1615" s="44">
        <v>11.967666666666672</v>
      </c>
      <c r="R1615" s="45">
        <v>12.959333333333328</v>
      </c>
      <c r="S1615" s="44">
        <v>23.926166666666663</v>
      </c>
      <c r="T1615" s="45">
        <v>27.207000000000001</v>
      </c>
      <c r="U1615" s="44">
        <v>36.051833333333327</v>
      </c>
      <c r="V1615" s="45">
        <v>35.144999999999996</v>
      </c>
      <c r="W1615" s="44">
        <v>32.675833333333351</v>
      </c>
      <c r="X1615" s="45">
        <v>2.7888333333333333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1"/>
        <v>214.56116666666668</v>
      </c>
      <c r="AE1615" s="54"/>
    </row>
    <row r="1616" spans="2:31" x14ac:dyDescent="0.45">
      <c r="B1616" s="4" t="s">
        <v>115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1"/>
        <v>0</v>
      </c>
      <c r="AE1616" s="54"/>
    </row>
    <row r="1617" spans="2:31" x14ac:dyDescent="0.45">
      <c r="B1617" s="4" t="s">
        <v>116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40.456166666666668</v>
      </c>
      <c r="M1617" s="44">
        <v>64.375833333333347</v>
      </c>
      <c r="N1617" s="45">
        <v>54.570666666666689</v>
      </c>
      <c r="O1617" s="44">
        <v>55.759</v>
      </c>
      <c r="P1617" s="45">
        <v>55.716666666666661</v>
      </c>
      <c r="Q1617" s="44">
        <v>55.742833333333344</v>
      </c>
      <c r="R1617" s="45">
        <v>55.799666666666667</v>
      </c>
      <c r="S1617" s="44">
        <v>55.755833333333335</v>
      </c>
      <c r="T1617" s="45">
        <v>55.75950000000001</v>
      </c>
      <c r="U1617" s="44">
        <v>55.681166666666677</v>
      </c>
      <c r="V1617" s="45">
        <v>55.764333333333362</v>
      </c>
      <c r="W1617" s="44">
        <v>55.777166666666673</v>
      </c>
      <c r="X1617" s="45">
        <v>28.046666666666667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1"/>
        <v>689.20550000000003</v>
      </c>
      <c r="AE1617" s="54"/>
    </row>
    <row r="1618" spans="2:31" x14ac:dyDescent="0.45">
      <c r="B1618" s="4" t="s">
        <v>117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2.4348333333333332</v>
      </c>
      <c r="M1618" s="44">
        <v>53.576999999999991</v>
      </c>
      <c r="N1618" s="45">
        <v>45.298833333333341</v>
      </c>
      <c r="O1618" s="44">
        <v>49.82</v>
      </c>
      <c r="P1618" s="45">
        <v>46.800000000000011</v>
      </c>
      <c r="Q1618" s="44">
        <v>48.400000000000006</v>
      </c>
      <c r="R1618" s="45">
        <v>52.400000000000006</v>
      </c>
      <c r="S1618" s="44">
        <v>68.199999999999989</v>
      </c>
      <c r="T1618" s="45">
        <v>84.74766666666666</v>
      </c>
      <c r="U1618" s="44">
        <v>71.086500000000015</v>
      </c>
      <c r="V1618" s="45">
        <v>56.801666666666655</v>
      </c>
      <c r="W1618" s="44">
        <v>118.64983333333335</v>
      </c>
      <c r="X1618" s="45">
        <v>4.3786666666666694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411"/>
        <v>702.59500000000003</v>
      </c>
      <c r="AE1618" s="54"/>
    </row>
    <row r="1619" spans="2:31" x14ac:dyDescent="0.45">
      <c r="B1619" s="4" t="s">
        <v>118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0.85799999999999998</v>
      </c>
      <c r="M1619" s="44">
        <v>35.780833333333334</v>
      </c>
      <c r="N1619" s="45">
        <v>6.9071666666666669</v>
      </c>
      <c r="O1619" s="44">
        <v>23.070000000000004</v>
      </c>
      <c r="P1619" s="45">
        <v>25.689666666666646</v>
      </c>
      <c r="Q1619" s="44">
        <v>23.950166666666686</v>
      </c>
      <c r="R1619" s="45">
        <v>26.524999999999991</v>
      </c>
      <c r="S1619" s="44">
        <v>38.241</v>
      </c>
      <c r="T1619" s="45">
        <v>42.235666666666674</v>
      </c>
      <c r="U1619" s="44">
        <v>51.183333333333316</v>
      </c>
      <c r="V1619" s="45">
        <v>47.995499999999986</v>
      </c>
      <c r="W1619" s="44">
        <v>24.700000000000003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411"/>
        <v>347.13633333333325</v>
      </c>
      <c r="AE1619" s="54"/>
    </row>
    <row r="1620" spans="2:31" x14ac:dyDescent="0.45">
      <c r="B1620" s="4" t="s">
        <v>119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6.7684999999999986</v>
      </c>
      <c r="M1620" s="44">
        <v>53.67733333333333</v>
      </c>
      <c r="N1620" s="45">
        <v>43.245499999999993</v>
      </c>
      <c r="O1620" s="44">
        <v>45.608499999999999</v>
      </c>
      <c r="P1620" s="45">
        <v>44.925499999999992</v>
      </c>
      <c r="Q1620" s="44">
        <v>40.337166666666683</v>
      </c>
      <c r="R1620" s="45">
        <v>36.400333333333336</v>
      </c>
      <c r="S1620" s="44">
        <v>39.589166666666692</v>
      </c>
      <c r="T1620" s="45">
        <v>42.894666666666659</v>
      </c>
      <c r="U1620" s="44">
        <v>51.87850000000001</v>
      </c>
      <c r="V1620" s="45">
        <v>47.60683333333332</v>
      </c>
      <c r="W1620" s="44">
        <v>37.695333333333309</v>
      </c>
      <c r="X1620" s="45">
        <v>2.4000000000000021E-2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411"/>
        <v>490.65133333333335</v>
      </c>
      <c r="AE1620" s="54"/>
    </row>
    <row r="1621" spans="2:31" x14ac:dyDescent="0.45">
      <c r="B1621" s="4" t="s">
        <v>120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1.9491666666666665</v>
      </c>
      <c r="M1621" s="44">
        <v>11.760333333333339</v>
      </c>
      <c r="N1621" s="45">
        <v>9.3650000000000002</v>
      </c>
      <c r="O1621" s="44">
        <v>30.177166666666679</v>
      </c>
      <c r="P1621" s="45">
        <v>29.108333333333317</v>
      </c>
      <c r="Q1621" s="44">
        <v>25.546000000000006</v>
      </c>
      <c r="R1621" s="45">
        <v>29.742333333333331</v>
      </c>
      <c r="S1621" s="44">
        <v>36.524999999999984</v>
      </c>
      <c r="T1621" s="45">
        <v>40.631999999999998</v>
      </c>
      <c r="U1621" s="44">
        <v>51.960000000000015</v>
      </c>
      <c r="V1621" s="45">
        <v>33.165999999999997</v>
      </c>
      <c r="W1621" s="44">
        <v>19.202333333333343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411"/>
        <v>319.13366666666667</v>
      </c>
      <c r="AE1621" s="54"/>
    </row>
    <row r="1622" spans="2:31" x14ac:dyDescent="0.45">
      <c r="B1622" s="4" t="s">
        <v>121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</v>
      </c>
      <c r="P1622" s="45">
        <v>0</v>
      </c>
      <c r="Q1622" s="44">
        <v>0</v>
      </c>
      <c r="R1622" s="45">
        <v>0</v>
      </c>
      <c r="S1622" s="44">
        <v>0</v>
      </c>
      <c r="T1622" s="45">
        <v>0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411"/>
        <v>0</v>
      </c>
      <c r="AE1622" s="54"/>
    </row>
    <row r="1623" spans="2:31" x14ac:dyDescent="0.45">
      <c r="B1623" s="4" t="s">
        <v>122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13.968333333333334</v>
      </c>
      <c r="M1623" s="44">
        <v>101.73133333333331</v>
      </c>
      <c r="N1623" s="45">
        <v>121.14800000000005</v>
      </c>
      <c r="O1623" s="44">
        <v>66.509999999999991</v>
      </c>
      <c r="P1623" s="45">
        <v>81.680000000000007</v>
      </c>
      <c r="Q1623" s="44">
        <v>93.110000000000014</v>
      </c>
      <c r="R1623" s="45">
        <v>103.07</v>
      </c>
      <c r="S1623" s="44">
        <v>143.88999999999999</v>
      </c>
      <c r="T1623" s="45">
        <v>161.73999999999998</v>
      </c>
      <c r="U1623" s="44">
        <v>255.21000000000004</v>
      </c>
      <c r="V1623" s="45">
        <v>213.11599999999996</v>
      </c>
      <c r="W1623" s="44">
        <v>195.11649999999997</v>
      </c>
      <c r="X1623" s="45">
        <v>26.707666666666665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411"/>
        <v>1576.9978333333333</v>
      </c>
      <c r="AE1623" s="54"/>
    </row>
    <row r="1624" spans="2:31" x14ac:dyDescent="0.45">
      <c r="B1624" s="4" t="s">
        <v>123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411"/>
        <v>0</v>
      </c>
      <c r="AE1624" s="54"/>
    </row>
    <row r="1625" spans="2:31" x14ac:dyDescent="0.45">
      <c r="B1625" s="4" t="s">
        <v>124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1.0500000000000003</v>
      </c>
      <c r="M1625" s="44">
        <v>3.4661666666666671</v>
      </c>
      <c r="N1625" s="45">
        <v>3.8711666666666669</v>
      </c>
      <c r="O1625" s="44">
        <v>18.05883333333334</v>
      </c>
      <c r="P1625" s="45">
        <v>13.594499999999998</v>
      </c>
      <c r="Q1625" s="44">
        <v>7.4173333333333309</v>
      </c>
      <c r="R1625" s="45">
        <v>6.5308333333333284</v>
      </c>
      <c r="S1625" s="44">
        <v>23.356833333333345</v>
      </c>
      <c r="T1625" s="45">
        <v>31.837000000000003</v>
      </c>
      <c r="U1625" s="44">
        <v>0.72200000000000009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411"/>
        <v>109.90466666666667</v>
      </c>
      <c r="AE1625" s="54"/>
    </row>
    <row r="1626" spans="2:31" x14ac:dyDescent="0.45">
      <c r="B1626" s="4" t="s">
        <v>125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411"/>
        <v>0</v>
      </c>
      <c r="AE1626" s="54"/>
    </row>
    <row r="1627" spans="2:31" x14ac:dyDescent="0.45">
      <c r="B1627" s="4" t="s">
        <v>126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411"/>
        <v>0</v>
      </c>
      <c r="AE1627" s="54"/>
    </row>
    <row r="1628" spans="2:31" x14ac:dyDescent="0.45">
      <c r="B1628" s="4" t="s">
        <v>127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0.85316666666666663</v>
      </c>
      <c r="M1628" s="44">
        <v>10.785666666666666</v>
      </c>
      <c r="N1628" s="45">
        <v>23.977999999999987</v>
      </c>
      <c r="O1628" s="44">
        <v>34.997333333333344</v>
      </c>
      <c r="P1628" s="45">
        <v>20.466666666666661</v>
      </c>
      <c r="Q1628" s="44">
        <v>3.327333333333335</v>
      </c>
      <c r="R1628" s="45">
        <v>5.8698333333333306</v>
      </c>
      <c r="S1628" s="44">
        <v>13.742999999999997</v>
      </c>
      <c r="T1628" s="45">
        <v>16.616999999999997</v>
      </c>
      <c r="U1628" s="44">
        <v>21.26316666666667</v>
      </c>
      <c r="V1628" s="45">
        <v>15.375499999999994</v>
      </c>
      <c r="W1628" s="44">
        <v>12.883000000000001</v>
      </c>
      <c r="X1628" s="45">
        <v>0.89416666666666678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11"/>
        <v>181.05383333333333</v>
      </c>
      <c r="AE1628" s="54"/>
    </row>
    <row r="1629" spans="2:31" x14ac:dyDescent="0.45">
      <c r="B1629" s="4" t="s">
        <v>128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7.5480000000000018</v>
      </c>
      <c r="M1629" s="44">
        <v>96.14</v>
      </c>
      <c r="N1629" s="45">
        <v>160.09</v>
      </c>
      <c r="O1629" s="44">
        <v>150.87</v>
      </c>
      <c r="P1629" s="45">
        <v>151.88999999999999</v>
      </c>
      <c r="Q1629" s="44">
        <v>155.13</v>
      </c>
      <c r="R1629" s="45">
        <v>156.13</v>
      </c>
      <c r="S1629" s="44">
        <v>169.67</v>
      </c>
      <c r="T1629" s="45">
        <v>181.39</v>
      </c>
      <c r="U1629" s="44">
        <v>214.56</v>
      </c>
      <c r="V1629" s="45">
        <v>205.79999999999998</v>
      </c>
      <c r="W1629" s="44">
        <v>106.19999999999999</v>
      </c>
      <c r="X1629" s="45">
        <v>27.510000000000005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11"/>
        <v>1782.9280000000001</v>
      </c>
      <c r="AE1629" s="54"/>
    </row>
    <row r="1630" spans="2:31" x14ac:dyDescent="0.45">
      <c r="B1630" s="4" t="s">
        <v>129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0.32533333333333331</v>
      </c>
      <c r="M1630" s="44">
        <v>1.5651666666666668</v>
      </c>
      <c r="N1630" s="45">
        <v>3.2746666666666675</v>
      </c>
      <c r="O1630" s="44">
        <v>3.5601666666666674</v>
      </c>
      <c r="P1630" s="45">
        <v>4.3343333333333325</v>
      </c>
      <c r="Q1630" s="44">
        <v>5.1689999999999996</v>
      </c>
      <c r="R1630" s="45">
        <v>3.0600000000000005</v>
      </c>
      <c r="S1630" s="44">
        <v>5.9129999999999976</v>
      </c>
      <c r="T1630" s="45">
        <v>6.4539999999999997</v>
      </c>
      <c r="U1630" s="44">
        <v>7.5751666666666688</v>
      </c>
      <c r="V1630" s="45">
        <v>7.5074999999999976</v>
      </c>
      <c r="W1630" s="44">
        <v>5.8150000000000013</v>
      </c>
      <c r="X1630" s="45">
        <v>0.62399999999999989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11"/>
        <v>55.177333333333344</v>
      </c>
      <c r="AE1630" s="54"/>
    </row>
    <row r="1631" spans="2:31" x14ac:dyDescent="0.45">
      <c r="B1631" s="4" t="s">
        <v>130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10.789999999999997</v>
      </c>
      <c r="N1631" s="45">
        <v>0</v>
      </c>
      <c r="O1631" s="44">
        <v>57.574333333333321</v>
      </c>
      <c r="P1631" s="45">
        <v>37.972166666666681</v>
      </c>
      <c r="Q1631" s="44">
        <v>46.420333333333346</v>
      </c>
      <c r="R1631" s="45">
        <v>87.621000000000024</v>
      </c>
      <c r="S1631" s="44">
        <v>114.85716666666674</v>
      </c>
      <c r="T1631" s="45">
        <v>112.0825</v>
      </c>
      <c r="U1631" s="44">
        <v>92.344833333333327</v>
      </c>
      <c r="V1631" s="45">
        <v>10.22583333333333</v>
      </c>
      <c r="W1631" s="44">
        <v>1.6125000000000003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11"/>
        <v>571.50066666666669</v>
      </c>
      <c r="AE1631" s="54"/>
    </row>
    <row r="1632" spans="2:31" x14ac:dyDescent="0.45">
      <c r="B1632" s="4" t="s">
        <v>131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3.3333333333333333E-2</v>
      </c>
      <c r="M1632" s="44">
        <v>5.2776666666666667</v>
      </c>
      <c r="N1632" s="45">
        <v>0</v>
      </c>
      <c r="O1632" s="44">
        <v>0.42816666666666658</v>
      </c>
      <c r="P1632" s="45">
        <v>8.5734999999999939</v>
      </c>
      <c r="Q1632" s="44">
        <v>9.6850000000000005</v>
      </c>
      <c r="R1632" s="45">
        <v>12.006666666666661</v>
      </c>
      <c r="S1632" s="44">
        <v>12.288666666666654</v>
      </c>
      <c r="T1632" s="45">
        <v>12.693499999999997</v>
      </c>
      <c r="U1632" s="44">
        <v>12.296499999999993</v>
      </c>
      <c r="V1632" s="45">
        <v>11.899166666666648</v>
      </c>
      <c r="W1632" s="44">
        <v>9.5309999999999881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>SUM(E1632:AB1632)</f>
        <v>94.713166666666609</v>
      </c>
      <c r="AE1632" s="54"/>
    </row>
    <row r="1633" spans="2:31" x14ac:dyDescent="0.45">
      <c r="B1633" s="4" t="s">
        <v>132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0</v>
      </c>
      <c r="O1633" s="44">
        <v>0</v>
      </c>
      <c r="P1633" s="45">
        <v>0</v>
      </c>
      <c r="Q1633" s="44">
        <v>0</v>
      </c>
      <c r="R1633" s="45">
        <v>0</v>
      </c>
      <c r="S1633" s="44">
        <v>0</v>
      </c>
      <c r="T1633" s="45">
        <v>0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>SUM(E1633:AB1633)</f>
        <v>0</v>
      </c>
      <c r="AE1633" s="54"/>
    </row>
    <row r="1634" spans="2:31" x14ac:dyDescent="0.45">
      <c r="B1634" s="4" t="s">
        <v>133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ref="AD1634:AD1638" si="412">SUM(E1634:AB1634)</f>
        <v>0</v>
      </c>
      <c r="AE1634" s="54"/>
    </row>
    <row r="1635" spans="2:31" x14ac:dyDescent="0.45">
      <c r="B1635" s="4" t="s">
        <v>134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14.561666666666664</v>
      </c>
      <c r="N1635" s="45">
        <v>5.6173333333333328</v>
      </c>
      <c r="O1635" s="44">
        <v>0</v>
      </c>
      <c r="P1635" s="45">
        <v>0.28212499999999779</v>
      </c>
      <c r="Q1635" s="44">
        <v>0.11348333333333281</v>
      </c>
      <c r="R1635" s="45">
        <v>0.68235666666666572</v>
      </c>
      <c r="S1635" s="44">
        <v>19.751233333333325</v>
      </c>
      <c r="T1635" s="45">
        <v>26.139899999999976</v>
      </c>
      <c r="U1635" s="44">
        <v>47.415733333333307</v>
      </c>
      <c r="V1635" s="45">
        <v>54.449899999999992</v>
      </c>
      <c r="W1635" s="44">
        <v>61.551666666666648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12"/>
        <v>230.56539833333323</v>
      </c>
      <c r="AE1635" s="54"/>
    </row>
    <row r="1636" spans="2:31" x14ac:dyDescent="0.45">
      <c r="B1636" s="4" t="s">
        <v>135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12"/>
        <v>0</v>
      </c>
      <c r="AE1636" s="54"/>
    </row>
    <row r="1637" spans="2:31" x14ac:dyDescent="0.45">
      <c r="B1637" s="4" t="s">
        <v>136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12"/>
        <v>0</v>
      </c>
      <c r="AE1637" s="54"/>
    </row>
    <row r="1638" spans="2:31" x14ac:dyDescent="0.45">
      <c r="B1638" s="4" t="s">
        <v>137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4.2541666666666664</v>
      </c>
      <c r="M1638" s="44">
        <v>54.218500000000027</v>
      </c>
      <c r="N1638" s="45">
        <v>62.366166666666665</v>
      </c>
      <c r="O1638" s="44">
        <v>31.840833333333311</v>
      </c>
      <c r="P1638" s="45">
        <v>24.971333333333305</v>
      </c>
      <c r="Q1638" s="44">
        <v>22.50683333333334</v>
      </c>
      <c r="R1638" s="45">
        <v>26.515333333333331</v>
      </c>
      <c r="S1638" s="44">
        <v>48.185833333333335</v>
      </c>
      <c r="T1638" s="45">
        <v>51.184666666666665</v>
      </c>
      <c r="U1638" s="44">
        <v>70.928833333333316</v>
      </c>
      <c r="V1638" s="45">
        <v>128.18150000000003</v>
      </c>
      <c r="W1638" s="44">
        <v>6.5058333333333334</v>
      </c>
      <c r="X1638" s="45">
        <v>2.1838333333333333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12"/>
        <v>533.84366666666676</v>
      </c>
      <c r="AE1638" s="54"/>
    </row>
    <row r="1639" spans="2:31" x14ac:dyDescent="0.45">
      <c r="B1639" s="4" t="s">
        <v>138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1.0633333333333339</v>
      </c>
      <c r="M1639" s="44">
        <v>24.281999999999996</v>
      </c>
      <c r="N1639" s="45">
        <v>49.760833333333345</v>
      </c>
      <c r="O1639" s="44">
        <v>56.711833333333324</v>
      </c>
      <c r="P1639" s="45">
        <v>59.467000000000006</v>
      </c>
      <c r="Q1639" s="44">
        <v>57.962666666666657</v>
      </c>
      <c r="R1639" s="45">
        <v>52.589666666666652</v>
      </c>
      <c r="S1639" s="44">
        <v>41.712499999999991</v>
      </c>
      <c r="T1639" s="45">
        <v>31.82716666666666</v>
      </c>
      <c r="U1639" s="44">
        <v>30.664666666666673</v>
      </c>
      <c r="V1639" s="45">
        <v>32.170333333333325</v>
      </c>
      <c r="W1639" s="44">
        <v>36.666666666666657</v>
      </c>
      <c r="X1639" s="45">
        <v>2.4409999999999998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>SUM(E1639:AB1639)</f>
        <v>477.31966666666648</v>
      </c>
      <c r="AE1639" s="54"/>
    </row>
    <row r="1640" spans="2:31" x14ac:dyDescent="0.45">
      <c r="B1640" s="12" t="s">
        <v>7</v>
      </c>
      <c r="C1640" s="12"/>
      <c r="D1640" s="12"/>
      <c r="E1640" s="13">
        <f>SUM(E1568:E1639)</f>
        <v>0</v>
      </c>
      <c r="F1640" s="13">
        <f t="shared" ref="F1640" si="413">SUM(F1568:F1639)</f>
        <v>0</v>
      </c>
      <c r="G1640" s="13">
        <f t="shared" ref="G1640" si="414">SUM(G1568:G1639)</f>
        <v>0</v>
      </c>
      <c r="H1640" s="13">
        <f t="shared" ref="H1640" si="415">SUM(H1568:H1639)</f>
        <v>0</v>
      </c>
      <c r="I1640" s="13">
        <f t="shared" ref="I1640" si="416">SUM(I1568:I1639)</f>
        <v>0</v>
      </c>
      <c r="J1640" s="13">
        <f t="shared" ref="J1640" si="417">SUM(J1568:J1639)</f>
        <v>0</v>
      </c>
      <c r="K1640" s="13">
        <f t="shared" ref="K1640" si="418">SUM(K1568:K1639)</f>
        <v>0</v>
      </c>
      <c r="L1640" s="13">
        <f t="shared" ref="L1640" si="419">SUM(L1568:L1639)</f>
        <v>124.33150000000001</v>
      </c>
      <c r="M1640" s="13">
        <f t="shared" ref="M1640" si="420">SUM(M1568:M1639)</f>
        <v>1198.5301666666667</v>
      </c>
      <c r="N1640" s="13">
        <f t="shared" ref="N1640" si="421">SUM(N1568:N1639)</f>
        <v>1208.253166</v>
      </c>
      <c r="O1640" s="13">
        <f t="shared" ref="O1640" si="422">SUM(O1568:O1639)</f>
        <v>1348.5039536666668</v>
      </c>
      <c r="P1640" s="13">
        <f t="shared" ref="P1640" si="423">SUM(P1568:P1639)</f>
        <v>1447.8152035133335</v>
      </c>
      <c r="Q1640" s="13">
        <f t="shared" ref="Q1640" si="424">SUM(Q1568:Q1639)</f>
        <v>1444.4419406766665</v>
      </c>
      <c r="R1640" s="13">
        <f t="shared" ref="R1640" si="425">SUM(R1568:R1639)</f>
        <v>1508.8936355699998</v>
      </c>
      <c r="S1640" s="13">
        <f t="shared" ref="S1640" si="426">SUM(S1568:S1639)</f>
        <v>1893.9227535933333</v>
      </c>
      <c r="T1640" s="13">
        <f t="shared" ref="T1640" si="427">SUM(T1568:T1639)</f>
        <v>2096.3898139733333</v>
      </c>
      <c r="U1640" s="13">
        <f t="shared" ref="U1640" si="428">SUM(U1568:U1639)</f>
        <v>2424.124129166667</v>
      </c>
      <c r="V1640" s="13">
        <f t="shared" ref="V1640" si="429">SUM(V1568:V1639)</f>
        <v>2183.7489000000005</v>
      </c>
      <c r="W1640" s="13">
        <f t="shared" ref="W1640" si="430">SUM(W1568:W1639)</f>
        <v>1751.2033333333341</v>
      </c>
      <c r="X1640" s="13">
        <f t="shared" ref="X1640" si="431">SUM(X1568:X1639)</f>
        <v>173.58350000000002</v>
      </c>
      <c r="Y1640" s="13">
        <f t="shared" ref="Y1640" si="432">SUM(Y1568:Y1639)</f>
        <v>0</v>
      </c>
      <c r="Z1640" s="13">
        <f t="shared" ref="Z1640" si="433">SUM(Z1568:Z1639)</f>
        <v>0</v>
      </c>
      <c r="AA1640" s="13">
        <f t="shared" ref="AA1640" si="434">SUM(AA1568:AA1639)</f>
        <v>0</v>
      </c>
      <c r="AB1640" s="13">
        <f t="shared" ref="AB1640" si="435">SUM(AB1568:AB1639)</f>
        <v>0</v>
      </c>
      <c r="AC1640" s="109">
        <f>SUM(AC1568:AE1639)</f>
        <v>18803.741996160003</v>
      </c>
      <c r="AD1640" s="109"/>
      <c r="AE1640" s="109"/>
    </row>
    <row r="1641" spans="2:31" x14ac:dyDescent="0.45">
      <c r="B1641" s="14"/>
      <c r="C1641" s="15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</row>
    <row r="1642" spans="2:31" x14ac:dyDescent="0.45">
      <c r="B1642" s="14"/>
      <c r="C1642" s="15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</row>
    <row r="1643" spans="2:31" x14ac:dyDescent="0.45">
      <c r="B1643" s="8">
        <f>'Resumen-Mensual'!$Z$26</f>
        <v>46044</v>
      </c>
    </row>
    <row r="1644" spans="2:31" x14ac:dyDescent="0.45">
      <c r="B1644" s="8"/>
    </row>
    <row r="1645" spans="2:31" x14ac:dyDescent="0.45">
      <c r="B1645" s="9" t="s">
        <v>313</v>
      </c>
      <c r="C1645" s="10"/>
      <c r="D1645" s="10"/>
      <c r="E1645" s="11">
        <v>1</v>
      </c>
      <c r="F1645" s="11">
        <v>2</v>
      </c>
      <c r="G1645" s="11">
        <v>3</v>
      </c>
      <c r="H1645" s="11">
        <v>4</v>
      </c>
      <c r="I1645" s="11">
        <v>5</v>
      </c>
      <c r="J1645" s="11">
        <v>6</v>
      </c>
      <c r="K1645" s="11">
        <v>7</v>
      </c>
      <c r="L1645" s="11">
        <v>8</v>
      </c>
      <c r="M1645" s="11">
        <v>9</v>
      </c>
      <c r="N1645" s="11">
        <v>10</v>
      </c>
      <c r="O1645" s="11">
        <v>11</v>
      </c>
      <c r="P1645" s="11">
        <v>12</v>
      </c>
      <c r="Q1645" s="11">
        <v>13</v>
      </c>
      <c r="R1645" s="11">
        <v>14</v>
      </c>
      <c r="S1645" s="11">
        <v>15</v>
      </c>
      <c r="T1645" s="11">
        <v>16</v>
      </c>
      <c r="U1645" s="11">
        <v>17</v>
      </c>
      <c r="V1645" s="11">
        <v>18</v>
      </c>
      <c r="W1645" s="11">
        <v>19</v>
      </c>
      <c r="X1645" s="11">
        <v>20</v>
      </c>
      <c r="Y1645" s="11">
        <v>21</v>
      </c>
      <c r="Z1645" s="11">
        <v>22</v>
      </c>
      <c r="AA1645" s="11">
        <v>23</v>
      </c>
      <c r="AB1645" s="11">
        <v>24</v>
      </c>
      <c r="AC1645" s="91" t="s">
        <v>7</v>
      </c>
      <c r="AD1645" s="91"/>
      <c r="AE1645" s="91"/>
    </row>
    <row r="1646" spans="2:31" x14ac:dyDescent="0.45">
      <c r="B1646" s="14" t="s">
        <v>67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0.20666666666666675</v>
      </c>
      <c r="M1646" s="44">
        <v>1.799999999999998</v>
      </c>
      <c r="N1646" s="45">
        <v>4.6999999999999948</v>
      </c>
      <c r="O1646" s="44">
        <v>0.60666666666666669</v>
      </c>
      <c r="P1646" s="45">
        <v>1.4</v>
      </c>
      <c r="Q1646" s="44">
        <v>0.89000000000000057</v>
      </c>
      <c r="R1646" s="45">
        <v>2.54</v>
      </c>
      <c r="S1646" s="44">
        <v>0.38000000000000078</v>
      </c>
      <c r="T1646" s="45">
        <v>0</v>
      </c>
      <c r="U1646" s="44">
        <v>0.95000000000000018</v>
      </c>
      <c r="V1646" s="45">
        <v>0</v>
      </c>
      <c r="W1646" s="44">
        <v>0</v>
      </c>
      <c r="X1646" s="45">
        <v>0.44000000000000022</v>
      </c>
      <c r="Y1646" s="44">
        <v>0</v>
      </c>
      <c r="Z1646" s="45">
        <v>0</v>
      </c>
      <c r="AA1646" s="44">
        <v>0</v>
      </c>
      <c r="AB1646" s="45">
        <v>0</v>
      </c>
      <c r="AC1646" s="56"/>
      <c r="AD1646" s="57">
        <f>SUM(E1646:AB1646)</f>
        <v>13.913333333333329</v>
      </c>
      <c r="AE1646" s="56"/>
    </row>
    <row r="1647" spans="2:31" x14ac:dyDescent="0.45">
      <c r="B1647" s="14" t="s">
        <v>68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0.20666666666666675</v>
      </c>
      <c r="M1647" s="44">
        <v>5.699999999999994</v>
      </c>
      <c r="N1647" s="45">
        <v>12</v>
      </c>
      <c r="O1647" s="44">
        <v>1.575</v>
      </c>
      <c r="P1647" s="45">
        <v>10.275</v>
      </c>
      <c r="Q1647" s="44">
        <v>13.899999999999986</v>
      </c>
      <c r="R1647" s="45">
        <v>13.899999999999986</v>
      </c>
      <c r="S1647" s="44">
        <v>12.70000000000001</v>
      </c>
      <c r="T1647" s="45">
        <v>12.100000000000014</v>
      </c>
      <c r="U1647" s="44">
        <v>13</v>
      </c>
      <c r="V1647" s="45">
        <v>12.799999999999988</v>
      </c>
      <c r="W1647" s="44">
        <v>8</v>
      </c>
      <c r="X1647" s="45">
        <v>0.55000000000000004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>SUM(E1647:AB1647)</f>
        <v>116.70666666666662</v>
      </c>
      <c r="AE1647" s="54"/>
    </row>
    <row r="1648" spans="2:31" x14ac:dyDescent="0.45">
      <c r="B1648" s="14" t="s">
        <v>69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0.25833333333333336</v>
      </c>
      <c r="M1648" s="44">
        <v>2.5234999999999994</v>
      </c>
      <c r="N1648" s="45">
        <v>4.7634999999999987</v>
      </c>
      <c r="O1648" s="44">
        <v>0.86099999999999999</v>
      </c>
      <c r="P1648" s="45">
        <v>3.6484999999999999</v>
      </c>
      <c r="Q1648" s="44">
        <v>5.5505000000000004</v>
      </c>
      <c r="R1648" s="45">
        <v>5.0528333333333366</v>
      </c>
      <c r="S1648" s="44">
        <v>7.3753333333333311</v>
      </c>
      <c r="T1648" s="45">
        <v>10.638999999999999</v>
      </c>
      <c r="U1648" s="44">
        <v>4.991666666666668</v>
      </c>
      <c r="V1648" s="45">
        <v>3.3688333333333342</v>
      </c>
      <c r="W1648" s="44">
        <v>0.28650000000000014</v>
      </c>
      <c r="X1648" s="45">
        <v>0.2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ref="AD1648:AD1709" si="436">SUM(E1648:AB1648)</f>
        <v>49.519500000000001</v>
      </c>
      <c r="AE1648" s="54"/>
    </row>
    <row r="1649" spans="2:31" x14ac:dyDescent="0.45">
      <c r="B1649" s="14" t="s">
        <v>70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4.282166666666666</v>
      </c>
      <c r="M1649" s="44">
        <v>62.57200000000001</v>
      </c>
      <c r="N1649" s="45">
        <v>94.534833333333324</v>
      </c>
      <c r="O1649" s="44">
        <v>11.391500000000001</v>
      </c>
      <c r="P1649" s="45">
        <v>40.616500000000009</v>
      </c>
      <c r="Q1649" s="44">
        <v>46.828166666666675</v>
      </c>
      <c r="R1649" s="45">
        <v>39.471999999999987</v>
      </c>
      <c r="S1649" s="44">
        <v>23.585500000000003</v>
      </c>
      <c r="T1649" s="45">
        <v>12.143333333333338</v>
      </c>
      <c r="U1649" s="44">
        <v>14.815000000000001</v>
      </c>
      <c r="V1649" s="45">
        <v>31.619999999999997</v>
      </c>
      <c r="W1649" s="44">
        <v>15.790333333333329</v>
      </c>
      <c r="X1649" s="45">
        <v>2.2521666666666667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6"/>
        <v>399.90350000000001</v>
      </c>
      <c r="AE1649" s="54"/>
    </row>
    <row r="1650" spans="2:31" x14ac:dyDescent="0.45">
      <c r="B1650" s="14" t="s">
        <v>71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6"/>
        <v>0</v>
      </c>
      <c r="AE1650" s="54"/>
    </row>
    <row r="1651" spans="2:31" x14ac:dyDescent="0.45">
      <c r="B1651" s="14" t="s">
        <v>72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2.319833333333333</v>
      </c>
      <c r="M1651" s="44">
        <v>24.453500000000002</v>
      </c>
      <c r="N1651" s="45">
        <v>49.308333333333366</v>
      </c>
      <c r="O1651" s="44">
        <v>7.5288333333333348</v>
      </c>
      <c r="P1651" s="45">
        <v>10.782166666666667</v>
      </c>
      <c r="Q1651" s="44">
        <v>3.3444999999999996</v>
      </c>
      <c r="R1651" s="45">
        <v>0</v>
      </c>
      <c r="S1651" s="44">
        <v>19.264666666666674</v>
      </c>
      <c r="T1651" s="45">
        <v>49.343666666666643</v>
      </c>
      <c r="U1651" s="44">
        <v>42.137499999999996</v>
      </c>
      <c r="V1651" s="45">
        <v>31.053833333333348</v>
      </c>
      <c r="W1651" s="44">
        <v>12.901666666666664</v>
      </c>
      <c r="X1651" s="45">
        <v>3.7060000000000004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6"/>
        <v>256.14450000000005</v>
      </c>
      <c r="AE1651" s="54"/>
    </row>
    <row r="1652" spans="2:31" x14ac:dyDescent="0.45">
      <c r="B1652" s="14" t="s">
        <v>73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6"/>
        <v>0</v>
      </c>
      <c r="AE1652" s="54"/>
    </row>
    <row r="1653" spans="2:31" x14ac:dyDescent="0.45">
      <c r="B1653" s="14" t="s">
        <v>74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4.5983333333333336</v>
      </c>
      <c r="M1653" s="44">
        <v>0</v>
      </c>
      <c r="N1653" s="45">
        <v>0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20.119666666666664</v>
      </c>
      <c r="X1653" s="45">
        <v>11.608833333333333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6"/>
        <v>36.326833333333326</v>
      </c>
      <c r="AE1653" s="54"/>
    </row>
    <row r="1654" spans="2:31" x14ac:dyDescent="0.45">
      <c r="B1654" s="14" t="s">
        <v>75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0.33666666666666673</v>
      </c>
      <c r="M1654" s="44">
        <v>2.0953333333333344</v>
      </c>
      <c r="N1654" s="45">
        <v>10.241166666666663</v>
      </c>
      <c r="O1654" s="44">
        <v>0.7048333333333332</v>
      </c>
      <c r="P1654" s="45">
        <v>0.28866666666666679</v>
      </c>
      <c r="Q1654" s="44">
        <v>32.145499999999998</v>
      </c>
      <c r="R1654" s="45">
        <v>17.423666666666673</v>
      </c>
      <c r="S1654" s="44">
        <v>34.289833333333334</v>
      </c>
      <c r="T1654" s="45">
        <v>40.342333333333343</v>
      </c>
      <c r="U1654" s="44">
        <v>27.488</v>
      </c>
      <c r="V1654" s="45">
        <v>17.761166666666671</v>
      </c>
      <c r="W1654" s="44">
        <v>5.0811666666666664</v>
      </c>
      <c r="X1654" s="45">
        <v>0.48733333333333329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6"/>
        <v>188.68566666666666</v>
      </c>
      <c r="AE1654" s="54"/>
    </row>
    <row r="1655" spans="2:31" x14ac:dyDescent="0.45">
      <c r="B1655" s="14" t="s">
        <v>76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0.41316666666666679</v>
      </c>
      <c r="M1655" s="44">
        <v>11.505833333333339</v>
      </c>
      <c r="N1655" s="45">
        <v>17.813500000000001</v>
      </c>
      <c r="O1655" s="44">
        <v>2.1635000000000009</v>
      </c>
      <c r="P1655" s="45">
        <v>11.333000000000002</v>
      </c>
      <c r="Q1655" s="44">
        <v>10.339166666666666</v>
      </c>
      <c r="R1655" s="45">
        <v>3.2780000000000009</v>
      </c>
      <c r="S1655" s="44">
        <v>25.088499999999989</v>
      </c>
      <c r="T1655" s="45">
        <v>26.443499999999986</v>
      </c>
      <c r="U1655" s="44">
        <v>36.682499999999983</v>
      </c>
      <c r="V1655" s="45">
        <v>37.431333333333349</v>
      </c>
      <c r="W1655" s="44">
        <v>26.561000000000003</v>
      </c>
      <c r="X1655" s="45">
        <v>2.0813333333333337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6"/>
        <v>211.13433333333333</v>
      </c>
      <c r="AE1655" s="54"/>
    </row>
    <row r="1656" spans="2:31" x14ac:dyDescent="0.45">
      <c r="B1656" s="14" t="s">
        <v>77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1.1366666666666672</v>
      </c>
      <c r="M1656" s="44">
        <v>9.57</v>
      </c>
      <c r="N1656" s="45">
        <v>14.03999999999999</v>
      </c>
      <c r="O1656" s="44">
        <v>1.7733333333333334</v>
      </c>
      <c r="P1656" s="45">
        <v>12.052500000000009</v>
      </c>
      <c r="Q1656" s="44">
        <v>0</v>
      </c>
      <c r="R1656" s="45">
        <v>16.47000000000002</v>
      </c>
      <c r="S1656" s="44">
        <v>16.240000000000006</v>
      </c>
      <c r="T1656" s="45">
        <v>12.009999999999993</v>
      </c>
      <c r="U1656" s="44">
        <v>11.66</v>
      </c>
      <c r="V1656" s="45">
        <v>11.25</v>
      </c>
      <c r="W1656" s="44">
        <v>9.0500000000000043</v>
      </c>
      <c r="X1656" s="45">
        <v>1.2759999999999994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6"/>
        <v>116.52850000000002</v>
      </c>
      <c r="AE1656" s="54"/>
    </row>
    <row r="1657" spans="2:31" x14ac:dyDescent="0.45">
      <c r="B1657" s="14" t="s">
        <v>78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6"/>
        <v>0</v>
      </c>
      <c r="AE1657" s="54"/>
    </row>
    <row r="1658" spans="2:31" x14ac:dyDescent="0.45">
      <c r="B1658" s="14" t="s">
        <v>79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6"/>
        <v>0</v>
      </c>
      <c r="AE1658" s="54"/>
    </row>
    <row r="1659" spans="2:31" x14ac:dyDescent="0.45">
      <c r="B1659" s="14" t="s">
        <v>80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2.8608333333333333</v>
      </c>
      <c r="M1659" s="44">
        <v>0.81899999999999984</v>
      </c>
      <c r="N1659" s="45">
        <v>0</v>
      </c>
      <c r="O1659" s="44">
        <v>1.5833333333333321E-2</v>
      </c>
      <c r="P1659" s="45">
        <v>0.93583333333333318</v>
      </c>
      <c r="Q1659" s="44">
        <v>0.85000000000000142</v>
      </c>
      <c r="R1659" s="45">
        <v>0</v>
      </c>
      <c r="S1659" s="44">
        <v>4.1099999999999994</v>
      </c>
      <c r="T1659" s="45">
        <v>23.376500000000004</v>
      </c>
      <c r="U1659" s="44">
        <v>1.0960000000000001</v>
      </c>
      <c r="V1659" s="45">
        <v>10.004499999999998</v>
      </c>
      <c r="W1659" s="44">
        <v>7.8696666666666681</v>
      </c>
      <c r="X1659" s="45">
        <v>2.6499999999999999E-2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6"/>
        <v>51.964666666666673</v>
      </c>
      <c r="AE1659" s="54"/>
    </row>
    <row r="1660" spans="2:31" x14ac:dyDescent="0.45">
      <c r="B1660" s="14" t="s">
        <v>81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0.11783333333333333</v>
      </c>
      <c r="M1660" s="44">
        <v>8.5293333333333319</v>
      </c>
      <c r="N1660" s="45">
        <v>1.2615000000000012</v>
      </c>
      <c r="O1660" s="44">
        <v>0.75566666666666638</v>
      </c>
      <c r="P1660" s="45">
        <v>6.7026666666666648</v>
      </c>
      <c r="Q1660" s="44">
        <v>6.9271666666666647</v>
      </c>
      <c r="R1660" s="45">
        <v>4.4181666666666661</v>
      </c>
      <c r="S1660" s="44">
        <v>10.453333333333338</v>
      </c>
      <c r="T1660" s="45">
        <v>8.007333333333337</v>
      </c>
      <c r="U1660" s="44">
        <v>4.6484999999999985</v>
      </c>
      <c r="V1660" s="45">
        <v>13.17483333333333</v>
      </c>
      <c r="W1660" s="44">
        <v>13.763500000000002</v>
      </c>
      <c r="X1660" s="45">
        <v>0.99050000000000027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6"/>
        <v>79.75033333333333</v>
      </c>
      <c r="AE1660" s="54"/>
    </row>
    <row r="1661" spans="2:31" x14ac:dyDescent="0.45">
      <c r="B1661" s="14" t="s">
        <v>82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0.05</v>
      </c>
      <c r="M1661" s="44">
        <v>4.80066666666667</v>
      </c>
      <c r="N1661" s="45">
        <v>24.79366666666667</v>
      </c>
      <c r="O1661" s="44">
        <v>3.9306666666666681</v>
      </c>
      <c r="P1661" s="45">
        <v>60.62283333333334</v>
      </c>
      <c r="Q1661" s="44">
        <v>98.950666666666663</v>
      </c>
      <c r="R1661" s="45">
        <v>103.3276666666667</v>
      </c>
      <c r="S1661" s="44">
        <v>92.255000000000052</v>
      </c>
      <c r="T1661" s="45">
        <v>85.463666666666683</v>
      </c>
      <c r="U1661" s="44">
        <v>74.760166666666663</v>
      </c>
      <c r="V1661" s="45">
        <v>61.08016666666667</v>
      </c>
      <c r="W1661" s="44">
        <v>50.48299999999999</v>
      </c>
      <c r="X1661" s="45">
        <v>9.5504999999999995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6"/>
        <v>670.06866666666679</v>
      </c>
      <c r="AE1661" s="54"/>
    </row>
    <row r="1662" spans="2:31" x14ac:dyDescent="0.45">
      <c r="B1662" s="14" t="s">
        <v>83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7.1751666666666685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6"/>
        <v>7.1751666666666685</v>
      </c>
      <c r="AE1662" s="54"/>
    </row>
    <row r="1663" spans="2:31" x14ac:dyDescent="0.45">
      <c r="B1663" s="14" t="s">
        <v>84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6"/>
        <v>0</v>
      </c>
      <c r="AE1663" s="54"/>
    </row>
    <row r="1664" spans="2:31" x14ac:dyDescent="0.45">
      <c r="B1664" s="14" t="s">
        <v>85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0.48366666666666658</v>
      </c>
      <c r="M1664" s="44">
        <v>14.078833333333332</v>
      </c>
      <c r="N1664" s="45">
        <v>16.164999999999996</v>
      </c>
      <c r="O1664" s="44">
        <v>3.4621666666666662</v>
      </c>
      <c r="P1664" s="45">
        <v>4.1629999999999958</v>
      </c>
      <c r="Q1664" s="44">
        <v>12.166499999999996</v>
      </c>
      <c r="R1664" s="45">
        <v>16.086666666666662</v>
      </c>
      <c r="S1664" s="44">
        <v>32.761666666666663</v>
      </c>
      <c r="T1664" s="45">
        <v>45.875500000000017</v>
      </c>
      <c r="U1664" s="44">
        <v>58.930666666666646</v>
      </c>
      <c r="V1664" s="45">
        <v>53.540833333333318</v>
      </c>
      <c r="W1664" s="44">
        <v>32.251666666666672</v>
      </c>
      <c r="X1664" s="45">
        <v>8.8333333333333403E-2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6"/>
        <v>290.0544999999999</v>
      </c>
      <c r="AE1664" s="54"/>
    </row>
    <row r="1665" spans="2:31" x14ac:dyDescent="0.45">
      <c r="B1665" s="4" t="s">
        <v>86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6"/>
        <v>0</v>
      </c>
      <c r="AE1665" s="54"/>
    </row>
    <row r="1666" spans="2:31" x14ac:dyDescent="0.45">
      <c r="B1666" s="4" t="s">
        <v>87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1.2413333333333334</v>
      </c>
      <c r="M1666" s="44">
        <v>8.3646666666666682</v>
      </c>
      <c r="N1666" s="45">
        <v>6.3376666666666637</v>
      </c>
      <c r="O1666" s="44">
        <v>0.64516666666666667</v>
      </c>
      <c r="P1666" s="45">
        <v>3.0939999999999999</v>
      </c>
      <c r="Q1666" s="44">
        <v>3.9945000000000013</v>
      </c>
      <c r="R1666" s="45">
        <v>4.2631666666666668</v>
      </c>
      <c r="S1666" s="44">
        <v>4.1329999999999982</v>
      </c>
      <c r="T1666" s="45">
        <v>4.0043333333333369</v>
      </c>
      <c r="U1666" s="44">
        <v>5.0690000000000008</v>
      </c>
      <c r="V1666" s="45">
        <v>5.0516666666666659</v>
      </c>
      <c r="W1666" s="44">
        <v>6.7779999999999996</v>
      </c>
      <c r="X1666" s="45">
        <v>4.570666666666666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6"/>
        <v>57.547166666666676</v>
      </c>
      <c r="AE1666" s="54"/>
    </row>
    <row r="1667" spans="2:31" x14ac:dyDescent="0.45">
      <c r="B1667" s="4" t="s">
        <v>88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8.7333333333333332E-2</v>
      </c>
      <c r="M1667" s="44">
        <v>3.5014999999999978</v>
      </c>
      <c r="N1667" s="45">
        <v>1.8831666666666678</v>
      </c>
      <c r="O1667" s="44">
        <v>0.76083333333333369</v>
      </c>
      <c r="P1667" s="45">
        <v>68.700333333333361</v>
      </c>
      <c r="Q1667" s="44">
        <v>91.619333333333316</v>
      </c>
      <c r="R1667" s="45">
        <v>89.403833333333338</v>
      </c>
      <c r="S1667" s="44">
        <v>62.338166666666687</v>
      </c>
      <c r="T1667" s="45">
        <v>68.326333333333352</v>
      </c>
      <c r="U1667" s="44">
        <v>70.719833333333355</v>
      </c>
      <c r="V1667" s="45">
        <v>22.285666666666661</v>
      </c>
      <c r="W1667" s="44">
        <v>45.684833333333351</v>
      </c>
      <c r="X1667" s="45">
        <v>2.6586666666666647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6"/>
        <v>527.96983333333344</v>
      </c>
      <c r="AE1667" s="54"/>
    </row>
    <row r="1668" spans="2:31" x14ac:dyDescent="0.45">
      <c r="B1668" s="4" t="s">
        <v>89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0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6"/>
        <v>0</v>
      </c>
      <c r="AE1668" s="54"/>
    </row>
    <row r="1669" spans="2:31" x14ac:dyDescent="0.45">
      <c r="B1669" s="4" t="s">
        <v>90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1.6333333333333335E-2</v>
      </c>
      <c r="M1669" s="44">
        <v>1.6326666666666665</v>
      </c>
      <c r="N1669" s="45">
        <v>32.810000000000016</v>
      </c>
      <c r="O1669" s="44">
        <v>5.1085000000000003</v>
      </c>
      <c r="P1669" s="45">
        <v>34.173333333333325</v>
      </c>
      <c r="Q1669" s="44">
        <v>9.6319929200000018</v>
      </c>
      <c r="R1669" s="45">
        <v>2.3005690899999962</v>
      </c>
      <c r="S1669" s="44">
        <v>1.1581298800000042</v>
      </c>
      <c r="T1669" s="45">
        <v>18.502285789999995</v>
      </c>
      <c r="U1669" s="44">
        <v>55.777333333333324</v>
      </c>
      <c r="V1669" s="45">
        <v>51.972333333333339</v>
      </c>
      <c r="W1669" s="44">
        <v>8.995000000000001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6"/>
        <v>222.07847767999999</v>
      </c>
      <c r="AE1669" s="54"/>
    </row>
    <row r="1670" spans="2:31" x14ac:dyDescent="0.45">
      <c r="B1670" s="4" t="s">
        <v>91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1.9231666666666669</v>
      </c>
      <c r="M1670" s="44">
        <v>11.196166666666665</v>
      </c>
      <c r="N1670" s="45">
        <v>11.843166666666667</v>
      </c>
      <c r="O1670" s="44">
        <v>0.34683333333333338</v>
      </c>
      <c r="P1670" s="45">
        <v>0.35050000000000003</v>
      </c>
      <c r="Q1670" s="44">
        <v>0</v>
      </c>
      <c r="R1670" s="45">
        <v>0</v>
      </c>
      <c r="S1670" s="44">
        <v>8.1914999999999978</v>
      </c>
      <c r="T1670" s="45">
        <v>4.0993333333333357</v>
      </c>
      <c r="U1670" s="44">
        <v>7.2998333333333347</v>
      </c>
      <c r="V1670" s="45">
        <v>6.7868333333333259</v>
      </c>
      <c r="W1670" s="44">
        <v>14.384666666666673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6"/>
        <v>66.421999999999997</v>
      </c>
      <c r="AE1670" s="54"/>
    </row>
    <row r="1671" spans="2:31" x14ac:dyDescent="0.45">
      <c r="B1671" s="4" t="s">
        <v>92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0.32349999999999995</v>
      </c>
      <c r="M1671" s="44">
        <v>0.55649999999999999</v>
      </c>
      <c r="N1671" s="45">
        <v>6.2833333333333269E-2</v>
      </c>
      <c r="O1671" s="44">
        <v>0</v>
      </c>
      <c r="P1671" s="45">
        <v>0</v>
      </c>
      <c r="Q1671" s="44">
        <v>0</v>
      </c>
      <c r="R1671" s="45">
        <v>0</v>
      </c>
      <c r="S1671" s="44">
        <v>7.6406666666666707</v>
      </c>
      <c r="T1671" s="45">
        <v>6.1440000000000001</v>
      </c>
      <c r="U1671" s="44">
        <v>6.5019999999999998</v>
      </c>
      <c r="V1671" s="45">
        <v>6.6466666666666674</v>
      </c>
      <c r="W1671" s="44">
        <v>7.423666666666664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6"/>
        <v>35.299833333333339</v>
      </c>
      <c r="AE1671" s="54"/>
    </row>
    <row r="1672" spans="2:31" x14ac:dyDescent="0.45">
      <c r="B1672" s="4" t="s">
        <v>93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0.30233333333333329</v>
      </c>
      <c r="M1672" s="44">
        <v>5.5053333333333336</v>
      </c>
      <c r="N1672" s="45">
        <v>0.35400000000000059</v>
      </c>
      <c r="O1672" s="44">
        <v>0.1561666666666664</v>
      </c>
      <c r="P1672" s="45">
        <v>17.852333333333331</v>
      </c>
      <c r="Q1672" s="44">
        <v>46.158000000000001</v>
      </c>
      <c r="R1672" s="45">
        <v>46.587333333333298</v>
      </c>
      <c r="S1672" s="44">
        <v>39.813499999999991</v>
      </c>
      <c r="T1672" s="45">
        <v>28.938499999999994</v>
      </c>
      <c r="U1672" s="44">
        <v>39.708166666666685</v>
      </c>
      <c r="V1672" s="45">
        <v>12.628333333333332</v>
      </c>
      <c r="W1672" s="44">
        <v>33.274999999999949</v>
      </c>
      <c r="X1672" s="45">
        <v>7.1056666666666688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6"/>
        <v>278.38466666666665</v>
      </c>
      <c r="AE1672" s="54"/>
    </row>
    <row r="1673" spans="2:31" x14ac:dyDescent="0.45">
      <c r="B1673" s="4" t="s">
        <v>94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9.1499999999999998E-2</v>
      </c>
      <c r="M1673" s="44">
        <v>26.24250000000001</v>
      </c>
      <c r="N1673" s="45">
        <v>39.603500000000004</v>
      </c>
      <c r="O1673" s="44">
        <v>2.4869999999999992</v>
      </c>
      <c r="P1673" s="45">
        <v>1.9886666666666684</v>
      </c>
      <c r="Q1673" s="44">
        <v>8.8786666666666569</v>
      </c>
      <c r="R1673" s="45">
        <v>10.047666666666668</v>
      </c>
      <c r="S1673" s="44">
        <v>28.857166666666664</v>
      </c>
      <c r="T1673" s="45">
        <v>2.3400000000000016</v>
      </c>
      <c r="U1673" s="44">
        <v>32.316833333333349</v>
      </c>
      <c r="V1673" s="45">
        <v>78.843000000000018</v>
      </c>
      <c r="W1673" s="44">
        <v>50.118333333333318</v>
      </c>
      <c r="X1673" s="45">
        <v>4.1430000000000016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6"/>
        <v>285.95783333333344</v>
      </c>
      <c r="AE1673" s="54"/>
    </row>
    <row r="1674" spans="2:31" x14ac:dyDescent="0.45">
      <c r="B1674" s="4" t="s">
        <v>95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0.72466666666666646</v>
      </c>
      <c r="M1674" s="44">
        <v>11.286499999999997</v>
      </c>
      <c r="N1674" s="45">
        <v>15.251000000000003</v>
      </c>
      <c r="O1674" s="44">
        <v>3.4708333333333332</v>
      </c>
      <c r="P1674" s="45">
        <v>28.988333333333326</v>
      </c>
      <c r="Q1674" s="44">
        <v>29.50483333333333</v>
      </c>
      <c r="R1674" s="45">
        <v>31.931999999999999</v>
      </c>
      <c r="S1674" s="44">
        <v>27.569500000000001</v>
      </c>
      <c r="T1674" s="45">
        <v>28.833833333333338</v>
      </c>
      <c r="U1674" s="44">
        <v>27.939666666666653</v>
      </c>
      <c r="V1674" s="45">
        <v>29.529166666666676</v>
      </c>
      <c r="W1674" s="44">
        <v>21.516666666666655</v>
      </c>
      <c r="X1674" s="45">
        <v>0.21783333333333316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6"/>
        <v>256.76483333333329</v>
      </c>
      <c r="AE1674" s="54"/>
    </row>
    <row r="1675" spans="2:31" x14ac:dyDescent="0.45">
      <c r="B1675" s="4" t="s">
        <v>96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30.341000000000012</v>
      </c>
      <c r="N1675" s="45">
        <v>40.471499999999992</v>
      </c>
      <c r="O1675" s="44">
        <v>6.0380000000000003</v>
      </c>
      <c r="P1675" s="45">
        <v>56.866833333333346</v>
      </c>
      <c r="Q1675" s="44">
        <v>70.03216666666664</v>
      </c>
      <c r="R1675" s="45">
        <v>73.291666666666686</v>
      </c>
      <c r="S1675" s="44">
        <v>54.743166666666674</v>
      </c>
      <c r="T1675" s="45">
        <v>57.134999999999998</v>
      </c>
      <c r="U1675" s="44">
        <v>64.254499999999993</v>
      </c>
      <c r="V1675" s="45">
        <v>75.447499999999991</v>
      </c>
      <c r="W1675" s="44">
        <v>66.288000000000011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6"/>
        <v>594.90933333333328</v>
      </c>
      <c r="AE1675" s="54"/>
    </row>
    <row r="1676" spans="2:31" x14ac:dyDescent="0.45">
      <c r="B1676" s="4" t="s">
        <v>97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2.8333333333333335E-2</v>
      </c>
      <c r="M1676" s="44">
        <v>0.90850000000000009</v>
      </c>
      <c r="N1676" s="45">
        <v>1.8666666666666505E-2</v>
      </c>
      <c r="O1676" s="44">
        <v>5.7151666666666658</v>
      </c>
      <c r="P1676" s="45">
        <v>16.611666666666679</v>
      </c>
      <c r="Q1676" s="44">
        <v>18.234000000000005</v>
      </c>
      <c r="R1676" s="45">
        <v>19.314999999999973</v>
      </c>
      <c r="S1676" s="44">
        <v>19.519833333333327</v>
      </c>
      <c r="T1676" s="45">
        <v>19.019166666666649</v>
      </c>
      <c r="U1676" s="44">
        <v>16.599999999999991</v>
      </c>
      <c r="V1676" s="45">
        <v>12.240666666666664</v>
      </c>
      <c r="W1676" s="44">
        <v>4.7094999999999994</v>
      </c>
      <c r="X1676" s="45">
        <v>2.0333333333333314E-2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6"/>
        <v>132.94083333333327</v>
      </c>
      <c r="AE1676" s="54"/>
    </row>
    <row r="1677" spans="2:31" x14ac:dyDescent="0.45">
      <c r="B1677" s="4" t="s">
        <v>98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1.6641666666666666</v>
      </c>
      <c r="M1677" s="44">
        <v>17.85066666666664</v>
      </c>
      <c r="N1677" s="45">
        <v>3.8265000000000007</v>
      </c>
      <c r="O1677" s="44">
        <v>4.992166666666666</v>
      </c>
      <c r="P1677" s="45">
        <v>6.8926666666666652</v>
      </c>
      <c r="Q1677" s="44">
        <v>8.5869999999999944</v>
      </c>
      <c r="R1677" s="45">
        <v>5.888166666666665</v>
      </c>
      <c r="S1677" s="44">
        <v>0</v>
      </c>
      <c r="T1677" s="45">
        <v>0</v>
      </c>
      <c r="U1677" s="44">
        <v>0</v>
      </c>
      <c r="V1677" s="45">
        <v>0</v>
      </c>
      <c r="W1677" s="44">
        <v>17.555000000000007</v>
      </c>
      <c r="X1677" s="45">
        <v>0.49200000000000027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6"/>
        <v>67.748333333333306</v>
      </c>
      <c r="AE1677" s="54"/>
    </row>
    <row r="1678" spans="2:31" x14ac:dyDescent="0.45">
      <c r="B1678" s="4" t="s">
        <v>99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0.49083333333333307</v>
      </c>
      <c r="M1678" s="44">
        <v>0.64650000000000007</v>
      </c>
      <c r="N1678" s="45">
        <v>4.1833333333333243E-2</v>
      </c>
      <c r="O1678" s="44">
        <v>4.4531666666666672</v>
      </c>
      <c r="P1678" s="45">
        <v>14.139999999999988</v>
      </c>
      <c r="Q1678" s="44">
        <v>15.706333333333356</v>
      </c>
      <c r="R1678" s="45">
        <v>16.350500000000014</v>
      </c>
      <c r="S1678" s="44">
        <v>16.616500000000009</v>
      </c>
      <c r="T1678" s="45">
        <v>16.487999999999992</v>
      </c>
      <c r="U1678" s="44">
        <v>15.909999999999991</v>
      </c>
      <c r="V1678" s="45">
        <v>13.925166666666664</v>
      </c>
      <c r="W1678" s="44">
        <v>10.55966666666667</v>
      </c>
      <c r="X1678" s="45">
        <v>4.9166666666666657E-2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6"/>
        <v>125.37766666666671</v>
      </c>
      <c r="AE1678" s="54"/>
    </row>
    <row r="1679" spans="2:31" x14ac:dyDescent="0.45">
      <c r="B1679" s="4" t="s">
        <v>100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6"/>
        <v>0</v>
      </c>
      <c r="AE1679" s="54"/>
    </row>
    <row r="1680" spans="2:31" x14ac:dyDescent="0.45">
      <c r="B1680" s="4" t="s">
        <v>101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0.1085</v>
      </c>
      <c r="M1680" s="44">
        <v>1.6290000000000004</v>
      </c>
      <c r="N1680" s="45">
        <v>2.9679999999999991</v>
      </c>
      <c r="O1680" s="44">
        <v>4.5749999999999993</v>
      </c>
      <c r="P1680" s="45">
        <v>10.648500000000004</v>
      </c>
      <c r="Q1680" s="44">
        <v>13.178499999999996</v>
      </c>
      <c r="R1680" s="45">
        <v>13.324333333333334</v>
      </c>
      <c r="S1680" s="44">
        <v>12.727333333333332</v>
      </c>
      <c r="T1680" s="45">
        <v>12.42783333333333</v>
      </c>
      <c r="U1680" s="44">
        <v>11.069000000000004</v>
      </c>
      <c r="V1680" s="45">
        <v>9.1438333333333297</v>
      </c>
      <c r="W1680" s="44">
        <v>6.4326666666666661</v>
      </c>
      <c r="X1680" s="45">
        <v>1.5008333333333332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6"/>
        <v>99.733333333333334</v>
      </c>
      <c r="AE1680" s="54"/>
    </row>
    <row r="1681" spans="2:31" x14ac:dyDescent="0.45">
      <c r="B1681" s="4" t="s">
        <v>102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12.355666666666671</v>
      </c>
      <c r="M1681" s="44">
        <v>111.70983333333335</v>
      </c>
      <c r="N1681" s="45">
        <v>29.998666666666661</v>
      </c>
      <c r="O1681" s="44">
        <v>0</v>
      </c>
      <c r="P1681" s="45">
        <v>7.9631666666666661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64.879666666666665</v>
      </c>
      <c r="X1681" s="45">
        <v>19.33466666666666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6"/>
        <v>246.24166666666665</v>
      </c>
      <c r="AE1681" s="54"/>
    </row>
    <row r="1682" spans="2:31" x14ac:dyDescent="0.45">
      <c r="B1682" s="4" t="s">
        <v>103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0.74916666666666643</v>
      </c>
      <c r="M1682" s="44">
        <v>1.8988333333333334</v>
      </c>
      <c r="N1682" s="45">
        <v>0.10216666666666659</v>
      </c>
      <c r="O1682" s="44">
        <v>0</v>
      </c>
      <c r="P1682" s="45">
        <v>1.2981666666666649</v>
      </c>
      <c r="Q1682" s="44">
        <v>6.7028333333333325</v>
      </c>
      <c r="R1682" s="45">
        <v>7.1508333333333427</v>
      </c>
      <c r="S1682" s="44">
        <v>15.166666666666663</v>
      </c>
      <c r="T1682" s="45">
        <v>14.763333333333337</v>
      </c>
      <c r="U1682" s="44">
        <v>13.108999999999996</v>
      </c>
      <c r="V1682" s="45">
        <v>5.91766666666667</v>
      </c>
      <c r="W1682" s="44">
        <v>2.3214999999999977</v>
      </c>
      <c r="X1682" s="45">
        <v>4.4833333333333295E-2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6"/>
        <v>69.224999999999994</v>
      </c>
      <c r="AE1682" s="54"/>
    </row>
    <row r="1683" spans="2:31" x14ac:dyDescent="0.45">
      <c r="B1683" s="4" t="s">
        <v>104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1.9851666666666667</v>
      </c>
      <c r="M1683" s="44">
        <v>21.189000000000011</v>
      </c>
      <c r="N1683" s="45">
        <v>3.5665</v>
      </c>
      <c r="O1683" s="44">
        <v>1.0484999999999998</v>
      </c>
      <c r="P1683" s="45">
        <v>77.07350000000001</v>
      </c>
      <c r="Q1683" s="44">
        <v>96.501833333333281</v>
      </c>
      <c r="R1683" s="45">
        <v>99.834666666666678</v>
      </c>
      <c r="S1683" s="44">
        <v>101.12000000000006</v>
      </c>
      <c r="T1683" s="45">
        <v>86.84666666666665</v>
      </c>
      <c r="U1683" s="44">
        <v>100.9701666666667</v>
      </c>
      <c r="V1683" s="45">
        <v>61.874500000000019</v>
      </c>
      <c r="W1683" s="44">
        <v>80.573000000000107</v>
      </c>
      <c r="X1683" s="45">
        <v>19.177166666666661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6"/>
        <v>751.76066666666679</v>
      </c>
      <c r="AE1683" s="54"/>
    </row>
    <row r="1684" spans="2:31" x14ac:dyDescent="0.45">
      <c r="B1684" s="4" t="s">
        <v>105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0.32816666666666666</v>
      </c>
      <c r="M1684" s="44">
        <v>2.5474999999999999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6"/>
        <v>2.8756666666666666</v>
      </c>
      <c r="AE1684" s="54"/>
    </row>
    <row r="1685" spans="2:31" x14ac:dyDescent="0.45">
      <c r="B1685" s="4" t="s">
        <v>106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6"/>
        <v>0</v>
      </c>
      <c r="AE1685" s="54"/>
    </row>
    <row r="1686" spans="2:31" x14ac:dyDescent="0.45">
      <c r="B1686" s="4" t="s">
        <v>107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1.5974999999999997</v>
      </c>
      <c r="M1686" s="44">
        <v>20.427166666666668</v>
      </c>
      <c r="N1686" s="45">
        <v>21.478333333333328</v>
      </c>
      <c r="O1686" s="44">
        <v>2.5870000000000006</v>
      </c>
      <c r="P1686" s="45">
        <v>12.860500000000004</v>
      </c>
      <c r="Q1686" s="44">
        <v>16.622333333333337</v>
      </c>
      <c r="R1686" s="45">
        <v>15.222500000000009</v>
      </c>
      <c r="S1686" s="44">
        <v>18.336500000000004</v>
      </c>
      <c r="T1686" s="45">
        <v>15.786666666666678</v>
      </c>
      <c r="U1686" s="44">
        <v>20.032333333333327</v>
      </c>
      <c r="V1686" s="45">
        <v>24.331333333333323</v>
      </c>
      <c r="W1686" s="44">
        <v>36.742833333333316</v>
      </c>
      <c r="X1686" s="45">
        <v>0.90599999999999981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6"/>
        <v>206.93100000000001</v>
      </c>
      <c r="AE1686" s="54"/>
    </row>
    <row r="1687" spans="2:31" x14ac:dyDescent="0.45">
      <c r="B1687" s="4" t="s">
        <v>108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0.14699999999999977</v>
      </c>
      <c r="P1687" s="45">
        <v>0</v>
      </c>
      <c r="Q1687" s="44">
        <v>0</v>
      </c>
      <c r="R1687" s="45">
        <v>0</v>
      </c>
      <c r="S1687" s="44">
        <v>2.618999999999998</v>
      </c>
      <c r="T1687" s="45">
        <v>1.1533333333333333</v>
      </c>
      <c r="U1687" s="44">
        <v>0</v>
      </c>
      <c r="V1687" s="45">
        <v>5.0000000000000122E-3</v>
      </c>
      <c r="W1687" s="44">
        <v>0.5343333333333331</v>
      </c>
      <c r="X1687" s="45">
        <v>3.3333333333333365E-4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6"/>
        <v>4.4589999999999979</v>
      </c>
      <c r="AE1687" s="54"/>
    </row>
    <row r="1688" spans="2:31" x14ac:dyDescent="0.45">
      <c r="B1688" s="4" t="s">
        <v>109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0.20583333333333334</v>
      </c>
      <c r="M1688" s="44">
        <v>4.7383333333333315</v>
      </c>
      <c r="N1688" s="45">
        <v>61.18116666666667</v>
      </c>
      <c r="O1688" s="44">
        <v>10.592833333333335</v>
      </c>
      <c r="P1688" s="45">
        <v>48.798833333333363</v>
      </c>
      <c r="Q1688" s="44">
        <v>48.299166666666643</v>
      </c>
      <c r="R1688" s="45">
        <v>63.815333333333314</v>
      </c>
      <c r="S1688" s="44">
        <v>52.042499999999976</v>
      </c>
      <c r="T1688" s="45">
        <v>49.409500000000008</v>
      </c>
      <c r="U1688" s="44">
        <v>31.757166666666681</v>
      </c>
      <c r="V1688" s="45">
        <v>63.372833333333332</v>
      </c>
      <c r="W1688" s="44">
        <v>9.7796666666666674</v>
      </c>
      <c r="X1688" s="45">
        <v>6.4166666666666566E-2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6"/>
        <v>444.05733333333336</v>
      </c>
      <c r="AE1688" s="54"/>
    </row>
    <row r="1689" spans="2:31" x14ac:dyDescent="0.45">
      <c r="B1689" s="4" t="s">
        <v>110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0.66533333333333311</v>
      </c>
      <c r="M1689" s="44">
        <v>14.76466666666666</v>
      </c>
      <c r="N1689" s="45">
        <v>12.479499999999996</v>
      </c>
      <c r="O1689" s="44">
        <v>1.4040000000000001</v>
      </c>
      <c r="P1689" s="45">
        <v>7.7018333333333295</v>
      </c>
      <c r="Q1689" s="44">
        <v>13.095499999999994</v>
      </c>
      <c r="R1689" s="45">
        <v>16.750000000000018</v>
      </c>
      <c r="S1689" s="44">
        <v>35.58100000000001</v>
      </c>
      <c r="T1689" s="45">
        <v>34.676499999999997</v>
      </c>
      <c r="U1689" s="44">
        <v>30.862833333333317</v>
      </c>
      <c r="V1689" s="45">
        <v>22.98500000000001</v>
      </c>
      <c r="W1689" s="44">
        <v>11.07866666666666</v>
      </c>
      <c r="X1689" s="45">
        <v>0.48599999999999971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436"/>
        <v>202.53083333333333</v>
      </c>
      <c r="AE1689" s="54"/>
    </row>
    <row r="1690" spans="2:31" x14ac:dyDescent="0.45">
      <c r="B1690" s="4" t="s">
        <v>111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0.42916666666666664</v>
      </c>
      <c r="M1690" s="44">
        <v>3.6571666666666673</v>
      </c>
      <c r="N1690" s="45">
        <v>1.174666666666667</v>
      </c>
      <c r="O1690" s="44">
        <v>0</v>
      </c>
      <c r="P1690" s="45">
        <v>0</v>
      </c>
      <c r="Q1690" s="44">
        <v>3.1831666666666765</v>
      </c>
      <c r="R1690" s="45">
        <v>6.0143333333333295</v>
      </c>
      <c r="S1690" s="44">
        <v>21.292999999999999</v>
      </c>
      <c r="T1690" s="45">
        <v>19.729333333333333</v>
      </c>
      <c r="U1690" s="44">
        <v>20.243666666666662</v>
      </c>
      <c r="V1690" s="45">
        <v>18.256499999999999</v>
      </c>
      <c r="W1690" s="44">
        <v>8.6543333333333354</v>
      </c>
      <c r="X1690" s="45">
        <v>0.23183333333333359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436"/>
        <v>102.86716666666668</v>
      </c>
      <c r="AE1690" s="54"/>
    </row>
    <row r="1691" spans="2:31" x14ac:dyDescent="0.45">
      <c r="B1691" s="4" t="s">
        <v>112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436"/>
        <v>0</v>
      </c>
      <c r="AE1691" s="54"/>
    </row>
    <row r="1692" spans="2:31" x14ac:dyDescent="0.45">
      <c r="B1692" s="4" t="s">
        <v>113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9.3590000000000018</v>
      </c>
      <c r="N1692" s="45">
        <v>12.436166666666663</v>
      </c>
      <c r="O1692" s="44">
        <v>3.4084999999999996</v>
      </c>
      <c r="P1692" s="45">
        <v>18.510666666666662</v>
      </c>
      <c r="Q1692" s="44">
        <v>23.257666666666676</v>
      </c>
      <c r="R1692" s="45">
        <v>19.377666666666659</v>
      </c>
      <c r="S1692" s="44">
        <v>29.03683333333333</v>
      </c>
      <c r="T1692" s="45">
        <v>28.551666666666673</v>
      </c>
      <c r="U1692" s="44">
        <v>26.425500000000003</v>
      </c>
      <c r="V1692" s="45">
        <v>25.88133333333333</v>
      </c>
      <c r="W1692" s="44">
        <v>22.806833333333334</v>
      </c>
      <c r="X1692" s="45">
        <v>4.5745000000000013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6"/>
        <v>223.62633333333335</v>
      </c>
      <c r="AE1692" s="54"/>
    </row>
    <row r="1693" spans="2:31" x14ac:dyDescent="0.45">
      <c r="B1693" s="4" t="s">
        <v>114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0.35849999999999999</v>
      </c>
      <c r="M1693" s="44">
        <v>12.247166666666674</v>
      </c>
      <c r="N1693" s="45">
        <v>5.3003333333333327</v>
      </c>
      <c r="O1693" s="44">
        <v>1.0246666666666668</v>
      </c>
      <c r="P1693" s="45">
        <v>5.3874999999999966</v>
      </c>
      <c r="Q1693" s="44">
        <v>5.347000000000004</v>
      </c>
      <c r="R1693" s="45">
        <v>5.9425000000000008</v>
      </c>
      <c r="S1693" s="44">
        <v>17.512499999999999</v>
      </c>
      <c r="T1693" s="45">
        <v>12.575666666666667</v>
      </c>
      <c r="U1693" s="44">
        <v>9.8888333333333325</v>
      </c>
      <c r="V1693" s="45">
        <v>9.2711666666666623</v>
      </c>
      <c r="W1693" s="44">
        <v>2.9781666666666706</v>
      </c>
      <c r="X1693" s="45">
        <v>1.1786666666666668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6"/>
        <v>89.012666666666675</v>
      </c>
      <c r="AE1693" s="54"/>
    </row>
    <row r="1694" spans="2:31" x14ac:dyDescent="0.45">
      <c r="B1694" s="4" t="s">
        <v>115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6"/>
        <v>0</v>
      </c>
      <c r="AE1694" s="54"/>
    </row>
    <row r="1695" spans="2:31" x14ac:dyDescent="0.45">
      <c r="B1695" s="4" t="s">
        <v>116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43.740833333333335</v>
      </c>
      <c r="M1695" s="44">
        <v>67.160000000000011</v>
      </c>
      <c r="N1695" s="45">
        <v>37.080000000000005</v>
      </c>
      <c r="O1695" s="44">
        <v>6.4926666666666675</v>
      </c>
      <c r="P1695" s="45">
        <v>29.990000000000009</v>
      </c>
      <c r="Q1695" s="44">
        <v>20.960000000000008</v>
      </c>
      <c r="R1695" s="45">
        <v>18.330000000000013</v>
      </c>
      <c r="S1695" s="44">
        <v>18.28</v>
      </c>
      <c r="T1695" s="45">
        <v>15.400000000000006</v>
      </c>
      <c r="U1695" s="44">
        <v>38.910000000000004</v>
      </c>
      <c r="V1695" s="45">
        <v>53.382666666666665</v>
      </c>
      <c r="W1695" s="44">
        <v>52.570000000000014</v>
      </c>
      <c r="X1695" s="45">
        <v>33.888333333333328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436"/>
        <v>436.18450000000013</v>
      </c>
      <c r="AE1695" s="54"/>
    </row>
    <row r="1696" spans="2:31" x14ac:dyDescent="0.45">
      <c r="B1696" s="4" t="s">
        <v>117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0.78216666666666657</v>
      </c>
      <c r="M1696" s="44">
        <v>28.357666666666667</v>
      </c>
      <c r="N1696" s="45">
        <v>18.698999999999987</v>
      </c>
      <c r="O1696" s="44">
        <v>1.1988333333333321</v>
      </c>
      <c r="P1696" s="45">
        <v>11.845666666666666</v>
      </c>
      <c r="Q1696" s="44">
        <v>11.300000000000011</v>
      </c>
      <c r="R1696" s="45">
        <v>8.5999999999999943</v>
      </c>
      <c r="S1696" s="44">
        <v>7.4000000000000057</v>
      </c>
      <c r="T1696" s="45">
        <v>7.0999999999999943</v>
      </c>
      <c r="U1696" s="44">
        <v>15.786333333333337</v>
      </c>
      <c r="V1696" s="45">
        <v>60.279333333333327</v>
      </c>
      <c r="W1696" s="44">
        <v>29.085000000000001</v>
      </c>
      <c r="X1696" s="45">
        <v>0.15516666666666648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436"/>
        <v>200.58916666666667</v>
      </c>
      <c r="AE1696" s="54"/>
    </row>
    <row r="1697" spans="2:31" x14ac:dyDescent="0.45">
      <c r="B1697" s="4" t="s">
        <v>118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0.48483333333333328</v>
      </c>
      <c r="M1697" s="44">
        <v>17.413666666666654</v>
      </c>
      <c r="N1697" s="45">
        <v>0.90600000000000058</v>
      </c>
      <c r="O1697" s="44">
        <v>0.55466666666666764</v>
      </c>
      <c r="P1697" s="45">
        <v>2.1365000000000025</v>
      </c>
      <c r="Q1697" s="44">
        <v>10.824499999999999</v>
      </c>
      <c r="R1697" s="45">
        <v>10.922666666666668</v>
      </c>
      <c r="S1697" s="44">
        <v>23.939499999999985</v>
      </c>
      <c r="T1697" s="45">
        <v>20.361833333333347</v>
      </c>
      <c r="U1697" s="44">
        <v>31.696666666666665</v>
      </c>
      <c r="V1697" s="45">
        <v>32.910000000000025</v>
      </c>
      <c r="W1697" s="44">
        <v>24.724000000000004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436"/>
        <v>176.87483333333336</v>
      </c>
      <c r="AE1697" s="54"/>
    </row>
    <row r="1698" spans="2:31" x14ac:dyDescent="0.45">
      <c r="B1698" s="4" t="s">
        <v>119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4.8443333333333349</v>
      </c>
      <c r="M1698" s="44">
        <v>47.170500000000011</v>
      </c>
      <c r="N1698" s="45">
        <v>40.139833333333357</v>
      </c>
      <c r="O1698" s="44">
        <v>5.1555000000000009</v>
      </c>
      <c r="P1698" s="45">
        <v>28.637499999999989</v>
      </c>
      <c r="Q1698" s="44">
        <v>35.348499999999994</v>
      </c>
      <c r="R1698" s="45">
        <v>32.879499999999986</v>
      </c>
      <c r="S1698" s="44">
        <v>34.042499999999983</v>
      </c>
      <c r="T1698" s="45">
        <v>34.482333333333322</v>
      </c>
      <c r="U1698" s="44">
        <v>31.622833333333308</v>
      </c>
      <c r="V1698" s="45">
        <v>27.608999999999995</v>
      </c>
      <c r="W1698" s="44">
        <v>31.405000000000008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436"/>
        <v>353.33733333333328</v>
      </c>
      <c r="AE1698" s="54"/>
    </row>
    <row r="1699" spans="2:31" x14ac:dyDescent="0.45">
      <c r="B1699" s="4" t="s">
        <v>120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1.4096666666666673</v>
      </c>
      <c r="M1699" s="44">
        <v>11.210833333333335</v>
      </c>
      <c r="N1699" s="45">
        <v>28.501666666666679</v>
      </c>
      <c r="O1699" s="44">
        <v>5.4456666666666669</v>
      </c>
      <c r="P1699" s="45">
        <v>48.021499999999996</v>
      </c>
      <c r="Q1699" s="44">
        <v>70.987833333333313</v>
      </c>
      <c r="R1699" s="45">
        <v>74.276666666666671</v>
      </c>
      <c r="S1699" s="44">
        <v>73.249833333333356</v>
      </c>
      <c r="T1699" s="45">
        <v>69.037000000000006</v>
      </c>
      <c r="U1699" s="44">
        <v>58.238500000000002</v>
      </c>
      <c r="V1699" s="45">
        <v>57.313666666666634</v>
      </c>
      <c r="W1699" s="44">
        <v>45.192</v>
      </c>
      <c r="X1699" s="45">
        <v>11.451000000000002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436"/>
        <v>554.33583333333331</v>
      </c>
      <c r="AE1699" s="54"/>
    </row>
    <row r="1700" spans="2:31" x14ac:dyDescent="0.45">
      <c r="B1700" s="4" t="s">
        <v>121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436"/>
        <v>0</v>
      </c>
      <c r="AE1700" s="54"/>
    </row>
    <row r="1701" spans="2:31" x14ac:dyDescent="0.45">
      <c r="B1701" s="4" t="s">
        <v>122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8.1098333333333343</v>
      </c>
      <c r="M1701" s="44">
        <v>36.145333333333312</v>
      </c>
      <c r="N1701" s="45">
        <v>38.329833333333312</v>
      </c>
      <c r="O1701" s="44">
        <v>5.6128333333333291</v>
      </c>
      <c r="P1701" s="45">
        <v>0</v>
      </c>
      <c r="Q1701" s="44">
        <v>24.029999999999973</v>
      </c>
      <c r="R1701" s="45">
        <v>44.07000000000005</v>
      </c>
      <c r="S1701" s="44">
        <v>119.98000000000002</v>
      </c>
      <c r="T1701" s="45">
        <v>113.32000000000005</v>
      </c>
      <c r="U1701" s="44">
        <v>120.75000000000003</v>
      </c>
      <c r="V1701" s="45">
        <v>129.69000000000003</v>
      </c>
      <c r="W1701" s="44">
        <v>202.23850000000007</v>
      </c>
      <c r="X1701" s="45">
        <v>24.527166666666663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436"/>
        <v>866.8035000000001</v>
      </c>
      <c r="AE1701" s="54"/>
    </row>
    <row r="1702" spans="2:31" ht="21.75" customHeight="1" x14ac:dyDescent="0.45">
      <c r="B1702" s="4" t="s">
        <v>123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436"/>
        <v>0</v>
      </c>
      <c r="AE1702" s="54"/>
    </row>
    <row r="1703" spans="2:31" x14ac:dyDescent="0.45">
      <c r="B1703" s="4" t="s">
        <v>124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2.0833333333333318E-2</v>
      </c>
      <c r="M1703" s="44">
        <v>7.4296666666666669</v>
      </c>
      <c r="N1703" s="45">
        <v>10.367166666666666</v>
      </c>
      <c r="O1703" s="44">
        <v>1.017333333333333</v>
      </c>
      <c r="P1703" s="45">
        <v>0</v>
      </c>
      <c r="Q1703" s="44">
        <v>0</v>
      </c>
      <c r="R1703" s="45">
        <v>0</v>
      </c>
      <c r="S1703" s="44">
        <v>16.16333333333333</v>
      </c>
      <c r="T1703" s="45">
        <v>0.27500000000000002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436"/>
        <v>35.273333333333333</v>
      </c>
      <c r="AE1703" s="54"/>
    </row>
    <row r="1704" spans="2:31" x14ac:dyDescent="0.45">
      <c r="B1704" s="4" t="s">
        <v>125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436"/>
        <v>0</v>
      </c>
      <c r="AE1704" s="54"/>
    </row>
    <row r="1705" spans="2:31" x14ac:dyDescent="0.45">
      <c r="B1705" s="4" t="s">
        <v>126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36"/>
        <v>0</v>
      </c>
      <c r="AE1705" s="54"/>
    </row>
    <row r="1706" spans="2:31" x14ac:dyDescent="0.45">
      <c r="B1706" s="4" t="s">
        <v>127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0.94033333333333335</v>
      </c>
      <c r="M1706" s="44">
        <v>19.197166666666668</v>
      </c>
      <c r="N1706" s="45">
        <v>32.599166666666676</v>
      </c>
      <c r="O1706" s="44">
        <v>2.5324999999999998</v>
      </c>
      <c r="P1706" s="45">
        <v>6.1775000000000038</v>
      </c>
      <c r="Q1706" s="44">
        <v>1.0138333333333329</v>
      </c>
      <c r="R1706" s="45">
        <v>0</v>
      </c>
      <c r="S1706" s="44">
        <v>8.8781666666666705</v>
      </c>
      <c r="T1706" s="45">
        <v>19.887666666666675</v>
      </c>
      <c r="U1706" s="44">
        <v>46.013166666666663</v>
      </c>
      <c r="V1706" s="45">
        <v>52.173333333333311</v>
      </c>
      <c r="W1706" s="44">
        <v>38.573166666666673</v>
      </c>
      <c r="X1706" s="45">
        <v>9.7215000000000007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36"/>
        <v>237.70750000000001</v>
      </c>
      <c r="AE1706" s="54"/>
    </row>
    <row r="1707" spans="2:31" x14ac:dyDescent="0.45">
      <c r="B1707" s="4" t="s">
        <v>128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8.088000000000001</v>
      </c>
      <c r="M1707" s="44">
        <v>69.12</v>
      </c>
      <c r="N1707" s="45">
        <v>70.101200000000006</v>
      </c>
      <c r="O1707" s="44">
        <v>46.191200000000009</v>
      </c>
      <c r="P1707" s="45">
        <v>8.6312000000000069</v>
      </c>
      <c r="Q1707" s="44">
        <v>23.071200000000005</v>
      </c>
      <c r="R1707" s="45">
        <v>33.511200000000002</v>
      </c>
      <c r="S1707" s="44">
        <v>67.091200000000015</v>
      </c>
      <c r="T1707" s="45">
        <v>66.47120000000001</v>
      </c>
      <c r="U1707" s="44">
        <v>76.161200000000008</v>
      </c>
      <c r="V1707" s="45">
        <v>106.86120000000001</v>
      </c>
      <c r="W1707" s="44">
        <v>124.55999999999999</v>
      </c>
      <c r="X1707" s="45">
        <v>30.066166666666664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36"/>
        <v>729.92496666666671</v>
      </c>
      <c r="AE1707" s="54"/>
    </row>
    <row r="1708" spans="2:31" x14ac:dyDescent="0.45">
      <c r="B1708" s="4" t="s">
        <v>129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0.29899999999999999</v>
      </c>
      <c r="M1708" s="44">
        <v>0.4900000000000001</v>
      </c>
      <c r="N1708" s="45">
        <v>2.1889999999999992</v>
      </c>
      <c r="O1708" s="44">
        <v>0.38733333333333325</v>
      </c>
      <c r="P1708" s="45">
        <v>2.7278333333333342</v>
      </c>
      <c r="Q1708" s="44">
        <v>2.9246666666666665</v>
      </c>
      <c r="R1708" s="45">
        <v>0.35999999999999943</v>
      </c>
      <c r="S1708" s="44">
        <v>6.0805000000000007</v>
      </c>
      <c r="T1708" s="45">
        <v>5.9400000000000031</v>
      </c>
      <c r="U1708" s="44">
        <v>5.6595000000000031</v>
      </c>
      <c r="V1708" s="45">
        <v>5.4286666666666683</v>
      </c>
      <c r="W1708" s="44">
        <v>4.8595000000000006</v>
      </c>
      <c r="X1708" s="45">
        <v>0.29450000000000015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36"/>
        <v>37.640500000000003</v>
      </c>
      <c r="AE1708" s="54"/>
    </row>
    <row r="1709" spans="2:31" x14ac:dyDescent="0.45">
      <c r="B1709" s="4" t="s">
        <v>130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27.624833333333335</v>
      </c>
      <c r="N1709" s="45">
        <v>6.7366666666666735</v>
      </c>
      <c r="O1709" s="44">
        <v>7.865166666666668</v>
      </c>
      <c r="P1709" s="45">
        <v>2.3184999999999993</v>
      </c>
      <c r="Q1709" s="44">
        <v>0.10783333333333284</v>
      </c>
      <c r="R1709" s="45">
        <v>32.169666666666664</v>
      </c>
      <c r="S1709" s="44">
        <v>99.882833333333338</v>
      </c>
      <c r="T1709" s="45">
        <v>58.923333333333332</v>
      </c>
      <c r="U1709" s="44">
        <v>16.57683333333334</v>
      </c>
      <c r="V1709" s="45">
        <v>40.066499999999991</v>
      </c>
      <c r="W1709" s="44">
        <v>51.156166666666657</v>
      </c>
      <c r="X1709" s="45">
        <v>1.6291666666666662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36"/>
        <v>345.05749999999995</v>
      </c>
      <c r="AE1709" s="54"/>
    </row>
    <row r="1710" spans="2:31" x14ac:dyDescent="0.45">
      <c r="B1710" s="4" t="s">
        <v>131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1.0271666666666672</v>
      </c>
      <c r="O1710" s="44">
        <v>5.206666666666667</v>
      </c>
      <c r="P1710" s="45">
        <v>9.9909999999999979</v>
      </c>
      <c r="Q1710" s="44">
        <v>10.480000000000008</v>
      </c>
      <c r="R1710" s="45">
        <v>10.861333333333334</v>
      </c>
      <c r="S1710" s="44">
        <v>11.171666666666658</v>
      </c>
      <c r="T1710" s="45">
        <v>11.587499999999999</v>
      </c>
      <c r="U1710" s="44">
        <v>11.279166666666667</v>
      </c>
      <c r="V1710" s="45">
        <v>10.475000000000007</v>
      </c>
      <c r="W1710" s="44">
        <v>8.7061666666666646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>SUM(E1710:AB1710)</f>
        <v>90.785666666666671</v>
      </c>
      <c r="AE1710" s="54"/>
    </row>
    <row r="1711" spans="2:31" x14ac:dyDescent="0.45">
      <c r="B1711" s="4" t="s">
        <v>132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0</v>
      </c>
      <c r="R1711" s="45">
        <v>0</v>
      </c>
      <c r="S1711" s="44">
        <v>0</v>
      </c>
      <c r="T1711" s="45">
        <v>0</v>
      </c>
      <c r="U1711" s="44">
        <v>0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>SUM(E1711:AB1711)</f>
        <v>0</v>
      </c>
      <c r="AE1711" s="54"/>
    </row>
    <row r="1712" spans="2:31" x14ac:dyDescent="0.45">
      <c r="B1712" s="4" t="s">
        <v>133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ref="AD1712:AD1716" si="437">SUM(E1712:AB1712)</f>
        <v>0</v>
      </c>
      <c r="AE1712" s="54"/>
    </row>
    <row r="1713" spans="2:31" x14ac:dyDescent="0.45">
      <c r="B1713" s="4" t="s">
        <v>134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8.5286666666666644</v>
      </c>
      <c r="N1713" s="45">
        <v>4.8456666666666655</v>
      </c>
      <c r="O1713" s="44">
        <v>0</v>
      </c>
      <c r="P1713" s="45">
        <v>0</v>
      </c>
      <c r="Q1713" s="44">
        <v>0</v>
      </c>
      <c r="R1713" s="45">
        <v>0</v>
      </c>
      <c r="S1713" s="44">
        <v>9.183241666666655</v>
      </c>
      <c r="T1713" s="45">
        <v>8.2115666666666609</v>
      </c>
      <c r="U1713" s="44">
        <v>10.448733333333326</v>
      </c>
      <c r="V1713" s="45">
        <v>17.713666666666661</v>
      </c>
      <c r="W1713" s="44">
        <v>40.687333333333335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37"/>
        <v>99.618874999999974</v>
      </c>
      <c r="AE1713" s="54"/>
    </row>
    <row r="1714" spans="2:31" x14ac:dyDescent="0.45">
      <c r="B1714" s="4" t="s">
        <v>135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37"/>
        <v>0</v>
      </c>
      <c r="AE1714" s="54"/>
    </row>
    <row r="1715" spans="2:31" x14ac:dyDescent="0.45">
      <c r="B1715" s="4" t="s">
        <v>136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37"/>
        <v>0</v>
      </c>
      <c r="AE1715" s="54"/>
    </row>
    <row r="1716" spans="2:31" x14ac:dyDescent="0.45">
      <c r="B1716" s="4" t="s">
        <v>137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1.7124999999999999</v>
      </c>
      <c r="M1716" s="44">
        <v>30.489666666666661</v>
      </c>
      <c r="N1716" s="45">
        <v>36.053166666666684</v>
      </c>
      <c r="O1716" s="44">
        <v>11.955</v>
      </c>
      <c r="P1716" s="45">
        <v>39.97999999999999</v>
      </c>
      <c r="Q1716" s="44">
        <v>3.6521666666666652</v>
      </c>
      <c r="R1716" s="45">
        <v>4.3353333333333319</v>
      </c>
      <c r="S1716" s="44">
        <v>38.878166666666665</v>
      </c>
      <c r="T1716" s="45">
        <v>52.886666666666677</v>
      </c>
      <c r="U1716" s="44">
        <v>49.161666666666648</v>
      </c>
      <c r="V1716" s="45">
        <v>90.776833333333329</v>
      </c>
      <c r="W1716" s="44">
        <v>50.493500000000012</v>
      </c>
      <c r="X1716" s="45">
        <v>26.180166666666665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37"/>
        <v>436.55483333333336</v>
      </c>
      <c r="AE1716" s="54"/>
    </row>
    <row r="1717" spans="2:31" x14ac:dyDescent="0.45">
      <c r="B1717" s="4" t="s">
        <v>138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1.3333333333333309E-3</v>
      </c>
      <c r="M1717" s="44">
        <v>14.326333333333334</v>
      </c>
      <c r="N1717" s="45">
        <v>42.367666666666651</v>
      </c>
      <c r="O1717" s="44">
        <v>5.4094999999999995</v>
      </c>
      <c r="P1717" s="45">
        <v>35.902499999999996</v>
      </c>
      <c r="Q1717" s="44">
        <v>48.960666666666711</v>
      </c>
      <c r="R1717" s="45">
        <v>12.686666666666671</v>
      </c>
      <c r="S1717" s="44">
        <v>14.486333333333333</v>
      </c>
      <c r="T1717" s="45">
        <v>17.458666666666669</v>
      </c>
      <c r="U1717" s="44">
        <v>14.700000000000015</v>
      </c>
      <c r="V1717" s="45">
        <v>13</v>
      </c>
      <c r="W1717" s="44">
        <v>8.5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>SUM(E1717:AB1717)</f>
        <v>227.7996666666667</v>
      </c>
      <c r="AE1717" s="54"/>
    </row>
    <row r="1718" spans="2:31" ht="21.75" customHeight="1" x14ac:dyDescent="0.45">
      <c r="B1718" s="12" t="s">
        <v>7</v>
      </c>
      <c r="C1718" s="12"/>
      <c r="D1718" s="12"/>
      <c r="E1718" s="13">
        <f>SUM(E1646:E1717)</f>
        <v>0</v>
      </c>
      <c r="F1718" s="13">
        <f t="shared" ref="F1718" si="438">SUM(F1646:F1717)</f>
        <v>0</v>
      </c>
      <c r="G1718" s="13">
        <f t="shared" ref="G1718" si="439">SUM(G1646:G1717)</f>
        <v>0</v>
      </c>
      <c r="H1718" s="13">
        <f t="shared" ref="H1718" si="440">SUM(H1646:H1717)</f>
        <v>0</v>
      </c>
      <c r="I1718" s="13">
        <f t="shared" ref="I1718" si="441">SUM(I1646:I1717)</f>
        <v>0</v>
      </c>
      <c r="J1718" s="13">
        <f t="shared" ref="J1718" si="442">SUM(J1646:J1717)</f>
        <v>0</v>
      </c>
      <c r="K1718" s="13">
        <f t="shared" ref="K1718" si="443">SUM(K1646:K1717)</f>
        <v>0</v>
      </c>
      <c r="L1718" s="13">
        <f t="shared" ref="L1718" si="444">SUM(L1646:L1717)</f>
        <v>113.38099999999999</v>
      </c>
      <c r="M1718" s="13">
        <f t="shared" ref="M1718" si="445">SUM(M1646:M1717)</f>
        <v>855.3125</v>
      </c>
      <c r="N1718" s="13">
        <f t="shared" ref="N1718" si="446">SUM(N1646:N1717)</f>
        <v>922.75403333333327</v>
      </c>
      <c r="O1718" s="13">
        <f t="shared" ref="O1718" si="447">SUM(O1646:O1717)</f>
        <v>198.75520000000006</v>
      </c>
      <c r="P1718" s="13">
        <f t="shared" ref="P1718" si="448">SUM(P1646:P1717)</f>
        <v>829.0817000000003</v>
      </c>
      <c r="Q1718" s="13">
        <f t="shared" ref="Q1718" si="449">SUM(Q1646:Q1717)</f>
        <v>1024.0881929199998</v>
      </c>
      <c r="R1718" s="13">
        <f t="shared" ref="R1718" si="450">SUM(R1646:R1717)</f>
        <v>1051.7841024233337</v>
      </c>
      <c r="S1718" s="13">
        <f t="shared" ref="S1718" si="451">SUM(S1646:S1717)</f>
        <v>1403.2275715466669</v>
      </c>
      <c r="T1718" s="13">
        <f t="shared" ref="T1718" si="452">SUM(T1646:T1717)</f>
        <v>1356.8388857900004</v>
      </c>
      <c r="U1718" s="13">
        <f t="shared" ref="U1718" si="453">SUM(U1646:U1717)</f>
        <v>1424.6202666666668</v>
      </c>
      <c r="V1718" s="13">
        <f t="shared" ref="V1718" si="454">SUM(V1646:V1717)</f>
        <v>1537.1615333333334</v>
      </c>
      <c r="W1718" s="13">
        <f t="shared" ref="W1718" si="455">SUM(W1646:W1717)</f>
        <v>1448.9784999999999</v>
      </c>
      <c r="X1718" s="13">
        <f t="shared" ref="X1718" si="456">SUM(X1646:X1717)</f>
        <v>245.10216666666662</v>
      </c>
      <c r="Y1718" s="13">
        <f t="shared" ref="Y1718" si="457">SUM(Y1646:Y1717)</f>
        <v>0</v>
      </c>
      <c r="Z1718" s="13">
        <f t="shared" ref="Z1718" si="458">SUM(Z1646:Z1717)</f>
        <v>0</v>
      </c>
      <c r="AA1718" s="13">
        <f t="shared" ref="AA1718" si="459">SUM(AA1646:AA1717)</f>
        <v>0</v>
      </c>
      <c r="AB1718" s="13">
        <f t="shared" ref="AB1718" si="460">SUM(AB1646:AB1717)</f>
        <v>0</v>
      </c>
      <c r="AC1718" s="109">
        <f>SUM(AC1646:AE1717)</f>
        <v>12411.085652680002</v>
      </c>
      <c r="AD1718" s="109"/>
      <c r="AE1718" s="109"/>
    </row>
    <row r="1719" spans="2:31" x14ac:dyDescent="0.45">
      <c r="B1719" s="14"/>
      <c r="C1719" s="15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</row>
    <row r="1720" spans="2:31" x14ac:dyDescent="0.45">
      <c r="B1720" s="14"/>
      <c r="C1720" s="15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</row>
    <row r="1721" spans="2:31" x14ac:dyDescent="0.45">
      <c r="B1721" s="8">
        <f>'Resumen-Mensual'!$AA$26</f>
        <v>46045</v>
      </c>
    </row>
    <row r="1722" spans="2:31" x14ac:dyDescent="0.45">
      <c r="B1722" s="8"/>
    </row>
    <row r="1723" spans="2:31" x14ac:dyDescent="0.45">
      <c r="B1723" s="9" t="s">
        <v>313</v>
      </c>
      <c r="C1723" s="10"/>
      <c r="D1723" s="10"/>
      <c r="E1723" s="11">
        <v>1</v>
      </c>
      <c r="F1723" s="11">
        <v>2</v>
      </c>
      <c r="G1723" s="11">
        <v>3</v>
      </c>
      <c r="H1723" s="11">
        <v>4</v>
      </c>
      <c r="I1723" s="11">
        <v>5</v>
      </c>
      <c r="J1723" s="11">
        <v>6</v>
      </c>
      <c r="K1723" s="11">
        <v>7</v>
      </c>
      <c r="L1723" s="11">
        <v>8</v>
      </c>
      <c r="M1723" s="11">
        <v>9</v>
      </c>
      <c r="N1723" s="11">
        <v>10</v>
      </c>
      <c r="O1723" s="11">
        <v>11</v>
      </c>
      <c r="P1723" s="11">
        <v>12</v>
      </c>
      <c r="Q1723" s="11">
        <v>13</v>
      </c>
      <c r="R1723" s="11">
        <v>14</v>
      </c>
      <c r="S1723" s="11">
        <v>15</v>
      </c>
      <c r="T1723" s="11">
        <v>16</v>
      </c>
      <c r="U1723" s="11">
        <v>17</v>
      </c>
      <c r="V1723" s="11">
        <v>18</v>
      </c>
      <c r="W1723" s="11">
        <v>19</v>
      </c>
      <c r="X1723" s="11">
        <v>20</v>
      </c>
      <c r="Y1723" s="11">
        <v>21</v>
      </c>
      <c r="Z1723" s="11">
        <v>22</v>
      </c>
      <c r="AA1723" s="11">
        <v>23</v>
      </c>
      <c r="AB1723" s="11">
        <v>24</v>
      </c>
      <c r="AC1723" s="91" t="s">
        <v>7</v>
      </c>
      <c r="AD1723" s="91"/>
      <c r="AE1723" s="91"/>
    </row>
    <row r="1724" spans="2:31" x14ac:dyDescent="0.45">
      <c r="B1724" s="14" t="s">
        <v>67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0.1466666666666667</v>
      </c>
      <c r="M1724" s="44">
        <v>1.9000000000000019</v>
      </c>
      <c r="N1724" s="45">
        <v>5</v>
      </c>
      <c r="O1724" s="44">
        <v>2.5999999999999996</v>
      </c>
      <c r="P1724" s="45">
        <v>0.29999999999999982</v>
      </c>
      <c r="Q1724" s="44">
        <v>0.10000000000000053</v>
      </c>
      <c r="R1724" s="45">
        <v>0</v>
      </c>
      <c r="S1724" s="44">
        <v>1.3999999999999995</v>
      </c>
      <c r="T1724" s="45">
        <v>1.2999999999999998</v>
      </c>
      <c r="U1724" s="44">
        <v>0.20000000000000018</v>
      </c>
      <c r="V1724" s="45">
        <v>1.4</v>
      </c>
      <c r="W1724" s="44">
        <v>3.8000000000000038</v>
      </c>
      <c r="X1724" s="45">
        <v>0.16499999999999998</v>
      </c>
      <c r="Y1724" s="44">
        <v>0</v>
      </c>
      <c r="Z1724" s="45">
        <v>0</v>
      </c>
      <c r="AA1724" s="44">
        <v>0</v>
      </c>
      <c r="AB1724" s="45">
        <v>0</v>
      </c>
      <c r="AC1724" s="56"/>
      <c r="AD1724" s="57">
        <f>SUM(E1724:AB1724)</f>
        <v>18.311666666666671</v>
      </c>
      <c r="AE1724" s="56"/>
    </row>
    <row r="1725" spans="2:31" x14ac:dyDescent="0.45">
      <c r="B1725" s="14" t="s">
        <v>68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0.1466666666666667</v>
      </c>
      <c r="M1725" s="44">
        <v>6.3000000000000069</v>
      </c>
      <c r="N1725" s="45">
        <v>12.899999999999986</v>
      </c>
      <c r="O1725" s="44">
        <v>14.399999999999984</v>
      </c>
      <c r="P1725" s="45">
        <v>8.3999999999999986</v>
      </c>
      <c r="Q1725" s="44">
        <v>8.6999999999999993</v>
      </c>
      <c r="R1725" s="45">
        <v>14.700000000000015</v>
      </c>
      <c r="S1725" s="44">
        <v>14.600000000000016</v>
      </c>
      <c r="T1725" s="45">
        <v>14.399999999999984</v>
      </c>
      <c r="U1725" s="44">
        <v>14</v>
      </c>
      <c r="V1725" s="45">
        <v>12.899999999999986</v>
      </c>
      <c r="W1725" s="44">
        <v>8.1000000000000085</v>
      </c>
      <c r="X1725" s="45">
        <v>0.21000000000000002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>SUM(E1725:AB1725)</f>
        <v>129.75666666666666</v>
      </c>
      <c r="AE1725" s="54"/>
    </row>
    <row r="1726" spans="2:31" x14ac:dyDescent="0.45">
      <c r="B1726" s="14" t="s">
        <v>69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0.21999999999999992</v>
      </c>
      <c r="M1726" s="44">
        <v>3.2995000000000001</v>
      </c>
      <c r="N1726" s="45">
        <v>6.2156666666666656</v>
      </c>
      <c r="O1726" s="44">
        <v>8.4208333333333307</v>
      </c>
      <c r="P1726" s="45">
        <v>6.6143333333333336</v>
      </c>
      <c r="Q1726" s="44">
        <v>6.4954999999999981</v>
      </c>
      <c r="R1726" s="45">
        <v>5.7175000000000002</v>
      </c>
      <c r="S1726" s="44">
        <v>10.731500000000004</v>
      </c>
      <c r="T1726" s="45">
        <v>10.504833333333334</v>
      </c>
      <c r="U1726" s="44">
        <v>5.8204999999999973</v>
      </c>
      <c r="V1726" s="45">
        <v>1.8520000000000005</v>
      </c>
      <c r="W1726" s="44">
        <v>1.7836666666666658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ref="AD1726:AD1787" si="461">SUM(E1726:AB1726)</f>
        <v>67.67583333333333</v>
      </c>
      <c r="AE1726" s="54"/>
    </row>
    <row r="1727" spans="2:31" x14ac:dyDescent="0.45">
      <c r="B1727" s="14" t="s">
        <v>70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3.4326666666666674</v>
      </c>
      <c r="M1727" s="44">
        <v>72.953999999999937</v>
      </c>
      <c r="N1727" s="45">
        <v>113.6121666666667</v>
      </c>
      <c r="O1727" s="44">
        <v>101.47816666666667</v>
      </c>
      <c r="P1727" s="45">
        <v>48.940000000000012</v>
      </c>
      <c r="Q1727" s="44">
        <v>11.588166666666655</v>
      </c>
      <c r="R1727" s="45">
        <v>23.515833333333294</v>
      </c>
      <c r="S1727" s="44">
        <v>31.28083333333333</v>
      </c>
      <c r="T1727" s="45">
        <v>41.765499999999996</v>
      </c>
      <c r="U1727" s="44">
        <v>53.037666666666674</v>
      </c>
      <c r="V1727" s="45">
        <v>37.594500000000004</v>
      </c>
      <c r="W1727" s="44">
        <v>43.943333333333356</v>
      </c>
      <c r="X1727" s="45">
        <v>1.6808333333333334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1"/>
        <v>584.82366666666667</v>
      </c>
      <c r="AE1727" s="54"/>
    </row>
    <row r="1728" spans="2:31" x14ac:dyDescent="0.45">
      <c r="B1728" s="14" t="s">
        <v>71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1"/>
        <v>0</v>
      </c>
      <c r="AE1728" s="54"/>
    </row>
    <row r="1729" spans="2:31" x14ac:dyDescent="0.45">
      <c r="B1729" s="14" t="s">
        <v>72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0.51100000000000001</v>
      </c>
      <c r="M1729" s="44">
        <v>18.937000000000008</v>
      </c>
      <c r="N1729" s="45">
        <v>47.369666666666653</v>
      </c>
      <c r="O1729" s="44">
        <v>33.710333333333338</v>
      </c>
      <c r="P1729" s="45">
        <v>2.1714999999999995</v>
      </c>
      <c r="Q1729" s="44">
        <v>8.9999999999998675E-3</v>
      </c>
      <c r="R1729" s="45">
        <v>4.3710000000000031</v>
      </c>
      <c r="S1729" s="44">
        <v>45.683166666666651</v>
      </c>
      <c r="T1729" s="45">
        <v>71.045166666666645</v>
      </c>
      <c r="U1729" s="44">
        <v>34.935333333333332</v>
      </c>
      <c r="V1729" s="45">
        <v>41.600499999999997</v>
      </c>
      <c r="W1729" s="44">
        <v>34.077500000000008</v>
      </c>
      <c r="X1729" s="45">
        <v>0.19883333333333328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1"/>
        <v>334.61999999999995</v>
      </c>
      <c r="AE1729" s="54"/>
    </row>
    <row r="1730" spans="2:31" x14ac:dyDescent="0.45">
      <c r="B1730" s="14" t="s">
        <v>73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0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1"/>
        <v>0</v>
      </c>
      <c r="AE1730" s="54"/>
    </row>
    <row r="1731" spans="2:31" x14ac:dyDescent="0.45">
      <c r="B1731" s="14" t="s">
        <v>74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2.6033333333333322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47.282166666666676</v>
      </c>
      <c r="X1731" s="45">
        <v>4.0213333333333336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1"/>
        <v>53.906833333333338</v>
      </c>
      <c r="AE1731" s="54"/>
    </row>
    <row r="1732" spans="2:31" x14ac:dyDescent="0.45">
      <c r="B1732" s="14" t="s">
        <v>75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0.13600000000000004</v>
      </c>
      <c r="M1732" s="44">
        <v>2.2246666666666659</v>
      </c>
      <c r="N1732" s="45">
        <v>10.217833333333333</v>
      </c>
      <c r="O1732" s="44">
        <v>26.184500000000003</v>
      </c>
      <c r="P1732" s="45">
        <v>6.2410000000000014</v>
      </c>
      <c r="Q1732" s="44">
        <v>2.1861666666666659</v>
      </c>
      <c r="R1732" s="45">
        <v>12.061833333333331</v>
      </c>
      <c r="S1732" s="44">
        <v>19.023000000000014</v>
      </c>
      <c r="T1732" s="45">
        <v>17.097166666666663</v>
      </c>
      <c r="U1732" s="44">
        <v>11.496833333333329</v>
      </c>
      <c r="V1732" s="45">
        <v>4.2475000000000014</v>
      </c>
      <c r="W1732" s="44">
        <v>12.20766666666667</v>
      </c>
      <c r="X1732" s="45">
        <v>0.21349999999999994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1"/>
        <v>123.53766666666668</v>
      </c>
      <c r="AE1732" s="54"/>
    </row>
    <row r="1733" spans="2:31" x14ac:dyDescent="0.45">
      <c r="B1733" s="14" t="s">
        <v>76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3.3500000000000009E-2</v>
      </c>
      <c r="M1733" s="44">
        <v>14.840333333333335</v>
      </c>
      <c r="N1733" s="45">
        <v>30.75633333333333</v>
      </c>
      <c r="O1733" s="44">
        <v>17.800499999999992</v>
      </c>
      <c r="P1733" s="45">
        <v>15.207666666666674</v>
      </c>
      <c r="Q1733" s="44">
        <v>6.177000000000004</v>
      </c>
      <c r="R1733" s="45">
        <v>15.47966666666667</v>
      </c>
      <c r="S1733" s="44">
        <v>25.513166666666642</v>
      </c>
      <c r="T1733" s="45">
        <v>20.821333333333353</v>
      </c>
      <c r="U1733" s="44">
        <v>6.5499999999999989E-2</v>
      </c>
      <c r="V1733" s="45">
        <v>12.834666666666669</v>
      </c>
      <c r="W1733" s="44">
        <v>25.975833333333341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1"/>
        <v>185.50549999999998</v>
      </c>
      <c r="AE1733" s="54"/>
    </row>
    <row r="1734" spans="2:31" x14ac:dyDescent="0.45">
      <c r="B1734" s="14" t="s">
        <v>77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0.82866666666666622</v>
      </c>
      <c r="M1734" s="44">
        <v>10.789999999999997</v>
      </c>
      <c r="N1734" s="45">
        <v>15.600000000000016</v>
      </c>
      <c r="O1734" s="44">
        <v>0</v>
      </c>
      <c r="P1734" s="45">
        <v>0</v>
      </c>
      <c r="Q1734" s="44">
        <v>0.32999999999999829</v>
      </c>
      <c r="R1734" s="45">
        <v>0.33000000000000185</v>
      </c>
      <c r="S1734" s="44">
        <v>0</v>
      </c>
      <c r="T1734" s="45">
        <v>0</v>
      </c>
      <c r="U1734" s="44">
        <v>0</v>
      </c>
      <c r="V1734" s="45">
        <v>10.61000000000001</v>
      </c>
      <c r="W1734" s="44">
        <v>7.3700000000000037</v>
      </c>
      <c r="X1734" s="45">
        <v>0.27899999999999997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1"/>
        <v>46.137666666666696</v>
      </c>
      <c r="AE1734" s="54"/>
    </row>
    <row r="1735" spans="2:31" x14ac:dyDescent="0.45">
      <c r="B1735" s="14" t="s">
        <v>78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0.60133333333333339</v>
      </c>
      <c r="M1735" s="44">
        <v>7.8100000000000014</v>
      </c>
      <c r="N1735" s="45">
        <v>11.299999999999994</v>
      </c>
      <c r="O1735" s="44">
        <v>11.210000000000003</v>
      </c>
      <c r="P1735" s="45">
        <v>12.049999999999992</v>
      </c>
      <c r="Q1735" s="44">
        <v>5.27</v>
      </c>
      <c r="R1735" s="45">
        <v>5.9699999999999989</v>
      </c>
      <c r="S1735" s="44">
        <v>4.9499999999999993</v>
      </c>
      <c r="T1735" s="45">
        <v>2.9500000000000011</v>
      </c>
      <c r="U1735" s="44">
        <v>11.049999999999995</v>
      </c>
      <c r="V1735" s="45">
        <v>7.6899999999999986</v>
      </c>
      <c r="W1735" s="44">
        <v>5.330000000000001</v>
      </c>
      <c r="X1735" s="45">
        <v>0.20100000000000001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1"/>
        <v>86.382333333333307</v>
      </c>
      <c r="AE1735" s="54"/>
    </row>
    <row r="1736" spans="2:31" x14ac:dyDescent="0.45">
      <c r="B1736" s="14" t="s">
        <v>79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0.77049999999999996</v>
      </c>
      <c r="M1736" s="44">
        <v>50.467333333333343</v>
      </c>
      <c r="N1736" s="45">
        <v>138.54216666666665</v>
      </c>
      <c r="O1736" s="44">
        <v>18.870000000000005</v>
      </c>
      <c r="P1736" s="45">
        <v>7.8700000000000045</v>
      </c>
      <c r="Q1736" s="44">
        <v>11.329999999999984</v>
      </c>
      <c r="R1736" s="45">
        <v>48.510000000000019</v>
      </c>
      <c r="S1736" s="44">
        <v>86.41</v>
      </c>
      <c r="T1736" s="45">
        <v>85.700000000000017</v>
      </c>
      <c r="U1736" s="44">
        <v>108.06699999999999</v>
      </c>
      <c r="V1736" s="45">
        <v>91.940000000000026</v>
      </c>
      <c r="W1736" s="44">
        <v>21.999500000000005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1"/>
        <v>670.4765000000001</v>
      </c>
      <c r="AE1736" s="54"/>
    </row>
    <row r="1737" spans="2:31" x14ac:dyDescent="0.45">
      <c r="B1737" s="14" t="s">
        <v>80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2.8116666666666665</v>
      </c>
      <c r="M1737" s="44">
        <v>2.4486666666666674</v>
      </c>
      <c r="N1737" s="45">
        <v>4.7733333333333308</v>
      </c>
      <c r="O1737" s="44">
        <v>2.2576666666666667</v>
      </c>
      <c r="P1737" s="45">
        <v>21.656833333333338</v>
      </c>
      <c r="Q1737" s="44">
        <v>0.89999999999999858</v>
      </c>
      <c r="R1737" s="45">
        <v>0</v>
      </c>
      <c r="S1737" s="44">
        <v>4.1000000000000014</v>
      </c>
      <c r="T1737" s="45">
        <v>25.757333333333339</v>
      </c>
      <c r="U1737" s="44">
        <v>13.814166666666665</v>
      </c>
      <c r="V1737" s="45">
        <v>3.9966666666666675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1"/>
        <v>82.51633333333335</v>
      </c>
      <c r="AE1737" s="54"/>
    </row>
    <row r="1738" spans="2:31" x14ac:dyDescent="0.45">
      <c r="B1738" s="14" t="s">
        <v>81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0.28766666666666663</v>
      </c>
      <c r="M1738" s="44">
        <v>12.4375</v>
      </c>
      <c r="N1738" s="45">
        <v>33.984333333333353</v>
      </c>
      <c r="O1738" s="44">
        <v>14.427333333333321</v>
      </c>
      <c r="P1738" s="45">
        <v>3.1213333333333342</v>
      </c>
      <c r="Q1738" s="44">
        <v>1.4543333333333321</v>
      </c>
      <c r="R1738" s="45">
        <v>5.1133333333333386</v>
      </c>
      <c r="S1738" s="44">
        <v>11.84133333333334</v>
      </c>
      <c r="T1738" s="45">
        <v>13.265166666666669</v>
      </c>
      <c r="U1738" s="44">
        <v>16.83966666666667</v>
      </c>
      <c r="V1738" s="45">
        <v>3.9018333333333319</v>
      </c>
      <c r="W1738" s="44">
        <v>2.4999999999998874E-2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1"/>
        <v>116.69883333333338</v>
      </c>
      <c r="AE1738" s="54"/>
    </row>
    <row r="1739" spans="2:31" x14ac:dyDescent="0.45">
      <c r="B1739" s="14" t="s">
        <v>82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0.10616666666666667</v>
      </c>
      <c r="M1739" s="44">
        <v>18.23266666666666</v>
      </c>
      <c r="N1739" s="45">
        <v>88.186833333333382</v>
      </c>
      <c r="O1739" s="44">
        <v>44.398666666666664</v>
      </c>
      <c r="P1739" s="45">
        <v>23.675666666666665</v>
      </c>
      <c r="Q1739" s="44">
        <v>34.574000000000005</v>
      </c>
      <c r="R1739" s="45">
        <v>48.557499999999997</v>
      </c>
      <c r="S1739" s="44">
        <v>79.646166666666687</v>
      </c>
      <c r="T1739" s="45">
        <v>78.38266666666668</v>
      </c>
      <c r="U1739" s="44">
        <v>115.98933333333335</v>
      </c>
      <c r="V1739" s="45">
        <v>73.862000000000023</v>
      </c>
      <c r="W1739" s="44">
        <v>30.689833333333333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1"/>
        <v>636.30150000000026</v>
      </c>
      <c r="AE1739" s="54"/>
    </row>
    <row r="1740" spans="2:31" x14ac:dyDescent="0.45">
      <c r="B1740" s="14" t="s">
        <v>83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0.40466666666666667</v>
      </c>
      <c r="M1740" s="44">
        <v>17.949500000000004</v>
      </c>
      <c r="N1740" s="45">
        <v>5.6254999999999997</v>
      </c>
      <c r="O1740" s="44">
        <v>0</v>
      </c>
      <c r="P1740" s="45">
        <v>3.4571666666666663</v>
      </c>
      <c r="Q1740" s="44">
        <v>6.6095000000000024</v>
      </c>
      <c r="R1740" s="45">
        <v>11.527333333333337</v>
      </c>
      <c r="S1740" s="44">
        <v>15.085166666666671</v>
      </c>
      <c r="T1740" s="45">
        <v>14.33416666666667</v>
      </c>
      <c r="U1740" s="44">
        <v>13.016000000000004</v>
      </c>
      <c r="V1740" s="45">
        <v>23.064000000000007</v>
      </c>
      <c r="W1740" s="44">
        <v>34.142333333333355</v>
      </c>
      <c r="X1740" s="45">
        <v>1.9200000000000002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1"/>
        <v>147.13533333333336</v>
      </c>
      <c r="AE1740" s="54"/>
    </row>
    <row r="1741" spans="2:31" x14ac:dyDescent="0.45">
      <c r="B1741" s="14" t="s">
        <v>84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1"/>
        <v>0</v>
      </c>
      <c r="AE1741" s="54"/>
    </row>
    <row r="1742" spans="2:31" x14ac:dyDescent="0.45">
      <c r="B1742" s="14" t="s">
        <v>85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7.6666666666666662E-3</v>
      </c>
      <c r="M1742" s="44">
        <v>7.1799999999999988</v>
      </c>
      <c r="N1742" s="45">
        <v>14.821833333333331</v>
      </c>
      <c r="O1742" s="44">
        <v>16.71050000000001</v>
      </c>
      <c r="P1742" s="45">
        <v>3.0119999999999938</v>
      </c>
      <c r="Q1742" s="44">
        <v>8.2993333333333243</v>
      </c>
      <c r="R1742" s="45">
        <v>21.939833333333336</v>
      </c>
      <c r="S1742" s="44">
        <v>38.43099999999999</v>
      </c>
      <c r="T1742" s="45">
        <v>58.133833333333328</v>
      </c>
      <c r="U1742" s="44">
        <v>49.578333333333326</v>
      </c>
      <c r="V1742" s="45">
        <v>52.439166666666665</v>
      </c>
      <c r="W1742" s="44">
        <v>20.880499999999998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1"/>
        <v>291.43399999999997</v>
      </c>
      <c r="AE1742" s="54"/>
    </row>
    <row r="1743" spans="2:31" x14ac:dyDescent="0.45">
      <c r="B1743" s="4" t="s">
        <v>86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0.31166666666666659</v>
      </c>
      <c r="M1743" s="44">
        <v>24.706999999999979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1"/>
        <v>25.018666666666647</v>
      </c>
      <c r="AE1743" s="54"/>
    </row>
    <row r="1744" spans="2:31" x14ac:dyDescent="0.45">
      <c r="B1744" s="4" t="s">
        <v>87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0.99000000000000044</v>
      </c>
      <c r="M1744" s="44">
        <v>8.868166666666669</v>
      </c>
      <c r="N1744" s="45">
        <v>6.4594999999999994</v>
      </c>
      <c r="O1744" s="44">
        <v>2.7406666666666673</v>
      </c>
      <c r="P1744" s="45">
        <v>1.514833333333333</v>
      </c>
      <c r="Q1744" s="44">
        <v>3.8161666666666672</v>
      </c>
      <c r="R1744" s="45">
        <v>4.8015000000000008</v>
      </c>
      <c r="S1744" s="44">
        <v>4.7986666666666666</v>
      </c>
      <c r="T1744" s="45">
        <v>6.2236666666666682</v>
      </c>
      <c r="U1744" s="44">
        <v>6.8739999999999988</v>
      </c>
      <c r="V1744" s="45">
        <v>6.9466666666666681</v>
      </c>
      <c r="W1744" s="44">
        <v>5.9290000000000012</v>
      </c>
      <c r="X1744" s="45">
        <v>0.89700000000000013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1"/>
        <v>60.859833333333327</v>
      </c>
      <c r="AE1744" s="54"/>
    </row>
    <row r="1745" spans="2:31" x14ac:dyDescent="0.45">
      <c r="B1745" s="4" t="s">
        <v>88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6.8256666666666668</v>
      </c>
      <c r="N1745" s="45">
        <v>3.1346666666666669</v>
      </c>
      <c r="O1745" s="44">
        <v>66.16</v>
      </c>
      <c r="P1745" s="45">
        <v>94.659666666666638</v>
      </c>
      <c r="Q1745" s="44">
        <v>94.32</v>
      </c>
      <c r="R1745" s="45">
        <v>95.257833333333338</v>
      </c>
      <c r="S1745" s="44">
        <v>17.438833333333335</v>
      </c>
      <c r="T1745" s="45">
        <v>15.113333333333332</v>
      </c>
      <c r="U1745" s="44">
        <v>0</v>
      </c>
      <c r="V1745" s="45">
        <v>10.701333333333334</v>
      </c>
      <c r="W1745" s="44">
        <v>43.767000000000003</v>
      </c>
      <c r="X1745" s="45">
        <v>3.0773333333333328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1"/>
        <v>450.45566666666662</v>
      </c>
      <c r="AE1745" s="54"/>
    </row>
    <row r="1746" spans="2:31" x14ac:dyDescent="0.45">
      <c r="B1746" s="4" t="s">
        <v>89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0.21999999999999992</v>
      </c>
      <c r="M1746" s="44">
        <v>2.2993333333333323</v>
      </c>
      <c r="N1746" s="45">
        <v>0.91600000000000015</v>
      </c>
      <c r="O1746" s="44">
        <v>0</v>
      </c>
      <c r="P1746" s="45">
        <v>5.0499999999999962E-2</v>
      </c>
      <c r="Q1746" s="44">
        <v>4.6500000000000014E-2</v>
      </c>
      <c r="R1746" s="45">
        <v>2.7613333333333321</v>
      </c>
      <c r="S1746" s="44">
        <v>4.1409999999999938</v>
      </c>
      <c r="T1746" s="45">
        <v>4.7400000000000038</v>
      </c>
      <c r="U1746" s="44">
        <v>3.8400000000000016</v>
      </c>
      <c r="V1746" s="45">
        <v>1.9399999999999979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1"/>
        <v>20.954666666666661</v>
      </c>
      <c r="AE1746" s="54"/>
    </row>
    <row r="1747" spans="2:31" x14ac:dyDescent="0.45">
      <c r="B1747" s="4" t="s">
        <v>90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4.2913333333333359</v>
      </c>
      <c r="N1747" s="45">
        <v>7.7091666666666638</v>
      </c>
      <c r="O1747" s="44">
        <v>4.0714999999999995</v>
      </c>
      <c r="P1747" s="45">
        <v>9.8028333333333322</v>
      </c>
      <c r="Q1747" s="44">
        <v>3.5499999999999972</v>
      </c>
      <c r="R1747" s="45">
        <v>1.769999999999996</v>
      </c>
      <c r="S1747" s="44">
        <v>0.57999999999999829</v>
      </c>
      <c r="T1747" s="45">
        <v>0</v>
      </c>
      <c r="U1747" s="44">
        <v>26.64</v>
      </c>
      <c r="V1747" s="45">
        <v>41.909833333333346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1"/>
        <v>100.32466666666667</v>
      </c>
      <c r="AE1747" s="54"/>
    </row>
    <row r="1748" spans="2:31" x14ac:dyDescent="0.45">
      <c r="B1748" s="4" t="s">
        <v>91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5.0000000000000122E-3</v>
      </c>
      <c r="M1748" s="44">
        <v>5.2673333333333341</v>
      </c>
      <c r="N1748" s="45">
        <v>4.5948333333333347</v>
      </c>
      <c r="O1748" s="44">
        <v>0</v>
      </c>
      <c r="P1748" s="45">
        <v>0</v>
      </c>
      <c r="Q1748" s="44">
        <v>0</v>
      </c>
      <c r="R1748" s="45">
        <v>3.3333333333333808E-3</v>
      </c>
      <c r="S1748" s="44">
        <v>6.8690000000000042</v>
      </c>
      <c r="T1748" s="45">
        <v>8.0921666666666638</v>
      </c>
      <c r="U1748" s="44">
        <v>1.2155000000000002</v>
      </c>
      <c r="V1748" s="45">
        <v>9.2921666666666631</v>
      </c>
      <c r="W1748" s="44">
        <v>9.4891666666666641</v>
      </c>
      <c r="X1748" s="45">
        <v>0.37783333333333335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1"/>
        <v>45.206333333333326</v>
      </c>
      <c r="AE1748" s="54"/>
    </row>
    <row r="1749" spans="2:31" x14ac:dyDescent="0.45">
      <c r="B1749" s="4" t="s">
        <v>92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8.4166666666666654E-2</v>
      </c>
      <c r="M1749" s="44">
        <v>7.0016666666666669</v>
      </c>
      <c r="N1749" s="45">
        <v>14.78133333333334</v>
      </c>
      <c r="O1749" s="44">
        <v>16.306833333333337</v>
      </c>
      <c r="P1749" s="45">
        <v>11.278499999999998</v>
      </c>
      <c r="Q1749" s="44">
        <v>5.380166666666665</v>
      </c>
      <c r="R1749" s="45">
        <v>11.422666666666665</v>
      </c>
      <c r="S1749" s="44">
        <v>14.520000000000007</v>
      </c>
      <c r="T1749" s="45">
        <v>10.788166666666665</v>
      </c>
      <c r="U1749" s="44">
        <v>7.1053333333333342</v>
      </c>
      <c r="V1749" s="45">
        <v>12.082666666666666</v>
      </c>
      <c r="W1749" s="44">
        <v>5.7958333333333361</v>
      </c>
      <c r="X1749" s="45">
        <v>0.45466666666666666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1"/>
        <v>117.00200000000002</v>
      </c>
      <c r="AE1749" s="54"/>
    </row>
    <row r="1750" spans="2:31" x14ac:dyDescent="0.45">
      <c r="B1750" s="4" t="s">
        <v>93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0.13583333333333333</v>
      </c>
      <c r="M1750" s="44">
        <v>1.7698333333333336</v>
      </c>
      <c r="N1750" s="45">
        <v>6.2886666666666668</v>
      </c>
      <c r="O1750" s="44">
        <v>30.400500000000033</v>
      </c>
      <c r="P1750" s="45">
        <v>47.932666666666641</v>
      </c>
      <c r="Q1750" s="44">
        <v>45.852333333333334</v>
      </c>
      <c r="R1750" s="45">
        <v>29.222666666666655</v>
      </c>
      <c r="S1750" s="44">
        <v>17.193166666666666</v>
      </c>
      <c r="T1750" s="45">
        <v>25.912333333333326</v>
      </c>
      <c r="U1750" s="44">
        <v>2.717666666666664</v>
      </c>
      <c r="V1750" s="45">
        <v>5.4651666666666676</v>
      </c>
      <c r="W1750" s="44">
        <v>6.6510000000000025</v>
      </c>
      <c r="X1750" s="45">
        <v>0.93800000000000006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1"/>
        <v>220.47983333333335</v>
      </c>
      <c r="AE1750" s="54"/>
    </row>
    <row r="1751" spans="2:31" x14ac:dyDescent="0.45">
      <c r="B1751" s="4" t="s">
        <v>94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1.1166666666666681E-2</v>
      </c>
      <c r="M1751" s="44">
        <v>24.04216666666667</v>
      </c>
      <c r="N1751" s="45">
        <v>35.43783333333333</v>
      </c>
      <c r="O1751" s="44">
        <v>31.896833333333323</v>
      </c>
      <c r="P1751" s="45">
        <v>31.979499999999998</v>
      </c>
      <c r="Q1751" s="44">
        <v>10.689833333333336</v>
      </c>
      <c r="R1751" s="45">
        <v>25.907166666666676</v>
      </c>
      <c r="S1751" s="44">
        <v>32.649666666666668</v>
      </c>
      <c r="T1751" s="45">
        <v>29.973833333333332</v>
      </c>
      <c r="U1751" s="44">
        <v>13.428000000000008</v>
      </c>
      <c r="V1751" s="45">
        <v>24.398166666666672</v>
      </c>
      <c r="W1751" s="44">
        <v>38.56433333333333</v>
      </c>
      <c r="X1751" s="45">
        <v>4.3731666666666662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1"/>
        <v>303.35166666666669</v>
      </c>
      <c r="AE1751" s="54"/>
    </row>
    <row r="1752" spans="2:31" x14ac:dyDescent="0.45">
      <c r="B1752" s="4" t="s">
        <v>95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3.1666666666666662E-2</v>
      </c>
      <c r="M1752" s="44">
        <v>5.5578333333333312</v>
      </c>
      <c r="N1752" s="45">
        <v>24.427833333333322</v>
      </c>
      <c r="O1752" s="44">
        <v>28.013999999999999</v>
      </c>
      <c r="P1752" s="45">
        <v>25.148500000000006</v>
      </c>
      <c r="Q1752" s="44">
        <v>24.771166666666662</v>
      </c>
      <c r="R1752" s="45">
        <v>21.772833333333338</v>
      </c>
      <c r="S1752" s="44">
        <v>19.696500000000007</v>
      </c>
      <c r="T1752" s="45">
        <v>20.139000000000006</v>
      </c>
      <c r="U1752" s="44">
        <v>23.009333333333334</v>
      </c>
      <c r="V1752" s="45">
        <v>33.971666666666657</v>
      </c>
      <c r="W1752" s="44">
        <v>19.070999999999991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1"/>
        <v>245.61133333333336</v>
      </c>
      <c r="AE1752" s="54"/>
    </row>
    <row r="1753" spans="2:31" x14ac:dyDescent="0.45">
      <c r="B1753" s="4" t="s">
        <v>96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18.601333333333336</v>
      </c>
      <c r="N1753" s="45">
        <v>54.889666666666677</v>
      </c>
      <c r="O1753" s="44">
        <v>72.770499999999998</v>
      </c>
      <c r="P1753" s="45">
        <v>58.700333333333333</v>
      </c>
      <c r="Q1753" s="44">
        <v>57.78816666666669</v>
      </c>
      <c r="R1753" s="45">
        <v>59.76266666666664</v>
      </c>
      <c r="S1753" s="44">
        <v>59.239499999999992</v>
      </c>
      <c r="T1753" s="45">
        <v>46.600000000000016</v>
      </c>
      <c r="U1753" s="44">
        <v>70.30216666666665</v>
      </c>
      <c r="V1753" s="45">
        <v>91.956666666666678</v>
      </c>
      <c r="W1753" s="44">
        <v>50.33066666666668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1"/>
        <v>640.94166666666672</v>
      </c>
      <c r="AE1753" s="54"/>
    </row>
    <row r="1754" spans="2:31" x14ac:dyDescent="0.45">
      <c r="B1754" s="4" t="s">
        <v>97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4.0404999999999998</v>
      </c>
      <c r="N1754" s="45">
        <v>3.8766666666666683</v>
      </c>
      <c r="O1754" s="44">
        <v>0.9918333333333339</v>
      </c>
      <c r="P1754" s="45">
        <v>10.076833333333331</v>
      </c>
      <c r="Q1754" s="44">
        <v>20.989333333333335</v>
      </c>
      <c r="R1754" s="45">
        <v>21.835666666666672</v>
      </c>
      <c r="S1754" s="44">
        <v>21.876166666666638</v>
      </c>
      <c r="T1754" s="45">
        <v>22.12816666666669</v>
      </c>
      <c r="U1754" s="44">
        <v>21.593833333333333</v>
      </c>
      <c r="V1754" s="45">
        <v>17.810333333333343</v>
      </c>
      <c r="W1754" s="44">
        <v>9.8378333333333376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1"/>
        <v>155.05716666666669</v>
      </c>
      <c r="AE1754" s="54"/>
    </row>
    <row r="1755" spans="2:31" x14ac:dyDescent="0.45">
      <c r="B1755" s="4" t="s">
        <v>98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0.16283333333333327</v>
      </c>
      <c r="M1755" s="44">
        <v>17.984499999999979</v>
      </c>
      <c r="N1755" s="45">
        <v>6.5010000000000003</v>
      </c>
      <c r="O1755" s="44">
        <v>0</v>
      </c>
      <c r="P1755" s="45">
        <v>3.8053333333333321</v>
      </c>
      <c r="Q1755" s="44">
        <v>8.643166666666664</v>
      </c>
      <c r="R1755" s="45">
        <v>0</v>
      </c>
      <c r="S1755" s="44">
        <v>0</v>
      </c>
      <c r="T1755" s="45">
        <v>0</v>
      </c>
      <c r="U1755" s="44">
        <v>0</v>
      </c>
      <c r="V1755" s="45">
        <v>3.4240000000000004</v>
      </c>
      <c r="W1755" s="44">
        <v>13.39883333333332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1"/>
        <v>53.919666666666629</v>
      </c>
      <c r="AE1755" s="54"/>
    </row>
    <row r="1756" spans="2:31" x14ac:dyDescent="0.45">
      <c r="B1756" s="4" t="s">
        <v>99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0.39599999999999985</v>
      </c>
      <c r="M1756" s="44">
        <v>0.98950000000000005</v>
      </c>
      <c r="N1756" s="45">
        <v>0.54366666666666674</v>
      </c>
      <c r="O1756" s="44">
        <v>5.4346666666666668</v>
      </c>
      <c r="P1756" s="45">
        <v>10.789666666666673</v>
      </c>
      <c r="Q1756" s="44">
        <v>16.363500000000013</v>
      </c>
      <c r="R1756" s="45">
        <v>16.759833333333322</v>
      </c>
      <c r="S1756" s="44">
        <v>16.936000000000003</v>
      </c>
      <c r="T1756" s="45">
        <v>16.662666666666667</v>
      </c>
      <c r="U1756" s="44">
        <v>15.852499999999997</v>
      </c>
      <c r="V1756" s="45">
        <v>13.419500000000019</v>
      </c>
      <c r="W1756" s="44">
        <v>6.1700000000000008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1"/>
        <v>120.31750000000002</v>
      </c>
      <c r="AE1756" s="54"/>
    </row>
    <row r="1757" spans="2:31" x14ac:dyDescent="0.45">
      <c r="B1757" s="4" t="s">
        <v>100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1"/>
        <v>0</v>
      </c>
      <c r="AE1757" s="54"/>
    </row>
    <row r="1758" spans="2:31" x14ac:dyDescent="0.45">
      <c r="B1758" s="4" t="s">
        <v>101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6.2333333333333317E-2</v>
      </c>
      <c r="M1758" s="44">
        <v>0.91533333333333322</v>
      </c>
      <c r="N1758" s="45">
        <v>2.6811666666666669</v>
      </c>
      <c r="O1758" s="44">
        <v>6.3086666666666638</v>
      </c>
      <c r="P1758" s="45">
        <v>9.6341666666666654</v>
      </c>
      <c r="Q1758" s="44">
        <v>11.495000000000001</v>
      </c>
      <c r="R1758" s="45">
        <v>12.016333333333334</v>
      </c>
      <c r="S1758" s="44">
        <v>11.954333333333334</v>
      </c>
      <c r="T1758" s="45">
        <v>11.198666666666666</v>
      </c>
      <c r="U1758" s="44">
        <v>10.341999999999997</v>
      </c>
      <c r="V1758" s="45">
        <v>9.0708333333333293</v>
      </c>
      <c r="W1758" s="44">
        <v>6.1541666666666659</v>
      </c>
      <c r="X1758" s="45">
        <v>0.18800000000000003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1"/>
        <v>92.021000000000001</v>
      </c>
      <c r="AE1758" s="54"/>
    </row>
    <row r="1759" spans="2:31" x14ac:dyDescent="0.45">
      <c r="B1759" s="4" t="s">
        <v>102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0.25333333333333335</v>
      </c>
      <c r="M1759" s="44">
        <v>183.05216666666672</v>
      </c>
      <c r="N1759" s="45">
        <v>27.310333333333332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4.5681666666666647</v>
      </c>
      <c r="W1759" s="44">
        <v>32.552666666666667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1"/>
        <v>247.73666666666674</v>
      </c>
      <c r="AE1759" s="54"/>
    </row>
    <row r="1760" spans="2:31" x14ac:dyDescent="0.45">
      <c r="B1760" s="4" t="s">
        <v>103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2.2500000000000003E-2</v>
      </c>
      <c r="M1760" s="44">
        <v>0.39350000000000007</v>
      </c>
      <c r="N1760" s="45">
        <v>1.211833333333334</v>
      </c>
      <c r="O1760" s="44">
        <v>0</v>
      </c>
      <c r="P1760" s="45">
        <v>0</v>
      </c>
      <c r="Q1760" s="44">
        <v>4.8628333333333336</v>
      </c>
      <c r="R1760" s="45">
        <v>7.5926666666666645</v>
      </c>
      <c r="S1760" s="44">
        <v>17.161000000000005</v>
      </c>
      <c r="T1760" s="45">
        <v>22.426333333333336</v>
      </c>
      <c r="U1760" s="44">
        <v>29.495000000000001</v>
      </c>
      <c r="V1760" s="45">
        <v>15.974166666666665</v>
      </c>
      <c r="W1760" s="44">
        <v>3.8194999999999979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1"/>
        <v>102.95933333333335</v>
      </c>
      <c r="AE1760" s="54"/>
    </row>
    <row r="1761" spans="2:31" x14ac:dyDescent="0.45">
      <c r="B1761" s="4" t="s">
        <v>104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0.17066666666666666</v>
      </c>
      <c r="M1761" s="44">
        <v>9.8193333333333328</v>
      </c>
      <c r="N1761" s="45">
        <v>54.715833333333315</v>
      </c>
      <c r="O1761" s="44">
        <v>68.623666666666665</v>
      </c>
      <c r="P1761" s="45">
        <v>95.650500000000008</v>
      </c>
      <c r="Q1761" s="44">
        <v>96.108166666666605</v>
      </c>
      <c r="R1761" s="45">
        <v>73.428000000000011</v>
      </c>
      <c r="S1761" s="44">
        <v>88.969000000000023</v>
      </c>
      <c r="T1761" s="45">
        <v>93.902166666666659</v>
      </c>
      <c r="U1761" s="44">
        <v>96.818000000000026</v>
      </c>
      <c r="V1761" s="45">
        <v>93.699000000000012</v>
      </c>
      <c r="W1761" s="44">
        <v>16.497499999999985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1"/>
        <v>788.40183333333312</v>
      </c>
      <c r="AE1761" s="54"/>
    </row>
    <row r="1762" spans="2:31" x14ac:dyDescent="0.45">
      <c r="B1762" s="4" t="s">
        <v>105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5.233333333333335E-2</v>
      </c>
      <c r="M1762" s="44">
        <v>6.6491666666666678</v>
      </c>
      <c r="N1762" s="45">
        <v>2.1746666666666661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1"/>
        <v>8.8761666666666663</v>
      </c>
      <c r="AE1762" s="54"/>
    </row>
    <row r="1763" spans="2:31" x14ac:dyDescent="0.45">
      <c r="B1763" s="4" t="s">
        <v>106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1"/>
        <v>0</v>
      </c>
      <c r="AE1763" s="54"/>
    </row>
    <row r="1764" spans="2:31" x14ac:dyDescent="0.45">
      <c r="B1764" s="4" t="s">
        <v>107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0.40149999999999991</v>
      </c>
      <c r="M1764" s="44">
        <v>22.199333333333325</v>
      </c>
      <c r="N1764" s="45">
        <v>23.699499999999993</v>
      </c>
      <c r="O1764" s="44">
        <v>14.009500000000001</v>
      </c>
      <c r="P1764" s="45">
        <v>11.764000000000003</v>
      </c>
      <c r="Q1764" s="44">
        <v>10.890500000000005</v>
      </c>
      <c r="R1764" s="45">
        <v>10.628666666666673</v>
      </c>
      <c r="S1764" s="44">
        <v>26.272499999999983</v>
      </c>
      <c r="T1764" s="45">
        <v>26.759166666666669</v>
      </c>
      <c r="U1764" s="44">
        <v>19.055333333333326</v>
      </c>
      <c r="V1764" s="45">
        <v>33.022666666666694</v>
      </c>
      <c r="W1764" s="44">
        <v>24.513500000000008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1"/>
        <v>223.21616666666665</v>
      </c>
      <c r="AE1764" s="54"/>
    </row>
    <row r="1765" spans="2:31" x14ac:dyDescent="0.45">
      <c r="B1765" s="4" t="s">
        <v>108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0.14999999999999997</v>
      </c>
      <c r="M1765" s="44">
        <v>1.0106666666666666</v>
      </c>
      <c r="N1765" s="45">
        <v>2.2648333333333333</v>
      </c>
      <c r="O1765" s="44">
        <v>2.3973333333333318</v>
      </c>
      <c r="P1765" s="45">
        <v>1.2941666666666662</v>
      </c>
      <c r="Q1765" s="44">
        <v>0</v>
      </c>
      <c r="R1765" s="45">
        <v>7.5166666666665091E-2</v>
      </c>
      <c r="S1765" s="44">
        <v>5.6014999999999988</v>
      </c>
      <c r="T1765" s="45">
        <v>4.6444999999999999</v>
      </c>
      <c r="U1765" s="44">
        <v>3.8333333333333407E-2</v>
      </c>
      <c r="V1765" s="45">
        <v>1.6666666666669271E-4</v>
      </c>
      <c r="W1765" s="44">
        <v>0.38433333333333314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1"/>
        <v>17.860999999999997</v>
      </c>
      <c r="AE1765" s="54"/>
    </row>
    <row r="1766" spans="2:31" x14ac:dyDescent="0.45">
      <c r="B1766" s="4" t="s">
        <v>109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7.0538333333333343</v>
      </c>
      <c r="N1766" s="45">
        <v>60.70116666666668</v>
      </c>
      <c r="O1766" s="44">
        <v>49.584333333333319</v>
      </c>
      <c r="P1766" s="45">
        <v>70.574833333333331</v>
      </c>
      <c r="Q1766" s="44">
        <v>102.61899999999997</v>
      </c>
      <c r="R1766" s="45">
        <v>100.78583333333336</v>
      </c>
      <c r="S1766" s="44">
        <v>95.593666666666692</v>
      </c>
      <c r="T1766" s="45">
        <v>82.258500000000012</v>
      </c>
      <c r="U1766" s="44">
        <v>88.119833333333332</v>
      </c>
      <c r="V1766" s="45">
        <v>77.658166666666659</v>
      </c>
      <c r="W1766" s="44">
        <v>14.793333333333333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461"/>
        <v>749.74249999999984</v>
      </c>
      <c r="AE1766" s="54"/>
    </row>
    <row r="1767" spans="2:31" x14ac:dyDescent="0.45">
      <c r="B1767" s="4" t="s">
        <v>110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2.1666666666666678E-2</v>
      </c>
      <c r="M1767" s="44">
        <v>24.738000000000007</v>
      </c>
      <c r="N1767" s="45">
        <v>23.944666666666706</v>
      </c>
      <c r="O1767" s="44">
        <v>16.487333333333329</v>
      </c>
      <c r="P1767" s="45">
        <v>11.252166666666669</v>
      </c>
      <c r="Q1767" s="44">
        <v>11.950166666666668</v>
      </c>
      <c r="R1767" s="45">
        <v>25.198666666666657</v>
      </c>
      <c r="S1767" s="44">
        <v>41.039166666666709</v>
      </c>
      <c r="T1767" s="45">
        <v>42.310000000000031</v>
      </c>
      <c r="U1767" s="44">
        <v>37.383333333333347</v>
      </c>
      <c r="V1767" s="45">
        <v>40.221666666666685</v>
      </c>
      <c r="W1767" s="44">
        <v>26.206833333333332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461"/>
        <v>300.75366666666679</v>
      </c>
      <c r="AE1767" s="54"/>
    </row>
    <row r="1768" spans="2:31" x14ac:dyDescent="0.45">
      <c r="B1768" s="4" t="s">
        <v>111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2.6333333333333334E-2</v>
      </c>
      <c r="M1768" s="44">
        <v>7.2415000000000029</v>
      </c>
      <c r="N1768" s="45">
        <v>9.7671666666666663</v>
      </c>
      <c r="O1768" s="44">
        <v>4.1684999999999981</v>
      </c>
      <c r="P1768" s="45">
        <v>0</v>
      </c>
      <c r="Q1768" s="44">
        <v>0.50083333333333868</v>
      </c>
      <c r="R1768" s="45">
        <v>14.274500000000005</v>
      </c>
      <c r="S1768" s="44">
        <v>27.205166666666663</v>
      </c>
      <c r="T1768" s="45">
        <v>25.680166666666672</v>
      </c>
      <c r="U1768" s="44">
        <v>11.506333333333325</v>
      </c>
      <c r="V1768" s="45">
        <v>11.874333333333331</v>
      </c>
      <c r="W1768" s="44">
        <v>14.644500000000001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461"/>
        <v>126.88933333333333</v>
      </c>
      <c r="AE1768" s="54"/>
    </row>
    <row r="1769" spans="2:31" x14ac:dyDescent="0.45">
      <c r="B1769" s="4" t="s">
        <v>112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1"/>
        <v>0</v>
      </c>
      <c r="AE1769" s="54"/>
    </row>
    <row r="1770" spans="2:31" x14ac:dyDescent="0.45">
      <c r="B1770" s="4" t="s">
        <v>113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7.7703333333333351</v>
      </c>
      <c r="N1770" s="45">
        <v>15.34099999999999</v>
      </c>
      <c r="O1770" s="44">
        <v>18.193666666666683</v>
      </c>
      <c r="P1770" s="45">
        <v>22.83850000000001</v>
      </c>
      <c r="Q1770" s="44">
        <v>21.42799999999999</v>
      </c>
      <c r="R1770" s="45">
        <v>17.788833333333326</v>
      </c>
      <c r="S1770" s="44">
        <v>18.402999999999999</v>
      </c>
      <c r="T1770" s="45">
        <v>22.140499999999999</v>
      </c>
      <c r="U1770" s="44">
        <v>24.943000000000005</v>
      </c>
      <c r="V1770" s="45">
        <v>25.4925</v>
      </c>
      <c r="W1770" s="44">
        <v>21.350166666666674</v>
      </c>
      <c r="X1770" s="45">
        <v>0.65999999999999992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1"/>
        <v>216.34950000000003</v>
      </c>
      <c r="AE1770" s="54"/>
    </row>
    <row r="1771" spans="2:31" x14ac:dyDescent="0.45">
      <c r="B1771" s="4" t="s">
        <v>114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5.3333333333333295E-2</v>
      </c>
      <c r="M1771" s="44">
        <v>5.1536666666666671</v>
      </c>
      <c r="N1771" s="45">
        <v>3.2169999999999996</v>
      </c>
      <c r="O1771" s="44">
        <v>2.0801666666666647</v>
      </c>
      <c r="P1771" s="45">
        <v>3.6873333333333238</v>
      </c>
      <c r="Q1771" s="44">
        <v>4.5101666666666667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1"/>
        <v>18.701666666666654</v>
      </c>
      <c r="AE1771" s="54"/>
    </row>
    <row r="1772" spans="2:31" x14ac:dyDescent="0.45">
      <c r="B1772" s="4" t="s">
        <v>115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461"/>
        <v>0</v>
      </c>
      <c r="AE1772" s="54"/>
    </row>
    <row r="1773" spans="2:31" x14ac:dyDescent="0.45">
      <c r="B1773" s="4" t="s">
        <v>116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31.337333333333341</v>
      </c>
      <c r="M1773" s="44">
        <v>65.5</v>
      </c>
      <c r="N1773" s="45">
        <v>36.160000000000004</v>
      </c>
      <c r="O1773" s="44">
        <v>23.450000000000003</v>
      </c>
      <c r="P1773" s="45">
        <v>18.930000000000007</v>
      </c>
      <c r="Q1773" s="44">
        <v>20.97</v>
      </c>
      <c r="R1773" s="45">
        <v>15.39</v>
      </c>
      <c r="S1773" s="44">
        <v>12.660000000000011</v>
      </c>
      <c r="T1773" s="45">
        <v>16.28</v>
      </c>
      <c r="U1773" s="44">
        <v>18.02000000000001</v>
      </c>
      <c r="V1773" s="45">
        <v>55.691500000000019</v>
      </c>
      <c r="W1773" s="44">
        <v>55.709000000000017</v>
      </c>
      <c r="X1773" s="45">
        <v>8.3553333333333324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461"/>
        <v>378.45316666666673</v>
      </c>
      <c r="AE1773" s="54"/>
    </row>
    <row r="1774" spans="2:31" x14ac:dyDescent="0.45">
      <c r="B1774" s="4" t="s">
        <v>117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18.048333333333339</v>
      </c>
      <c r="N1774" s="45">
        <v>38.932166666666646</v>
      </c>
      <c r="O1774" s="44">
        <v>31.501999999999992</v>
      </c>
      <c r="P1774" s="45">
        <v>0.5</v>
      </c>
      <c r="Q1774" s="44">
        <v>0.39999999999997726</v>
      </c>
      <c r="R1774" s="45">
        <v>80.792166666666674</v>
      </c>
      <c r="S1774" s="44">
        <v>72.729499999999973</v>
      </c>
      <c r="T1774" s="45">
        <v>71.300833333333316</v>
      </c>
      <c r="U1774" s="44">
        <v>4.9640000000000102</v>
      </c>
      <c r="V1774" s="45">
        <v>15.709500000000002</v>
      </c>
      <c r="W1774" s="44">
        <v>72.748666666666651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461"/>
        <v>407.62716666666654</v>
      </c>
      <c r="AE1774" s="54"/>
    </row>
    <row r="1775" spans="2:31" x14ac:dyDescent="0.45">
      <c r="B1775" s="4" t="s">
        <v>118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29.737499999999969</v>
      </c>
      <c r="N1775" s="45">
        <v>4.3003333333333327</v>
      </c>
      <c r="O1775" s="44">
        <v>16.758333333333333</v>
      </c>
      <c r="P1775" s="45">
        <v>4.1318333333333319</v>
      </c>
      <c r="Q1775" s="44">
        <v>15.170666666666664</v>
      </c>
      <c r="R1775" s="45">
        <v>29.224999999999998</v>
      </c>
      <c r="S1775" s="44">
        <v>37.172000000000018</v>
      </c>
      <c r="T1775" s="45">
        <v>35.875333333333323</v>
      </c>
      <c r="U1775" s="44">
        <v>42.407166666666676</v>
      </c>
      <c r="V1775" s="45">
        <v>30.275833333333331</v>
      </c>
      <c r="W1775" s="44">
        <v>7.4153333333333427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461"/>
        <v>252.46933333333331</v>
      </c>
      <c r="AE1775" s="54"/>
    </row>
    <row r="1776" spans="2:31" x14ac:dyDescent="0.45">
      <c r="B1776" s="4" t="s">
        <v>119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3.5384999999999995</v>
      </c>
      <c r="M1776" s="44">
        <v>42.804166666666653</v>
      </c>
      <c r="N1776" s="45">
        <v>35.711500000000001</v>
      </c>
      <c r="O1776" s="44">
        <v>35.480333333333341</v>
      </c>
      <c r="P1776" s="45">
        <v>33.373666666666658</v>
      </c>
      <c r="Q1776" s="44">
        <v>29.951333333333334</v>
      </c>
      <c r="R1776" s="45">
        <v>28.29183333333334</v>
      </c>
      <c r="S1776" s="44">
        <v>37.207499999999982</v>
      </c>
      <c r="T1776" s="45">
        <v>40.596166666666633</v>
      </c>
      <c r="U1776" s="44">
        <v>36.843166666666633</v>
      </c>
      <c r="V1776" s="45">
        <v>38.343833333333329</v>
      </c>
      <c r="W1776" s="44">
        <v>23.876833333333334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461"/>
        <v>386.01883333333325</v>
      </c>
      <c r="AE1776" s="54"/>
    </row>
    <row r="1777" spans="2:31" x14ac:dyDescent="0.45">
      <c r="B1777" s="4" t="s">
        <v>120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1.7963333333333331</v>
      </c>
      <c r="M1777" s="44">
        <v>25.937333333333324</v>
      </c>
      <c r="N1777" s="45">
        <v>45.289666666666683</v>
      </c>
      <c r="O1777" s="44">
        <v>23.492499999999996</v>
      </c>
      <c r="P1777" s="45">
        <v>3.6333333333333211E-2</v>
      </c>
      <c r="Q1777" s="44">
        <v>0.22033333333333308</v>
      </c>
      <c r="R1777" s="45">
        <v>2.8579999999999983</v>
      </c>
      <c r="S1777" s="44">
        <v>24.278166666666674</v>
      </c>
      <c r="T1777" s="45">
        <v>36.270666666666678</v>
      </c>
      <c r="U1777" s="44">
        <v>74.797499999999985</v>
      </c>
      <c r="V1777" s="45">
        <v>49.49783333333334</v>
      </c>
      <c r="W1777" s="44">
        <v>21.202999999999989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461"/>
        <v>305.67766666666665</v>
      </c>
      <c r="AE1777" s="54"/>
    </row>
    <row r="1778" spans="2:31" x14ac:dyDescent="0.45">
      <c r="B1778" s="4" t="s">
        <v>121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461"/>
        <v>0</v>
      </c>
      <c r="AE1778" s="54"/>
    </row>
    <row r="1779" spans="2:31" x14ac:dyDescent="0.45">
      <c r="B1779" s="4" t="s">
        <v>122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3.9224999999999999</v>
      </c>
      <c r="M1779" s="44">
        <v>88.625500000000017</v>
      </c>
      <c r="N1779" s="45">
        <v>87.537833333333325</v>
      </c>
      <c r="O1779" s="44">
        <v>97.367166666666691</v>
      </c>
      <c r="P1779" s="45">
        <v>5.7099999999999795</v>
      </c>
      <c r="Q1779" s="44">
        <v>0</v>
      </c>
      <c r="R1779" s="45">
        <v>72.230000000000018</v>
      </c>
      <c r="S1779" s="44">
        <v>127.53000000000003</v>
      </c>
      <c r="T1779" s="45">
        <v>138.32000000000002</v>
      </c>
      <c r="U1779" s="44">
        <v>114.03</v>
      </c>
      <c r="V1779" s="45">
        <v>158.77933333333337</v>
      </c>
      <c r="W1779" s="44">
        <v>137.44233333333338</v>
      </c>
      <c r="X1779" s="45">
        <v>1.799333333333333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461"/>
        <v>1033.2940000000001</v>
      </c>
      <c r="AE1779" s="54"/>
    </row>
    <row r="1780" spans="2:31" x14ac:dyDescent="0.45">
      <c r="B1780" s="4" t="s">
        <v>123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461"/>
        <v>0</v>
      </c>
      <c r="AE1780" s="54"/>
    </row>
    <row r="1781" spans="2:31" x14ac:dyDescent="0.45">
      <c r="B1781" s="4" t="s">
        <v>124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0.15049999999999997</v>
      </c>
      <c r="M1781" s="44">
        <v>4.2425000000000006</v>
      </c>
      <c r="N1781" s="45">
        <v>4.8506666666666698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461"/>
        <v>9.2436666666666696</v>
      </c>
      <c r="AE1781" s="54"/>
    </row>
    <row r="1782" spans="2:31" x14ac:dyDescent="0.45">
      <c r="B1782" s="4" t="s">
        <v>125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61"/>
        <v>0</v>
      </c>
      <c r="AE1782" s="54"/>
    </row>
    <row r="1783" spans="2:31" x14ac:dyDescent="0.45">
      <c r="B1783" s="4" t="s">
        <v>126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61"/>
        <v>0</v>
      </c>
      <c r="AE1783" s="54"/>
    </row>
    <row r="1784" spans="2:31" x14ac:dyDescent="0.45">
      <c r="B1784" s="4" t="s">
        <v>127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17.684666666666672</v>
      </c>
      <c r="N1784" s="45">
        <v>31.762</v>
      </c>
      <c r="O1784" s="44">
        <v>24.24316666666666</v>
      </c>
      <c r="P1784" s="45">
        <v>26.96733333333334</v>
      </c>
      <c r="Q1784" s="44">
        <v>42.909333333333322</v>
      </c>
      <c r="R1784" s="45">
        <v>49.851833333333325</v>
      </c>
      <c r="S1784" s="44">
        <v>47.032499999999999</v>
      </c>
      <c r="T1784" s="45">
        <v>49.880833333333356</v>
      </c>
      <c r="U1784" s="44">
        <v>29.838333333333335</v>
      </c>
      <c r="V1784" s="45">
        <v>16.635333333333332</v>
      </c>
      <c r="W1784" s="44">
        <v>25.650666666666666</v>
      </c>
      <c r="X1784" s="45">
        <v>0.40849999999999986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61"/>
        <v>362.86450000000002</v>
      </c>
      <c r="AE1784" s="54"/>
    </row>
    <row r="1785" spans="2:31" x14ac:dyDescent="0.45">
      <c r="B1785" s="4" t="s">
        <v>128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1.2810000000000001</v>
      </c>
      <c r="M1785" s="44">
        <v>56.16</v>
      </c>
      <c r="N1785" s="45">
        <v>75.111200000000011</v>
      </c>
      <c r="O1785" s="44">
        <v>53.091200000000015</v>
      </c>
      <c r="P1785" s="45">
        <v>59.031200000000013</v>
      </c>
      <c r="Q1785" s="44">
        <v>13.291200000000003</v>
      </c>
      <c r="R1785" s="45">
        <v>43.421199999999999</v>
      </c>
      <c r="S1785" s="44">
        <v>77.97120000000001</v>
      </c>
      <c r="T1785" s="45">
        <v>108.69120000000001</v>
      </c>
      <c r="U1785" s="44">
        <v>124.30120000000001</v>
      </c>
      <c r="V1785" s="45">
        <v>182.4212</v>
      </c>
      <c r="W1785" s="44">
        <v>141.51000000000002</v>
      </c>
      <c r="X1785" s="45">
        <v>7.0136666666666665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61"/>
        <v>943.29546666666681</v>
      </c>
      <c r="AE1785" s="54"/>
    </row>
    <row r="1786" spans="2:31" x14ac:dyDescent="0.45">
      <c r="B1786" s="4" t="s">
        <v>129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0.2025000000000001</v>
      </c>
      <c r="M1786" s="44">
        <v>2.8500000000000014</v>
      </c>
      <c r="N1786" s="45">
        <v>5.757166666666671</v>
      </c>
      <c r="O1786" s="44">
        <v>5.9946666666666646</v>
      </c>
      <c r="P1786" s="45">
        <v>5.2498333333333331</v>
      </c>
      <c r="Q1786" s="44">
        <v>4.3245000000000005</v>
      </c>
      <c r="R1786" s="45">
        <v>5.7355000000000009</v>
      </c>
      <c r="S1786" s="44">
        <v>6.4186666666666676</v>
      </c>
      <c r="T1786" s="45">
        <v>6.1681666666666626</v>
      </c>
      <c r="U1786" s="44">
        <v>5.0618333333333316</v>
      </c>
      <c r="V1786" s="45">
        <v>5.363500000000001</v>
      </c>
      <c r="W1786" s="44">
        <v>3.6504999999999987</v>
      </c>
      <c r="X1786" s="45">
        <v>0.26733333333333326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61"/>
        <v>57.044166666666669</v>
      </c>
      <c r="AE1786" s="54"/>
    </row>
    <row r="1787" spans="2:31" x14ac:dyDescent="0.45">
      <c r="B1787" s="4" t="s">
        <v>130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28.646500000000003</v>
      </c>
      <c r="N1787" s="45">
        <v>70.001000000000005</v>
      </c>
      <c r="O1787" s="44">
        <v>0.63033333333333319</v>
      </c>
      <c r="P1787" s="45">
        <v>0.7611666666666641</v>
      </c>
      <c r="Q1787" s="44">
        <v>9.6131666666666682</v>
      </c>
      <c r="R1787" s="45">
        <v>70.281999999999996</v>
      </c>
      <c r="S1787" s="44">
        <v>104.98066666666665</v>
      </c>
      <c r="T1787" s="45">
        <v>119.3901666666667</v>
      </c>
      <c r="U1787" s="44">
        <v>166.226</v>
      </c>
      <c r="V1787" s="45">
        <v>110.75533333333334</v>
      </c>
      <c r="W1787" s="44">
        <v>21.627833333333339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61"/>
        <v>702.91416666666657</v>
      </c>
      <c r="AE1787" s="54"/>
    </row>
    <row r="1788" spans="2:31" x14ac:dyDescent="0.45">
      <c r="B1788" s="4" t="s">
        <v>131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1.4333333333333336</v>
      </c>
      <c r="N1788" s="45">
        <v>0</v>
      </c>
      <c r="O1788" s="44">
        <v>0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>SUM(E1788:AB1788)</f>
        <v>1.4333333333333336</v>
      </c>
      <c r="AE1788" s="54"/>
    </row>
    <row r="1789" spans="2:31" x14ac:dyDescent="0.45">
      <c r="B1789" s="4" t="s">
        <v>132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0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>SUM(E1789:AB1789)</f>
        <v>0</v>
      </c>
      <c r="AE1789" s="54"/>
    </row>
    <row r="1790" spans="2:31" x14ac:dyDescent="0.45">
      <c r="B1790" s="4" t="s">
        <v>133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ref="AD1790:AD1794" si="462">SUM(E1790:AB1790)</f>
        <v>0</v>
      </c>
      <c r="AE1790" s="54"/>
    </row>
    <row r="1791" spans="2:31" x14ac:dyDescent="0.45">
      <c r="B1791" s="4" t="s">
        <v>134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12.017666666666669</v>
      </c>
      <c r="N1791" s="45">
        <v>12.992666666666661</v>
      </c>
      <c r="O1791" s="44">
        <v>0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62"/>
        <v>25.010333333333328</v>
      </c>
      <c r="AE1791" s="54"/>
    </row>
    <row r="1792" spans="2:31" x14ac:dyDescent="0.45">
      <c r="B1792" s="4" t="s">
        <v>135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62"/>
        <v>0</v>
      </c>
      <c r="AE1792" s="54"/>
    </row>
    <row r="1793" spans="2:31" x14ac:dyDescent="0.45">
      <c r="B1793" s="4" t="s">
        <v>136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62"/>
        <v>0</v>
      </c>
      <c r="AE1793" s="54"/>
    </row>
    <row r="1794" spans="2:31" x14ac:dyDescent="0.45">
      <c r="B1794" s="4" t="s">
        <v>137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2.9601666666666664</v>
      </c>
      <c r="M1794" s="44">
        <v>50.129000000000012</v>
      </c>
      <c r="N1794" s="45">
        <v>103.16100000000003</v>
      </c>
      <c r="O1794" s="44">
        <v>16.681833333333348</v>
      </c>
      <c r="P1794" s="45">
        <v>23.334666666666667</v>
      </c>
      <c r="Q1794" s="44">
        <v>22.189166666666662</v>
      </c>
      <c r="R1794" s="45">
        <v>16.665333333333326</v>
      </c>
      <c r="S1794" s="44">
        <v>30.479166666666654</v>
      </c>
      <c r="T1794" s="45">
        <v>38.199833333333331</v>
      </c>
      <c r="U1794" s="44">
        <v>85.579333333333338</v>
      </c>
      <c r="V1794" s="45">
        <v>21.253666666666668</v>
      </c>
      <c r="W1794" s="44">
        <v>0.14100000000000001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62"/>
        <v>410.77416666666676</v>
      </c>
      <c r="AE1794" s="54"/>
    </row>
    <row r="1795" spans="2:31" x14ac:dyDescent="0.45">
      <c r="B1795" s="4" t="s">
        <v>138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>SUM(E1795:AB1795)</f>
        <v>0</v>
      </c>
      <c r="AE1795" s="54"/>
    </row>
    <row r="1796" spans="2:31" x14ac:dyDescent="0.45">
      <c r="B1796" s="12" t="s">
        <v>7</v>
      </c>
      <c r="C1796" s="12"/>
      <c r="D1796" s="12"/>
      <c r="E1796" s="13">
        <f>SUM(E1724:E1795)</f>
        <v>0</v>
      </c>
      <c r="F1796" s="13">
        <f t="shared" ref="F1796" si="463">SUM(F1724:F1795)</f>
        <v>0</v>
      </c>
      <c r="G1796" s="13">
        <f t="shared" ref="G1796" si="464">SUM(G1724:G1795)</f>
        <v>0</v>
      </c>
      <c r="H1796" s="13">
        <f t="shared" ref="H1796" si="465">SUM(H1724:H1795)</f>
        <v>0</v>
      </c>
      <c r="I1796" s="13">
        <f t="shared" ref="I1796" si="466">SUM(I1724:I1795)</f>
        <v>0</v>
      </c>
      <c r="J1796" s="13">
        <f t="shared" ref="J1796" si="467">SUM(J1724:J1795)</f>
        <v>0</v>
      </c>
      <c r="K1796" s="13">
        <f t="shared" ref="K1796" si="468">SUM(K1724:K1795)</f>
        <v>0</v>
      </c>
      <c r="L1796" s="13">
        <f t="shared" ref="L1796" si="469">SUM(L1724:L1795)</f>
        <v>61.799333333333337</v>
      </c>
      <c r="M1796" s="13">
        <f t="shared" ref="M1796" si="470">SUM(M1724:M1795)</f>
        <v>1099.8306666666667</v>
      </c>
      <c r="N1796" s="13">
        <f t="shared" ref="N1796" si="471">SUM(N1724:N1795)</f>
        <v>1487.0628666666669</v>
      </c>
      <c r="O1796" s="13">
        <f t="shared" ref="O1796" si="472">SUM(O1724:O1795)</f>
        <v>1081.8005333333333</v>
      </c>
      <c r="P1796" s="13">
        <f t="shared" ref="P1796" si="473">SUM(P1724:P1795)</f>
        <v>873.17836666666676</v>
      </c>
      <c r="Q1796" s="13">
        <f t="shared" ref="Q1796" si="474">SUM(Q1724:Q1795)</f>
        <v>819.6377</v>
      </c>
      <c r="R1796" s="13">
        <f t="shared" ref="R1796" si="475">SUM(R1724:R1795)</f>
        <v>1185.6028666666664</v>
      </c>
      <c r="S1796" s="13">
        <f t="shared" ref="S1796" si="476">SUM(S1724:S1795)</f>
        <v>1515.2925333333335</v>
      </c>
      <c r="T1796" s="13">
        <f t="shared" ref="T1796" si="477">SUM(T1724:T1795)</f>
        <v>1654.1237000000003</v>
      </c>
      <c r="U1796" s="13">
        <f t="shared" ref="U1796" si="478">SUM(U1724:U1795)</f>
        <v>1660.2583666666667</v>
      </c>
      <c r="V1796" s="13">
        <f>SUM(V1724:V1795)</f>
        <v>1649.5595333333335</v>
      </c>
      <c r="W1796" s="13">
        <f t="shared" ref="W1796" si="479">SUM(W1724:W1795)</f>
        <v>1178.5036666666667</v>
      </c>
      <c r="X1796" s="13">
        <f t="shared" ref="X1796" si="480">SUM(X1724:X1795)</f>
        <v>37.699666666666666</v>
      </c>
      <c r="Y1796" s="13">
        <f t="shared" ref="Y1796" si="481">SUM(Y1724:Y1795)</f>
        <v>0</v>
      </c>
      <c r="Z1796" s="13">
        <f t="shared" ref="Z1796" si="482">SUM(Z1724:Z1795)</f>
        <v>0</v>
      </c>
      <c r="AA1796" s="13">
        <f t="shared" ref="AA1796" si="483">SUM(AA1724:AA1795)</f>
        <v>0</v>
      </c>
      <c r="AB1796" s="13">
        <f t="shared" ref="AB1796" si="484">SUM(AB1724:AB1795)</f>
        <v>0</v>
      </c>
      <c r="AC1796" s="109">
        <f>SUM(AC1724:AE1795)</f>
        <v>14304.349799999998</v>
      </c>
      <c r="AD1796" s="109"/>
      <c r="AE1796" s="109"/>
    </row>
    <row r="1797" spans="2:31" x14ac:dyDescent="0.45">
      <c r="B1797" s="14"/>
      <c r="C1797" s="15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</row>
    <row r="1798" spans="2:31" x14ac:dyDescent="0.45">
      <c r="B1798" s="14"/>
      <c r="C1798" s="15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</row>
    <row r="1799" spans="2:31" x14ac:dyDescent="0.45">
      <c r="B1799" s="8">
        <f>'Resumen-Mensual'!$AB$26</f>
        <v>46046</v>
      </c>
    </row>
    <row r="1800" spans="2:31" x14ac:dyDescent="0.45">
      <c r="B1800" s="8"/>
    </row>
    <row r="1801" spans="2:31" x14ac:dyDescent="0.45">
      <c r="B1801" s="9" t="s">
        <v>313</v>
      </c>
      <c r="C1801" s="10"/>
      <c r="D1801" s="10"/>
      <c r="E1801" s="11">
        <v>1</v>
      </c>
      <c r="F1801" s="11">
        <v>2</v>
      </c>
      <c r="G1801" s="11">
        <v>3</v>
      </c>
      <c r="H1801" s="11">
        <v>4</v>
      </c>
      <c r="I1801" s="11">
        <v>5</v>
      </c>
      <c r="J1801" s="11">
        <v>6</v>
      </c>
      <c r="K1801" s="11">
        <v>7</v>
      </c>
      <c r="L1801" s="11">
        <v>8</v>
      </c>
      <c r="M1801" s="11">
        <v>9</v>
      </c>
      <c r="N1801" s="11">
        <v>10</v>
      </c>
      <c r="O1801" s="11">
        <v>11</v>
      </c>
      <c r="P1801" s="11">
        <v>12</v>
      </c>
      <c r="Q1801" s="11">
        <v>13</v>
      </c>
      <c r="R1801" s="11">
        <v>14</v>
      </c>
      <c r="S1801" s="11">
        <v>15</v>
      </c>
      <c r="T1801" s="11">
        <v>16</v>
      </c>
      <c r="U1801" s="11">
        <v>17</v>
      </c>
      <c r="V1801" s="11">
        <v>18</v>
      </c>
      <c r="W1801" s="11">
        <v>19</v>
      </c>
      <c r="X1801" s="11">
        <v>20</v>
      </c>
      <c r="Y1801" s="11">
        <v>21</v>
      </c>
      <c r="Z1801" s="11">
        <v>22</v>
      </c>
      <c r="AA1801" s="11">
        <v>23</v>
      </c>
      <c r="AB1801" s="11">
        <v>24</v>
      </c>
      <c r="AC1801" s="91" t="s">
        <v>7</v>
      </c>
      <c r="AD1801" s="91"/>
      <c r="AE1801" s="91"/>
    </row>
    <row r="1802" spans="2:31" x14ac:dyDescent="0.45">
      <c r="B1802" s="14" t="s">
        <v>67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0.15</v>
      </c>
      <c r="M1802" s="44">
        <v>1.7000000000000017</v>
      </c>
      <c r="N1802" s="45">
        <v>0</v>
      </c>
      <c r="O1802" s="44">
        <v>0.69999999999999929</v>
      </c>
      <c r="P1802" s="45">
        <v>0.29999999999999982</v>
      </c>
      <c r="Q1802" s="44">
        <v>0</v>
      </c>
      <c r="R1802" s="45">
        <v>0</v>
      </c>
      <c r="S1802" s="44">
        <v>0.10000000000000053</v>
      </c>
      <c r="T1802" s="45">
        <v>0</v>
      </c>
      <c r="U1802" s="44">
        <v>0</v>
      </c>
      <c r="V1802" s="45">
        <v>0</v>
      </c>
      <c r="W1802" s="44">
        <v>3.9000000000000039</v>
      </c>
      <c r="X1802" s="45">
        <v>0.78833333333333389</v>
      </c>
      <c r="Y1802" s="44">
        <v>0</v>
      </c>
      <c r="Z1802" s="45">
        <v>0</v>
      </c>
      <c r="AA1802" s="44">
        <v>0</v>
      </c>
      <c r="AB1802" s="45">
        <v>0</v>
      </c>
      <c r="AC1802" s="56"/>
      <c r="AD1802" s="57">
        <f>SUM(E1802:AB1802)</f>
        <v>7.638333333333339</v>
      </c>
      <c r="AE1802" s="56"/>
    </row>
    <row r="1803" spans="2:31" x14ac:dyDescent="0.45">
      <c r="B1803" s="14" t="s">
        <v>68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0.20000000000000009</v>
      </c>
      <c r="M1803" s="44">
        <v>5.300000000000006</v>
      </c>
      <c r="N1803" s="45">
        <v>5.9</v>
      </c>
      <c r="O1803" s="44">
        <v>14.299999999999986</v>
      </c>
      <c r="P1803" s="45">
        <v>14.600000000000016</v>
      </c>
      <c r="Q1803" s="44">
        <v>14.5</v>
      </c>
      <c r="R1803" s="45">
        <v>14.399999999999984</v>
      </c>
      <c r="S1803" s="44">
        <v>14.399999999999984</v>
      </c>
      <c r="T1803" s="45">
        <v>14.299999999999986</v>
      </c>
      <c r="U1803" s="44">
        <v>13.899999999999986</v>
      </c>
      <c r="V1803" s="45">
        <v>13</v>
      </c>
      <c r="W1803" s="44">
        <v>8.800000000000006</v>
      </c>
      <c r="X1803" s="45">
        <v>1.2183333333333342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>SUM(E1803:AB1803)</f>
        <v>134.81833333333327</v>
      </c>
      <c r="AE1803" s="54"/>
    </row>
    <row r="1804" spans="2:31" x14ac:dyDescent="0.45">
      <c r="B1804" s="14" t="s">
        <v>69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0.25</v>
      </c>
      <c r="M1804" s="44">
        <v>0.90683333333333327</v>
      </c>
      <c r="N1804" s="45">
        <v>3.5829999999999993</v>
      </c>
      <c r="O1804" s="44">
        <v>1.7756666666666676</v>
      </c>
      <c r="P1804" s="45">
        <v>3.7516666666666674</v>
      </c>
      <c r="Q1804" s="44">
        <v>1.7198333333333324</v>
      </c>
      <c r="R1804" s="45">
        <v>0.39633333333333459</v>
      </c>
      <c r="S1804" s="44">
        <v>6.2459999999999987</v>
      </c>
      <c r="T1804" s="45">
        <v>5.4399999999999995</v>
      </c>
      <c r="U1804" s="44">
        <v>3.0463333333333349</v>
      </c>
      <c r="V1804" s="45">
        <v>0.45133333333333331</v>
      </c>
      <c r="W1804" s="44">
        <v>0.38233333333333341</v>
      </c>
      <c r="X1804" s="45">
        <v>0.46666666666666667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ref="AD1804:AD1865" si="485">SUM(E1804:AB1804)</f>
        <v>28.416</v>
      </c>
      <c r="AE1804" s="54"/>
    </row>
    <row r="1805" spans="2:31" x14ac:dyDescent="0.45">
      <c r="B1805" s="14" t="s">
        <v>70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4.9201666666666659</v>
      </c>
      <c r="M1805" s="44">
        <v>62.113833333333361</v>
      </c>
      <c r="N1805" s="45">
        <v>95.26333333333335</v>
      </c>
      <c r="O1805" s="44">
        <v>90.514666666666656</v>
      </c>
      <c r="P1805" s="45">
        <v>77.823999999999998</v>
      </c>
      <c r="Q1805" s="44">
        <v>76.025166666666621</v>
      </c>
      <c r="R1805" s="45">
        <v>70.17000000000003</v>
      </c>
      <c r="S1805" s="44">
        <v>68.733000000000018</v>
      </c>
      <c r="T1805" s="45">
        <v>62.133500000000005</v>
      </c>
      <c r="U1805" s="44">
        <v>55.044333333333356</v>
      </c>
      <c r="V1805" s="45">
        <v>53.957000000000008</v>
      </c>
      <c r="W1805" s="44">
        <v>33.641999999999989</v>
      </c>
      <c r="X1805" s="45">
        <v>6.5525000000000011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5"/>
        <v>756.89350000000002</v>
      </c>
      <c r="AE1805" s="54"/>
    </row>
    <row r="1806" spans="2:31" x14ac:dyDescent="0.45">
      <c r="B1806" s="14" t="s">
        <v>71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0</v>
      </c>
      <c r="O1806" s="44">
        <v>0</v>
      </c>
      <c r="P1806" s="45">
        <v>0</v>
      </c>
      <c r="Q1806" s="44">
        <v>0</v>
      </c>
      <c r="R1806" s="45">
        <v>0</v>
      </c>
      <c r="S1806" s="44">
        <v>0</v>
      </c>
      <c r="T1806" s="45">
        <v>0</v>
      </c>
      <c r="U1806" s="44">
        <v>0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5"/>
        <v>0</v>
      </c>
      <c r="AE1806" s="54"/>
    </row>
    <row r="1807" spans="2:31" x14ac:dyDescent="0.45">
      <c r="B1807" s="14" t="s">
        <v>72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0.51516666666666655</v>
      </c>
      <c r="M1807" s="44">
        <v>4.7478333333333333</v>
      </c>
      <c r="N1807" s="45">
        <v>5.2625000000000028</v>
      </c>
      <c r="O1807" s="44">
        <v>0</v>
      </c>
      <c r="P1807" s="45">
        <v>7.9453333333333376</v>
      </c>
      <c r="Q1807" s="44">
        <v>2.6476666666666668</v>
      </c>
      <c r="R1807" s="45">
        <v>2.8549999999999982</v>
      </c>
      <c r="S1807" s="44">
        <v>18.154833333333332</v>
      </c>
      <c r="T1807" s="45">
        <v>28.112333333333336</v>
      </c>
      <c r="U1807" s="44">
        <v>30.978666666666655</v>
      </c>
      <c r="V1807" s="45">
        <v>27.821000000000009</v>
      </c>
      <c r="W1807" s="44">
        <v>28.554666666666666</v>
      </c>
      <c r="X1807" s="45">
        <v>11.912499999999996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5"/>
        <v>169.50749999999999</v>
      </c>
      <c r="AE1807" s="54"/>
    </row>
    <row r="1808" spans="2:31" x14ac:dyDescent="0.45">
      <c r="B1808" s="14" t="s">
        <v>73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5"/>
        <v>0</v>
      </c>
      <c r="AE1808" s="54"/>
    </row>
    <row r="1809" spans="2:31" x14ac:dyDescent="0.45">
      <c r="B1809" s="14" t="s">
        <v>74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3.75</v>
      </c>
      <c r="M1809" s="44">
        <v>49.099999999999945</v>
      </c>
      <c r="N1809" s="45">
        <v>68.164000000000001</v>
      </c>
      <c r="O1809" s="44">
        <v>32.660333333333327</v>
      </c>
      <c r="P1809" s="45">
        <v>4.9553333333333338</v>
      </c>
      <c r="Q1809" s="44">
        <v>0.40683333333333233</v>
      </c>
      <c r="R1809" s="45">
        <v>0.70366666666666999</v>
      </c>
      <c r="S1809" s="44">
        <v>10.193666666666662</v>
      </c>
      <c r="T1809" s="45">
        <v>20.793499999999998</v>
      </c>
      <c r="U1809" s="44">
        <v>23.24683333333331</v>
      </c>
      <c r="V1809" s="45">
        <v>1.4056666666666666</v>
      </c>
      <c r="W1809" s="44">
        <v>33.206833333333329</v>
      </c>
      <c r="X1809" s="45">
        <v>5.1668333333333329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5"/>
        <v>253.75349999999989</v>
      </c>
      <c r="AE1809" s="54"/>
    </row>
    <row r="1810" spans="2:31" x14ac:dyDescent="0.45">
      <c r="B1810" s="14" t="s">
        <v>75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0.44066666666666676</v>
      </c>
      <c r="M1810" s="44">
        <v>2.6736666666666649</v>
      </c>
      <c r="N1810" s="45">
        <v>16.475833333333338</v>
      </c>
      <c r="O1810" s="44">
        <v>6.3931666666666676</v>
      </c>
      <c r="P1810" s="45">
        <v>12.114833333333335</v>
      </c>
      <c r="Q1810" s="44">
        <v>17.727</v>
      </c>
      <c r="R1810" s="45">
        <v>20.229666666666677</v>
      </c>
      <c r="S1810" s="44">
        <v>16.116000000000003</v>
      </c>
      <c r="T1810" s="45">
        <v>9.8019999999999996</v>
      </c>
      <c r="U1810" s="44">
        <v>13.063000000000001</v>
      </c>
      <c r="V1810" s="45">
        <v>24.305166666666654</v>
      </c>
      <c r="W1810" s="44">
        <v>2.5105000000000008</v>
      </c>
      <c r="X1810" s="45">
        <v>0.86300000000000021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5"/>
        <v>142.71450000000002</v>
      </c>
      <c r="AE1810" s="54"/>
    </row>
    <row r="1811" spans="2:31" x14ac:dyDescent="0.45">
      <c r="B1811" s="14" t="s">
        <v>76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0.11200000000000013</v>
      </c>
      <c r="M1811" s="44">
        <v>12.159166666666669</v>
      </c>
      <c r="N1811" s="45">
        <v>37.11283333333332</v>
      </c>
      <c r="O1811" s="44">
        <v>15.138333333333337</v>
      </c>
      <c r="P1811" s="45">
        <v>21.995999999999992</v>
      </c>
      <c r="Q1811" s="44">
        <v>15.296833333333332</v>
      </c>
      <c r="R1811" s="45">
        <v>14.190500000000004</v>
      </c>
      <c r="S1811" s="44">
        <v>21.867333333333328</v>
      </c>
      <c r="T1811" s="45">
        <v>35.088833333333334</v>
      </c>
      <c r="U1811" s="44">
        <v>25.696000000000009</v>
      </c>
      <c r="V1811" s="45">
        <v>0</v>
      </c>
      <c r="W1811" s="44">
        <v>18.362499999999994</v>
      </c>
      <c r="X1811" s="45">
        <v>0.14300000000000004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5"/>
        <v>217.16333333333327</v>
      </c>
      <c r="AE1811" s="54"/>
    </row>
    <row r="1812" spans="2:31" x14ac:dyDescent="0.45">
      <c r="B1812" s="14" t="s">
        <v>77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1.1900000000000002</v>
      </c>
      <c r="M1812" s="44">
        <v>11.429999999999991</v>
      </c>
      <c r="N1812" s="45">
        <v>19.080000000000005</v>
      </c>
      <c r="O1812" s="44">
        <v>20.940000000000033</v>
      </c>
      <c r="P1812" s="45">
        <v>22.269999999999989</v>
      </c>
      <c r="Q1812" s="44">
        <v>22.160000000000011</v>
      </c>
      <c r="R1812" s="45">
        <v>20.420000000000002</v>
      </c>
      <c r="S1812" s="44">
        <v>18.91</v>
      </c>
      <c r="T1812" s="45">
        <v>20.009999999999994</v>
      </c>
      <c r="U1812" s="44">
        <v>19.259999999999994</v>
      </c>
      <c r="V1812" s="45">
        <v>19.77999999999998</v>
      </c>
      <c r="W1812" s="44">
        <v>12.240000000000007</v>
      </c>
      <c r="X1812" s="45">
        <v>2.3291666666666666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5"/>
        <v>210.01916666666668</v>
      </c>
      <c r="AE1812" s="54"/>
    </row>
    <row r="1813" spans="2:31" x14ac:dyDescent="0.45">
      <c r="B1813" s="14" t="s">
        <v>78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0.85999999999999965</v>
      </c>
      <c r="M1813" s="44">
        <v>8.2699999999999925</v>
      </c>
      <c r="N1813" s="45">
        <v>13.820000000000016</v>
      </c>
      <c r="O1813" s="44">
        <v>15.159999999999993</v>
      </c>
      <c r="P1813" s="45">
        <v>16.13</v>
      </c>
      <c r="Q1813" s="44">
        <v>16.039999999999985</v>
      </c>
      <c r="R1813" s="45">
        <v>14.77999999999998</v>
      </c>
      <c r="S1813" s="44">
        <v>13.690000000000021</v>
      </c>
      <c r="T1813" s="45">
        <v>14.490000000000007</v>
      </c>
      <c r="U1813" s="44">
        <v>13.940000000000021</v>
      </c>
      <c r="V1813" s="45">
        <v>14.320000000000018</v>
      </c>
      <c r="W1813" s="44">
        <v>8.8600000000000101</v>
      </c>
      <c r="X1813" s="45">
        <v>1.6841666666666657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5"/>
        <v>152.04416666666671</v>
      </c>
      <c r="AE1813" s="54"/>
    </row>
    <row r="1814" spans="2:31" x14ac:dyDescent="0.45">
      <c r="B1814" s="14" t="s">
        <v>79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0.40449999999999997</v>
      </c>
      <c r="M1814" s="44">
        <v>30.447500000000005</v>
      </c>
      <c r="N1814" s="45">
        <v>103.27799999999999</v>
      </c>
      <c r="O1814" s="44">
        <v>69.396011000000016</v>
      </c>
      <c r="P1814" s="45">
        <v>45.386200000000002</v>
      </c>
      <c r="Q1814" s="44">
        <v>51.978572999999983</v>
      </c>
      <c r="R1814" s="45">
        <v>66.804032000000007</v>
      </c>
      <c r="S1814" s="44">
        <v>90.333257000000003</v>
      </c>
      <c r="T1814" s="45">
        <v>99.521239000000008</v>
      </c>
      <c r="U1814" s="44">
        <v>124.40800000000003</v>
      </c>
      <c r="V1814" s="45">
        <v>102.77116666666666</v>
      </c>
      <c r="W1814" s="44">
        <v>81.862499999999997</v>
      </c>
      <c r="X1814" s="45">
        <v>5.8138333333333332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5"/>
        <v>872.40481199999999</v>
      </c>
      <c r="AE1814" s="54"/>
    </row>
    <row r="1815" spans="2:31" x14ac:dyDescent="0.45">
      <c r="B1815" s="14" t="s">
        <v>80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0.41499999999999998</v>
      </c>
      <c r="M1815" s="44">
        <v>2.0541666666666667</v>
      </c>
      <c r="N1815" s="45">
        <v>1.6051666666666657</v>
      </c>
      <c r="O1815" s="44">
        <v>7.4143333333333326</v>
      </c>
      <c r="P1815" s="45">
        <v>17.042333333333332</v>
      </c>
      <c r="Q1815" s="44">
        <v>16.216833333333334</v>
      </c>
      <c r="R1815" s="45">
        <v>17.089833333333328</v>
      </c>
      <c r="S1815" s="44">
        <v>20.944000000000003</v>
      </c>
      <c r="T1815" s="45">
        <v>21.152166666666655</v>
      </c>
      <c r="U1815" s="44">
        <v>21.305333333333319</v>
      </c>
      <c r="V1815" s="45">
        <v>18.466666666666665</v>
      </c>
      <c r="W1815" s="44">
        <v>9.9523333333333301</v>
      </c>
      <c r="X1815" s="45">
        <v>3.9418333333333342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5"/>
        <v>157.6</v>
      </c>
      <c r="AE1815" s="54"/>
    </row>
    <row r="1816" spans="2:31" x14ac:dyDescent="0.45">
      <c r="B1816" s="14" t="s">
        <v>81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0.56850000000000012</v>
      </c>
      <c r="M1816" s="44">
        <v>10.827333333333335</v>
      </c>
      <c r="N1816" s="45">
        <v>15.626333333333331</v>
      </c>
      <c r="O1816" s="44">
        <v>5.1480000000000006</v>
      </c>
      <c r="P1816" s="45">
        <v>8.4356666666666609</v>
      </c>
      <c r="Q1816" s="44">
        <v>7.1443333333333303</v>
      </c>
      <c r="R1816" s="45">
        <v>10.505166666666662</v>
      </c>
      <c r="S1816" s="44">
        <v>14.007666666666674</v>
      </c>
      <c r="T1816" s="45">
        <v>18.199166666666649</v>
      </c>
      <c r="U1816" s="44">
        <v>25.768999999999995</v>
      </c>
      <c r="V1816" s="45">
        <v>23.84983333333334</v>
      </c>
      <c r="W1816" s="44">
        <v>11.948333333333336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5"/>
        <v>152.02933333333328</v>
      </c>
      <c r="AE1816" s="54"/>
    </row>
    <row r="1817" spans="2:31" x14ac:dyDescent="0.45">
      <c r="B1817" s="14" t="s">
        <v>82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1.7000000000000001E-2</v>
      </c>
      <c r="M1817" s="44">
        <v>7.7493333333333361</v>
      </c>
      <c r="N1817" s="45">
        <v>22.95783333333333</v>
      </c>
      <c r="O1817" s="44">
        <v>49.529333333333334</v>
      </c>
      <c r="P1817" s="45">
        <v>40.160666666666678</v>
      </c>
      <c r="Q1817" s="44">
        <v>54.14950000000001</v>
      </c>
      <c r="R1817" s="45">
        <v>65.99799999999999</v>
      </c>
      <c r="S1817" s="44">
        <v>90.23033333333332</v>
      </c>
      <c r="T1817" s="45">
        <v>100.86033333333334</v>
      </c>
      <c r="U1817" s="44">
        <v>101.24833333333332</v>
      </c>
      <c r="V1817" s="45">
        <v>77.845833333333346</v>
      </c>
      <c r="W1817" s="44">
        <v>46.465833333333329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5"/>
        <v>657.21233333333328</v>
      </c>
      <c r="AE1817" s="54"/>
    </row>
    <row r="1818" spans="2:31" x14ac:dyDescent="0.45">
      <c r="B1818" s="14" t="s">
        <v>83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1.6038333333333334</v>
      </c>
      <c r="M1818" s="44">
        <v>17.218166666666669</v>
      </c>
      <c r="N1818" s="45">
        <v>10.170333333333334</v>
      </c>
      <c r="O1818" s="44">
        <v>2.9706666666666659</v>
      </c>
      <c r="P1818" s="45">
        <v>18.78166666666667</v>
      </c>
      <c r="Q1818" s="44">
        <v>19.003499999999995</v>
      </c>
      <c r="R1818" s="45">
        <v>18.732166666666672</v>
      </c>
      <c r="S1818" s="44">
        <v>16.810333333333325</v>
      </c>
      <c r="T1818" s="45">
        <v>23.970333333333336</v>
      </c>
      <c r="U1818" s="44">
        <v>23.357833333333339</v>
      </c>
      <c r="V1818" s="45">
        <v>22.979333333333336</v>
      </c>
      <c r="W1818" s="44">
        <v>13.049333333333339</v>
      </c>
      <c r="X1818" s="45">
        <v>1.4258333333333335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5"/>
        <v>190.07333333333335</v>
      </c>
      <c r="AE1818" s="54"/>
    </row>
    <row r="1819" spans="2:31" x14ac:dyDescent="0.45">
      <c r="B1819" s="14" t="s">
        <v>84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5"/>
        <v>0</v>
      </c>
      <c r="AE1819" s="54"/>
    </row>
    <row r="1820" spans="2:31" x14ac:dyDescent="0.45">
      <c r="B1820" s="14" t="s">
        <v>85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1.0226666666666671</v>
      </c>
      <c r="M1820" s="44">
        <v>9.4151666666666678</v>
      </c>
      <c r="N1820" s="45">
        <v>19.147499999999997</v>
      </c>
      <c r="O1820" s="44">
        <v>7.0638333333333296</v>
      </c>
      <c r="P1820" s="45">
        <v>18.827333333333325</v>
      </c>
      <c r="Q1820" s="44">
        <v>20.28766666666667</v>
      </c>
      <c r="R1820" s="45">
        <v>22.234999999999992</v>
      </c>
      <c r="S1820" s="44">
        <v>35.575666666666663</v>
      </c>
      <c r="T1820" s="45">
        <v>43.738666666666667</v>
      </c>
      <c r="U1820" s="44">
        <v>40.9925</v>
      </c>
      <c r="V1820" s="45">
        <v>31.310166666666667</v>
      </c>
      <c r="W1820" s="44">
        <v>33.153000000000013</v>
      </c>
      <c r="X1820" s="45">
        <v>0.31166666666666659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5"/>
        <v>283.08083333333332</v>
      </c>
      <c r="AE1820" s="54"/>
    </row>
    <row r="1821" spans="2:31" x14ac:dyDescent="0.45">
      <c r="B1821" s="4" t="s">
        <v>86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0.78716666666666701</v>
      </c>
      <c r="M1821" s="44">
        <v>11.331000000000001</v>
      </c>
      <c r="N1821" s="45">
        <v>0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5"/>
        <v>12.118166666666669</v>
      </c>
      <c r="AE1821" s="54"/>
    </row>
    <row r="1822" spans="2:31" x14ac:dyDescent="0.45">
      <c r="B1822" s="4" t="s">
        <v>87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1.4458333333333333</v>
      </c>
      <c r="M1822" s="44">
        <v>7.6805000000000012</v>
      </c>
      <c r="N1822" s="45">
        <v>3.0373333333333332</v>
      </c>
      <c r="O1822" s="44">
        <v>1.6288333333333327</v>
      </c>
      <c r="P1822" s="45">
        <v>1.1531666666666669</v>
      </c>
      <c r="Q1822" s="44">
        <v>0.86133333333333384</v>
      </c>
      <c r="R1822" s="45">
        <v>0.57916666666666794</v>
      </c>
      <c r="S1822" s="44">
        <v>0.5600000000000015</v>
      </c>
      <c r="T1822" s="45">
        <v>5.3619999999999957</v>
      </c>
      <c r="U1822" s="44">
        <v>6.6509999999999989</v>
      </c>
      <c r="V1822" s="45">
        <v>6.1299999999999963</v>
      </c>
      <c r="W1822" s="44">
        <v>7.5253333333333332</v>
      </c>
      <c r="X1822" s="45">
        <v>7.0145000000000026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5"/>
        <v>49.629000000000005</v>
      </c>
      <c r="AE1822" s="54"/>
    </row>
    <row r="1823" spans="2:31" x14ac:dyDescent="0.45">
      <c r="B1823" s="4" t="s">
        <v>88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0.41116666666666662</v>
      </c>
      <c r="M1823" s="44">
        <v>4.7738333333333323</v>
      </c>
      <c r="N1823" s="45">
        <v>32.925500000000007</v>
      </c>
      <c r="O1823" s="44">
        <v>80.87533333333333</v>
      </c>
      <c r="P1823" s="45">
        <v>84.451166666666637</v>
      </c>
      <c r="Q1823" s="44">
        <v>88.481999999999999</v>
      </c>
      <c r="R1823" s="45">
        <v>90.453333333333319</v>
      </c>
      <c r="S1823" s="44">
        <v>80.40666666666668</v>
      </c>
      <c r="T1823" s="45">
        <v>74.088666666666668</v>
      </c>
      <c r="U1823" s="44">
        <v>12.440999999999999</v>
      </c>
      <c r="V1823" s="45">
        <v>47.300999999999995</v>
      </c>
      <c r="W1823" s="44">
        <v>18.133666666666674</v>
      </c>
      <c r="X1823" s="45">
        <v>0.84500000000000008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5"/>
        <v>615.58833333333348</v>
      </c>
      <c r="AE1823" s="54"/>
    </row>
    <row r="1824" spans="2:31" x14ac:dyDescent="0.45">
      <c r="B1824" s="4" t="s">
        <v>89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0.20000000000000009</v>
      </c>
      <c r="M1824" s="44">
        <v>4.5999999999999979</v>
      </c>
      <c r="N1824" s="45">
        <v>0</v>
      </c>
      <c r="O1824" s="44">
        <v>0</v>
      </c>
      <c r="P1824" s="45">
        <v>0</v>
      </c>
      <c r="Q1824" s="44">
        <v>0</v>
      </c>
      <c r="R1824" s="45">
        <v>3.7100000000000009</v>
      </c>
      <c r="S1824" s="44">
        <v>2.16</v>
      </c>
      <c r="T1824" s="45">
        <v>3.9399999999999995</v>
      </c>
      <c r="U1824" s="44">
        <v>3.5400000000000009</v>
      </c>
      <c r="V1824" s="45">
        <v>2.0300000000000011</v>
      </c>
      <c r="W1824" s="44">
        <v>11.200000000000006</v>
      </c>
      <c r="X1824" s="45">
        <v>4.0849999999999973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5"/>
        <v>35.465000000000003</v>
      </c>
      <c r="AE1824" s="54"/>
    </row>
    <row r="1825" spans="2:31" x14ac:dyDescent="0.45">
      <c r="B1825" s="4" t="s">
        <v>90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5.3333333333333332E-3</v>
      </c>
      <c r="M1825" s="44">
        <v>0.21583333333333343</v>
      </c>
      <c r="N1825" s="45">
        <v>9.8006666666666629</v>
      </c>
      <c r="O1825" s="44">
        <v>19.140166666666673</v>
      </c>
      <c r="P1825" s="45">
        <v>29.059500000000003</v>
      </c>
      <c r="Q1825" s="44">
        <v>0.64999999999999858</v>
      </c>
      <c r="R1825" s="45">
        <v>9.9899999999999949</v>
      </c>
      <c r="S1825" s="44">
        <v>0</v>
      </c>
      <c r="T1825" s="45">
        <v>0</v>
      </c>
      <c r="U1825" s="44">
        <v>45.592500000000008</v>
      </c>
      <c r="V1825" s="45">
        <v>47.697333333333319</v>
      </c>
      <c r="W1825" s="44">
        <v>7.4268333333333336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5"/>
        <v>169.57816666666665</v>
      </c>
      <c r="AE1825" s="54"/>
    </row>
    <row r="1826" spans="2:31" x14ac:dyDescent="0.45">
      <c r="B1826" s="4" t="s">
        <v>91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0.55583333333333329</v>
      </c>
      <c r="M1826" s="44">
        <v>1.9336666666666669</v>
      </c>
      <c r="N1826" s="45">
        <v>3.8264999999999998</v>
      </c>
      <c r="O1826" s="44">
        <v>0</v>
      </c>
      <c r="P1826" s="45">
        <v>0</v>
      </c>
      <c r="Q1826" s="44">
        <v>2.6703333333333346</v>
      </c>
      <c r="R1826" s="45">
        <v>9.7548333333333268</v>
      </c>
      <c r="S1826" s="44">
        <v>19.004666666666662</v>
      </c>
      <c r="T1826" s="45">
        <v>26.310000000000002</v>
      </c>
      <c r="U1826" s="44">
        <v>30.558166666666672</v>
      </c>
      <c r="V1826" s="45">
        <v>35.145333333333348</v>
      </c>
      <c r="W1826" s="44">
        <v>31.719833333333334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5"/>
        <v>161.47916666666669</v>
      </c>
      <c r="AE1826" s="54"/>
    </row>
    <row r="1827" spans="2:31" x14ac:dyDescent="0.45">
      <c r="B1827" s="4" t="s">
        <v>92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0.65699999999999992</v>
      </c>
      <c r="M1827" s="44">
        <v>1.3986666666666665</v>
      </c>
      <c r="N1827" s="45">
        <v>3.661666666666668</v>
      </c>
      <c r="O1827" s="44">
        <v>9.9500000000000449E-2</v>
      </c>
      <c r="P1827" s="45">
        <v>0.10700000000000287</v>
      </c>
      <c r="Q1827" s="44">
        <v>4.2204999999999986</v>
      </c>
      <c r="R1827" s="45">
        <v>7.6241666666666674</v>
      </c>
      <c r="S1827" s="44">
        <v>12.206500000000002</v>
      </c>
      <c r="T1827" s="45">
        <v>15.186499999999995</v>
      </c>
      <c r="U1827" s="44">
        <v>18.933833333333329</v>
      </c>
      <c r="V1827" s="45">
        <v>16.625166666666676</v>
      </c>
      <c r="W1827" s="44">
        <v>18.157833333333329</v>
      </c>
      <c r="X1827" s="45">
        <v>1.2948333333333333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5"/>
        <v>100.17316666666666</v>
      </c>
      <c r="AE1827" s="54"/>
    </row>
    <row r="1828" spans="2:31" x14ac:dyDescent="0.45">
      <c r="B1828" s="4" t="s">
        <v>93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0.41266666666666652</v>
      </c>
      <c r="M1828" s="44">
        <v>0.98783333333333323</v>
      </c>
      <c r="N1828" s="45">
        <v>3.9835000000000016</v>
      </c>
      <c r="O1828" s="44">
        <v>6.6726666666666681</v>
      </c>
      <c r="P1828" s="45">
        <v>0</v>
      </c>
      <c r="Q1828" s="44">
        <v>0.75333333333333186</v>
      </c>
      <c r="R1828" s="45">
        <v>22.112666666666669</v>
      </c>
      <c r="S1828" s="44">
        <v>21.890999999999998</v>
      </c>
      <c r="T1828" s="45">
        <v>22.504833333333327</v>
      </c>
      <c r="U1828" s="44">
        <v>38.379999999999995</v>
      </c>
      <c r="V1828" s="45">
        <v>31.687999999999992</v>
      </c>
      <c r="W1828" s="44">
        <v>16.541500000000003</v>
      </c>
      <c r="X1828" s="45">
        <v>5.3291666666666657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5"/>
        <v>171.25716666666665</v>
      </c>
      <c r="AE1828" s="54"/>
    </row>
    <row r="1829" spans="2:31" x14ac:dyDescent="0.45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0.50183333333333324</v>
      </c>
      <c r="M1829" s="44">
        <v>14.834499999999998</v>
      </c>
      <c r="N1829" s="45">
        <v>22.031833333333328</v>
      </c>
      <c r="O1829" s="44">
        <v>13.702500000000006</v>
      </c>
      <c r="P1829" s="45">
        <v>22.390166666666666</v>
      </c>
      <c r="Q1829" s="44">
        <v>27.99883333333333</v>
      </c>
      <c r="R1829" s="45">
        <v>24.769333333333336</v>
      </c>
      <c r="S1829" s="44">
        <v>24.345833333333335</v>
      </c>
      <c r="T1829" s="45">
        <v>16.518666666666672</v>
      </c>
      <c r="U1829" s="44">
        <v>27.324166666666653</v>
      </c>
      <c r="V1829" s="45">
        <v>29.593166666666658</v>
      </c>
      <c r="W1829" s="44">
        <v>41.115833333333327</v>
      </c>
      <c r="X1829" s="45">
        <v>10.309833333333332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5"/>
        <v>275.43650000000002</v>
      </c>
      <c r="AE1829" s="54"/>
    </row>
    <row r="1830" spans="2:31" x14ac:dyDescent="0.45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0.20349999999999999</v>
      </c>
      <c r="M1830" s="44">
        <v>1.0326666666666671</v>
      </c>
      <c r="N1830" s="45">
        <v>29.373999999999988</v>
      </c>
      <c r="O1830" s="44">
        <v>18.62466666666667</v>
      </c>
      <c r="P1830" s="45">
        <v>28.743666666666662</v>
      </c>
      <c r="Q1830" s="44">
        <v>30.576499999999989</v>
      </c>
      <c r="R1830" s="45">
        <v>14.225000000000003</v>
      </c>
      <c r="S1830" s="44">
        <v>12.84099999999999</v>
      </c>
      <c r="T1830" s="45">
        <v>24.864333333333338</v>
      </c>
      <c r="U1830" s="44">
        <v>14.799666666666663</v>
      </c>
      <c r="V1830" s="45">
        <v>33.430166666666658</v>
      </c>
      <c r="W1830" s="44">
        <v>10.997333333333334</v>
      </c>
      <c r="X1830" s="45">
        <v>5.0990000000000011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5"/>
        <v>224.81149999999997</v>
      </c>
      <c r="AE1830" s="54"/>
    </row>
    <row r="1831" spans="2:31" x14ac:dyDescent="0.45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16.092666666666666</v>
      </c>
      <c r="N1831" s="45">
        <v>76.134666666666675</v>
      </c>
      <c r="O1831" s="44">
        <v>123.81316666666665</v>
      </c>
      <c r="P1831" s="45">
        <v>99.006333333333387</v>
      </c>
      <c r="Q1831" s="44">
        <v>84.578666666666706</v>
      </c>
      <c r="R1831" s="45">
        <v>94.286166666666688</v>
      </c>
      <c r="S1831" s="44">
        <v>76.806166666666684</v>
      </c>
      <c r="T1831" s="45">
        <v>95.394666666666666</v>
      </c>
      <c r="U1831" s="44">
        <v>87.892833333333357</v>
      </c>
      <c r="V1831" s="45">
        <v>118.01749999999998</v>
      </c>
      <c r="W1831" s="44">
        <v>66.349500000000006</v>
      </c>
      <c r="X1831" s="45">
        <v>12.879666666666674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5"/>
        <v>951.25200000000018</v>
      </c>
      <c r="AE1831" s="54"/>
    </row>
    <row r="1832" spans="2:31" x14ac:dyDescent="0.45">
      <c r="B1832" s="4" t="s">
        <v>97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0.16783333333333322</v>
      </c>
      <c r="O1832" s="44">
        <v>0</v>
      </c>
      <c r="P1832" s="45">
        <v>0</v>
      </c>
      <c r="Q1832" s="44">
        <v>5.0781666666666672</v>
      </c>
      <c r="R1832" s="45">
        <v>11.003166666666674</v>
      </c>
      <c r="S1832" s="44">
        <v>17.904500000000002</v>
      </c>
      <c r="T1832" s="45">
        <v>20.578333333333333</v>
      </c>
      <c r="U1832" s="44">
        <v>26.58349999999999</v>
      </c>
      <c r="V1832" s="45">
        <v>26.412833333333321</v>
      </c>
      <c r="W1832" s="44">
        <v>26.007666666666648</v>
      </c>
      <c r="X1832" s="45">
        <v>4.3543333333333347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5"/>
        <v>138.09033333333329</v>
      </c>
      <c r="AE1832" s="54"/>
    </row>
    <row r="1833" spans="2:31" x14ac:dyDescent="0.45">
      <c r="B1833" s="4" t="s">
        <v>98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0.69500000000000006</v>
      </c>
      <c r="M1833" s="44">
        <v>31.184166666666684</v>
      </c>
      <c r="N1833" s="45">
        <v>45.587333333333341</v>
      </c>
      <c r="O1833" s="44">
        <v>48.386000000000003</v>
      </c>
      <c r="P1833" s="45">
        <v>26.74616666666665</v>
      </c>
      <c r="Q1833" s="44">
        <v>28.933833333333361</v>
      </c>
      <c r="R1833" s="45">
        <v>26.535499999999981</v>
      </c>
      <c r="S1833" s="44">
        <v>6.3501666666666612</v>
      </c>
      <c r="T1833" s="45">
        <v>3.175666666666666</v>
      </c>
      <c r="U1833" s="44">
        <v>7.3988333333333323</v>
      </c>
      <c r="V1833" s="45">
        <v>15.781666666666679</v>
      </c>
      <c r="W1833" s="44">
        <v>34.192166666666665</v>
      </c>
      <c r="X1833" s="45">
        <v>12.737166666666671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5"/>
        <v>287.70366666666666</v>
      </c>
      <c r="AE1833" s="54"/>
    </row>
    <row r="1834" spans="2:31" x14ac:dyDescent="0.45">
      <c r="B1834" s="4" t="s">
        <v>99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0.67500000000000038</v>
      </c>
      <c r="M1834" s="44">
        <v>1.1980000000000002</v>
      </c>
      <c r="N1834" s="45">
        <v>1.2126666666666666</v>
      </c>
      <c r="O1834" s="44">
        <v>2.3843333333333332</v>
      </c>
      <c r="P1834" s="45">
        <v>6.6026666666666625</v>
      </c>
      <c r="Q1834" s="44">
        <v>9.7646666666666704</v>
      </c>
      <c r="R1834" s="45">
        <v>12.009999999999994</v>
      </c>
      <c r="S1834" s="44">
        <v>15.601333333333313</v>
      </c>
      <c r="T1834" s="45">
        <v>16.169999999999987</v>
      </c>
      <c r="U1834" s="44">
        <v>19.423499999999994</v>
      </c>
      <c r="V1834" s="45">
        <v>17.94000000000003</v>
      </c>
      <c r="W1834" s="44">
        <v>11.230000000000009</v>
      </c>
      <c r="X1834" s="45">
        <v>2.1120000000000005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5"/>
        <v>116.32416666666664</v>
      </c>
      <c r="AE1834" s="54"/>
    </row>
    <row r="1835" spans="2:31" x14ac:dyDescent="0.45">
      <c r="B1835" s="4" t="s">
        <v>100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5"/>
        <v>0</v>
      </c>
      <c r="AE1835" s="54"/>
    </row>
    <row r="1836" spans="2:31" x14ac:dyDescent="0.45">
      <c r="B1836" s="4" t="s">
        <v>101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0.12000000000000008</v>
      </c>
      <c r="M1836" s="44">
        <v>1.550666666666668</v>
      </c>
      <c r="N1836" s="45">
        <v>4.281833333333334</v>
      </c>
      <c r="O1836" s="44">
        <v>7.48783333333333</v>
      </c>
      <c r="P1836" s="45">
        <v>10.241166666666668</v>
      </c>
      <c r="Q1836" s="44">
        <v>11.246499999999999</v>
      </c>
      <c r="R1836" s="45">
        <v>10.378500000000004</v>
      </c>
      <c r="S1836" s="44">
        <v>10.180166666666667</v>
      </c>
      <c r="T1836" s="45">
        <v>9.346166666666667</v>
      </c>
      <c r="U1836" s="44">
        <v>8.8408333333333307</v>
      </c>
      <c r="V1836" s="45">
        <v>8.2251666666666665</v>
      </c>
      <c r="W1836" s="44">
        <v>5.9671666666666665</v>
      </c>
      <c r="X1836" s="45">
        <v>1.9546666666666668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5"/>
        <v>89.820666666666668</v>
      </c>
      <c r="AE1836" s="54"/>
    </row>
    <row r="1837" spans="2:31" x14ac:dyDescent="0.45">
      <c r="B1837" s="4" t="s">
        <v>102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7.2258333333333331</v>
      </c>
      <c r="M1837" s="44">
        <v>153.43266666666671</v>
      </c>
      <c r="N1837" s="45">
        <v>15.805833333333347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25.188333333333325</v>
      </c>
      <c r="V1837" s="45">
        <v>61.031666666666659</v>
      </c>
      <c r="W1837" s="44">
        <v>127.50633333333329</v>
      </c>
      <c r="X1837" s="45">
        <v>59.469833333333327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5"/>
        <v>449.66049999999996</v>
      </c>
      <c r="AE1837" s="54"/>
    </row>
    <row r="1838" spans="2:31" x14ac:dyDescent="0.45">
      <c r="B1838" s="4" t="s">
        <v>103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9.6000000000000002E-2</v>
      </c>
      <c r="M1838" s="44">
        <v>1.3499999999999979E-2</v>
      </c>
      <c r="N1838" s="45">
        <v>0</v>
      </c>
      <c r="O1838" s="44">
        <v>0</v>
      </c>
      <c r="P1838" s="45">
        <v>0</v>
      </c>
      <c r="Q1838" s="44">
        <v>0.44033333333333358</v>
      </c>
      <c r="R1838" s="45">
        <v>0.78150000000000008</v>
      </c>
      <c r="S1838" s="44">
        <v>6.8286666666666669</v>
      </c>
      <c r="T1838" s="45">
        <v>19.489166666666669</v>
      </c>
      <c r="U1838" s="44">
        <v>22.000500000000002</v>
      </c>
      <c r="V1838" s="45">
        <v>22.531499999999991</v>
      </c>
      <c r="W1838" s="44">
        <v>14.499666666666664</v>
      </c>
      <c r="X1838" s="45">
        <v>1.2181666666666666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5"/>
        <v>87.899000000000001</v>
      </c>
      <c r="AE1838" s="54"/>
    </row>
    <row r="1839" spans="2:31" x14ac:dyDescent="0.45">
      <c r="B1839" s="4" t="s">
        <v>104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1.2171666666666667</v>
      </c>
      <c r="M1839" s="44">
        <v>15.797166666666667</v>
      </c>
      <c r="N1839" s="45">
        <v>78.125000000000014</v>
      </c>
      <c r="O1839" s="44">
        <v>95.303166666666669</v>
      </c>
      <c r="P1839" s="45">
        <v>99.858999999999995</v>
      </c>
      <c r="Q1839" s="44">
        <v>100.95716666666661</v>
      </c>
      <c r="R1839" s="45">
        <v>100.78433333333342</v>
      </c>
      <c r="S1839" s="44">
        <v>96.807666666666648</v>
      </c>
      <c r="T1839" s="45">
        <v>95.533500000000004</v>
      </c>
      <c r="U1839" s="44">
        <v>93.202500000000001</v>
      </c>
      <c r="V1839" s="45">
        <v>82.821500000000015</v>
      </c>
      <c r="W1839" s="44">
        <v>44.490833333333327</v>
      </c>
      <c r="X1839" s="45">
        <v>13.865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5"/>
        <v>918.76400000000001</v>
      </c>
      <c r="AE1839" s="54"/>
    </row>
    <row r="1840" spans="2:31" x14ac:dyDescent="0.45">
      <c r="B1840" s="4" t="s">
        <v>105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0.26849999999999991</v>
      </c>
      <c r="M1840" s="44">
        <v>2.1986666666666657</v>
      </c>
      <c r="N1840" s="45">
        <v>2.3836666666666662</v>
      </c>
      <c r="O1840" s="44">
        <v>0</v>
      </c>
      <c r="P1840" s="45">
        <v>0</v>
      </c>
      <c r="Q1840" s="44">
        <v>0</v>
      </c>
      <c r="R1840" s="45">
        <v>0</v>
      </c>
      <c r="S1840" s="44">
        <v>0</v>
      </c>
      <c r="T1840" s="45">
        <v>0</v>
      </c>
      <c r="U1840" s="44">
        <v>3.1663333333333372</v>
      </c>
      <c r="V1840" s="45">
        <v>4.7903333333333356</v>
      </c>
      <c r="W1840" s="44">
        <v>13.99666666666667</v>
      </c>
      <c r="X1840" s="45">
        <v>4.4270000000000005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5"/>
        <v>31.231166666666674</v>
      </c>
      <c r="AE1840" s="54"/>
    </row>
    <row r="1841" spans="2:31" x14ac:dyDescent="0.45">
      <c r="B1841" s="4" t="s">
        <v>106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5"/>
        <v>0</v>
      </c>
      <c r="AE1841" s="54"/>
    </row>
    <row r="1842" spans="2:31" x14ac:dyDescent="0.45">
      <c r="B1842" s="4" t="s">
        <v>107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0.36950000000000005</v>
      </c>
      <c r="M1842" s="44">
        <v>22.221833333333326</v>
      </c>
      <c r="N1842" s="45">
        <v>17.913833333333329</v>
      </c>
      <c r="O1842" s="44">
        <v>14.697833333333339</v>
      </c>
      <c r="P1842" s="45">
        <v>12.042000000000003</v>
      </c>
      <c r="Q1842" s="44">
        <v>11.822500000000007</v>
      </c>
      <c r="R1842" s="45">
        <v>12.350000000000014</v>
      </c>
      <c r="S1842" s="44">
        <v>28.38566666666669</v>
      </c>
      <c r="T1842" s="45">
        <v>36.353833333333313</v>
      </c>
      <c r="U1842" s="44">
        <v>51.245833333333316</v>
      </c>
      <c r="V1842" s="45">
        <v>57.501999999999981</v>
      </c>
      <c r="W1842" s="44">
        <v>59.861166666666669</v>
      </c>
      <c r="X1842" s="45">
        <v>13.097000000000003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5"/>
        <v>337.86299999999994</v>
      </c>
      <c r="AE1842" s="54"/>
    </row>
    <row r="1843" spans="2:31" x14ac:dyDescent="0.45">
      <c r="B1843" s="4" t="s">
        <v>108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0.2</v>
      </c>
      <c r="M1843" s="44">
        <v>0.92883333333333329</v>
      </c>
      <c r="N1843" s="45">
        <v>3.9149999999999991</v>
      </c>
      <c r="O1843" s="44">
        <v>4.9359999999999991</v>
      </c>
      <c r="P1843" s="45">
        <v>0.96766666666666667</v>
      </c>
      <c r="Q1843" s="44">
        <v>4.3728333333333245</v>
      </c>
      <c r="R1843" s="45">
        <v>5.6299999999999955</v>
      </c>
      <c r="S1843" s="44">
        <v>5.0299999999999976</v>
      </c>
      <c r="T1843" s="45">
        <v>2.9300000000000042</v>
      </c>
      <c r="U1843" s="44">
        <v>0</v>
      </c>
      <c r="V1843" s="45">
        <v>2.4000000000000021E-2</v>
      </c>
      <c r="W1843" s="44">
        <v>0.54083333333333317</v>
      </c>
      <c r="X1843" s="45">
        <v>8.9833333333333348E-2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485"/>
        <v>29.564999999999987</v>
      </c>
      <c r="AE1843" s="54"/>
    </row>
    <row r="1844" spans="2:31" x14ac:dyDescent="0.45">
      <c r="B1844" s="4" t="s">
        <v>109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4.2731666666666666</v>
      </c>
      <c r="N1844" s="45">
        <v>65.111666666666679</v>
      </c>
      <c r="O1844" s="44">
        <v>68.529333333333369</v>
      </c>
      <c r="P1844" s="45">
        <v>96.304666666666691</v>
      </c>
      <c r="Q1844" s="44">
        <v>83.548833333333334</v>
      </c>
      <c r="R1844" s="45">
        <v>94.388000000000005</v>
      </c>
      <c r="S1844" s="44">
        <v>93.117333333333363</v>
      </c>
      <c r="T1844" s="45">
        <v>69.726166666666671</v>
      </c>
      <c r="U1844" s="44">
        <v>95.638500000000022</v>
      </c>
      <c r="V1844" s="45">
        <v>92.862833333333313</v>
      </c>
      <c r="W1844" s="44">
        <v>39.464833333333338</v>
      </c>
      <c r="X1844" s="45">
        <v>2.2873333333333341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485"/>
        <v>805.25266666666687</v>
      </c>
      <c r="AE1844" s="54"/>
    </row>
    <row r="1845" spans="2:31" x14ac:dyDescent="0.45">
      <c r="B1845" s="4" t="s">
        <v>110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0.30583333333333335</v>
      </c>
      <c r="M1845" s="44">
        <v>15.529500000000001</v>
      </c>
      <c r="N1845" s="45">
        <v>11.31416666666667</v>
      </c>
      <c r="O1845" s="44">
        <v>15.398166666666645</v>
      </c>
      <c r="P1845" s="45">
        <v>22.338166666666655</v>
      </c>
      <c r="Q1845" s="44">
        <v>25.295000000000012</v>
      </c>
      <c r="R1845" s="45">
        <v>27.455500000000033</v>
      </c>
      <c r="S1845" s="44">
        <v>41.873500000000043</v>
      </c>
      <c r="T1845" s="45">
        <v>49.055666666666632</v>
      </c>
      <c r="U1845" s="44">
        <v>58.239333333333349</v>
      </c>
      <c r="V1845" s="45">
        <v>54.013833333333331</v>
      </c>
      <c r="W1845" s="44">
        <v>51.414333333333346</v>
      </c>
      <c r="X1845" s="45">
        <v>14.136500000000005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485"/>
        <v>386.36950000000002</v>
      </c>
      <c r="AE1845" s="54"/>
    </row>
    <row r="1846" spans="2:31" x14ac:dyDescent="0.45">
      <c r="B1846" s="4" t="s">
        <v>111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0.23549999999999999</v>
      </c>
      <c r="M1846" s="44">
        <v>1.769833333333334</v>
      </c>
      <c r="N1846" s="45">
        <v>3.7510000000000008</v>
      </c>
      <c r="O1846" s="44">
        <v>3.8500000000000159E-2</v>
      </c>
      <c r="P1846" s="45">
        <v>0</v>
      </c>
      <c r="Q1846" s="44">
        <v>2.5788333333333315</v>
      </c>
      <c r="R1846" s="45">
        <v>6.4923333333333284</v>
      </c>
      <c r="S1846" s="44">
        <v>14.468333333333334</v>
      </c>
      <c r="T1846" s="45">
        <v>17.454000000000001</v>
      </c>
      <c r="U1846" s="44">
        <v>23.855333333333313</v>
      </c>
      <c r="V1846" s="45">
        <v>24.399666666666683</v>
      </c>
      <c r="W1846" s="44">
        <v>24.34783333333332</v>
      </c>
      <c r="X1846" s="45">
        <v>6.262999999999999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5"/>
        <v>125.65416666666664</v>
      </c>
      <c r="AE1846" s="54"/>
    </row>
    <row r="1847" spans="2:31" x14ac:dyDescent="0.45">
      <c r="B1847" s="4" t="s">
        <v>112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3.5399999999999987</v>
      </c>
      <c r="N1847" s="45">
        <v>9.8399999999999945</v>
      </c>
      <c r="O1847" s="44">
        <v>15.539999999999987</v>
      </c>
      <c r="P1847" s="45">
        <v>20.839999999999993</v>
      </c>
      <c r="Q1847" s="44">
        <v>24.140000000000022</v>
      </c>
      <c r="R1847" s="45">
        <v>24.339999999999982</v>
      </c>
      <c r="S1847" s="44">
        <v>24.140000000000022</v>
      </c>
      <c r="T1847" s="45">
        <v>23.839999999999982</v>
      </c>
      <c r="U1847" s="44">
        <v>20.339999999999993</v>
      </c>
      <c r="V1847" s="45">
        <v>15.440000000000024</v>
      </c>
      <c r="W1847" s="44">
        <v>9.5400000000000027</v>
      </c>
      <c r="X1847" s="45">
        <v>2.2503333333333329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5"/>
        <v>193.79033333333334</v>
      </c>
      <c r="AE1847" s="54"/>
    </row>
    <row r="1848" spans="2:31" x14ac:dyDescent="0.45">
      <c r="B1848" s="4" t="s">
        <v>113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10.06383333333334</v>
      </c>
      <c r="N1848" s="45">
        <v>31.380000000000049</v>
      </c>
      <c r="O1848" s="44">
        <v>52.380000000000074</v>
      </c>
      <c r="P1848" s="45">
        <v>53.823999999999998</v>
      </c>
      <c r="Q1848" s="44">
        <v>43.29999999999999</v>
      </c>
      <c r="R1848" s="45">
        <v>16.989166666666645</v>
      </c>
      <c r="S1848" s="44">
        <v>25.322999999999993</v>
      </c>
      <c r="T1848" s="45">
        <v>64.642500000000027</v>
      </c>
      <c r="U1848" s="44">
        <v>30.076666666666664</v>
      </c>
      <c r="V1848" s="45">
        <v>25.252666666666666</v>
      </c>
      <c r="W1848" s="44">
        <v>20.556833333333326</v>
      </c>
      <c r="X1848" s="45">
        <v>5.6730000000000018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5"/>
        <v>379.4616666666667</v>
      </c>
      <c r="AE1848" s="54"/>
    </row>
    <row r="1849" spans="2:31" x14ac:dyDescent="0.45">
      <c r="B1849" s="4" t="s">
        <v>114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6.8833333333333357E-2</v>
      </c>
      <c r="M1849" s="44">
        <v>1.7125000000000001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6.3356666666666595</v>
      </c>
      <c r="T1849" s="45">
        <v>10.041166666666667</v>
      </c>
      <c r="U1849" s="44">
        <v>16.956166666666675</v>
      </c>
      <c r="V1849" s="45">
        <v>17.125666666666657</v>
      </c>
      <c r="W1849" s="44">
        <v>23.27699999999999</v>
      </c>
      <c r="X1849" s="45">
        <v>9.9388333333333385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485"/>
        <v>85.455833333333317</v>
      </c>
      <c r="AE1849" s="54"/>
    </row>
    <row r="1850" spans="2:31" x14ac:dyDescent="0.45">
      <c r="B1850" s="4" t="s">
        <v>115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485"/>
        <v>0</v>
      </c>
      <c r="AE1850" s="54"/>
    </row>
    <row r="1851" spans="2:31" x14ac:dyDescent="0.45">
      <c r="B1851" s="4" t="s">
        <v>116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42.392666666666656</v>
      </c>
      <c r="M1851" s="44">
        <v>68.233166666666691</v>
      </c>
      <c r="N1851" s="45">
        <v>34.980000000000004</v>
      </c>
      <c r="O1851" s="44">
        <v>22.61</v>
      </c>
      <c r="P1851" s="45">
        <v>17.22</v>
      </c>
      <c r="Q1851" s="44">
        <v>13.100000000000009</v>
      </c>
      <c r="R1851" s="45">
        <v>10.820000000000007</v>
      </c>
      <c r="S1851" s="44">
        <v>10.52000000000001</v>
      </c>
      <c r="T1851" s="45">
        <v>14.02000000000001</v>
      </c>
      <c r="U1851" s="44">
        <v>19.240000000000009</v>
      </c>
      <c r="V1851" s="45">
        <v>49.000000000000007</v>
      </c>
      <c r="W1851" s="44">
        <v>65.237833333333327</v>
      </c>
      <c r="X1851" s="45">
        <v>50.645833333333336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485"/>
        <v>418.01950000000005</v>
      </c>
      <c r="AE1851" s="54"/>
    </row>
    <row r="1852" spans="2:31" x14ac:dyDescent="0.45">
      <c r="B1852" s="4" t="s">
        <v>117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0.52333333333333321</v>
      </c>
      <c r="M1852" s="44">
        <v>11.263666666666664</v>
      </c>
      <c r="N1852" s="45">
        <v>95.961333333333272</v>
      </c>
      <c r="O1852" s="44">
        <v>49.829500000000031</v>
      </c>
      <c r="P1852" s="45">
        <v>41.436833333333333</v>
      </c>
      <c r="Q1852" s="44">
        <v>50.469333333333331</v>
      </c>
      <c r="R1852" s="45">
        <v>57.957000000000008</v>
      </c>
      <c r="S1852" s="44">
        <v>78.533166666666659</v>
      </c>
      <c r="T1852" s="45">
        <v>91.108333333333348</v>
      </c>
      <c r="U1852" s="44">
        <v>109.55783333333335</v>
      </c>
      <c r="V1852" s="45">
        <v>120.05549999999999</v>
      </c>
      <c r="W1852" s="44">
        <v>124.4233333333333</v>
      </c>
      <c r="X1852" s="45">
        <v>24.756499999999999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485"/>
        <v>855.87566666666646</v>
      </c>
      <c r="AE1852" s="54"/>
    </row>
    <row r="1853" spans="2:31" x14ac:dyDescent="0.45">
      <c r="B1853" s="4" t="s">
        <v>118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0.28466666666666662</v>
      </c>
      <c r="M1853" s="44">
        <v>17.968500000000002</v>
      </c>
      <c r="N1853" s="45">
        <v>0.83183333333333387</v>
      </c>
      <c r="O1853" s="44">
        <v>14.545500000000001</v>
      </c>
      <c r="P1853" s="45">
        <v>19.039999999999985</v>
      </c>
      <c r="Q1853" s="44">
        <v>22.342500000000015</v>
      </c>
      <c r="R1853" s="45">
        <v>29.930000000000046</v>
      </c>
      <c r="S1853" s="44">
        <v>37.948000000000015</v>
      </c>
      <c r="T1853" s="45">
        <v>45.050000000000026</v>
      </c>
      <c r="U1853" s="44">
        <v>51.231333333333332</v>
      </c>
      <c r="V1853" s="45">
        <v>54.627000000000045</v>
      </c>
      <c r="W1853" s="44">
        <v>42.63483333333334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485"/>
        <v>336.43416666666684</v>
      </c>
      <c r="AE1853" s="54"/>
    </row>
    <row r="1854" spans="2:31" x14ac:dyDescent="0.45">
      <c r="B1854" s="4" t="s">
        <v>119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7.0009999999999986</v>
      </c>
      <c r="M1854" s="44">
        <v>44.848000000000006</v>
      </c>
      <c r="N1854" s="45">
        <v>40.634499999999996</v>
      </c>
      <c r="O1854" s="44">
        <v>32.477833333333329</v>
      </c>
      <c r="P1854" s="45">
        <v>31.866833333333336</v>
      </c>
      <c r="Q1854" s="44">
        <v>30.605499999999992</v>
      </c>
      <c r="R1854" s="45">
        <v>31.350999999999996</v>
      </c>
      <c r="S1854" s="44">
        <v>31.615166666666649</v>
      </c>
      <c r="T1854" s="45">
        <v>45.954499999999982</v>
      </c>
      <c r="U1854" s="44">
        <v>49.300166666666662</v>
      </c>
      <c r="V1854" s="45">
        <v>49.845000000000013</v>
      </c>
      <c r="W1854" s="44">
        <v>41.688666666666663</v>
      </c>
      <c r="X1854" s="45">
        <v>1.0798333333333336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485"/>
        <v>438.26800000000003</v>
      </c>
      <c r="AE1854" s="54"/>
    </row>
    <row r="1855" spans="2:31" x14ac:dyDescent="0.45">
      <c r="B1855" s="4" t="s">
        <v>120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2.8123333333333327</v>
      </c>
      <c r="M1855" s="44">
        <v>13.832166666666668</v>
      </c>
      <c r="N1855" s="45">
        <v>19.976833333333328</v>
      </c>
      <c r="O1855" s="44">
        <v>42.506166666666658</v>
      </c>
      <c r="P1855" s="45">
        <v>38.408166666666673</v>
      </c>
      <c r="Q1855" s="44">
        <v>33.195499999999996</v>
      </c>
      <c r="R1855" s="45">
        <v>23.488666666666674</v>
      </c>
      <c r="S1855" s="44">
        <v>37.372166666666665</v>
      </c>
      <c r="T1855" s="45">
        <v>46.559666666666665</v>
      </c>
      <c r="U1855" s="44">
        <v>51.424833333333318</v>
      </c>
      <c r="V1855" s="45">
        <v>36.691833333333335</v>
      </c>
      <c r="W1855" s="44">
        <v>30.004333333333339</v>
      </c>
      <c r="X1855" s="45">
        <v>7.9065000000000021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485"/>
        <v>384.17916666666667</v>
      </c>
      <c r="AE1855" s="54"/>
    </row>
    <row r="1856" spans="2:31" x14ac:dyDescent="0.45">
      <c r="B1856" s="4" t="s">
        <v>121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485"/>
        <v>0</v>
      </c>
      <c r="AE1856" s="54"/>
    </row>
    <row r="1857" spans="2:31" x14ac:dyDescent="0.45">
      <c r="B1857" s="4" t="s">
        <v>122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8.4956666666666649</v>
      </c>
      <c r="M1857" s="44">
        <v>77.379833333333352</v>
      </c>
      <c r="N1857" s="45">
        <v>74.546666666666667</v>
      </c>
      <c r="O1857" s="44">
        <v>39.949999999999989</v>
      </c>
      <c r="P1857" s="45">
        <v>55.920000000000016</v>
      </c>
      <c r="Q1857" s="44">
        <v>78.109999999999957</v>
      </c>
      <c r="R1857" s="45">
        <v>104.75</v>
      </c>
      <c r="S1857" s="44">
        <v>143.53000000000003</v>
      </c>
      <c r="T1857" s="45">
        <v>163.31</v>
      </c>
      <c r="U1857" s="44">
        <v>217.60966666666658</v>
      </c>
      <c r="V1857" s="45">
        <v>212.44766666666661</v>
      </c>
      <c r="W1857" s="44">
        <v>208.8846666666667</v>
      </c>
      <c r="X1857" s="45">
        <v>82.878333333333359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485"/>
        <v>1467.8124999999998</v>
      </c>
      <c r="AE1857" s="54"/>
    </row>
    <row r="1858" spans="2:31" x14ac:dyDescent="0.45">
      <c r="B1858" s="4" t="s">
        <v>123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485"/>
        <v>0</v>
      </c>
      <c r="AE1858" s="54"/>
    </row>
    <row r="1859" spans="2:31" x14ac:dyDescent="0.45">
      <c r="B1859" s="4" t="s">
        <v>124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0.17500000000000007</v>
      </c>
      <c r="M1859" s="44">
        <v>2.8273333333333333</v>
      </c>
      <c r="N1859" s="45">
        <v>16.034166666666657</v>
      </c>
      <c r="O1859" s="44">
        <v>1.8593333333333326</v>
      </c>
      <c r="P1859" s="45">
        <v>2.0000000000000759E-3</v>
      </c>
      <c r="Q1859" s="44">
        <v>2.9654999999999987</v>
      </c>
      <c r="R1859" s="45">
        <v>5.0165000000000068</v>
      </c>
      <c r="S1859" s="44">
        <v>18.312166666666677</v>
      </c>
      <c r="T1859" s="45">
        <v>1.0984999999999994</v>
      </c>
      <c r="U1859" s="44">
        <v>26.163833333333365</v>
      </c>
      <c r="V1859" s="45">
        <v>2.6558333333333337</v>
      </c>
      <c r="W1859" s="44">
        <v>23.68183333333333</v>
      </c>
      <c r="X1859" s="45">
        <v>3.1396666666666659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485"/>
        <v>103.93166666666671</v>
      </c>
      <c r="AE1859" s="54"/>
    </row>
    <row r="1860" spans="2:31" x14ac:dyDescent="0.45">
      <c r="B1860" s="4" t="s">
        <v>125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485"/>
        <v>0</v>
      </c>
      <c r="AE1860" s="54"/>
    </row>
    <row r="1861" spans="2:31" x14ac:dyDescent="0.45">
      <c r="B1861" s="4" t="s">
        <v>126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485"/>
        <v>0</v>
      </c>
      <c r="AE1861" s="54"/>
    </row>
    <row r="1862" spans="2:31" x14ac:dyDescent="0.45">
      <c r="B1862" s="4" t="s">
        <v>127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19.951333333333327</v>
      </c>
      <c r="N1862" s="45">
        <v>18.94166666666667</v>
      </c>
      <c r="O1862" s="44">
        <v>13.471000000000002</v>
      </c>
      <c r="P1862" s="45">
        <v>0.43533333333333318</v>
      </c>
      <c r="Q1862" s="44">
        <v>2.0016666666666665</v>
      </c>
      <c r="R1862" s="45">
        <v>9.648166666666663</v>
      </c>
      <c r="S1862" s="44">
        <v>18.455666666666676</v>
      </c>
      <c r="T1862" s="45">
        <v>26.344666666666683</v>
      </c>
      <c r="U1862" s="44">
        <v>30.635333333333321</v>
      </c>
      <c r="V1862" s="45">
        <v>11.863</v>
      </c>
      <c r="W1862" s="44">
        <v>40.804833333333349</v>
      </c>
      <c r="X1862" s="45">
        <v>9.2820000000000018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485"/>
        <v>201.83466666666672</v>
      </c>
      <c r="AE1862" s="54"/>
    </row>
    <row r="1863" spans="2:31" x14ac:dyDescent="0.45">
      <c r="B1863" s="4" t="s">
        <v>128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2.837499999999999</v>
      </c>
      <c r="M1863" s="44">
        <v>49</v>
      </c>
      <c r="N1863" s="45">
        <v>72.681200000000004</v>
      </c>
      <c r="O1863" s="44">
        <v>41.001200000000011</v>
      </c>
      <c r="P1863" s="45">
        <v>39.781200000000013</v>
      </c>
      <c r="Q1863" s="44">
        <v>50.711200000000019</v>
      </c>
      <c r="R1863" s="45">
        <v>59.831199999999995</v>
      </c>
      <c r="S1863" s="44">
        <v>79.771200000000007</v>
      </c>
      <c r="T1863" s="45">
        <v>90.931200000000004</v>
      </c>
      <c r="U1863" s="44">
        <v>108.27120000000001</v>
      </c>
      <c r="V1863" s="45">
        <v>116.2912</v>
      </c>
      <c r="W1863" s="44">
        <v>115.46000000000001</v>
      </c>
      <c r="X1863" s="45">
        <v>24.172166666666662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485"/>
        <v>850.74046666666675</v>
      </c>
      <c r="AE1863" s="54"/>
    </row>
    <row r="1864" spans="2:31" x14ac:dyDescent="0.45">
      <c r="B1864" s="4" t="s">
        <v>129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0.39483333333333342</v>
      </c>
      <c r="M1864" s="44">
        <v>1.355</v>
      </c>
      <c r="N1864" s="45">
        <v>3.5843333333333351</v>
      </c>
      <c r="O1864" s="44">
        <v>2.5491666666666672</v>
      </c>
      <c r="P1864" s="45">
        <v>3.773000000000001</v>
      </c>
      <c r="Q1864" s="44">
        <v>4.793333333333333</v>
      </c>
      <c r="R1864" s="45">
        <v>5.837333333333329</v>
      </c>
      <c r="S1864" s="44">
        <v>6.8228333333333353</v>
      </c>
      <c r="T1864" s="45">
        <v>7.326666666666668</v>
      </c>
      <c r="U1864" s="44">
        <v>7.2333333333333334</v>
      </c>
      <c r="V1864" s="45">
        <v>6.9966666666666679</v>
      </c>
      <c r="W1864" s="44">
        <v>6.8463333333333356</v>
      </c>
      <c r="X1864" s="45">
        <v>1.2566666666666664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485"/>
        <v>58.769500000000008</v>
      </c>
      <c r="AE1864" s="54"/>
    </row>
    <row r="1865" spans="2:31" x14ac:dyDescent="0.45">
      <c r="B1865" s="4" t="s">
        <v>130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0.2188333333333333</v>
      </c>
      <c r="M1865" s="44">
        <v>45.912333333333329</v>
      </c>
      <c r="N1865" s="45">
        <v>15.343000000000005</v>
      </c>
      <c r="O1865" s="44">
        <v>36.21716666666665</v>
      </c>
      <c r="P1865" s="45">
        <v>60.691333333333347</v>
      </c>
      <c r="Q1865" s="44">
        <v>85.071833333333345</v>
      </c>
      <c r="R1865" s="45">
        <v>83.422500000000028</v>
      </c>
      <c r="S1865" s="44">
        <v>93.495500000000021</v>
      </c>
      <c r="T1865" s="45">
        <v>121.21433333333334</v>
      </c>
      <c r="U1865" s="44">
        <v>100.52100000000002</v>
      </c>
      <c r="V1865" s="45">
        <v>19.97583333333333</v>
      </c>
      <c r="W1865" s="44">
        <v>7.3270000000000008</v>
      </c>
      <c r="X1865" s="45">
        <v>2.8333333333332433E-3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485"/>
        <v>669.41350000000011</v>
      </c>
      <c r="AE1865" s="54"/>
    </row>
    <row r="1866" spans="2:31" x14ac:dyDescent="0.45">
      <c r="B1866" s="4" t="s">
        <v>131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0.90816666666666657</v>
      </c>
      <c r="N1866" s="45">
        <v>0</v>
      </c>
      <c r="O1866" s="44">
        <v>0</v>
      </c>
      <c r="P1866" s="45">
        <v>0</v>
      </c>
      <c r="Q1866" s="44">
        <v>0</v>
      </c>
      <c r="R1866" s="45">
        <v>0</v>
      </c>
      <c r="S1866" s="44">
        <v>0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>SUM(E1866:AB1866)</f>
        <v>0.90816666666666657</v>
      </c>
      <c r="AE1866" s="54"/>
    </row>
    <row r="1867" spans="2:31" x14ac:dyDescent="0.45">
      <c r="B1867" s="4" t="s">
        <v>132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1.4166666666666661E-2</v>
      </c>
      <c r="M1867" s="44">
        <v>1.9883333333333331</v>
      </c>
      <c r="N1867" s="45">
        <v>0</v>
      </c>
      <c r="O1867" s="44">
        <v>0</v>
      </c>
      <c r="P1867" s="45">
        <v>0</v>
      </c>
      <c r="Q1867" s="44">
        <v>0</v>
      </c>
      <c r="R1867" s="45">
        <v>0</v>
      </c>
      <c r="S1867" s="44">
        <v>0</v>
      </c>
      <c r="T1867" s="45">
        <v>0</v>
      </c>
      <c r="U1867" s="44">
        <v>0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>SUM(E1867:AB1867)</f>
        <v>2.0024999999999995</v>
      </c>
      <c r="AE1867" s="54"/>
    </row>
    <row r="1868" spans="2:31" x14ac:dyDescent="0.45">
      <c r="B1868" s="4" t="s">
        <v>133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0</v>
      </c>
      <c r="O1868" s="44">
        <v>0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ref="AD1868:AD1872" si="486">SUM(E1868:AB1868)</f>
        <v>0</v>
      </c>
      <c r="AE1868" s="54"/>
    </row>
    <row r="1869" spans="2:31" x14ac:dyDescent="0.45">
      <c r="B1869" s="4" t="s">
        <v>134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</v>
      </c>
      <c r="N1869" s="45">
        <v>0</v>
      </c>
      <c r="O1869" s="44">
        <v>0</v>
      </c>
      <c r="P1869" s="45">
        <v>0</v>
      </c>
      <c r="Q1869" s="44">
        <v>0</v>
      </c>
      <c r="R1869" s="45">
        <v>0</v>
      </c>
      <c r="S1869" s="44">
        <v>0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486"/>
        <v>0</v>
      </c>
      <c r="AE1869" s="54"/>
    </row>
    <row r="1870" spans="2:31" x14ac:dyDescent="0.45">
      <c r="B1870" s="4" t="s">
        <v>135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0</v>
      </c>
      <c r="N1870" s="45">
        <v>0</v>
      </c>
      <c r="O1870" s="44">
        <v>0</v>
      </c>
      <c r="P1870" s="45">
        <v>0</v>
      </c>
      <c r="Q1870" s="44">
        <v>0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486"/>
        <v>0</v>
      </c>
      <c r="AE1870" s="54"/>
    </row>
    <row r="1871" spans="2:31" x14ac:dyDescent="0.45">
      <c r="B1871" s="4" t="s">
        <v>136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0.13733333333333328</v>
      </c>
      <c r="N1871" s="45">
        <v>0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486"/>
        <v>0.13733333333333328</v>
      </c>
      <c r="AE1871" s="54"/>
    </row>
    <row r="1872" spans="2:31" x14ac:dyDescent="0.45">
      <c r="B1872" s="4" t="s">
        <v>137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3.0246666666666662</v>
      </c>
      <c r="M1872" s="44">
        <v>47.10533333333332</v>
      </c>
      <c r="N1872" s="45">
        <v>59.491833333333375</v>
      </c>
      <c r="O1872" s="44">
        <v>25.990166666666674</v>
      </c>
      <c r="P1872" s="45">
        <v>16.395166666666665</v>
      </c>
      <c r="Q1872" s="44">
        <v>17.939166666666654</v>
      </c>
      <c r="R1872" s="45">
        <v>32.600666666666655</v>
      </c>
      <c r="S1872" s="44">
        <v>47.874333333333318</v>
      </c>
      <c r="T1872" s="45">
        <v>63.481333333333318</v>
      </c>
      <c r="U1872" s="44">
        <v>83.156166666666664</v>
      </c>
      <c r="V1872" s="45">
        <v>102.29083333333337</v>
      </c>
      <c r="W1872" s="44">
        <v>80.339833333333388</v>
      </c>
      <c r="X1872" s="45">
        <v>25.904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486"/>
        <v>605.59350000000006</v>
      </c>
      <c r="AE1872" s="54"/>
    </row>
    <row r="1873" spans="2:31" x14ac:dyDescent="0.45">
      <c r="B1873" s="4" t="s">
        <v>138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0.58833333333333349</v>
      </c>
      <c r="M1873" s="44">
        <v>22.926833333333338</v>
      </c>
      <c r="N1873" s="45">
        <v>53.55083333333333</v>
      </c>
      <c r="O1873" s="44">
        <v>45.830666666666694</v>
      </c>
      <c r="P1873" s="45">
        <v>8.214333333333327</v>
      </c>
      <c r="Q1873" s="44">
        <v>14.507000000000001</v>
      </c>
      <c r="R1873" s="45">
        <v>57.240999999999978</v>
      </c>
      <c r="S1873" s="44">
        <v>33.799666666666667</v>
      </c>
      <c r="T1873" s="45">
        <v>26.328666666666667</v>
      </c>
      <c r="U1873" s="44">
        <v>35.086833333333331</v>
      </c>
      <c r="V1873" s="45">
        <v>31.807833333333313</v>
      </c>
      <c r="W1873" s="44">
        <v>27.406166666666689</v>
      </c>
      <c r="X1873" s="45">
        <v>3.7766666666666655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>SUM(E1873:AB1873)</f>
        <v>361.06483333333335</v>
      </c>
      <c r="AE1873" s="54"/>
    </row>
    <row r="1874" spans="2:31" x14ac:dyDescent="0.45">
      <c r="B1874" s="12" t="s">
        <v>7</v>
      </c>
      <c r="C1874" s="12"/>
      <c r="D1874" s="12"/>
      <c r="E1874" s="13">
        <f>SUM(E1802:E1873)</f>
        <v>0</v>
      </c>
      <c r="F1874" s="13">
        <f t="shared" ref="F1874" si="487">SUM(F1802:F1873)</f>
        <v>0</v>
      </c>
      <c r="G1874" s="13">
        <f t="shared" ref="G1874" si="488">SUM(G1802:G1873)</f>
        <v>0</v>
      </c>
      <c r="H1874" s="13">
        <f t="shared" ref="H1874" si="489">SUM(H1802:H1873)</f>
        <v>0</v>
      </c>
      <c r="I1874" s="13">
        <f t="shared" ref="I1874" si="490">SUM(I1802:I1873)</f>
        <v>0</v>
      </c>
      <c r="J1874" s="13">
        <f t="shared" ref="J1874" si="491">SUM(J1802:J1873)</f>
        <v>0</v>
      </c>
      <c r="K1874" s="13">
        <f t="shared" ref="K1874" si="492">SUM(K1802:K1873)</f>
        <v>0</v>
      </c>
      <c r="L1874" s="13">
        <f t="shared" ref="L1874" si="493">SUM(L1802:L1873)</f>
        <v>101.83999999999999</v>
      </c>
      <c r="M1874" s="13">
        <f t="shared" ref="M1874" si="494">SUM(M1802:M1873)</f>
        <v>992.04583333333301</v>
      </c>
      <c r="N1874" s="13">
        <f t="shared" ref="N1874" si="495">SUM(N1802:N1873)</f>
        <v>1419.5703666666664</v>
      </c>
      <c r="O1874" s="13">
        <f t="shared" ref="O1874" si="496">SUM(O1802:O1873)</f>
        <v>1297.5800443333333</v>
      </c>
      <c r="P1874" s="13">
        <f t="shared" ref="P1874" si="497">SUM(P1802:P1873)</f>
        <v>1278.3817333333336</v>
      </c>
      <c r="Q1874" s="13">
        <f t="shared" ref="Q1874" si="498">SUM(Q1802:Q1873)</f>
        <v>1333.3864396666665</v>
      </c>
      <c r="R1874" s="13">
        <f t="shared" ref="R1874" si="499">SUM(R1802:R1873)</f>
        <v>1498.0460653333337</v>
      </c>
      <c r="S1874" s="13">
        <f t="shared" ref="S1874" si="500">SUM(S1802:S1873)</f>
        <v>1736.9297903333336</v>
      </c>
      <c r="T1874" s="13">
        <f t="shared" ref="T1874" si="501">SUM(T1802:T1873)</f>
        <v>1982.8457723333331</v>
      </c>
      <c r="U1874" s="13">
        <f t="shared" ref="U1874" si="502">SUM(U1802:U1873)</f>
        <v>2212.9570333333331</v>
      </c>
      <c r="V1874" s="13">
        <f t="shared" ref="V1874" si="503">SUM(V1802:V1873)</f>
        <v>2140.6243666666664</v>
      </c>
      <c r="W1874" s="13">
        <f t="shared" ref="W1874" si="504">SUM(W1802:W1873)</f>
        <v>1897.6908333333338</v>
      </c>
      <c r="X1874" s="13">
        <f t="shared" ref="X1874" si="505">SUM(X1802:X1873)</f>
        <v>478.14966666666663</v>
      </c>
      <c r="Y1874" s="13">
        <f t="shared" ref="Y1874" si="506">SUM(Y1802:Y1873)</f>
        <v>0</v>
      </c>
      <c r="Z1874" s="13">
        <f t="shared" ref="Z1874" si="507">SUM(Z1802:Z1873)</f>
        <v>0</v>
      </c>
      <c r="AA1874" s="13">
        <f t="shared" ref="AA1874" si="508">SUM(AA1802:AA1873)</f>
        <v>0</v>
      </c>
      <c r="AB1874" s="13">
        <f t="shared" ref="AB1874" si="509">SUM(AB1802:AB1873)</f>
        <v>0</v>
      </c>
      <c r="AC1874" s="109">
        <f>SUM(AC1802:AE1873)</f>
        <v>18370.047945333328</v>
      </c>
      <c r="AD1874" s="109"/>
      <c r="AE1874" s="109"/>
    </row>
    <row r="1875" spans="2:31" x14ac:dyDescent="0.45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45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45">
      <c r="B1877" s="8">
        <f>'Resumen-Mensual'!$AC$26</f>
        <v>46047</v>
      </c>
    </row>
    <row r="1878" spans="2:31" x14ac:dyDescent="0.45">
      <c r="B1878" s="8"/>
    </row>
    <row r="1879" spans="2:31" x14ac:dyDescent="0.45">
      <c r="B1879" s="9" t="s">
        <v>313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1" t="s">
        <v>7</v>
      </c>
      <c r="AD1879" s="91"/>
      <c r="AE1879" s="91"/>
    </row>
    <row r="1880" spans="2:31" x14ac:dyDescent="0.45">
      <c r="B1880" s="14" t="s">
        <v>67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0.19333333333333341</v>
      </c>
      <c r="M1880" s="44">
        <v>3.8000000000000038</v>
      </c>
      <c r="N1880" s="45">
        <v>0.40000000000000036</v>
      </c>
      <c r="O1880" s="44">
        <v>0.20000000000000018</v>
      </c>
      <c r="P1880" s="45">
        <v>0.20000000000000018</v>
      </c>
      <c r="Q1880" s="44">
        <v>9.9999999999999645E-2</v>
      </c>
      <c r="R1880" s="45">
        <v>0.20000000000000018</v>
      </c>
      <c r="S1880" s="44">
        <v>0</v>
      </c>
      <c r="T1880" s="45">
        <v>0</v>
      </c>
      <c r="U1880" s="44">
        <v>0</v>
      </c>
      <c r="V1880" s="45">
        <v>0</v>
      </c>
      <c r="W1880" s="44">
        <v>0</v>
      </c>
      <c r="X1880" s="45">
        <v>0.45999999999999985</v>
      </c>
      <c r="Y1880" s="44">
        <v>0</v>
      </c>
      <c r="Z1880" s="45">
        <v>0</v>
      </c>
      <c r="AA1880" s="44">
        <v>0</v>
      </c>
      <c r="AB1880" s="45">
        <v>0</v>
      </c>
      <c r="AC1880" s="56"/>
      <c r="AD1880" s="57">
        <f>SUM(E1880:AB1880)</f>
        <v>5.5533333333333381</v>
      </c>
      <c r="AE1880" s="56"/>
    </row>
    <row r="1881" spans="2:31" x14ac:dyDescent="0.45">
      <c r="B1881" s="14" t="s">
        <v>68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0.28999999999999998</v>
      </c>
      <c r="M1881" s="44">
        <v>9.3000000000000043</v>
      </c>
      <c r="N1881" s="45">
        <v>13.700000000000012</v>
      </c>
      <c r="O1881" s="44">
        <v>14.600000000000016</v>
      </c>
      <c r="P1881" s="45">
        <v>14.600000000000016</v>
      </c>
      <c r="Q1881" s="44">
        <v>14.5</v>
      </c>
      <c r="R1881" s="45">
        <v>14.5</v>
      </c>
      <c r="S1881" s="44">
        <v>14.299999999999986</v>
      </c>
      <c r="T1881" s="45">
        <v>14</v>
      </c>
      <c r="U1881" s="44">
        <v>13.600000000000014</v>
      </c>
      <c r="V1881" s="45">
        <v>12.899999999999986</v>
      </c>
      <c r="W1881" s="44">
        <v>9.6999999999999975</v>
      </c>
      <c r="X1881" s="45">
        <v>0.61333333333333351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>SUM(E1881:AB1881)</f>
        <v>146.60333333333335</v>
      </c>
      <c r="AE1881" s="54"/>
    </row>
    <row r="1882" spans="2:31" x14ac:dyDescent="0.45">
      <c r="B1882" s="14" t="s">
        <v>69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0.23999999999999991</v>
      </c>
      <c r="M1882" s="44">
        <v>0.67983333333333329</v>
      </c>
      <c r="N1882" s="45">
        <v>4.0548333333333311</v>
      </c>
      <c r="O1882" s="44">
        <v>8.2231666666666658</v>
      </c>
      <c r="P1882" s="45">
        <v>8.1821666666666655</v>
      </c>
      <c r="Q1882" s="44">
        <v>9.1291666666666647</v>
      </c>
      <c r="R1882" s="45">
        <v>9.0403333333333329</v>
      </c>
      <c r="S1882" s="44">
        <v>8.5494999999999983</v>
      </c>
      <c r="T1882" s="45">
        <v>8.6486666666666672</v>
      </c>
      <c r="U1882" s="44">
        <v>6.4763333333333337</v>
      </c>
      <c r="V1882" s="45">
        <v>1.798666666666666</v>
      </c>
      <c r="W1882" s="44">
        <v>0.53249999999999997</v>
      </c>
      <c r="X1882" s="45">
        <v>3.3333333333333333E-2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ref="AD1882:AD1943" si="510">SUM(E1882:AB1882)</f>
        <v>65.588499999999996</v>
      </c>
      <c r="AE1882" s="54"/>
    </row>
    <row r="1883" spans="2:31" x14ac:dyDescent="0.45">
      <c r="B1883" s="14" t="s">
        <v>70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6.1955</v>
      </c>
      <c r="M1883" s="44">
        <v>83.941166666666689</v>
      </c>
      <c r="N1883" s="45">
        <v>117.65216666666664</v>
      </c>
      <c r="O1883" s="44">
        <v>120.16233333333331</v>
      </c>
      <c r="P1883" s="45">
        <v>121.03983333333332</v>
      </c>
      <c r="Q1883" s="44">
        <v>118.47016666666669</v>
      </c>
      <c r="R1883" s="45">
        <v>116.49016666666667</v>
      </c>
      <c r="S1883" s="44">
        <v>112.64100000000005</v>
      </c>
      <c r="T1883" s="45">
        <v>109.56999999999992</v>
      </c>
      <c r="U1883" s="44">
        <v>99.369999999999919</v>
      </c>
      <c r="V1883" s="45">
        <v>89.27000000000011</v>
      </c>
      <c r="W1883" s="44">
        <v>60.469999999999921</v>
      </c>
      <c r="X1883" s="45">
        <v>3.6084999999999985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0"/>
        <v>1158.8808333333336</v>
      </c>
      <c r="AE1883" s="54"/>
    </row>
    <row r="1884" spans="2:31" x14ac:dyDescent="0.45">
      <c r="B1884" s="14" t="s">
        <v>71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0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0"/>
        <v>0</v>
      </c>
      <c r="AE1884" s="54"/>
    </row>
    <row r="1885" spans="2:31" x14ac:dyDescent="0.45">
      <c r="B1885" s="14" t="s">
        <v>72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0.18483333333333332</v>
      </c>
      <c r="M1885" s="44">
        <v>6.4169999999999972</v>
      </c>
      <c r="N1885" s="45">
        <v>1.0393333333333332</v>
      </c>
      <c r="O1885" s="44">
        <v>12.083499999999999</v>
      </c>
      <c r="P1885" s="45">
        <v>26.173499999999997</v>
      </c>
      <c r="Q1885" s="44">
        <v>29.10799999999999</v>
      </c>
      <c r="R1885" s="45">
        <v>28.768666666666665</v>
      </c>
      <c r="S1885" s="44">
        <v>27.456666666666671</v>
      </c>
      <c r="T1885" s="45">
        <v>23.492500000000003</v>
      </c>
      <c r="U1885" s="44">
        <v>14.391833333333331</v>
      </c>
      <c r="V1885" s="45">
        <v>16.994666666666674</v>
      </c>
      <c r="W1885" s="44">
        <v>16.648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0"/>
        <v>202.7585</v>
      </c>
      <c r="AE1885" s="54"/>
    </row>
    <row r="1886" spans="2:31" x14ac:dyDescent="0.45">
      <c r="B1886" s="14" t="s">
        <v>73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0</v>
      </c>
      <c r="O1886" s="44">
        <v>0</v>
      </c>
      <c r="P1886" s="45">
        <v>0</v>
      </c>
      <c r="Q1886" s="44">
        <v>0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0"/>
        <v>0</v>
      </c>
      <c r="AE1886" s="54"/>
    </row>
    <row r="1887" spans="2:31" x14ac:dyDescent="0.45">
      <c r="B1887" s="14" t="s">
        <v>74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0.65966666666666651</v>
      </c>
      <c r="M1887" s="44">
        <v>30.721666666666682</v>
      </c>
      <c r="N1887" s="45">
        <v>29.73249999999998</v>
      </c>
      <c r="O1887" s="44">
        <v>28.320999999999966</v>
      </c>
      <c r="P1887" s="45">
        <v>28.623333333333328</v>
      </c>
      <c r="Q1887" s="44">
        <v>23.52183333333334</v>
      </c>
      <c r="R1887" s="45">
        <v>19.823833333333351</v>
      </c>
      <c r="S1887" s="44">
        <v>17.791666666666668</v>
      </c>
      <c r="T1887" s="45">
        <v>19.070500000000003</v>
      </c>
      <c r="U1887" s="44">
        <v>17.71533333333333</v>
      </c>
      <c r="V1887" s="45">
        <v>25.831499999999991</v>
      </c>
      <c r="W1887" s="44">
        <v>29.259999999999991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0"/>
        <v>271.07283333333328</v>
      </c>
      <c r="AE1887" s="54"/>
    </row>
    <row r="1888" spans="2:31" x14ac:dyDescent="0.45">
      <c r="B1888" s="14" t="s">
        <v>75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0.53483333333333338</v>
      </c>
      <c r="M1888" s="44">
        <v>4.3925000000000001</v>
      </c>
      <c r="N1888" s="45">
        <v>14.835166666666662</v>
      </c>
      <c r="O1888" s="44">
        <v>14.358833333333319</v>
      </c>
      <c r="P1888" s="45">
        <v>2.5656666666666674</v>
      </c>
      <c r="Q1888" s="44">
        <v>3.1766666666666699</v>
      </c>
      <c r="R1888" s="45">
        <v>4.4818333333333316</v>
      </c>
      <c r="S1888" s="44">
        <v>6.6108333333333347</v>
      </c>
      <c r="T1888" s="45">
        <v>5.8193333333333381</v>
      </c>
      <c r="U1888" s="44">
        <v>8.6523333333333312</v>
      </c>
      <c r="V1888" s="45">
        <v>11.4025</v>
      </c>
      <c r="W1888" s="44">
        <v>3.7571666666666661</v>
      </c>
      <c r="X1888" s="45">
        <v>0.3071666666666667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0"/>
        <v>80.89483333333331</v>
      </c>
      <c r="AE1888" s="54"/>
    </row>
    <row r="1889" spans="2:31" x14ac:dyDescent="0.45">
      <c r="B1889" s="14" t="s">
        <v>76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0.32883333333333342</v>
      </c>
      <c r="M1889" s="44">
        <v>25.921000000000003</v>
      </c>
      <c r="N1889" s="45">
        <v>32.880500000000048</v>
      </c>
      <c r="O1889" s="44">
        <v>36.214999999999954</v>
      </c>
      <c r="P1889" s="45">
        <v>39.333500000000001</v>
      </c>
      <c r="Q1889" s="44">
        <v>35.998666666666637</v>
      </c>
      <c r="R1889" s="45">
        <v>33.732999999999961</v>
      </c>
      <c r="S1889" s="44">
        <v>30.906833333333349</v>
      </c>
      <c r="T1889" s="45">
        <v>30.850166666666656</v>
      </c>
      <c r="U1889" s="44">
        <v>24.373499999999993</v>
      </c>
      <c r="V1889" s="45">
        <v>25.27183333333334</v>
      </c>
      <c r="W1889" s="44">
        <v>8.0754999999999999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0"/>
        <v>323.88833333333321</v>
      </c>
      <c r="AE1889" s="54"/>
    </row>
    <row r="1890" spans="2:31" x14ac:dyDescent="0.45">
      <c r="B1890" s="14" t="s">
        <v>77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1.8221666666666663</v>
      </c>
      <c r="M1890" s="44">
        <v>19.200000000000024</v>
      </c>
      <c r="N1890" s="45">
        <v>21.4</v>
      </c>
      <c r="O1890" s="44">
        <v>21.4</v>
      </c>
      <c r="P1890" s="45">
        <v>18.3</v>
      </c>
      <c r="Q1890" s="44">
        <v>9.8000000000000007</v>
      </c>
      <c r="R1890" s="45">
        <v>4.8999999999999986</v>
      </c>
      <c r="S1890" s="44">
        <v>4.5</v>
      </c>
      <c r="T1890" s="45">
        <v>5.3599999999999994</v>
      </c>
      <c r="U1890" s="44">
        <v>5.1999999999999993</v>
      </c>
      <c r="V1890" s="45">
        <v>6</v>
      </c>
      <c r="W1890" s="44">
        <v>0.80999999999999872</v>
      </c>
      <c r="X1890" s="45">
        <v>1.6904999999999992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0"/>
        <v>120.38266666666668</v>
      </c>
      <c r="AE1890" s="54"/>
    </row>
    <row r="1891" spans="2:31" x14ac:dyDescent="0.45">
      <c r="B1891" s="14" t="s">
        <v>78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1.3194999999999999</v>
      </c>
      <c r="M1891" s="44">
        <v>13.899999999999986</v>
      </c>
      <c r="N1891" s="45">
        <v>17</v>
      </c>
      <c r="O1891" s="44">
        <v>17.259999999999998</v>
      </c>
      <c r="P1891" s="45">
        <v>16.729999999999997</v>
      </c>
      <c r="Q1891" s="44">
        <v>14.16</v>
      </c>
      <c r="R1891" s="45">
        <v>10.72</v>
      </c>
      <c r="S1891" s="44">
        <v>9.9700000000000006</v>
      </c>
      <c r="T1891" s="45">
        <v>9.24</v>
      </c>
      <c r="U1891" s="44">
        <v>9.9499999999999993</v>
      </c>
      <c r="V1891" s="45">
        <v>9.370000000000001</v>
      </c>
      <c r="W1891" s="44">
        <v>13.690000000000021</v>
      </c>
      <c r="X1891" s="45">
        <v>1.222833333333333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0"/>
        <v>144.53233333333333</v>
      </c>
      <c r="AE1891" s="54"/>
    </row>
    <row r="1892" spans="2:31" x14ac:dyDescent="0.45">
      <c r="B1892" s="14" t="s">
        <v>79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0.49466666666666664</v>
      </c>
      <c r="M1892" s="44">
        <v>58.593666666666671</v>
      </c>
      <c r="N1892" s="45">
        <v>67.052946999999989</v>
      </c>
      <c r="O1892" s="44">
        <v>79.762168000000017</v>
      </c>
      <c r="P1892" s="45">
        <v>95.283909999999992</v>
      </c>
      <c r="Q1892" s="44">
        <v>93.048658000000017</v>
      </c>
      <c r="R1892" s="45">
        <v>91.745239999999995</v>
      </c>
      <c r="S1892" s="44">
        <v>90.906041999999985</v>
      </c>
      <c r="T1892" s="45">
        <v>91.668666666666667</v>
      </c>
      <c r="U1892" s="44">
        <v>74.759833333333347</v>
      </c>
      <c r="V1892" s="45">
        <v>63.87883333333329</v>
      </c>
      <c r="W1892" s="44">
        <v>39.693000000000012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0"/>
        <v>846.88763166666661</v>
      </c>
      <c r="AE1892" s="54"/>
    </row>
    <row r="1893" spans="2:31" x14ac:dyDescent="0.45">
      <c r="B1893" s="14" t="s">
        <v>80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0.44766666666666677</v>
      </c>
      <c r="M1893" s="44">
        <v>11.813333333333324</v>
      </c>
      <c r="N1893" s="45">
        <v>13.765333333333331</v>
      </c>
      <c r="O1893" s="44">
        <v>15.028666666666668</v>
      </c>
      <c r="P1893" s="45">
        <v>24.175166666666655</v>
      </c>
      <c r="Q1893" s="44">
        <v>22.325500000000012</v>
      </c>
      <c r="R1893" s="45">
        <v>19.423999999999992</v>
      </c>
      <c r="S1893" s="44">
        <v>0</v>
      </c>
      <c r="T1893" s="45">
        <v>0</v>
      </c>
      <c r="U1893" s="44">
        <v>0.11800000000000004</v>
      </c>
      <c r="V1893" s="45">
        <v>2.4500000000000039E-2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0"/>
        <v>107.12216666666663</v>
      </c>
      <c r="AE1893" s="54"/>
    </row>
    <row r="1894" spans="2:31" x14ac:dyDescent="0.45">
      <c r="B1894" s="14" t="s">
        <v>81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0.39799999999999996</v>
      </c>
      <c r="M1894" s="44">
        <v>11.683333333333319</v>
      </c>
      <c r="N1894" s="45">
        <v>17.948166666666665</v>
      </c>
      <c r="O1894" s="44">
        <v>18.253666666666675</v>
      </c>
      <c r="P1894" s="45">
        <v>18.283000000000008</v>
      </c>
      <c r="Q1894" s="44">
        <v>17.642499999999988</v>
      </c>
      <c r="R1894" s="45">
        <v>16.209833333333329</v>
      </c>
      <c r="S1894" s="44">
        <v>14.422000000000002</v>
      </c>
      <c r="T1894" s="45">
        <v>15.00333333333333</v>
      </c>
      <c r="U1894" s="44">
        <v>11.27916666666667</v>
      </c>
      <c r="V1894" s="45">
        <v>7.5913333333333357</v>
      </c>
      <c r="W1894" s="44">
        <v>2.9671666666666661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0"/>
        <v>151.68149999999997</v>
      </c>
      <c r="AE1894" s="54"/>
    </row>
    <row r="1895" spans="2:31" x14ac:dyDescent="0.45">
      <c r="B1895" s="14" t="s">
        <v>82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1.3305000000000002</v>
      </c>
      <c r="M1895" s="44">
        <v>17.044166666666662</v>
      </c>
      <c r="N1895" s="45">
        <v>60.942000000000007</v>
      </c>
      <c r="O1895" s="44">
        <v>84.529833333333315</v>
      </c>
      <c r="P1895" s="45">
        <v>96.170333333333346</v>
      </c>
      <c r="Q1895" s="44">
        <v>98.542166666666702</v>
      </c>
      <c r="R1895" s="45">
        <v>100.12366666666664</v>
      </c>
      <c r="S1895" s="44">
        <v>94.224833333333351</v>
      </c>
      <c r="T1895" s="45">
        <v>88.001833333333323</v>
      </c>
      <c r="U1895" s="44">
        <v>71.426499999999976</v>
      </c>
      <c r="V1895" s="45">
        <v>65.46183333333336</v>
      </c>
      <c r="W1895" s="44">
        <v>34.291333333333348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0"/>
        <v>812.08900000000006</v>
      </c>
      <c r="AE1895" s="54"/>
    </row>
    <row r="1896" spans="2:31" x14ac:dyDescent="0.45">
      <c r="B1896" s="14" t="s">
        <v>83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1.2221666666666666</v>
      </c>
      <c r="M1896" s="44">
        <v>18.862166666666667</v>
      </c>
      <c r="N1896" s="45">
        <v>12.227999999999996</v>
      </c>
      <c r="O1896" s="44">
        <v>13.417166666666658</v>
      </c>
      <c r="P1896" s="45">
        <v>14.896666666666665</v>
      </c>
      <c r="Q1896" s="44">
        <v>14.243999999999996</v>
      </c>
      <c r="R1896" s="45">
        <v>13.572833333333332</v>
      </c>
      <c r="S1896" s="44">
        <v>22.414666666666655</v>
      </c>
      <c r="T1896" s="45">
        <v>22.265166666666669</v>
      </c>
      <c r="U1896" s="44">
        <v>21.568666666666658</v>
      </c>
      <c r="V1896" s="45">
        <v>20.593499999999988</v>
      </c>
      <c r="W1896" s="44">
        <v>14.100166666666667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0"/>
        <v>189.38516666666661</v>
      </c>
      <c r="AE1896" s="54"/>
    </row>
    <row r="1897" spans="2:31" x14ac:dyDescent="0.45">
      <c r="B1897" s="14" t="s">
        <v>84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0"/>
        <v>0</v>
      </c>
      <c r="AE1897" s="54"/>
    </row>
    <row r="1898" spans="2:31" x14ac:dyDescent="0.45">
      <c r="B1898" s="14" t="s">
        <v>85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0.33350000000000007</v>
      </c>
      <c r="M1898" s="44">
        <v>23.0305</v>
      </c>
      <c r="N1898" s="45">
        <v>31.949500000000011</v>
      </c>
      <c r="O1898" s="44">
        <v>37.170500000000011</v>
      </c>
      <c r="P1898" s="45">
        <v>42.766499999999986</v>
      </c>
      <c r="Q1898" s="44">
        <v>44.165499999999987</v>
      </c>
      <c r="R1898" s="45">
        <v>41.879666666666665</v>
      </c>
      <c r="S1898" s="44">
        <v>41.719833333333341</v>
      </c>
      <c r="T1898" s="45">
        <v>41.381833333333347</v>
      </c>
      <c r="U1898" s="44">
        <v>37.654333333333327</v>
      </c>
      <c r="V1898" s="45">
        <v>33.171166666666672</v>
      </c>
      <c r="W1898" s="44">
        <v>25.091166666666666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0"/>
        <v>400.31400000000002</v>
      </c>
      <c r="AE1898" s="54"/>
    </row>
    <row r="1899" spans="2:31" x14ac:dyDescent="0.45">
      <c r="B1899" s="4" t="s">
        <v>86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2.8776666666666677</v>
      </c>
      <c r="M1899" s="44">
        <v>29.221499999999999</v>
      </c>
      <c r="N1899" s="45">
        <v>7.5165000000000015</v>
      </c>
      <c r="O1899" s="44">
        <v>0</v>
      </c>
      <c r="P1899" s="45">
        <v>0</v>
      </c>
      <c r="Q1899" s="44">
        <v>0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0"/>
        <v>39.615666666666669</v>
      </c>
      <c r="AE1899" s="54"/>
    </row>
    <row r="1900" spans="2:31" x14ac:dyDescent="0.45">
      <c r="B1900" s="4" t="s">
        <v>87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1.8129999999999999</v>
      </c>
      <c r="M1900" s="44">
        <v>8.518833333333335</v>
      </c>
      <c r="N1900" s="45">
        <v>6.3480000000000034</v>
      </c>
      <c r="O1900" s="44">
        <v>5.9929999999999986</v>
      </c>
      <c r="P1900" s="45">
        <v>5.9725000000000001</v>
      </c>
      <c r="Q1900" s="44">
        <v>6.0336666666666678</v>
      </c>
      <c r="R1900" s="45">
        <v>5.7146666666666643</v>
      </c>
      <c r="S1900" s="44">
        <v>5.501833333333332</v>
      </c>
      <c r="T1900" s="45">
        <v>5.396333333333331</v>
      </c>
      <c r="U1900" s="44">
        <v>4.796666666666666</v>
      </c>
      <c r="V1900" s="45">
        <v>5.0386666666666713</v>
      </c>
      <c r="W1900" s="44">
        <v>6.5828333333333342</v>
      </c>
      <c r="X1900" s="45">
        <v>2.6223333333333332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0"/>
        <v>70.332333333333338</v>
      </c>
      <c r="AE1900" s="54"/>
    </row>
    <row r="1901" spans="2:31" x14ac:dyDescent="0.45">
      <c r="B1901" s="4" t="s">
        <v>88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0.64833333333333332</v>
      </c>
      <c r="M1901" s="44">
        <v>8.8845000000000027</v>
      </c>
      <c r="N1901" s="45">
        <v>66.229833333333346</v>
      </c>
      <c r="O1901" s="44">
        <v>0.21549999999999989</v>
      </c>
      <c r="P1901" s="45">
        <v>0</v>
      </c>
      <c r="Q1901" s="44">
        <v>19.209833333333329</v>
      </c>
      <c r="R1901" s="45">
        <v>1.1856666666666673</v>
      </c>
      <c r="S1901" s="44">
        <v>3.1546666666666692</v>
      </c>
      <c r="T1901" s="45">
        <v>8.893166666666664</v>
      </c>
      <c r="U1901" s="44">
        <v>44.972333333333353</v>
      </c>
      <c r="V1901" s="45">
        <v>20.196333333333339</v>
      </c>
      <c r="W1901" s="44">
        <v>2.8148333333333335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0"/>
        <v>176.40500000000003</v>
      </c>
      <c r="AE1901" s="54"/>
    </row>
    <row r="1902" spans="2:31" x14ac:dyDescent="0.45">
      <c r="B1902" s="4" t="s">
        <v>89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0.14499999999999999</v>
      </c>
      <c r="M1902" s="44">
        <v>4.9000000000000012</v>
      </c>
      <c r="N1902" s="45">
        <v>10.199999999999999</v>
      </c>
      <c r="O1902" s="44">
        <v>2.2459283200000009</v>
      </c>
      <c r="P1902" s="45">
        <v>3.9539464399999993</v>
      </c>
      <c r="Q1902" s="44">
        <v>3.4516897799999988</v>
      </c>
      <c r="R1902" s="45">
        <v>5.9936824500000014</v>
      </c>
      <c r="S1902" s="44">
        <v>8.8061903999999984</v>
      </c>
      <c r="T1902" s="45">
        <v>6.214146404000001</v>
      </c>
      <c r="U1902" s="44">
        <v>2.52346045</v>
      </c>
      <c r="V1902" s="45">
        <v>2.8343938900000012</v>
      </c>
      <c r="W1902" s="44">
        <v>3.1697145589999991</v>
      </c>
      <c r="X1902" s="45">
        <v>2.3766666666666669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0"/>
        <v>56.814819359666672</v>
      </c>
      <c r="AE1902" s="54"/>
    </row>
    <row r="1903" spans="2:31" x14ac:dyDescent="0.45">
      <c r="B1903" s="4" t="s">
        <v>90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3.3333333333333335E-3</v>
      </c>
      <c r="M1903" s="44">
        <v>0.92016666666666658</v>
      </c>
      <c r="N1903" s="45">
        <v>3.532000000000004</v>
      </c>
      <c r="O1903" s="44">
        <v>10.490666666666668</v>
      </c>
      <c r="P1903" s="45">
        <v>18.007666666666658</v>
      </c>
      <c r="Q1903" s="44">
        <v>0</v>
      </c>
      <c r="R1903" s="45">
        <v>18.272422210000002</v>
      </c>
      <c r="S1903" s="44">
        <v>44.745957239999996</v>
      </c>
      <c r="T1903" s="45">
        <v>7.6961860400000006</v>
      </c>
      <c r="U1903" s="44">
        <v>4.8418230799999975</v>
      </c>
      <c r="V1903" s="45">
        <v>0</v>
      </c>
      <c r="W1903" s="44">
        <v>6.7498333333333331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0"/>
        <v>115.26005523666666</v>
      </c>
      <c r="AE1903" s="54"/>
    </row>
    <row r="1904" spans="2:31" x14ac:dyDescent="0.45">
      <c r="B1904" s="4" t="s">
        <v>91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0.56033333333333346</v>
      </c>
      <c r="M1904" s="44">
        <v>10.46</v>
      </c>
      <c r="N1904" s="45">
        <v>16.39416666666666</v>
      </c>
      <c r="O1904" s="44">
        <v>28.80966666666669</v>
      </c>
      <c r="P1904" s="45">
        <v>38.692500000000003</v>
      </c>
      <c r="Q1904" s="44">
        <v>41.94583333333334</v>
      </c>
      <c r="R1904" s="45">
        <v>43.321666666666651</v>
      </c>
      <c r="S1904" s="44">
        <v>56.476666666666674</v>
      </c>
      <c r="T1904" s="45">
        <v>48.567833333333347</v>
      </c>
      <c r="U1904" s="44">
        <v>19.577000000000005</v>
      </c>
      <c r="V1904" s="45">
        <v>9.3223333333333365</v>
      </c>
      <c r="W1904" s="44">
        <v>7.6226666666666647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0"/>
        <v>321.75066666666669</v>
      </c>
      <c r="AE1904" s="54"/>
    </row>
    <row r="1905" spans="2:31" x14ac:dyDescent="0.45">
      <c r="B1905" s="4" t="s">
        <v>92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0.63400000000000012</v>
      </c>
      <c r="M1905" s="44">
        <v>2.8656666666666668</v>
      </c>
      <c r="N1905" s="45">
        <v>2.2233333333333318</v>
      </c>
      <c r="O1905" s="44">
        <v>9.6700000000000035</v>
      </c>
      <c r="P1905" s="45">
        <v>12.60833333333334</v>
      </c>
      <c r="Q1905" s="44">
        <v>12.38683333333333</v>
      </c>
      <c r="R1905" s="45">
        <v>10.505999999999997</v>
      </c>
      <c r="S1905" s="44">
        <v>8.0131666666666685</v>
      </c>
      <c r="T1905" s="45">
        <v>7.6459999999999946</v>
      </c>
      <c r="U1905" s="44">
        <v>6.2843333333333362</v>
      </c>
      <c r="V1905" s="45">
        <v>7.4416666666666664</v>
      </c>
      <c r="W1905" s="44">
        <v>4.7736666666666707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0"/>
        <v>85.052999999999997</v>
      </c>
      <c r="AE1905" s="54"/>
    </row>
    <row r="1906" spans="2:31" x14ac:dyDescent="0.45">
      <c r="B1906" s="4" t="s">
        <v>93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0.55416666666666636</v>
      </c>
      <c r="M1906" s="44">
        <v>7.8156666666666643</v>
      </c>
      <c r="N1906" s="45">
        <v>10.172333333333336</v>
      </c>
      <c r="O1906" s="44">
        <v>7.0666666666666933E-2</v>
      </c>
      <c r="P1906" s="45">
        <v>1.6740000000000028</v>
      </c>
      <c r="Q1906" s="44">
        <v>0.15549999999999997</v>
      </c>
      <c r="R1906" s="45">
        <v>0</v>
      </c>
      <c r="S1906" s="44">
        <v>0</v>
      </c>
      <c r="T1906" s="45">
        <v>0</v>
      </c>
      <c r="U1906" s="44">
        <v>0</v>
      </c>
      <c r="V1906" s="45">
        <v>0</v>
      </c>
      <c r="W1906" s="44">
        <v>3.0289999999999986</v>
      </c>
      <c r="X1906" s="45">
        <v>0.44233333333333341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0"/>
        <v>23.913666666666671</v>
      </c>
      <c r="AE1906" s="54"/>
    </row>
    <row r="1907" spans="2:31" x14ac:dyDescent="0.45">
      <c r="B1907" s="4" t="s">
        <v>94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1.9901666666666664</v>
      </c>
      <c r="M1907" s="44">
        <v>35.332333333333345</v>
      </c>
      <c r="N1907" s="45">
        <v>21.260333333333335</v>
      </c>
      <c r="O1907" s="44">
        <v>13.07050000000001</v>
      </c>
      <c r="P1907" s="45">
        <v>5.7994999999999948</v>
      </c>
      <c r="Q1907" s="44">
        <v>2.0328333333333308</v>
      </c>
      <c r="R1907" s="45">
        <v>11.632833333333338</v>
      </c>
      <c r="S1907" s="44">
        <v>3.6563333333333352</v>
      </c>
      <c r="T1907" s="45">
        <v>3.052666666666672</v>
      </c>
      <c r="U1907" s="44">
        <v>24.189000000000011</v>
      </c>
      <c r="V1907" s="45">
        <v>7.9536666666666695</v>
      </c>
      <c r="W1907" s="44">
        <v>48.146000000000001</v>
      </c>
      <c r="X1907" s="45">
        <v>5.0494999999999983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0"/>
        <v>183.16566666666668</v>
      </c>
      <c r="AE1907" s="54"/>
    </row>
    <row r="1908" spans="2:31" x14ac:dyDescent="0.45">
      <c r="B1908" s="4" t="s">
        <v>95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0.23283333333333328</v>
      </c>
      <c r="M1908" s="44">
        <v>7.7884999999999964</v>
      </c>
      <c r="N1908" s="45">
        <v>24.612833333333324</v>
      </c>
      <c r="O1908" s="44">
        <v>17.192499999999995</v>
      </c>
      <c r="P1908" s="45">
        <v>5.8964999999999979</v>
      </c>
      <c r="Q1908" s="44">
        <v>4.4193333333333324</v>
      </c>
      <c r="R1908" s="45">
        <v>8.1155000000000008</v>
      </c>
      <c r="S1908" s="44">
        <v>4.3674999999999979</v>
      </c>
      <c r="T1908" s="45">
        <v>5.0756666666666668</v>
      </c>
      <c r="U1908" s="44">
        <v>12.650166666666662</v>
      </c>
      <c r="V1908" s="45">
        <v>25.268166666666669</v>
      </c>
      <c r="W1908" s="44">
        <v>26.600833333333334</v>
      </c>
      <c r="X1908" s="45">
        <v>0.16883333333333378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0"/>
        <v>142.38916666666665</v>
      </c>
      <c r="AE1908" s="54"/>
    </row>
    <row r="1909" spans="2:31" x14ac:dyDescent="0.45">
      <c r="B1909" s="4" t="s">
        <v>96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0.16666666666666666</v>
      </c>
      <c r="M1909" s="44">
        <v>16.537000000000003</v>
      </c>
      <c r="N1909" s="45">
        <v>72.129666666666679</v>
      </c>
      <c r="O1909" s="44">
        <v>91.728999999999999</v>
      </c>
      <c r="P1909" s="45">
        <v>50.562833333333323</v>
      </c>
      <c r="Q1909" s="44">
        <v>49.014500000000012</v>
      </c>
      <c r="R1909" s="45">
        <v>107.90866666666665</v>
      </c>
      <c r="S1909" s="44">
        <v>127.78216666666671</v>
      </c>
      <c r="T1909" s="45">
        <v>131.43683333333337</v>
      </c>
      <c r="U1909" s="44">
        <v>156.67900000000009</v>
      </c>
      <c r="V1909" s="45">
        <v>138.1876666666667</v>
      </c>
      <c r="W1909" s="44">
        <v>58.630166666666661</v>
      </c>
      <c r="X1909" s="45">
        <v>17.917833333333331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0"/>
        <v>1018.6820000000002</v>
      </c>
      <c r="AE1909" s="54"/>
    </row>
    <row r="1910" spans="2:31" x14ac:dyDescent="0.45">
      <c r="B1910" s="4" t="s">
        <v>97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1.3333333333333334E-2</v>
      </c>
      <c r="M1910" s="44">
        <v>2.2280000000000002</v>
      </c>
      <c r="N1910" s="45">
        <v>8.2243333333333375</v>
      </c>
      <c r="O1910" s="44">
        <v>13.567166666666683</v>
      </c>
      <c r="P1910" s="45">
        <v>16.424999999999979</v>
      </c>
      <c r="Q1910" s="44">
        <v>15.333000000000009</v>
      </c>
      <c r="R1910" s="45">
        <v>15.912166666666661</v>
      </c>
      <c r="S1910" s="44">
        <v>17.310000000000009</v>
      </c>
      <c r="T1910" s="45">
        <v>17.222166666666663</v>
      </c>
      <c r="U1910" s="44">
        <v>14.043499999999998</v>
      </c>
      <c r="V1910" s="45">
        <v>15.325833333333346</v>
      </c>
      <c r="W1910" s="44">
        <v>14.420833333333341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0"/>
        <v>150.02533333333335</v>
      </c>
      <c r="AE1910" s="54"/>
    </row>
    <row r="1911" spans="2:31" x14ac:dyDescent="0.45">
      <c r="B1911" s="4" t="s">
        <v>98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0.95966666666666667</v>
      </c>
      <c r="M1911" s="44">
        <v>19.042333333333335</v>
      </c>
      <c r="N1911" s="45">
        <v>11.917666666666669</v>
      </c>
      <c r="O1911" s="44">
        <v>8.8591666666666775</v>
      </c>
      <c r="P1911" s="45">
        <v>6.2301666666666682</v>
      </c>
      <c r="Q1911" s="44">
        <v>5.6351666666666658</v>
      </c>
      <c r="R1911" s="45">
        <v>1.2591666666666663</v>
      </c>
      <c r="S1911" s="44">
        <v>0</v>
      </c>
      <c r="T1911" s="45">
        <v>0</v>
      </c>
      <c r="U1911" s="44">
        <v>0</v>
      </c>
      <c r="V1911" s="45">
        <v>2.1369999999999996</v>
      </c>
      <c r="W1911" s="44">
        <v>20.726500000000009</v>
      </c>
      <c r="X1911" s="45">
        <v>9.7519999999999989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0"/>
        <v>86.518833333333347</v>
      </c>
      <c r="AE1911" s="54"/>
    </row>
    <row r="1912" spans="2:31" x14ac:dyDescent="0.45">
      <c r="B1912" s="4" t="s">
        <v>99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0.61383333333333345</v>
      </c>
      <c r="M1912" s="44">
        <v>0.94550000000000012</v>
      </c>
      <c r="N1912" s="45">
        <v>1.4214999999999995</v>
      </c>
      <c r="O1912" s="44">
        <v>9.9930000000000128</v>
      </c>
      <c r="P1912" s="45">
        <v>14.177166666666654</v>
      </c>
      <c r="Q1912" s="44">
        <v>15.139999999999988</v>
      </c>
      <c r="R1912" s="45">
        <v>15.929999999999978</v>
      </c>
      <c r="S1912" s="44">
        <v>16.488999999999994</v>
      </c>
      <c r="T1912" s="45">
        <v>16.509999999999994</v>
      </c>
      <c r="U1912" s="44">
        <v>15.679999999999978</v>
      </c>
      <c r="V1912" s="45">
        <v>13.632166666666661</v>
      </c>
      <c r="W1912" s="44">
        <v>9.9638333333333353</v>
      </c>
      <c r="X1912" s="45">
        <v>3.8026666666666649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0"/>
        <v>134.29866666666658</v>
      </c>
      <c r="AE1912" s="54"/>
    </row>
    <row r="1913" spans="2:31" x14ac:dyDescent="0.45">
      <c r="B1913" s="4" t="s">
        <v>100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0"/>
        <v>0</v>
      </c>
      <c r="AE1913" s="54"/>
    </row>
    <row r="1914" spans="2:31" x14ac:dyDescent="0.45">
      <c r="B1914" s="4" t="s">
        <v>101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0.10633333333333332</v>
      </c>
      <c r="M1914" s="44">
        <v>1.4100000000000001</v>
      </c>
      <c r="N1914" s="45">
        <v>3.0500000000000003</v>
      </c>
      <c r="O1914" s="44">
        <v>5.5125000000000028</v>
      </c>
      <c r="P1914" s="45">
        <v>7.6183333333333305</v>
      </c>
      <c r="Q1914" s="44">
        <v>8.4961666666666655</v>
      </c>
      <c r="R1914" s="45">
        <v>9.261666666666672</v>
      </c>
      <c r="S1914" s="44">
        <v>9.5246666666666613</v>
      </c>
      <c r="T1914" s="45">
        <v>8.6918333333333351</v>
      </c>
      <c r="U1914" s="44">
        <v>7.506000000000002</v>
      </c>
      <c r="V1914" s="45">
        <v>7.2774999999999981</v>
      </c>
      <c r="W1914" s="44">
        <v>5.6781666666666641</v>
      </c>
      <c r="X1914" s="45">
        <v>1.196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0"/>
        <v>75.329166666666666</v>
      </c>
      <c r="AE1914" s="54"/>
    </row>
    <row r="1915" spans="2:31" x14ac:dyDescent="0.45">
      <c r="B1915" s="4" t="s">
        <v>102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4.5988333333333342</v>
      </c>
      <c r="M1915" s="44">
        <v>183.18533333333338</v>
      </c>
      <c r="N1915" s="45">
        <v>114.60466666666665</v>
      </c>
      <c r="O1915" s="44">
        <v>54.64200000000001</v>
      </c>
      <c r="P1915" s="45">
        <v>49.230166666666676</v>
      </c>
      <c r="Q1915" s="44">
        <v>0.26166666666666649</v>
      </c>
      <c r="R1915" s="45">
        <v>0</v>
      </c>
      <c r="S1915" s="44">
        <v>0</v>
      </c>
      <c r="T1915" s="45">
        <v>0</v>
      </c>
      <c r="U1915" s="44">
        <v>0</v>
      </c>
      <c r="V1915" s="45">
        <v>0</v>
      </c>
      <c r="W1915" s="44">
        <v>206.23949999999996</v>
      </c>
      <c r="X1915" s="45">
        <v>4.4398333333333335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0"/>
        <v>617.202</v>
      </c>
      <c r="AE1915" s="54"/>
    </row>
    <row r="1916" spans="2:31" x14ac:dyDescent="0.45">
      <c r="B1916" s="4" t="s">
        <v>103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0</v>
      </c>
      <c r="N1916" s="45">
        <v>0</v>
      </c>
      <c r="O1916" s="44">
        <v>0</v>
      </c>
      <c r="P1916" s="45">
        <v>0</v>
      </c>
      <c r="Q1916" s="44">
        <v>0.19666666666666696</v>
      </c>
      <c r="R1916" s="45">
        <v>1.423000000000002</v>
      </c>
      <c r="S1916" s="44">
        <v>2.3933333333333331</v>
      </c>
      <c r="T1916" s="45">
        <v>14.075166666666664</v>
      </c>
      <c r="U1916" s="44">
        <v>4.0030000000000046</v>
      </c>
      <c r="V1916" s="45">
        <v>7.187666666666666</v>
      </c>
      <c r="W1916" s="44">
        <v>11.604833333333335</v>
      </c>
      <c r="X1916" s="45">
        <v>2.5000000000000061E-3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0"/>
        <v>40.886166666666668</v>
      </c>
      <c r="AE1916" s="54"/>
    </row>
    <row r="1917" spans="2:31" x14ac:dyDescent="0.45">
      <c r="B1917" s="4" t="s">
        <v>104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1.2626666666666668</v>
      </c>
      <c r="M1917" s="44">
        <v>25.376999999999999</v>
      </c>
      <c r="N1917" s="45">
        <v>77.522833333333338</v>
      </c>
      <c r="O1917" s="44">
        <v>90.084000000000003</v>
      </c>
      <c r="P1917" s="45">
        <v>94.186500000000038</v>
      </c>
      <c r="Q1917" s="44">
        <v>97.003666666666675</v>
      </c>
      <c r="R1917" s="45">
        <v>97.535499999999999</v>
      </c>
      <c r="S1917" s="44">
        <v>87.820666666666668</v>
      </c>
      <c r="T1917" s="45">
        <v>85.437833333333316</v>
      </c>
      <c r="U1917" s="44">
        <v>14.610833333333327</v>
      </c>
      <c r="V1917" s="45">
        <v>41.842333333333315</v>
      </c>
      <c r="W1917" s="44">
        <v>47.973833333333339</v>
      </c>
      <c r="X1917" s="45">
        <v>10.489666666666663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0"/>
        <v>771.14733333333322</v>
      </c>
      <c r="AE1917" s="54"/>
    </row>
    <row r="1918" spans="2:31" x14ac:dyDescent="0.45">
      <c r="B1918" s="4" t="s">
        <v>105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0.41216666666666685</v>
      </c>
      <c r="M1918" s="44">
        <v>7.6655000000000006</v>
      </c>
      <c r="N1918" s="45">
        <v>6.1401666666666719</v>
      </c>
      <c r="O1918" s="44">
        <v>3.1218333333333348</v>
      </c>
      <c r="P1918" s="45">
        <v>5.4493333333333362</v>
      </c>
      <c r="Q1918" s="44">
        <v>5.1483333333333308</v>
      </c>
      <c r="R1918" s="45">
        <v>2.7998333333333343</v>
      </c>
      <c r="S1918" s="44">
        <v>0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0"/>
        <v>30.737166666666674</v>
      </c>
      <c r="AE1918" s="54"/>
    </row>
    <row r="1919" spans="2:31" x14ac:dyDescent="0.45">
      <c r="B1919" s="4" t="s">
        <v>106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0"/>
        <v>0</v>
      </c>
      <c r="AE1919" s="54"/>
    </row>
    <row r="1920" spans="2:31" x14ac:dyDescent="0.45">
      <c r="B1920" s="4" t="s">
        <v>107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0.29349999999999998</v>
      </c>
      <c r="M1920" s="44">
        <v>11.590666666666667</v>
      </c>
      <c r="N1920" s="45">
        <v>9.4701666666666657</v>
      </c>
      <c r="O1920" s="44">
        <v>31.298999999999999</v>
      </c>
      <c r="P1920" s="45">
        <v>34.40866666666669</v>
      </c>
      <c r="Q1920" s="44">
        <v>31.186666666666678</v>
      </c>
      <c r="R1920" s="45">
        <v>27.970000000000027</v>
      </c>
      <c r="S1920" s="44">
        <v>27.226333333333354</v>
      </c>
      <c r="T1920" s="45">
        <v>26.985166666666675</v>
      </c>
      <c r="U1920" s="44">
        <v>24.413000000000007</v>
      </c>
      <c r="V1920" s="45">
        <v>35.959833333333314</v>
      </c>
      <c r="W1920" s="44">
        <v>34.86933333333333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510"/>
        <v>295.67233333333343</v>
      </c>
      <c r="AE1920" s="54"/>
    </row>
    <row r="1921" spans="2:31" x14ac:dyDescent="0.45">
      <c r="B1921" s="4" t="s">
        <v>108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0.18333333333333332</v>
      </c>
      <c r="M1921" s="44">
        <v>1.324333333333334</v>
      </c>
      <c r="N1921" s="45">
        <v>2.7881666666666662</v>
      </c>
      <c r="O1921" s="44">
        <v>2.7315000000000023</v>
      </c>
      <c r="P1921" s="45">
        <v>5.2671666666666583</v>
      </c>
      <c r="Q1921" s="44">
        <v>5.4514999999999967</v>
      </c>
      <c r="R1921" s="45">
        <v>4.3139999999999947</v>
      </c>
      <c r="S1921" s="44">
        <v>2.8799999999999963</v>
      </c>
      <c r="T1921" s="45">
        <v>1.7846666666666655</v>
      </c>
      <c r="U1921" s="44">
        <v>1.000000000000038E-3</v>
      </c>
      <c r="V1921" s="45">
        <v>0</v>
      </c>
      <c r="W1921" s="44">
        <v>0.3593333333333335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510"/>
        <v>27.084999999999983</v>
      </c>
      <c r="AE1921" s="54"/>
    </row>
    <row r="1922" spans="2:31" x14ac:dyDescent="0.45">
      <c r="B1922" s="4" t="s">
        <v>109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0.14699999999999999</v>
      </c>
      <c r="M1922" s="44">
        <v>3.0201666666666669</v>
      </c>
      <c r="N1922" s="45">
        <v>50.667666666666676</v>
      </c>
      <c r="O1922" s="44">
        <v>63.595666666666645</v>
      </c>
      <c r="P1922" s="45">
        <v>82.01100000000001</v>
      </c>
      <c r="Q1922" s="44">
        <v>48.365499999999997</v>
      </c>
      <c r="R1922" s="45">
        <v>55.576666666666668</v>
      </c>
      <c r="S1922" s="44">
        <v>53.021499999999975</v>
      </c>
      <c r="T1922" s="45">
        <v>54.824499999999986</v>
      </c>
      <c r="U1922" s="44">
        <v>80.861500000000035</v>
      </c>
      <c r="V1922" s="45">
        <v>53.786999999999992</v>
      </c>
      <c r="W1922" s="44">
        <v>4.8905000000000012</v>
      </c>
      <c r="X1922" s="45">
        <v>0.1511666666666667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510"/>
        <v>550.91983333333337</v>
      </c>
      <c r="AE1922" s="54"/>
    </row>
    <row r="1923" spans="2:31" x14ac:dyDescent="0.45">
      <c r="B1923" s="4" t="s">
        <v>110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0.14116666666666661</v>
      </c>
      <c r="M1923" s="44">
        <v>16.864500000000003</v>
      </c>
      <c r="N1923" s="45">
        <v>28.362333333333364</v>
      </c>
      <c r="O1923" s="44">
        <v>33.507666666666687</v>
      </c>
      <c r="P1923" s="45">
        <v>40.628333333333323</v>
      </c>
      <c r="Q1923" s="44">
        <v>40.228666666666662</v>
      </c>
      <c r="R1923" s="45">
        <v>40.486999999999995</v>
      </c>
      <c r="S1923" s="44">
        <v>40.583333333333357</v>
      </c>
      <c r="T1923" s="45">
        <v>39.29249999999999</v>
      </c>
      <c r="U1923" s="44">
        <v>34.361999999999952</v>
      </c>
      <c r="V1923" s="45">
        <v>11.589833333333331</v>
      </c>
      <c r="W1923" s="44">
        <v>16.05050000000001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0"/>
        <v>342.09783333333331</v>
      </c>
      <c r="AE1923" s="54"/>
    </row>
    <row r="1924" spans="2:31" x14ac:dyDescent="0.45">
      <c r="B1924" s="4" t="s">
        <v>111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7.9333333333333325E-2</v>
      </c>
      <c r="M1924" s="44">
        <v>2.8533333333333322</v>
      </c>
      <c r="N1924" s="45">
        <v>0.17333333333333337</v>
      </c>
      <c r="O1924" s="44">
        <v>0.97766666666666524</v>
      </c>
      <c r="P1924" s="45">
        <v>6.4960000000000013</v>
      </c>
      <c r="Q1924" s="44">
        <v>8.0896666666666608</v>
      </c>
      <c r="R1924" s="45">
        <v>9.4535</v>
      </c>
      <c r="S1924" s="44">
        <v>7.8161666666666703</v>
      </c>
      <c r="T1924" s="45">
        <v>5.6655000000000033</v>
      </c>
      <c r="U1924" s="44">
        <v>1.5456666666666679</v>
      </c>
      <c r="V1924" s="45">
        <v>3.6006666666666662</v>
      </c>
      <c r="W1924" s="44">
        <v>1.0564999999999976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0"/>
        <v>47.807333333333332</v>
      </c>
      <c r="AE1924" s="54"/>
    </row>
    <row r="1925" spans="2:31" x14ac:dyDescent="0.45">
      <c r="B1925" s="4" t="s">
        <v>112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4.3400000000000025</v>
      </c>
      <c r="N1925" s="45">
        <v>8.6399999999999899</v>
      </c>
      <c r="O1925" s="44">
        <v>10.63999999999999</v>
      </c>
      <c r="P1925" s="45">
        <v>13.340000000000003</v>
      </c>
      <c r="Q1925" s="44">
        <v>12.740000000000007</v>
      </c>
      <c r="R1925" s="45">
        <v>9.040000000000008</v>
      </c>
      <c r="S1925" s="44">
        <v>10.240000000000006</v>
      </c>
      <c r="T1925" s="45">
        <v>7.6399999999999899</v>
      </c>
      <c r="U1925" s="44">
        <v>5.4399999999999986</v>
      </c>
      <c r="V1925" s="45">
        <v>1.2399999999999998</v>
      </c>
      <c r="W1925" s="44">
        <v>0.44000000000000028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0"/>
        <v>83.739999999999981</v>
      </c>
      <c r="AE1925" s="54"/>
    </row>
    <row r="1926" spans="2:31" x14ac:dyDescent="0.45">
      <c r="B1926" s="4" t="s">
        <v>113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4.6008333333333331</v>
      </c>
      <c r="N1926" s="45">
        <v>10.077499999999986</v>
      </c>
      <c r="O1926" s="44">
        <v>25.289999999999978</v>
      </c>
      <c r="P1926" s="45">
        <v>41.66999999999998</v>
      </c>
      <c r="Q1926" s="44">
        <v>32.280500000000004</v>
      </c>
      <c r="R1926" s="45">
        <v>22.082499999999996</v>
      </c>
      <c r="S1926" s="44">
        <v>11.180166666666656</v>
      </c>
      <c r="T1926" s="45">
        <v>2.6666666666667282E-2</v>
      </c>
      <c r="U1926" s="44">
        <v>0</v>
      </c>
      <c r="V1926" s="45">
        <v>10.215833333333332</v>
      </c>
      <c r="W1926" s="44">
        <v>5.6029999999999989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510"/>
        <v>163.02699999999993</v>
      </c>
      <c r="AE1926" s="54"/>
    </row>
    <row r="1927" spans="2:31" x14ac:dyDescent="0.45">
      <c r="B1927" s="4" t="s">
        <v>114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5.3499999999999992E-2</v>
      </c>
      <c r="M1927" s="44">
        <v>1.5293333333333337</v>
      </c>
      <c r="N1927" s="45">
        <v>0.11366666666666667</v>
      </c>
      <c r="O1927" s="44">
        <v>0.23233333333333353</v>
      </c>
      <c r="P1927" s="45">
        <v>6.8411666666666626</v>
      </c>
      <c r="Q1927" s="44">
        <v>7.7101666666666606</v>
      </c>
      <c r="R1927" s="45">
        <v>16.766166666666674</v>
      </c>
      <c r="S1927" s="44">
        <v>2.3246666666666669</v>
      </c>
      <c r="T1927" s="45">
        <v>15.458499999999997</v>
      </c>
      <c r="U1927" s="44">
        <v>18.0335</v>
      </c>
      <c r="V1927" s="45">
        <v>23.173833333333331</v>
      </c>
      <c r="W1927" s="44">
        <v>32.515333333333338</v>
      </c>
      <c r="X1927" s="45">
        <v>5.6368333333333327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510"/>
        <v>130.38899999999998</v>
      </c>
      <c r="AE1927" s="54"/>
    </row>
    <row r="1928" spans="2:31" x14ac:dyDescent="0.45">
      <c r="B1928" s="4" t="s">
        <v>115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510"/>
        <v>0</v>
      </c>
      <c r="AE1928" s="54"/>
    </row>
    <row r="1929" spans="2:31" x14ac:dyDescent="0.45">
      <c r="B1929" s="4" t="s">
        <v>116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40.159833333333346</v>
      </c>
      <c r="M1929" s="44">
        <v>66.877166666666696</v>
      </c>
      <c r="N1929" s="45">
        <v>34.940000000000005</v>
      </c>
      <c r="O1929" s="44">
        <v>24.930000000000007</v>
      </c>
      <c r="P1929" s="45">
        <v>25.070000000000007</v>
      </c>
      <c r="Q1929" s="44">
        <v>27.120000000000005</v>
      </c>
      <c r="R1929" s="45">
        <v>25.590000000000003</v>
      </c>
      <c r="S1929" s="44">
        <v>25.300000000000004</v>
      </c>
      <c r="T1929" s="45">
        <v>55.52</v>
      </c>
      <c r="U1929" s="44">
        <v>73.832999999999984</v>
      </c>
      <c r="V1929" s="45">
        <v>53.549166666666672</v>
      </c>
      <c r="W1929" s="44">
        <v>41.229500000000002</v>
      </c>
      <c r="X1929" s="45">
        <v>20.321833333333341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510"/>
        <v>514.44049999999993</v>
      </c>
      <c r="AE1929" s="54"/>
    </row>
    <row r="1930" spans="2:31" x14ac:dyDescent="0.45">
      <c r="B1930" s="4" t="s">
        <v>117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0.23600000000000007</v>
      </c>
      <c r="M1930" s="44">
        <v>21.191333333333322</v>
      </c>
      <c r="N1930" s="45">
        <v>79.072166666666689</v>
      </c>
      <c r="O1930" s="44">
        <v>51.508666666666656</v>
      </c>
      <c r="P1930" s="45">
        <v>1.9208333333333423</v>
      </c>
      <c r="Q1930" s="44">
        <v>0</v>
      </c>
      <c r="R1930" s="45">
        <v>23.265166666666669</v>
      </c>
      <c r="S1930" s="44">
        <v>33.053833333333323</v>
      </c>
      <c r="T1930" s="45">
        <v>1.0381666666666665</v>
      </c>
      <c r="U1930" s="44">
        <v>3.3648333333333325</v>
      </c>
      <c r="V1930" s="45">
        <v>5.0983333333333327</v>
      </c>
      <c r="W1930" s="44">
        <v>16.487666666666673</v>
      </c>
      <c r="X1930" s="45">
        <v>13.916166666666667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510"/>
        <v>250.15316666666669</v>
      </c>
      <c r="AE1930" s="54"/>
    </row>
    <row r="1931" spans="2:31" x14ac:dyDescent="0.45">
      <c r="B1931" s="4" t="s">
        <v>118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1.5591666666666668</v>
      </c>
      <c r="M1931" s="44">
        <v>42.339500000000008</v>
      </c>
      <c r="N1931" s="45">
        <v>19.21566666666665</v>
      </c>
      <c r="O1931" s="44">
        <v>43.833666666666659</v>
      </c>
      <c r="P1931" s="45">
        <v>44.026999999999958</v>
      </c>
      <c r="Q1931" s="44">
        <v>41.926166666666653</v>
      </c>
      <c r="R1931" s="45">
        <v>39.945166666666637</v>
      </c>
      <c r="S1931" s="44">
        <v>39.168166666666693</v>
      </c>
      <c r="T1931" s="45">
        <v>39.439</v>
      </c>
      <c r="U1931" s="44">
        <v>38.5</v>
      </c>
      <c r="V1931" s="45">
        <v>39.185333333333354</v>
      </c>
      <c r="W1931" s="44">
        <v>28.423000000000005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510"/>
        <v>417.56183333333331</v>
      </c>
      <c r="AE1931" s="54"/>
    </row>
    <row r="1932" spans="2:31" x14ac:dyDescent="0.45">
      <c r="B1932" s="4" t="s">
        <v>119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4.0914999999999999</v>
      </c>
      <c r="M1932" s="44">
        <v>40.723166666666636</v>
      </c>
      <c r="N1932" s="45">
        <v>38.742166666666655</v>
      </c>
      <c r="O1932" s="44">
        <v>42.321833333333316</v>
      </c>
      <c r="P1932" s="45">
        <v>44.226833333333339</v>
      </c>
      <c r="Q1932" s="44">
        <v>43.34133333333331</v>
      </c>
      <c r="R1932" s="45">
        <v>41.630999999999986</v>
      </c>
      <c r="S1932" s="44">
        <v>40.030166666666645</v>
      </c>
      <c r="T1932" s="45">
        <v>41.307833333333299</v>
      </c>
      <c r="U1932" s="44">
        <v>37.441833333333349</v>
      </c>
      <c r="V1932" s="45">
        <v>34.520833333333329</v>
      </c>
      <c r="W1932" s="44">
        <v>27.188166666666646</v>
      </c>
      <c r="X1932" s="45">
        <v>0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510"/>
        <v>435.56666666666644</v>
      </c>
      <c r="AE1932" s="54"/>
    </row>
    <row r="1933" spans="2:31" x14ac:dyDescent="0.45">
      <c r="B1933" s="4" t="s">
        <v>120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3.3151666666666681</v>
      </c>
      <c r="M1933" s="44">
        <v>18.017666666666674</v>
      </c>
      <c r="N1933" s="45">
        <v>26.196000000000009</v>
      </c>
      <c r="O1933" s="44">
        <v>35.440333333333328</v>
      </c>
      <c r="P1933" s="45">
        <v>38.901833333333343</v>
      </c>
      <c r="Q1933" s="44">
        <v>40.9315</v>
      </c>
      <c r="R1933" s="45">
        <v>37.482166666666679</v>
      </c>
      <c r="S1933" s="44">
        <v>32.016833333333345</v>
      </c>
      <c r="T1933" s="45">
        <v>40.482166666666679</v>
      </c>
      <c r="U1933" s="44">
        <v>34.391166666666656</v>
      </c>
      <c r="V1933" s="45">
        <v>24.065166666666681</v>
      </c>
      <c r="W1933" s="44">
        <v>19.899666666666675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510"/>
        <v>351.13966666666676</v>
      </c>
      <c r="AE1933" s="54"/>
    </row>
    <row r="1934" spans="2:31" x14ac:dyDescent="0.45">
      <c r="B1934" s="4" t="s">
        <v>121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510"/>
        <v>0</v>
      </c>
      <c r="AE1934" s="54"/>
    </row>
    <row r="1935" spans="2:31" x14ac:dyDescent="0.45">
      <c r="B1935" s="4" t="s">
        <v>122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7.8543333333333321</v>
      </c>
      <c r="M1935" s="44">
        <v>99.173666666666662</v>
      </c>
      <c r="N1935" s="45">
        <v>147.37499999999997</v>
      </c>
      <c r="O1935" s="44">
        <v>164.43366666666674</v>
      </c>
      <c r="P1935" s="45">
        <v>161.65950000000001</v>
      </c>
      <c r="Q1935" s="44">
        <v>152.07633333333334</v>
      </c>
      <c r="R1935" s="45">
        <v>161.03983333333335</v>
      </c>
      <c r="S1935" s="44">
        <v>123.94</v>
      </c>
      <c r="T1935" s="45">
        <v>160.05866666666665</v>
      </c>
      <c r="U1935" s="44">
        <v>153.09949999999995</v>
      </c>
      <c r="V1935" s="45">
        <v>150.52999999999994</v>
      </c>
      <c r="W1935" s="44">
        <v>121.8131666666667</v>
      </c>
      <c r="X1935" s="45">
        <v>21.906833333333328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si="510"/>
        <v>1624.9604999999999</v>
      </c>
      <c r="AE1935" s="54"/>
    </row>
    <row r="1936" spans="2:31" x14ac:dyDescent="0.45">
      <c r="B1936" s="4" t="s">
        <v>123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</v>
      </c>
      <c r="P1936" s="45">
        <v>0</v>
      </c>
      <c r="Q1936" s="44">
        <v>0</v>
      </c>
      <c r="R1936" s="45">
        <v>0</v>
      </c>
      <c r="S1936" s="44">
        <v>0</v>
      </c>
      <c r="T1936" s="45">
        <v>0</v>
      </c>
      <c r="U1936" s="44">
        <v>0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10"/>
        <v>0</v>
      </c>
      <c r="AE1936" s="54"/>
    </row>
    <row r="1937" spans="2:31" x14ac:dyDescent="0.45">
      <c r="B1937" s="4" t="s">
        <v>124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2.6166666666666703E-2</v>
      </c>
      <c r="M1937" s="44">
        <v>2.7103333333333333</v>
      </c>
      <c r="N1937" s="45">
        <v>6.2148333333333312</v>
      </c>
      <c r="O1937" s="44">
        <v>21.693000000000005</v>
      </c>
      <c r="P1937" s="45">
        <v>19.716666666666658</v>
      </c>
      <c r="Q1937" s="44">
        <v>16.727166666666662</v>
      </c>
      <c r="R1937" s="45">
        <v>1.645833333333333</v>
      </c>
      <c r="S1937" s="44">
        <v>5.9751666666666745</v>
      </c>
      <c r="T1937" s="45">
        <v>0</v>
      </c>
      <c r="U1937" s="44">
        <v>1.5304999999999997</v>
      </c>
      <c r="V1937" s="45">
        <v>25.542166666666681</v>
      </c>
      <c r="W1937" s="44">
        <v>15.916499999999997</v>
      </c>
      <c r="X1937" s="45">
        <v>3.882166666666667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10"/>
        <v>121.5805</v>
      </c>
      <c r="AE1937" s="54"/>
    </row>
    <row r="1938" spans="2:31" x14ac:dyDescent="0.45">
      <c r="B1938" s="4" t="s">
        <v>125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10"/>
        <v>0</v>
      </c>
      <c r="AE1938" s="54"/>
    </row>
    <row r="1939" spans="2:31" x14ac:dyDescent="0.45">
      <c r="B1939" s="4" t="s">
        <v>126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10"/>
        <v>0</v>
      </c>
      <c r="AE1939" s="54"/>
    </row>
    <row r="1940" spans="2:31" x14ac:dyDescent="0.45">
      <c r="B1940" s="4" t="s">
        <v>127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0.51866666666666672</v>
      </c>
      <c r="M1940" s="44">
        <v>25.124666666666666</v>
      </c>
      <c r="N1940" s="45">
        <v>45.389499999999998</v>
      </c>
      <c r="O1940" s="44">
        <v>38.757833333333345</v>
      </c>
      <c r="P1940" s="45">
        <v>29.623333333333338</v>
      </c>
      <c r="Q1940" s="44">
        <v>33.578333333333333</v>
      </c>
      <c r="R1940" s="45">
        <v>33.940333333333342</v>
      </c>
      <c r="S1940" s="44">
        <v>28.607333333333333</v>
      </c>
      <c r="T1940" s="45">
        <v>29.547666666666657</v>
      </c>
      <c r="U1940" s="44">
        <v>23.856499999999997</v>
      </c>
      <c r="V1940" s="45">
        <v>5.4426666666666632</v>
      </c>
      <c r="W1940" s="44">
        <v>20.291333333333331</v>
      </c>
      <c r="X1940" s="45">
        <v>0.45316666666666683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10"/>
        <v>315.13133333333332</v>
      </c>
      <c r="AE1940" s="54"/>
    </row>
    <row r="1941" spans="2:31" x14ac:dyDescent="0.45">
      <c r="B1941" s="4" t="s">
        <v>128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6.9336666666666682</v>
      </c>
      <c r="M1941" s="44">
        <v>91.990000000000009</v>
      </c>
      <c r="N1941" s="45">
        <v>95.981200000000015</v>
      </c>
      <c r="O1941" s="44">
        <v>91.681200000000004</v>
      </c>
      <c r="P1941" s="45">
        <v>88.921200000000013</v>
      </c>
      <c r="Q1941" s="44">
        <v>85.111200000000011</v>
      </c>
      <c r="R1941" s="45">
        <v>81.241200000000006</v>
      </c>
      <c r="S1941" s="44">
        <v>74.871200000000016</v>
      </c>
      <c r="T1941" s="45">
        <v>75.991200000000006</v>
      </c>
      <c r="U1941" s="44">
        <v>76.671200000000013</v>
      </c>
      <c r="V1941" s="45">
        <v>88.861200000000011</v>
      </c>
      <c r="W1941" s="44">
        <v>106.99120000000001</v>
      </c>
      <c r="X1941" s="45">
        <v>44.179999999999993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10"/>
        <v>1009.4256666666669</v>
      </c>
      <c r="AE1941" s="54"/>
    </row>
    <row r="1942" spans="2:31" x14ac:dyDescent="0.45">
      <c r="B1942" s="4" t="s">
        <v>129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0.4</v>
      </c>
      <c r="M1942" s="44">
        <v>2.2175000000000007</v>
      </c>
      <c r="N1942" s="45">
        <v>4.0341666666666667</v>
      </c>
      <c r="O1942" s="44">
        <v>6.0256666666666687</v>
      </c>
      <c r="P1942" s="45">
        <v>6.6438333333333341</v>
      </c>
      <c r="Q1942" s="44">
        <v>6.4186666666666614</v>
      </c>
      <c r="R1942" s="45">
        <v>5.9763333333333337</v>
      </c>
      <c r="S1942" s="44">
        <v>5.3985000000000047</v>
      </c>
      <c r="T1942" s="45">
        <v>5.1739999999999968</v>
      </c>
      <c r="U1942" s="44">
        <v>4.8903333333333325</v>
      </c>
      <c r="V1942" s="45">
        <v>4.9581666666666653</v>
      </c>
      <c r="W1942" s="44">
        <v>3.9031666666666665</v>
      </c>
      <c r="X1942" s="45">
        <v>0.10799999999999992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10"/>
        <v>56.148333333333319</v>
      </c>
      <c r="AE1942" s="54"/>
    </row>
    <row r="1943" spans="2:31" x14ac:dyDescent="0.45">
      <c r="B1943" s="4" t="s">
        <v>130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1.1333333333333313E-2</v>
      </c>
      <c r="M1943" s="44">
        <v>15.603833333333331</v>
      </c>
      <c r="N1943" s="45">
        <v>7.0201666666666638</v>
      </c>
      <c r="O1943" s="44">
        <v>23.513833333333324</v>
      </c>
      <c r="P1943" s="45">
        <v>87.902500000000018</v>
      </c>
      <c r="Q1943" s="44">
        <v>117.50533333333333</v>
      </c>
      <c r="R1943" s="45">
        <v>137.31450000000001</v>
      </c>
      <c r="S1943" s="44">
        <v>124.90500000000002</v>
      </c>
      <c r="T1943" s="45">
        <v>94.370333333333349</v>
      </c>
      <c r="U1943" s="44">
        <v>39.563333333333347</v>
      </c>
      <c r="V1943" s="45">
        <v>0</v>
      </c>
      <c r="W1943" s="44">
        <v>7.8991666666666642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10"/>
        <v>655.60933333333355</v>
      </c>
      <c r="AE1943" s="54"/>
    </row>
    <row r="1944" spans="2:31" x14ac:dyDescent="0.45">
      <c r="B1944" s="4" t="s">
        <v>131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0.94550000000000056</v>
      </c>
      <c r="N1944" s="45">
        <v>3.2844999999999995</v>
      </c>
      <c r="O1944" s="44">
        <v>0</v>
      </c>
      <c r="P1944" s="45">
        <v>0</v>
      </c>
      <c r="Q1944" s="44">
        <v>0</v>
      </c>
      <c r="R1944" s="45">
        <v>0</v>
      </c>
      <c r="S1944" s="44">
        <v>0</v>
      </c>
      <c r="T1944" s="45">
        <v>0</v>
      </c>
      <c r="U1944" s="44">
        <v>0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>SUM(E1944:AB1944)</f>
        <v>4.2300000000000004</v>
      </c>
      <c r="AE1944" s="54"/>
    </row>
    <row r="1945" spans="2:31" x14ac:dyDescent="0.45">
      <c r="B1945" s="4" t="s">
        <v>132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1.9666666666666676E-2</v>
      </c>
      <c r="N1945" s="45">
        <v>0.73983333333333323</v>
      </c>
      <c r="O1945" s="44">
        <v>0</v>
      </c>
      <c r="P1945" s="45">
        <v>0</v>
      </c>
      <c r="Q1945" s="44">
        <v>0</v>
      </c>
      <c r="R1945" s="45">
        <v>0</v>
      </c>
      <c r="S1945" s="44">
        <v>0</v>
      </c>
      <c r="T1945" s="45">
        <v>0</v>
      </c>
      <c r="U1945" s="44">
        <v>0</v>
      </c>
      <c r="V1945" s="45">
        <v>0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>SUM(E1945:AB1945)</f>
        <v>0.75949999999999995</v>
      </c>
      <c r="AE1945" s="54"/>
    </row>
    <row r="1946" spans="2:31" x14ac:dyDescent="0.45">
      <c r="B1946" s="4" t="s">
        <v>133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0</v>
      </c>
      <c r="O1946" s="44">
        <v>0</v>
      </c>
      <c r="P1946" s="45">
        <v>0</v>
      </c>
      <c r="Q1946" s="44">
        <v>0</v>
      </c>
      <c r="R1946" s="45">
        <v>0</v>
      </c>
      <c r="S1946" s="44">
        <v>0</v>
      </c>
      <c r="T1946" s="45">
        <v>0</v>
      </c>
      <c r="U1946" s="44">
        <v>0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ref="AD1946:AD1950" si="511">SUM(E1946:AB1946)</f>
        <v>0</v>
      </c>
      <c r="AE1946" s="54"/>
    </row>
    <row r="1947" spans="2:31" x14ac:dyDescent="0.45">
      <c r="B1947" s="4" t="s">
        <v>134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0</v>
      </c>
      <c r="N1947" s="45">
        <v>0</v>
      </c>
      <c r="O1947" s="44">
        <v>0</v>
      </c>
      <c r="P1947" s="45">
        <v>0</v>
      </c>
      <c r="Q1947" s="44">
        <v>0</v>
      </c>
      <c r="R1947" s="45">
        <v>0</v>
      </c>
      <c r="S1947" s="44">
        <v>0</v>
      </c>
      <c r="T1947" s="45">
        <v>0</v>
      </c>
      <c r="U1947" s="44">
        <v>0</v>
      </c>
      <c r="V1947" s="45">
        <v>0</v>
      </c>
      <c r="W1947" s="44">
        <v>0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11"/>
        <v>0</v>
      </c>
      <c r="AE1947" s="54"/>
    </row>
    <row r="1948" spans="2:31" x14ac:dyDescent="0.45">
      <c r="B1948" s="4" t="s">
        <v>135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0</v>
      </c>
      <c r="P1948" s="45">
        <v>0</v>
      </c>
      <c r="Q1948" s="44">
        <v>0</v>
      </c>
      <c r="R1948" s="45">
        <v>0</v>
      </c>
      <c r="S1948" s="44">
        <v>0</v>
      </c>
      <c r="T1948" s="45">
        <v>0</v>
      </c>
      <c r="U1948" s="44">
        <v>0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11"/>
        <v>0</v>
      </c>
      <c r="AE1948" s="54"/>
    </row>
    <row r="1949" spans="2:31" x14ac:dyDescent="0.45">
      <c r="B1949" s="4" t="s">
        <v>136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0</v>
      </c>
      <c r="N1949" s="45">
        <v>0</v>
      </c>
      <c r="O1949" s="44">
        <v>1.6999999999999935E-2</v>
      </c>
      <c r="P1949" s="45">
        <v>12.437999999999999</v>
      </c>
      <c r="Q1949" s="44">
        <v>3.0706666666666673</v>
      </c>
      <c r="R1949" s="45">
        <v>0</v>
      </c>
      <c r="S1949" s="44">
        <v>0</v>
      </c>
      <c r="T1949" s="45">
        <v>0</v>
      </c>
      <c r="U1949" s="44">
        <v>0</v>
      </c>
      <c r="V1949" s="45">
        <v>0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11"/>
        <v>15.525666666666666</v>
      </c>
      <c r="AE1949" s="54"/>
    </row>
    <row r="1950" spans="2:31" x14ac:dyDescent="0.45">
      <c r="B1950" s="4" t="s">
        <v>137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4.6658333333333326</v>
      </c>
      <c r="M1950" s="44">
        <v>70.629499999999979</v>
      </c>
      <c r="N1950" s="45">
        <v>50.620999999999988</v>
      </c>
      <c r="O1950" s="44">
        <v>53.33433333333334</v>
      </c>
      <c r="P1950" s="45">
        <v>61.189333333333352</v>
      </c>
      <c r="Q1950" s="44">
        <v>56.528500000000001</v>
      </c>
      <c r="R1950" s="45">
        <v>53.346833333333343</v>
      </c>
      <c r="S1950" s="44">
        <v>50.166333333333313</v>
      </c>
      <c r="T1950" s="45">
        <v>51.469499999999996</v>
      </c>
      <c r="U1950" s="44">
        <v>62.88283333333333</v>
      </c>
      <c r="V1950" s="45">
        <v>58.78383333333332</v>
      </c>
      <c r="W1950" s="44">
        <v>35.154000000000018</v>
      </c>
      <c r="X1950" s="45">
        <v>3.9413333333333331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11"/>
        <v>612.71316666666655</v>
      </c>
      <c r="AE1950" s="54"/>
    </row>
    <row r="1951" spans="2:31" x14ac:dyDescent="0.45">
      <c r="B1951" s="4" t="s">
        <v>138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17.729999999999997</v>
      </c>
      <c r="N1951" s="45">
        <v>42.344833333333334</v>
      </c>
      <c r="O1951" s="44">
        <v>39.598999999999997</v>
      </c>
      <c r="P1951" s="45">
        <v>36.904000000000011</v>
      </c>
      <c r="Q1951" s="44">
        <v>37.674166666666672</v>
      </c>
      <c r="R1951" s="45">
        <v>44.308833333333318</v>
      </c>
      <c r="S1951" s="44">
        <v>51.553666666666658</v>
      </c>
      <c r="T1951" s="45">
        <v>50.287499999999994</v>
      </c>
      <c r="U1951" s="44">
        <v>48.429333333333311</v>
      </c>
      <c r="V1951" s="45">
        <v>48.365499999999997</v>
      </c>
      <c r="W1951" s="44">
        <v>12.200166666666671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>SUM(E1951:AB1951)</f>
        <v>429.39700000000005</v>
      </c>
      <c r="AE1951" s="54"/>
    </row>
    <row r="1952" spans="2:31" x14ac:dyDescent="0.45">
      <c r="B1952" s="12" t="s">
        <v>7</v>
      </c>
      <c r="C1952" s="12"/>
      <c r="D1952" s="12"/>
      <c r="E1952" s="13">
        <f>SUM(E1880:E1951)</f>
        <v>0</v>
      </c>
      <c r="F1952" s="13">
        <f t="shared" ref="F1952" si="512">SUM(F1880:F1951)</f>
        <v>0</v>
      </c>
      <c r="G1952" s="13">
        <f t="shared" ref="G1952" si="513">SUM(G1880:G1951)</f>
        <v>0</v>
      </c>
      <c r="H1952" s="13">
        <f t="shared" ref="H1952" si="514">SUM(H1880:H1951)</f>
        <v>0</v>
      </c>
      <c r="I1952" s="13">
        <f t="shared" ref="I1952" si="515">SUM(I1880:I1951)</f>
        <v>0</v>
      </c>
      <c r="J1952" s="13">
        <f t="shared" ref="J1952" si="516">SUM(J1880:J1951)</f>
        <v>0</v>
      </c>
      <c r="K1952" s="13">
        <f t="shared" ref="K1952" si="517">SUM(K1880:K1951)</f>
        <v>0</v>
      </c>
      <c r="L1952" s="13">
        <f t="shared" ref="L1952" si="518">SUM(L1880:L1951)</f>
        <v>104.25700000000002</v>
      </c>
      <c r="M1952" s="13">
        <f t="shared" ref="M1952" si="519">SUM(M1880:M1951)</f>
        <v>1273.8148333333334</v>
      </c>
      <c r="N1952" s="13">
        <f t="shared" ref="N1952" si="520">SUM(N1880:N1951)</f>
        <v>1631.5444803333335</v>
      </c>
      <c r="O1952" s="13">
        <f t="shared" ref="O1952" si="521">SUM(O1880:O1951)</f>
        <v>1691.61679632</v>
      </c>
      <c r="P1952" s="13">
        <f t="shared" ref="P1952" si="522">SUM(P1880:P1951)</f>
        <v>1793.6152231066667</v>
      </c>
      <c r="Q1952" s="13">
        <f t="shared" ref="Q1952" si="523">SUM(Q1880:Q1951)</f>
        <v>1681.85954778</v>
      </c>
      <c r="R1952" s="13">
        <f t="shared" ref="R1952" si="524">SUM(R1880:R1951)</f>
        <v>1754.8025446599993</v>
      </c>
      <c r="S1952" s="13">
        <f t="shared" ref="S1952" si="525">SUM(S1880:S1951)</f>
        <v>1682.7143896400003</v>
      </c>
      <c r="T1952" s="13">
        <f t="shared" ref="T1952" si="526">SUM(T1880:T1951)</f>
        <v>1646.651365777333</v>
      </c>
      <c r="U1952" s="13">
        <f t="shared" ref="U1952" si="527">SUM(U1880:U1951)</f>
        <v>1512.0039835299997</v>
      </c>
      <c r="V1952" s="13">
        <f t="shared" ref="V1952" si="528">SUM(V1880:V1951)</f>
        <v>1371.67509389</v>
      </c>
      <c r="W1952" s="13">
        <f t="shared" ref="W1952" si="529">SUM(W1880:W1951)</f>
        <v>1296.9942478923335</v>
      </c>
      <c r="X1952" s="13">
        <f t="shared" ref="X1952" si="530">SUM(X1880:X1951)</f>
        <v>180.69333333333336</v>
      </c>
      <c r="Y1952" s="13">
        <f t="shared" ref="Y1952" si="531">SUM(Y1880:Y1951)</f>
        <v>0</v>
      </c>
      <c r="Z1952" s="13">
        <f t="shared" ref="Z1952" si="532">SUM(Z1880:Z1951)</f>
        <v>0</v>
      </c>
      <c r="AA1952" s="13">
        <f t="shared" ref="AA1952" si="533">SUM(AA1880:AA1951)</f>
        <v>0</v>
      </c>
      <c r="AB1952" s="13">
        <f t="shared" ref="AB1952" si="534">SUM(AB1880:AB1951)</f>
        <v>0</v>
      </c>
      <c r="AC1952" s="109">
        <f>SUM(AC1880:AE1951)</f>
        <v>17622.242839596332</v>
      </c>
      <c r="AD1952" s="109"/>
      <c r="AE1952" s="109"/>
    </row>
    <row r="1953" spans="2:31" x14ac:dyDescent="0.45">
      <c r="B1953" s="14"/>
      <c r="C1953" s="15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</row>
    <row r="1954" spans="2:31" x14ac:dyDescent="0.45">
      <c r="B1954" s="14"/>
      <c r="C1954" s="15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</row>
    <row r="1955" spans="2:31" x14ac:dyDescent="0.45">
      <c r="B1955" s="8">
        <f>'Resumen-Mensual'!$AD$26</f>
        <v>46048</v>
      </c>
    </row>
    <row r="1956" spans="2:31" x14ac:dyDescent="0.45">
      <c r="B1956" s="8"/>
    </row>
    <row r="1957" spans="2:31" x14ac:dyDescent="0.45">
      <c r="B1957" s="9" t="s">
        <v>313</v>
      </c>
      <c r="C1957" s="10"/>
      <c r="D1957" s="10"/>
      <c r="E1957" s="11">
        <v>1</v>
      </c>
      <c r="F1957" s="11">
        <v>2</v>
      </c>
      <c r="G1957" s="11">
        <v>3</v>
      </c>
      <c r="H1957" s="11">
        <v>4</v>
      </c>
      <c r="I1957" s="11">
        <v>5</v>
      </c>
      <c r="J1957" s="11">
        <v>6</v>
      </c>
      <c r="K1957" s="11">
        <v>7</v>
      </c>
      <c r="L1957" s="11">
        <v>8</v>
      </c>
      <c r="M1957" s="11">
        <v>9</v>
      </c>
      <c r="N1957" s="11">
        <v>10</v>
      </c>
      <c r="O1957" s="11">
        <v>11</v>
      </c>
      <c r="P1957" s="11">
        <v>12</v>
      </c>
      <c r="Q1957" s="11">
        <v>13</v>
      </c>
      <c r="R1957" s="11">
        <v>14</v>
      </c>
      <c r="S1957" s="11">
        <v>15</v>
      </c>
      <c r="T1957" s="11">
        <v>16</v>
      </c>
      <c r="U1957" s="11">
        <v>17</v>
      </c>
      <c r="V1957" s="11">
        <v>18</v>
      </c>
      <c r="W1957" s="11">
        <v>19</v>
      </c>
      <c r="X1957" s="11">
        <v>20</v>
      </c>
      <c r="Y1957" s="11">
        <v>21</v>
      </c>
      <c r="Z1957" s="11">
        <v>22</v>
      </c>
      <c r="AA1957" s="11">
        <v>23</v>
      </c>
      <c r="AB1957" s="11">
        <v>24</v>
      </c>
      <c r="AC1957" s="91" t="s">
        <v>7</v>
      </c>
      <c r="AD1957" s="91"/>
      <c r="AE1957" s="91"/>
    </row>
    <row r="1958" spans="2:31" x14ac:dyDescent="0.45">
      <c r="B1958" s="14" t="s">
        <v>67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0.21333333333333343</v>
      </c>
      <c r="M1958" s="44">
        <v>2.6999999999999988</v>
      </c>
      <c r="N1958" s="45">
        <v>0.59999999999999964</v>
      </c>
      <c r="O1958" s="44">
        <v>0.20000000000000018</v>
      </c>
      <c r="P1958" s="45">
        <v>0.20000000000000018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1.1099999999999992</v>
      </c>
      <c r="Y1958" s="44">
        <v>0</v>
      </c>
      <c r="Z1958" s="45">
        <v>0</v>
      </c>
      <c r="AA1958" s="44">
        <v>0</v>
      </c>
      <c r="AB1958" s="45">
        <v>0</v>
      </c>
      <c r="AC1958" s="56"/>
      <c r="AD1958" s="57">
        <f>SUM(E1958:AB1958)</f>
        <v>5.0233333333333317</v>
      </c>
      <c r="AE1958" s="56"/>
    </row>
    <row r="1959" spans="2:31" x14ac:dyDescent="0.45">
      <c r="B1959" s="14" t="s">
        <v>68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0.16000000000000003</v>
      </c>
      <c r="M1959" s="44">
        <v>6.8999999999999941</v>
      </c>
      <c r="N1959" s="45">
        <v>13.299999999999988</v>
      </c>
      <c r="O1959" s="44">
        <v>14.5</v>
      </c>
      <c r="P1959" s="45">
        <v>14.799999999999985</v>
      </c>
      <c r="Q1959" s="44">
        <v>14.799999999999985</v>
      </c>
      <c r="R1959" s="45">
        <v>14.799999999999985</v>
      </c>
      <c r="S1959" s="44">
        <v>14.799999999999985</v>
      </c>
      <c r="T1959" s="45">
        <v>14.700000000000015</v>
      </c>
      <c r="U1959" s="44">
        <v>14.399999999999984</v>
      </c>
      <c r="V1959" s="45">
        <v>13.600000000000014</v>
      </c>
      <c r="W1959" s="44">
        <v>10.5</v>
      </c>
      <c r="X1959" s="45">
        <v>1.5416666666666667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>SUM(E1959:AB1959)</f>
        <v>148.80166666666659</v>
      </c>
      <c r="AE1959" s="54"/>
    </row>
    <row r="1960" spans="2:31" x14ac:dyDescent="0.45">
      <c r="B1960" s="14" t="s">
        <v>69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0.32000000000000006</v>
      </c>
      <c r="M1960" s="44">
        <v>1.8189999999999993</v>
      </c>
      <c r="N1960" s="45">
        <v>1.9721666666666677</v>
      </c>
      <c r="O1960" s="44">
        <v>2.7983333333333338</v>
      </c>
      <c r="P1960" s="45">
        <v>5.5473333333333352</v>
      </c>
      <c r="Q1960" s="44">
        <v>5.8034999999999988</v>
      </c>
      <c r="R1960" s="45">
        <v>5.1031666666666675</v>
      </c>
      <c r="S1960" s="44">
        <v>3.4718333333333322</v>
      </c>
      <c r="T1960" s="45">
        <v>6.123000000000002</v>
      </c>
      <c r="U1960" s="44">
        <v>5.0803333333333338</v>
      </c>
      <c r="V1960" s="45">
        <v>0.75933333333333308</v>
      </c>
      <c r="W1960" s="44">
        <v>0.48133333333333322</v>
      </c>
      <c r="X1960" s="45">
        <v>0.21999999999999995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ref="AD1960:AD2021" si="535">SUM(E1960:AB1960)</f>
        <v>39.499333333333333</v>
      </c>
      <c r="AE1960" s="54"/>
    </row>
    <row r="1961" spans="2:31" x14ac:dyDescent="0.45">
      <c r="B1961" s="14" t="s">
        <v>70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9.2033333333333314</v>
      </c>
      <c r="M1961" s="44">
        <v>75.461000000000013</v>
      </c>
      <c r="N1961" s="45">
        <v>92.517666666666699</v>
      </c>
      <c r="O1961" s="44">
        <v>90.295666666666719</v>
      </c>
      <c r="P1961" s="45">
        <v>86.344499999999996</v>
      </c>
      <c r="Q1961" s="44">
        <v>75.192999999999984</v>
      </c>
      <c r="R1961" s="45">
        <v>65.444333333333333</v>
      </c>
      <c r="S1961" s="44">
        <v>57.836333333333322</v>
      </c>
      <c r="T1961" s="45">
        <v>25.574666666666669</v>
      </c>
      <c r="U1961" s="44">
        <v>0</v>
      </c>
      <c r="V1961" s="45">
        <v>0</v>
      </c>
      <c r="W1961" s="44">
        <v>34.380333333333319</v>
      </c>
      <c r="X1961" s="45">
        <v>0.11433333333333333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5"/>
        <v>612.3651666666666</v>
      </c>
      <c r="AE1961" s="54"/>
    </row>
    <row r="1962" spans="2:31" x14ac:dyDescent="0.45">
      <c r="B1962" s="14" t="s">
        <v>71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</v>
      </c>
      <c r="N1962" s="45">
        <v>0</v>
      </c>
      <c r="O1962" s="44">
        <v>0</v>
      </c>
      <c r="P1962" s="45">
        <v>0</v>
      </c>
      <c r="Q1962" s="44">
        <v>0</v>
      </c>
      <c r="R1962" s="45">
        <v>0</v>
      </c>
      <c r="S1962" s="44">
        <v>0</v>
      </c>
      <c r="T1962" s="45">
        <v>0</v>
      </c>
      <c r="U1962" s="44">
        <v>0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5"/>
        <v>0</v>
      </c>
      <c r="AE1962" s="54"/>
    </row>
    <row r="1963" spans="2:31" x14ac:dyDescent="0.45">
      <c r="B1963" s="14" t="s">
        <v>72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1.6840000000000002</v>
      </c>
      <c r="M1963" s="44">
        <v>3.578333333333334</v>
      </c>
      <c r="N1963" s="45">
        <v>2.8854999999999973</v>
      </c>
      <c r="O1963" s="44">
        <v>17.816166666666668</v>
      </c>
      <c r="P1963" s="45">
        <v>21.749666666666663</v>
      </c>
      <c r="Q1963" s="44">
        <v>12.378333333333336</v>
      </c>
      <c r="R1963" s="45">
        <v>11.475666666666664</v>
      </c>
      <c r="S1963" s="44">
        <v>17.404500000000009</v>
      </c>
      <c r="T1963" s="45">
        <v>43.509166666666673</v>
      </c>
      <c r="U1963" s="44">
        <v>72.280166666666645</v>
      </c>
      <c r="V1963" s="45">
        <v>63.276500000000006</v>
      </c>
      <c r="W1963" s="44">
        <v>51.742333333333356</v>
      </c>
      <c r="X1963" s="45">
        <v>3.1546666666666661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5"/>
        <v>322.93500000000006</v>
      </c>
      <c r="AE1963" s="54"/>
    </row>
    <row r="1964" spans="2:31" x14ac:dyDescent="0.45">
      <c r="B1964" s="14" t="s">
        <v>73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0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5"/>
        <v>0</v>
      </c>
      <c r="AE1964" s="54"/>
    </row>
    <row r="1965" spans="2:31" x14ac:dyDescent="0.45">
      <c r="B1965" s="14" t="s">
        <v>74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1.3445000000000003</v>
      </c>
      <c r="M1965" s="44">
        <v>27.798333333333332</v>
      </c>
      <c r="N1965" s="45">
        <v>19.752166666666668</v>
      </c>
      <c r="O1965" s="44">
        <v>15.914999999999999</v>
      </c>
      <c r="P1965" s="45">
        <v>13.321666666666658</v>
      </c>
      <c r="Q1965" s="44">
        <v>2.9776666666666651</v>
      </c>
      <c r="R1965" s="45">
        <v>2.1718333333333364</v>
      </c>
      <c r="S1965" s="44">
        <v>10.035666666666668</v>
      </c>
      <c r="T1965" s="45">
        <v>26.810666666666659</v>
      </c>
      <c r="U1965" s="44">
        <v>55.090833333333336</v>
      </c>
      <c r="V1965" s="45">
        <v>22.982166666666703</v>
      </c>
      <c r="W1965" s="44">
        <v>41.921333333333337</v>
      </c>
      <c r="X1965" s="45">
        <v>2.3744999999999998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5"/>
        <v>242.49633333333338</v>
      </c>
      <c r="AE1965" s="54"/>
    </row>
    <row r="1966" spans="2:31" x14ac:dyDescent="0.45">
      <c r="B1966" s="14" t="s">
        <v>75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0.84849999999999959</v>
      </c>
      <c r="M1966" s="44">
        <v>2.4103333333333334</v>
      </c>
      <c r="N1966" s="45">
        <v>8.1179999999999914</v>
      </c>
      <c r="O1966" s="44">
        <v>21.761666666666667</v>
      </c>
      <c r="P1966" s="45">
        <v>30.807833333333335</v>
      </c>
      <c r="Q1966" s="44">
        <v>35.411166666666659</v>
      </c>
      <c r="R1966" s="45">
        <v>35.893333333333338</v>
      </c>
      <c r="S1966" s="44">
        <v>26.505499999999991</v>
      </c>
      <c r="T1966" s="45">
        <v>19.327833333333317</v>
      </c>
      <c r="U1966" s="44">
        <v>19.387999999999991</v>
      </c>
      <c r="V1966" s="45">
        <v>9.3791666666666664</v>
      </c>
      <c r="W1966" s="44">
        <v>2.4409999999999994</v>
      </c>
      <c r="X1966" s="45">
        <v>1.0595000000000001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5"/>
        <v>213.3518333333333</v>
      </c>
      <c r="AE1966" s="54"/>
    </row>
    <row r="1967" spans="2:31" x14ac:dyDescent="0.45">
      <c r="B1967" s="14" t="s">
        <v>76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0.91366666666666629</v>
      </c>
      <c r="M1967" s="44">
        <v>22.041833333333333</v>
      </c>
      <c r="N1967" s="45">
        <v>25.166333333333352</v>
      </c>
      <c r="O1967" s="44">
        <v>26.566499999999959</v>
      </c>
      <c r="P1967" s="45">
        <v>27.130833333333303</v>
      </c>
      <c r="Q1967" s="44">
        <v>15.441666666666674</v>
      </c>
      <c r="R1967" s="45">
        <v>16.738166666666661</v>
      </c>
      <c r="S1967" s="44">
        <v>25.207166666666662</v>
      </c>
      <c r="T1967" s="45">
        <v>42.452666666666666</v>
      </c>
      <c r="U1967" s="44">
        <v>26.600166666666663</v>
      </c>
      <c r="V1967" s="45">
        <v>3.7073333333333287</v>
      </c>
      <c r="W1967" s="44">
        <v>33.171499999999995</v>
      </c>
      <c r="X1967" s="45">
        <v>0.45899999999999985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5"/>
        <v>265.59683333333328</v>
      </c>
      <c r="AE1967" s="54"/>
    </row>
    <row r="1968" spans="2:31" x14ac:dyDescent="0.45">
      <c r="B1968" s="14" t="s">
        <v>77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1.7653333333333341</v>
      </c>
      <c r="M1968" s="44">
        <v>19.839999999999996</v>
      </c>
      <c r="N1968" s="45">
        <v>21.6</v>
      </c>
      <c r="O1968" s="44">
        <v>9.3000000000000007</v>
      </c>
      <c r="P1968" s="45">
        <v>8</v>
      </c>
      <c r="Q1968" s="44">
        <v>21.4</v>
      </c>
      <c r="R1968" s="45">
        <v>21.3</v>
      </c>
      <c r="S1968" s="44">
        <v>6.3000000000000007</v>
      </c>
      <c r="T1968" s="45">
        <v>5.5</v>
      </c>
      <c r="U1968" s="44">
        <v>11.5</v>
      </c>
      <c r="V1968" s="45">
        <v>11.3</v>
      </c>
      <c r="W1968" s="44">
        <v>4.43</v>
      </c>
      <c r="X1968" s="45">
        <v>3.0401666666666696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5"/>
        <v>145.27549999999999</v>
      </c>
      <c r="AE1968" s="54"/>
    </row>
    <row r="1969" spans="2:31" x14ac:dyDescent="0.45">
      <c r="B1969" s="14" t="s">
        <v>78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1.2746666666666668</v>
      </c>
      <c r="M1969" s="44">
        <v>14.360000000000012</v>
      </c>
      <c r="N1969" s="45">
        <v>17.020000000000003</v>
      </c>
      <c r="O1969" s="44">
        <v>12.670000000000002</v>
      </c>
      <c r="P1969" s="45">
        <v>11.899999999999999</v>
      </c>
      <c r="Q1969" s="44">
        <v>17.690000000000001</v>
      </c>
      <c r="R1969" s="45">
        <v>17.46</v>
      </c>
      <c r="S1969" s="44">
        <v>11.829999999999998</v>
      </c>
      <c r="T1969" s="45">
        <v>10.86</v>
      </c>
      <c r="U1969" s="44">
        <v>12.599999999999998</v>
      </c>
      <c r="V1969" s="45">
        <v>12.04</v>
      </c>
      <c r="W1969" s="44">
        <v>6.57</v>
      </c>
      <c r="X1969" s="45">
        <v>2.2014999999999976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5"/>
        <v>148.47616666666667</v>
      </c>
      <c r="AE1969" s="54"/>
    </row>
    <row r="1970" spans="2:31" x14ac:dyDescent="0.45">
      <c r="B1970" s="14" t="s">
        <v>79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1.1081666666666667</v>
      </c>
      <c r="M1970" s="44">
        <v>21.257166666666663</v>
      </c>
      <c r="N1970" s="45">
        <v>44.890000000000015</v>
      </c>
      <c r="O1970" s="44">
        <v>55.56</v>
      </c>
      <c r="P1970" s="45">
        <v>63</v>
      </c>
      <c r="Q1970" s="44">
        <v>47.070000000000022</v>
      </c>
      <c r="R1970" s="45">
        <v>50.149999999999977</v>
      </c>
      <c r="S1970" s="44">
        <v>67.170000000000016</v>
      </c>
      <c r="T1970" s="45">
        <v>113.91900000000005</v>
      </c>
      <c r="U1970" s="44">
        <v>153.52933333333328</v>
      </c>
      <c r="V1970" s="45">
        <v>131.32033333333337</v>
      </c>
      <c r="W1970" s="44">
        <v>85.15333333333335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5"/>
        <v>834.12733333333335</v>
      </c>
      <c r="AE1970" s="54"/>
    </row>
    <row r="1971" spans="2:31" x14ac:dyDescent="0.45">
      <c r="B1971" s="14" t="s">
        <v>80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0.63200000000000001</v>
      </c>
      <c r="M1971" s="44">
        <v>8.490000000000002</v>
      </c>
      <c r="N1971" s="45">
        <v>9.6101666666666663</v>
      </c>
      <c r="O1971" s="44">
        <v>10.6365</v>
      </c>
      <c r="P1971" s="45">
        <v>15.048666666666668</v>
      </c>
      <c r="Q1971" s="44">
        <v>23.398500000000006</v>
      </c>
      <c r="R1971" s="45">
        <v>25.40000000000002</v>
      </c>
      <c r="S1971" s="44">
        <v>16.687500000000011</v>
      </c>
      <c r="T1971" s="45">
        <v>9.4041666666666615</v>
      </c>
      <c r="U1971" s="44">
        <v>10.031166666666669</v>
      </c>
      <c r="V1971" s="45">
        <v>6.2428333333333326</v>
      </c>
      <c r="W1971" s="44">
        <v>4.738500000000001</v>
      </c>
      <c r="X1971" s="45">
        <v>3.2833333333333346E-2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5"/>
        <v>140.35283333333336</v>
      </c>
      <c r="AE1971" s="54"/>
    </row>
    <row r="1972" spans="2:31" x14ac:dyDescent="0.45">
      <c r="B1972" s="14" t="s">
        <v>81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0.54133333333333333</v>
      </c>
      <c r="M1972" s="44">
        <v>9.5761666666666621</v>
      </c>
      <c r="N1972" s="45">
        <v>15.271000000000011</v>
      </c>
      <c r="O1972" s="44">
        <v>13.247166666666683</v>
      </c>
      <c r="P1972" s="45">
        <v>12.413999999999993</v>
      </c>
      <c r="Q1972" s="44">
        <v>7.4576666666666744</v>
      </c>
      <c r="R1972" s="45">
        <v>7.0215000000000067</v>
      </c>
      <c r="S1972" s="44">
        <v>10.580999999999998</v>
      </c>
      <c r="T1972" s="45">
        <v>20.294500000000003</v>
      </c>
      <c r="U1972" s="44">
        <v>32.260000000000019</v>
      </c>
      <c r="V1972" s="45">
        <v>28.662333333333354</v>
      </c>
      <c r="W1972" s="44">
        <v>12.620666666666668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5"/>
        <v>169.9473333333334</v>
      </c>
      <c r="AE1972" s="54"/>
    </row>
    <row r="1973" spans="2:31" x14ac:dyDescent="0.45">
      <c r="B1973" s="14" t="s">
        <v>82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1.7285000000000001</v>
      </c>
      <c r="M1973" s="44">
        <v>19.321333333333328</v>
      </c>
      <c r="N1973" s="45">
        <v>53.371999999999993</v>
      </c>
      <c r="O1973" s="44">
        <v>73.477000000000004</v>
      </c>
      <c r="P1973" s="45">
        <v>77.635666666666694</v>
      </c>
      <c r="Q1973" s="44">
        <v>70.236166666666648</v>
      </c>
      <c r="R1973" s="45">
        <v>57.990000000000009</v>
      </c>
      <c r="S1973" s="44">
        <v>64.31</v>
      </c>
      <c r="T1973" s="45">
        <v>110.12033333333329</v>
      </c>
      <c r="U1973" s="44">
        <v>179.93266666666659</v>
      </c>
      <c r="V1973" s="45">
        <v>161.58599999999998</v>
      </c>
      <c r="W1973" s="44">
        <v>118.01699999999997</v>
      </c>
      <c r="X1973" s="45">
        <v>5.6208333333333327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5"/>
        <v>993.34749999999985</v>
      </c>
      <c r="AE1973" s="54"/>
    </row>
    <row r="1974" spans="2:31" x14ac:dyDescent="0.45">
      <c r="B1974" s="14" t="s">
        <v>83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1.9815000000000005</v>
      </c>
      <c r="M1974" s="44">
        <v>17.136833333333335</v>
      </c>
      <c r="N1974" s="45">
        <v>8.1564999999999976</v>
      </c>
      <c r="O1974" s="44">
        <v>7.981833333333336</v>
      </c>
      <c r="P1974" s="45">
        <v>6.6518333333333315</v>
      </c>
      <c r="Q1974" s="44">
        <v>7.870000000000001</v>
      </c>
      <c r="R1974" s="45">
        <v>6.5993333333333295</v>
      </c>
      <c r="S1974" s="44">
        <v>3.681</v>
      </c>
      <c r="T1974" s="45">
        <v>9.925499999999996</v>
      </c>
      <c r="U1974" s="44">
        <v>11.596833333333342</v>
      </c>
      <c r="V1974" s="45">
        <v>12.637666666666666</v>
      </c>
      <c r="W1974" s="44">
        <v>7.5948333333333347</v>
      </c>
      <c r="X1974" s="45">
        <v>0.38483333333333342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5"/>
        <v>102.19849999999998</v>
      </c>
      <c r="AE1974" s="54"/>
    </row>
    <row r="1975" spans="2:31" x14ac:dyDescent="0.45">
      <c r="B1975" s="14" t="s">
        <v>84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5"/>
        <v>0</v>
      </c>
      <c r="AE1975" s="54"/>
    </row>
    <row r="1976" spans="2:31" x14ac:dyDescent="0.45">
      <c r="B1976" s="14" t="s">
        <v>85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0.6974999999999999</v>
      </c>
      <c r="M1976" s="44">
        <v>5.3366666666666678</v>
      </c>
      <c r="N1976" s="45">
        <v>23.288666666666664</v>
      </c>
      <c r="O1976" s="44">
        <v>26.943166666666659</v>
      </c>
      <c r="P1976" s="45">
        <v>30.968666666666664</v>
      </c>
      <c r="Q1976" s="44">
        <v>23.546833333333332</v>
      </c>
      <c r="R1976" s="45">
        <v>23.084666666666667</v>
      </c>
      <c r="S1976" s="44">
        <v>25.939</v>
      </c>
      <c r="T1976" s="45">
        <v>34.17966666666667</v>
      </c>
      <c r="U1976" s="44">
        <v>64.199999999999989</v>
      </c>
      <c r="V1976" s="45">
        <v>59.468500000000013</v>
      </c>
      <c r="W1976" s="44">
        <v>46.565333333333328</v>
      </c>
      <c r="X1976" s="45">
        <v>2.5038333333333336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5"/>
        <v>366.72249999999997</v>
      </c>
      <c r="AE1976" s="54"/>
    </row>
    <row r="1977" spans="2:31" x14ac:dyDescent="0.45">
      <c r="B1977" s="4" t="s">
        <v>86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1.7473333333333343</v>
      </c>
      <c r="M1977" s="44">
        <v>18.993333333333322</v>
      </c>
      <c r="N1977" s="45">
        <v>0</v>
      </c>
      <c r="O1977" s="44">
        <v>0</v>
      </c>
      <c r="P1977" s="45">
        <v>0</v>
      </c>
      <c r="Q1977" s="44">
        <v>0</v>
      </c>
      <c r="R1977" s="45">
        <v>0</v>
      </c>
      <c r="S1977" s="44">
        <v>0</v>
      </c>
      <c r="T1977" s="45">
        <v>22.961333333333332</v>
      </c>
      <c r="U1977" s="44">
        <v>56.220666666666666</v>
      </c>
      <c r="V1977" s="45">
        <v>41.897833333333374</v>
      </c>
      <c r="W1977" s="44">
        <v>3.3929999999999985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5"/>
        <v>145.21350000000004</v>
      </c>
      <c r="AE1977" s="54"/>
    </row>
    <row r="1978" spans="2:31" x14ac:dyDescent="0.45">
      <c r="B1978" s="4" t="s">
        <v>87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2.0989999999999989</v>
      </c>
      <c r="M1978" s="44">
        <v>8.4693333333333349</v>
      </c>
      <c r="N1978" s="45">
        <v>6.983833333333334</v>
      </c>
      <c r="O1978" s="44">
        <v>5.0400000000000018</v>
      </c>
      <c r="P1978" s="45">
        <v>4.1903333333333341</v>
      </c>
      <c r="Q1978" s="44">
        <v>3.5361666666666696</v>
      </c>
      <c r="R1978" s="45">
        <v>2.8704999999999998</v>
      </c>
      <c r="S1978" s="44">
        <v>3.7328333333333341</v>
      </c>
      <c r="T1978" s="45">
        <v>6.3870000000000022</v>
      </c>
      <c r="U1978" s="44">
        <v>9.5271666666666643</v>
      </c>
      <c r="V1978" s="45">
        <v>9.9400000000000066</v>
      </c>
      <c r="W1978" s="44">
        <v>9.4431666666666718</v>
      </c>
      <c r="X1978" s="45">
        <v>4.6793333333333331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5"/>
        <v>76.898666666666685</v>
      </c>
      <c r="AE1978" s="54"/>
    </row>
    <row r="1979" spans="2:31" x14ac:dyDescent="0.45">
      <c r="B1979" s="4" t="s">
        <v>88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1.1489999999999998</v>
      </c>
      <c r="M1979" s="44">
        <v>7.7484999999999964</v>
      </c>
      <c r="N1979" s="45">
        <v>86.665333333333351</v>
      </c>
      <c r="O1979" s="44">
        <v>93.932000000000002</v>
      </c>
      <c r="P1979" s="45">
        <v>29.026333333333337</v>
      </c>
      <c r="Q1979" s="44">
        <v>0</v>
      </c>
      <c r="R1979" s="45">
        <v>0</v>
      </c>
      <c r="S1979" s="44">
        <v>0</v>
      </c>
      <c r="T1979" s="45">
        <v>6.4633333333333338</v>
      </c>
      <c r="U1979" s="44">
        <v>46.778499999999987</v>
      </c>
      <c r="V1979" s="45">
        <v>37.926833333333335</v>
      </c>
      <c r="W1979" s="44">
        <v>23.087833333333336</v>
      </c>
      <c r="X1979" s="45">
        <v>0.1974999999999999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5"/>
        <v>332.97516666666667</v>
      </c>
      <c r="AE1979" s="54"/>
    </row>
    <row r="1980" spans="2:31" x14ac:dyDescent="0.45">
      <c r="B1980" s="4" t="s">
        <v>89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0.32000000000000006</v>
      </c>
      <c r="M1980" s="44">
        <v>1.1995</v>
      </c>
      <c r="N1980" s="45">
        <v>0.19983333333333342</v>
      </c>
      <c r="O1980" s="44">
        <v>4.828333333333334</v>
      </c>
      <c r="P1980" s="45">
        <v>12.521666666666658</v>
      </c>
      <c r="Q1980" s="44">
        <v>7.3805000000000014</v>
      </c>
      <c r="R1980" s="45">
        <v>1.6246666666666685</v>
      </c>
      <c r="S1980" s="44">
        <v>17.319500000000001</v>
      </c>
      <c r="T1980" s="45">
        <v>17.799999999999979</v>
      </c>
      <c r="U1980" s="44">
        <v>16.700000000000021</v>
      </c>
      <c r="V1980" s="45">
        <v>15.200000000000015</v>
      </c>
      <c r="W1980" s="44">
        <v>13.399999999999986</v>
      </c>
      <c r="X1980" s="45">
        <v>4.193333333333336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5"/>
        <v>112.68733333333334</v>
      </c>
      <c r="AE1980" s="54"/>
    </row>
    <row r="1981" spans="2:31" x14ac:dyDescent="0.45">
      <c r="B1981" s="4" t="s">
        <v>90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8.9999999999999993E-3</v>
      </c>
      <c r="M1981" s="44">
        <v>1.7176666666666667</v>
      </c>
      <c r="N1981" s="45">
        <v>7.9111666666666638</v>
      </c>
      <c r="O1981" s="44">
        <v>8.9640000000000004</v>
      </c>
      <c r="P1981" s="45">
        <v>10.444666666666656</v>
      </c>
      <c r="Q1981" s="44">
        <v>0.2728930099999971</v>
      </c>
      <c r="R1981" s="45">
        <v>1.4471779699999985</v>
      </c>
      <c r="S1981" s="44">
        <v>0</v>
      </c>
      <c r="T1981" s="45">
        <v>5.190043639999999</v>
      </c>
      <c r="U1981" s="44">
        <v>9.6072974900000006</v>
      </c>
      <c r="V1981" s="45">
        <v>38.013666666666659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5"/>
        <v>83.577578776666641</v>
      </c>
      <c r="AE1981" s="54"/>
    </row>
    <row r="1982" spans="2:31" x14ac:dyDescent="0.45">
      <c r="B1982" s="4" t="s">
        <v>91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1.6709999999999998</v>
      </c>
      <c r="M1982" s="44">
        <v>11.898166666666667</v>
      </c>
      <c r="N1982" s="45">
        <v>22.613500000000005</v>
      </c>
      <c r="O1982" s="44">
        <v>23.097833333333334</v>
      </c>
      <c r="P1982" s="45">
        <v>23.014500000000005</v>
      </c>
      <c r="Q1982" s="44">
        <v>12.964166666666655</v>
      </c>
      <c r="R1982" s="45">
        <v>0</v>
      </c>
      <c r="S1982" s="44">
        <v>0</v>
      </c>
      <c r="T1982" s="45">
        <v>27.425999999999995</v>
      </c>
      <c r="U1982" s="44">
        <v>50.317500000000003</v>
      </c>
      <c r="V1982" s="45">
        <v>40.551000000000009</v>
      </c>
      <c r="W1982" s="44">
        <v>31.372000000000007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5"/>
        <v>244.9256666666667</v>
      </c>
      <c r="AE1982" s="54"/>
    </row>
    <row r="1983" spans="2:31" x14ac:dyDescent="0.45">
      <c r="B1983" s="4" t="s">
        <v>92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0.95333333333333337</v>
      </c>
      <c r="M1983" s="44">
        <v>2.3901666666666666</v>
      </c>
      <c r="N1983" s="45">
        <v>3.4070000000000022</v>
      </c>
      <c r="O1983" s="44">
        <v>5.2960000000000003</v>
      </c>
      <c r="P1983" s="45">
        <v>6.5279999999999996</v>
      </c>
      <c r="Q1983" s="44">
        <v>1.9803333333333351</v>
      </c>
      <c r="R1983" s="45">
        <v>4.5000000000008809E-3</v>
      </c>
      <c r="S1983" s="44">
        <v>1.7231666666666685</v>
      </c>
      <c r="T1983" s="45">
        <v>11.996500000000001</v>
      </c>
      <c r="U1983" s="44">
        <v>28.940499999999997</v>
      </c>
      <c r="V1983" s="45">
        <v>24.849666666666668</v>
      </c>
      <c r="W1983" s="44">
        <v>19.422666666666665</v>
      </c>
      <c r="X1983" s="45">
        <v>0.57966666666666644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5"/>
        <v>108.07149999999999</v>
      </c>
      <c r="AE1983" s="54"/>
    </row>
    <row r="1984" spans="2:31" x14ac:dyDescent="0.45">
      <c r="B1984" s="4" t="s">
        <v>93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0.50199999999999989</v>
      </c>
      <c r="M1984" s="44">
        <v>1.9071666666666671</v>
      </c>
      <c r="N1984" s="45">
        <v>11.896999999999998</v>
      </c>
      <c r="O1984" s="44">
        <v>14.048000000000002</v>
      </c>
      <c r="P1984" s="45">
        <v>8.3456666666666663</v>
      </c>
      <c r="Q1984" s="44">
        <v>21.417166666666667</v>
      </c>
      <c r="R1984" s="45">
        <v>27.22549999999999</v>
      </c>
      <c r="S1984" s="44">
        <v>21.444166666666664</v>
      </c>
      <c r="T1984" s="45">
        <v>32.402833333333334</v>
      </c>
      <c r="U1984" s="44">
        <v>27.10866666666664</v>
      </c>
      <c r="V1984" s="45">
        <v>19.888999999999999</v>
      </c>
      <c r="W1984" s="44">
        <v>16.188999999999997</v>
      </c>
      <c r="X1984" s="45">
        <v>0.99166666666666692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5"/>
        <v>203.36783333333329</v>
      </c>
      <c r="AE1984" s="54"/>
    </row>
    <row r="1985" spans="2:31" x14ac:dyDescent="0.45">
      <c r="B1985" s="4" t="s">
        <v>94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0.78033333333333321</v>
      </c>
      <c r="M1985" s="44">
        <v>16.226500000000005</v>
      </c>
      <c r="N1985" s="45">
        <v>17.406000000000002</v>
      </c>
      <c r="O1985" s="44">
        <v>9.1310000000000038</v>
      </c>
      <c r="P1985" s="45">
        <v>10.159166666666659</v>
      </c>
      <c r="Q1985" s="44">
        <v>16.01466666666667</v>
      </c>
      <c r="R1985" s="45">
        <v>2.2588333333333352</v>
      </c>
      <c r="S1985" s="44">
        <v>24.610333333333347</v>
      </c>
      <c r="T1985" s="45">
        <v>33.49583333333333</v>
      </c>
      <c r="U1985" s="44">
        <v>42.361833333333344</v>
      </c>
      <c r="V1985" s="45">
        <v>33.263333333333328</v>
      </c>
      <c r="W1985" s="44">
        <v>59.998166666666656</v>
      </c>
      <c r="X1985" s="45">
        <v>11.467499999999999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5"/>
        <v>277.17349999999999</v>
      </c>
      <c r="AE1985" s="54"/>
    </row>
    <row r="1986" spans="2:31" x14ac:dyDescent="0.45">
      <c r="B1986" s="4" t="s">
        <v>95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0.42866666666666653</v>
      </c>
      <c r="M1986" s="44">
        <v>5.3878333333333313</v>
      </c>
      <c r="N1986" s="45">
        <v>30.300000000000011</v>
      </c>
      <c r="O1986" s="44">
        <v>23.814833333333329</v>
      </c>
      <c r="P1986" s="45">
        <v>24.920833333333327</v>
      </c>
      <c r="Q1986" s="44">
        <v>22.800166666666669</v>
      </c>
      <c r="R1986" s="45">
        <v>20.818500000000004</v>
      </c>
      <c r="S1986" s="44">
        <v>27.435333333333332</v>
      </c>
      <c r="T1986" s="45">
        <v>33.504499999999993</v>
      </c>
      <c r="U1986" s="44">
        <v>37.606999999999992</v>
      </c>
      <c r="V1986" s="45">
        <v>34.982500000000009</v>
      </c>
      <c r="W1986" s="44">
        <v>32.78799999999999</v>
      </c>
      <c r="X1986" s="45">
        <v>7.6411666666666642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5"/>
        <v>302.42933333333337</v>
      </c>
      <c r="AE1986" s="54"/>
    </row>
    <row r="1987" spans="2:31" x14ac:dyDescent="0.45">
      <c r="B1987" s="4" t="s">
        <v>96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26.803000000000008</v>
      </c>
      <c r="N1987" s="45">
        <v>80.406500000000008</v>
      </c>
      <c r="O1987" s="44">
        <v>66.417666666666676</v>
      </c>
      <c r="P1987" s="45">
        <v>58.864000000000011</v>
      </c>
      <c r="Q1987" s="44">
        <v>54.624333333333347</v>
      </c>
      <c r="R1987" s="45">
        <v>57.735833333333318</v>
      </c>
      <c r="S1987" s="44">
        <v>93.755833333333328</v>
      </c>
      <c r="T1987" s="45">
        <v>29.403333333333329</v>
      </c>
      <c r="U1987" s="44">
        <v>0</v>
      </c>
      <c r="V1987" s="45">
        <v>0</v>
      </c>
      <c r="W1987" s="44">
        <v>48.060333333333347</v>
      </c>
      <c r="X1987" s="45">
        <v>15.348166666666659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5"/>
        <v>531.4190000000001</v>
      </c>
      <c r="AE1987" s="54"/>
    </row>
    <row r="1988" spans="2:31" x14ac:dyDescent="0.45">
      <c r="B1988" s="4" t="s">
        <v>97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0.19800000000000001</v>
      </c>
      <c r="M1988" s="44">
        <v>4.7421666666666651</v>
      </c>
      <c r="N1988" s="45">
        <v>7.6313333333333304</v>
      </c>
      <c r="O1988" s="44">
        <v>10.961166666666655</v>
      </c>
      <c r="P1988" s="45">
        <v>12.300000000000002</v>
      </c>
      <c r="Q1988" s="44">
        <v>6.8965000000000014</v>
      </c>
      <c r="R1988" s="45">
        <v>21.56333333333334</v>
      </c>
      <c r="S1988" s="44">
        <v>16.773999999999983</v>
      </c>
      <c r="T1988" s="45">
        <v>16.619000000000003</v>
      </c>
      <c r="U1988" s="44">
        <v>15.605500000000008</v>
      </c>
      <c r="V1988" s="45">
        <v>10.973666666666672</v>
      </c>
      <c r="W1988" s="44">
        <v>1.817333333333329</v>
      </c>
      <c r="X1988" s="45">
        <v>4.1833333333333361E-2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5"/>
        <v>126.12383333333331</v>
      </c>
      <c r="AE1988" s="54"/>
    </row>
    <row r="1989" spans="2:31" x14ac:dyDescent="0.45">
      <c r="B1989" s="4" t="s">
        <v>98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1.4235000000000004</v>
      </c>
      <c r="M1989" s="44">
        <v>18.465000000000011</v>
      </c>
      <c r="N1989" s="45">
        <v>5.2183333333333319</v>
      </c>
      <c r="O1989" s="44">
        <v>0.67133333333333278</v>
      </c>
      <c r="P1989" s="45">
        <v>0</v>
      </c>
      <c r="Q1989" s="44">
        <v>0</v>
      </c>
      <c r="R1989" s="45">
        <v>0</v>
      </c>
      <c r="S1989" s="44">
        <v>0</v>
      </c>
      <c r="T1989" s="45">
        <v>0.99700000000000044</v>
      </c>
      <c r="U1989" s="44">
        <v>6.7194999999999965</v>
      </c>
      <c r="V1989" s="45">
        <v>9.3168333333333297</v>
      </c>
      <c r="W1989" s="44">
        <v>20.116333333333323</v>
      </c>
      <c r="X1989" s="45">
        <v>1.5476666666666661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5"/>
        <v>64.475499999999997</v>
      </c>
      <c r="AE1989" s="54"/>
    </row>
    <row r="1990" spans="2:31" x14ac:dyDescent="0.45">
      <c r="B1990" s="4" t="s">
        <v>99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0.89600000000000002</v>
      </c>
      <c r="M1990" s="44">
        <v>1.6443333333333332</v>
      </c>
      <c r="N1990" s="45">
        <v>2.7094999999999994</v>
      </c>
      <c r="O1990" s="44">
        <v>10.001166666666665</v>
      </c>
      <c r="P1990" s="45">
        <v>11.134499999999999</v>
      </c>
      <c r="Q1990" s="44">
        <v>11.653333333333324</v>
      </c>
      <c r="R1990" s="45">
        <v>13.644166666666672</v>
      </c>
      <c r="S1990" s="44">
        <v>13.848666666666666</v>
      </c>
      <c r="T1990" s="45">
        <v>15.990666666666669</v>
      </c>
      <c r="U1990" s="44">
        <v>25.16</v>
      </c>
      <c r="V1990" s="45">
        <v>29.609999999999964</v>
      </c>
      <c r="W1990" s="44">
        <v>22.869999999999973</v>
      </c>
      <c r="X1990" s="45">
        <v>6.6723333333333299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5"/>
        <v>165.83466666666661</v>
      </c>
      <c r="AE1990" s="54"/>
    </row>
    <row r="1991" spans="2:31" x14ac:dyDescent="0.45">
      <c r="B1991" s="4" t="s">
        <v>100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5"/>
        <v>0</v>
      </c>
      <c r="AE1991" s="54"/>
    </row>
    <row r="1992" spans="2:31" x14ac:dyDescent="0.45">
      <c r="B1992" s="4" t="s">
        <v>101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0.13866666666666658</v>
      </c>
      <c r="M1992" s="44">
        <v>1.7713333333333348</v>
      </c>
      <c r="N1992" s="45">
        <v>3.9534999999999996</v>
      </c>
      <c r="O1992" s="44">
        <v>7.7270000000000003</v>
      </c>
      <c r="P1992" s="45">
        <v>8.7748333333333317</v>
      </c>
      <c r="Q1992" s="44">
        <v>9.3783333333333267</v>
      </c>
      <c r="R1992" s="45">
        <v>9.8839999999999986</v>
      </c>
      <c r="S1992" s="44">
        <v>9.7720000000000038</v>
      </c>
      <c r="T1992" s="45">
        <v>8.9220000000000006</v>
      </c>
      <c r="U1992" s="44">
        <v>8.382833333333334</v>
      </c>
      <c r="V1992" s="45">
        <v>8.1646666666666672</v>
      </c>
      <c r="W1992" s="44">
        <v>5.8901666666666683</v>
      </c>
      <c r="X1992" s="45">
        <v>1.5223333333333324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5"/>
        <v>84.281666666666666</v>
      </c>
      <c r="AE1992" s="54"/>
    </row>
    <row r="1993" spans="2:31" x14ac:dyDescent="0.45">
      <c r="B1993" s="4" t="s">
        <v>102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12.396333333333331</v>
      </c>
      <c r="M1993" s="44">
        <v>164.22050000000007</v>
      </c>
      <c r="N1993" s="45">
        <v>98.150666666666694</v>
      </c>
      <c r="O1993" s="44">
        <v>46.986999999999981</v>
      </c>
      <c r="P1993" s="45">
        <v>1.275333333333333</v>
      </c>
      <c r="Q1993" s="44">
        <v>0</v>
      </c>
      <c r="R1993" s="45">
        <v>0</v>
      </c>
      <c r="S1993" s="44">
        <v>0</v>
      </c>
      <c r="T1993" s="45">
        <v>25.478833333333331</v>
      </c>
      <c r="U1993" s="44">
        <v>97.796333333333308</v>
      </c>
      <c r="V1993" s="45">
        <v>126.99533333333332</v>
      </c>
      <c r="W1993" s="44">
        <v>163.90383333333332</v>
      </c>
      <c r="X1993" s="45">
        <v>44.750833333333318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5"/>
        <v>781.95499999999993</v>
      </c>
      <c r="AE1993" s="54"/>
    </row>
    <row r="1994" spans="2:31" x14ac:dyDescent="0.45">
      <c r="B1994" s="4" t="s">
        <v>103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0.42983333333333323</v>
      </c>
      <c r="M1994" s="44">
        <v>0.93200000000000038</v>
      </c>
      <c r="N1994" s="45">
        <v>0.34333333333333371</v>
      </c>
      <c r="O1994" s="44">
        <v>8.916999999999998</v>
      </c>
      <c r="P1994" s="45">
        <v>12.753999999999989</v>
      </c>
      <c r="Q1994" s="44">
        <v>16.552499999999998</v>
      </c>
      <c r="R1994" s="45">
        <v>29.007166666666663</v>
      </c>
      <c r="S1994" s="44">
        <v>29.187666666666658</v>
      </c>
      <c r="T1994" s="45">
        <v>25.961833333333338</v>
      </c>
      <c r="U1994" s="44">
        <v>36.937666666666672</v>
      </c>
      <c r="V1994" s="45">
        <v>4.3573333333333375</v>
      </c>
      <c r="W1994" s="44">
        <v>16.716666666666665</v>
      </c>
      <c r="X1994" s="45">
        <v>3.8500000000000041E-2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5"/>
        <v>182.13550000000001</v>
      </c>
      <c r="AE1994" s="54"/>
    </row>
    <row r="1995" spans="2:31" x14ac:dyDescent="0.45">
      <c r="B1995" s="4" t="s">
        <v>104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1.6193333333333335</v>
      </c>
      <c r="M1995" s="44">
        <v>18.952666666666666</v>
      </c>
      <c r="N1995" s="45">
        <v>79.170666666666662</v>
      </c>
      <c r="O1995" s="44">
        <v>75.311833333333325</v>
      </c>
      <c r="P1995" s="45">
        <v>83.909333333333336</v>
      </c>
      <c r="Q1995" s="44">
        <v>71.591499999999996</v>
      </c>
      <c r="R1995" s="45">
        <v>82.837666666666649</v>
      </c>
      <c r="S1995" s="44">
        <v>78.655000000000001</v>
      </c>
      <c r="T1995" s="45">
        <v>87.200499999999991</v>
      </c>
      <c r="U1995" s="44">
        <v>83.947499999999977</v>
      </c>
      <c r="V1995" s="45">
        <v>66.245333333333349</v>
      </c>
      <c r="W1995" s="44">
        <v>52.567999999999991</v>
      </c>
      <c r="X1995" s="45">
        <v>5.2630000000000017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5"/>
        <v>787.27233333333345</v>
      </c>
      <c r="AE1995" s="54"/>
    </row>
    <row r="1996" spans="2:31" x14ac:dyDescent="0.45">
      <c r="B1996" s="4" t="s">
        <v>105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0.56533333333333335</v>
      </c>
      <c r="M1996" s="44">
        <v>8.1176666666666684</v>
      </c>
      <c r="N1996" s="45">
        <v>0.58549999999999958</v>
      </c>
      <c r="O1996" s="44">
        <v>0</v>
      </c>
      <c r="P1996" s="45">
        <v>8.5500000000000048E-2</v>
      </c>
      <c r="Q1996" s="44">
        <v>0</v>
      </c>
      <c r="R1996" s="45">
        <v>0</v>
      </c>
      <c r="S1996" s="44">
        <v>0</v>
      </c>
      <c r="T1996" s="45">
        <v>6.038166666666668</v>
      </c>
      <c r="U1996" s="44">
        <v>25.514833333333335</v>
      </c>
      <c r="V1996" s="45">
        <v>22.580833333333331</v>
      </c>
      <c r="W1996" s="44">
        <v>24.908666666666686</v>
      </c>
      <c r="X1996" s="45">
        <v>2.3495000000000013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5"/>
        <v>90.746000000000024</v>
      </c>
      <c r="AE1996" s="54"/>
    </row>
    <row r="1997" spans="2:31" x14ac:dyDescent="0.45">
      <c r="B1997" s="4" t="s">
        <v>106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 t="shared" si="535"/>
        <v>0</v>
      </c>
      <c r="AE1997" s="54"/>
    </row>
    <row r="1998" spans="2:31" x14ac:dyDescent="0.45">
      <c r="B1998" s="4" t="s">
        <v>107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0.59366666666666679</v>
      </c>
      <c r="M1998" s="44">
        <v>15.369999999999996</v>
      </c>
      <c r="N1998" s="45">
        <v>11.096166666666674</v>
      </c>
      <c r="O1998" s="44">
        <v>19.355499999999999</v>
      </c>
      <c r="P1998" s="45">
        <v>14.61616666666667</v>
      </c>
      <c r="Q1998" s="44">
        <v>11.493666666666673</v>
      </c>
      <c r="R1998" s="45">
        <v>11.4245</v>
      </c>
      <c r="S1998" s="44">
        <v>14.330000000000002</v>
      </c>
      <c r="T1998" s="45">
        <v>39.888000000000005</v>
      </c>
      <c r="U1998" s="44">
        <v>78.406666666666624</v>
      </c>
      <c r="V1998" s="45">
        <v>78.54916666666665</v>
      </c>
      <c r="W1998" s="44">
        <v>65.958666666666687</v>
      </c>
      <c r="X1998" s="45">
        <v>4.6868333333333334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 t="shared" si="535"/>
        <v>365.76899999999989</v>
      </c>
      <c r="AE1998" s="54"/>
    </row>
    <row r="1999" spans="2:31" x14ac:dyDescent="0.45">
      <c r="B1999" s="4" t="s">
        <v>108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0.25833333333333336</v>
      </c>
      <c r="M1999" s="44">
        <v>1.7834999999999996</v>
      </c>
      <c r="N1999" s="45">
        <v>2.4456666666666664</v>
      </c>
      <c r="O1999" s="44">
        <v>3.9333333333333278</v>
      </c>
      <c r="P1999" s="45">
        <v>9.5666666666666664</v>
      </c>
      <c r="Q1999" s="44">
        <v>0.27200000000000096</v>
      </c>
      <c r="R1999" s="45">
        <v>0</v>
      </c>
      <c r="S1999" s="44">
        <v>0</v>
      </c>
      <c r="T1999" s="45">
        <v>7.7360000000000015</v>
      </c>
      <c r="U1999" s="44">
        <v>15.843333333333334</v>
      </c>
      <c r="V1999" s="45">
        <v>7.516333333333332</v>
      </c>
      <c r="W1999" s="44">
        <v>0.69266666666666643</v>
      </c>
      <c r="X1999" s="45">
        <v>2.1000000000000005E-2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si="535"/>
        <v>50.06883333333333</v>
      </c>
      <c r="AE1999" s="54"/>
    </row>
    <row r="2000" spans="2:31" x14ac:dyDescent="0.45">
      <c r="B2000" s="4" t="s">
        <v>109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0.39099999999999996</v>
      </c>
      <c r="M2000" s="44">
        <v>4.5796666666666672</v>
      </c>
      <c r="N2000" s="45">
        <v>59.284500000000008</v>
      </c>
      <c r="O2000" s="44">
        <v>99.04816666666666</v>
      </c>
      <c r="P2000" s="45">
        <v>19.185833333333335</v>
      </c>
      <c r="Q2000" s="44">
        <v>12.947833333333351</v>
      </c>
      <c r="R2000" s="45">
        <v>31.866833333333318</v>
      </c>
      <c r="S2000" s="44">
        <v>50.551166666666695</v>
      </c>
      <c r="T2000" s="45">
        <v>72.220500000000001</v>
      </c>
      <c r="U2000" s="44">
        <v>93.558333333333323</v>
      </c>
      <c r="V2000" s="45">
        <v>83.179000000000002</v>
      </c>
      <c r="W2000" s="44">
        <v>21.936166666666665</v>
      </c>
      <c r="X2000" s="45">
        <v>0.86616666666666708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5"/>
        <v>549.61516666666671</v>
      </c>
      <c r="AE2000" s="54"/>
    </row>
    <row r="2001" spans="2:31" x14ac:dyDescent="0.45">
      <c r="B2001" s="4" t="s">
        <v>110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1.3561666666666665</v>
      </c>
      <c r="M2001" s="44">
        <v>19.361666666666647</v>
      </c>
      <c r="N2001" s="45">
        <v>23.525833333333317</v>
      </c>
      <c r="O2001" s="44">
        <v>33.153333333333364</v>
      </c>
      <c r="P2001" s="45">
        <v>33.496333333333332</v>
      </c>
      <c r="Q2001" s="44">
        <v>24.560499999999994</v>
      </c>
      <c r="R2001" s="45">
        <v>23.833666666666666</v>
      </c>
      <c r="S2001" s="44">
        <v>31.790499999999987</v>
      </c>
      <c r="T2001" s="45">
        <v>51.092166666666692</v>
      </c>
      <c r="U2001" s="44">
        <v>75.787666666666652</v>
      </c>
      <c r="V2001" s="45">
        <v>68.770833333333343</v>
      </c>
      <c r="W2001" s="44">
        <v>53.384000000000029</v>
      </c>
      <c r="X2001" s="45">
        <v>5.4258333333333306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5"/>
        <v>445.5385</v>
      </c>
      <c r="AE2001" s="54"/>
    </row>
    <row r="2002" spans="2:31" x14ac:dyDescent="0.45">
      <c r="B2002" s="4" t="s">
        <v>111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0.82683333333333331</v>
      </c>
      <c r="M2002" s="44">
        <v>2.7931666666666661</v>
      </c>
      <c r="N2002" s="45">
        <v>8.6226666666666691</v>
      </c>
      <c r="O2002" s="44">
        <v>6.1555000000000017</v>
      </c>
      <c r="P2002" s="45">
        <v>4.7685000000000022</v>
      </c>
      <c r="Q2002" s="44">
        <v>0.9426666666666651</v>
      </c>
      <c r="R2002" s="45">
        <v>0.16666666666666655</v>
      </c>
      <c r="S2002" s="44">
        <v>6.3640000000000017</v>
      </c>
      <c r="T2002" s="45">
        <v>8.8091666666666679</v>
      </c>
      <c r="U2002" s="44">
        <v>0</v>
      </c>
      <c r="V2002" s="45">
        <v>0</v>
      </c>
      <c r="W2002" s="44">
        <v>21.052500000000006</v>
      </c>
      <c r="X2002" s="45">
        <v>1.7316666666666671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5"/>
        <v>62.233333333333348</v>
      </c>
      <c r="AE2002" s="54"/>
    </row>
    <row r="2003" spans="2:31" x14ac:dyDescent="0.45">
      <c r="B2003" s="4" t="s">
        <v>112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6.5400000000000054</v>
      </c>
      <c r="N2003" s="45">
        <v>10.451999999999996</v>
      </c>
      <c r="O2003" s="44">
        <v>10.952999999999992</v>
      </c>
      <c r="P2003" s="45">
        <v>11.236833333333331</v>
      </c>
      <c r="Q2003" s="44">
        <v>12.564000000000002</v>
      </c>
      <c r="R2003" s="45">
        <v>10.724833333333335</v>
      </c>
      <c r="S2003" s="44">
        <v>10.979833333333328</v>
      </c>
      <c r="T2003" s="45">
        <v>11.003333333333334</v>
      </c>
      <c r="U2003" s="44">
        <v>8.9054999999999982</v>
      </c>
      <c r="V2003" s="45">
        <v>6.8783333333333312</v>
      </c>
      <c r="W2003" s="44">
        <v>5.4805000000000019</v>
      </c>
      <c r="X2003" s="45">
        <v>1.9676666666666662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535"/>
        <v>107.68583333333333</v>
      </c>
      <c r="AE2003" s="54"/>
    </row>
    <row r="2004" spans="2:31" x14ac:dyDescent="0.45">
      <c r="B2004" s="4" t="s">
        <v>113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</v>
      </c>
      <c r="M2004" s="44">
        <v>4.435500000000002</v>
      </c>
      <c r="N2004" s="45">
        <v>9.1430000000000007</v>
      </c>
      <c r="O2004" s="44">
        <v>10.96983333333333</v>
      </c>
      <c r="P2004" s="45">
        <v>18.646833333333337</v>
      </c>
      <c r="Q2004" s="44">
        <v>18.250999999999994</v>
      </c>
      <c r="R2004" s="45">
        <v>19.26583333333333</v>
      </c>
      <c r="S2004" s="44">
        <v>19.384666666666657</v>
      </c>
      <c r="T2004" s="45">
        <v>17.317500000000003</v>
      </c>
      <c r="U2004" s="44">
        <v>0</v>
      </c>
      <c r="V2004" s="45">
        <v>0</v>
      </c>
      <c r="W2004" s="44">
        <v>10.785666666666666</v>
      </c>
      <c r="X2004" s="45">
        <v>3.1411666666666656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535"/>
        <v>131.34099999999998</v>
      </c>
      <c r="AE2004" s="54"/>
    </row>
    <row r="2005" spans="2:31" x14ac:dyDescent="0.45">
      <c r="B2005" s="4" t="s">
        <v>114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1.3813333333333344</v>
      </c>
      <c r="M2005" s="44">
        <v>13.263500000000001</v>
      </c>
      <c r="N2005" s="45">
        <v>29.791499999999992</v>
      </c>
      <c r="O2005" s="44">
        <v>44.168833333333332</v>
      </c>
      <c r="P2005" s="45">
        <v>47.804333333333332</v>
      </c>
      <c r="Q2005" s="44">
        <v>39.988166666666672</v>
      </c>
      <c r="R2005" s="45">
        <v>32.846500000000013</v>
      </c>
      <c r="S2005" s="44">
        <v>28.293666666666663</v>
      </c>
      <c r="T2005" s="45">
        <v>34.056166666666662</v>
      </c>
      <c r="U2005" s="44">
        <v>40.726999999999997</v>
      </c>
      <c r="V2005" s="45">
        <v>34.843666666666664</v>
      </c>
      <c r="W2005" s="44">
        <v>26.147333333333332</v>
      </c>
      <c r="X2005" s="45">
        <v>2.3929999999999998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535"/>
        <v>375.70499999999993</v>
      </c>
      <c r="AE2005" s="54"/>
    </row>
    <row r="2006" spans="2:31" x14ac:dyDescent="0.45">
      <c r="B2006" s="4" t="s">
        <v>115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535"/>
        <v>0</v>
      </c>
      <c r="AE2006" s="54"/>
    </row>
    <row r="2007" spans="2:31" x14ac:dyDescent="0.45">
      <c r="B2007" s="4" t="s">
        <v>116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45.47966666666666</v>
      </c>
      <c r="M2007" s="44">
        <v>66.790666666666681</v>
      </c>
      <c r="N2007" s="45">
        <v>34.450000000000003</v>
      </c>
      <c r="O2007" s="44">
        <v>22.700000000000003</v>
      </c>
      <c r="P2007" s="45">
        <v>16.39</v>
      </c>
      <c r="Q2007" s="44">
        <v>11.060000000000002</v>
      </c>
      <c r="R2007" s="45">
        <v>10.240000000000009</v>
      </c>
      <c r="S2007" s="44">
        <v>10.61</v>
      </c>
      <c r="T2007" s="45">
        <v>12.120000000000005</v>
      </c>
      <c r="U2007" s="44">
        <v>19.760000000000005</v>
      </c>
      <c r="V2007" s="45">
        <v>42.860000000000007</v>
      </c>
      <c r="W2007" s="44">
        <v>77.887000000000015</v>
      </c>
      <c r="X2007" s="45">
        <v>42.328833333333343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535"/>
        <v>412.67616666666675</v>
      </c>
      <c r="AE2007" s="54"/>
    </row>
    <row r="2008" spans="2:31" x14ac:dyDescent="0.45">
      <c r="B2008" s="4" t="s">
        <v>117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0.50033333333333341</v>
      </c>
      <c r="M2008" s="44">
        <v>5.7220000000000031</v>
      </c>
      <c r="N2008" s="45">
        <v>91.803499999999985</v>
      </c>
      <c r="O2008" s="44">
        <v>53.419999999999995</v>
      </c>
      <c r="P2008" s="45">
        <v>54.09466666666664</v>
      </c>
      <c r="Q2008" s="44">
        <v>49.648833333333322</v>
      </c>
      <c r="R2008" s="45">
        <v>49.555833333333339</v>
      </c>
      <c r="S2008" s="44">
        <v>60.58133333333334</v>
      </c>
      <c r="T2008" s="45">
        <v>80.641833333333324</v>
      </c>
      <c r="U2008" s="44">
        <v>120.68966666666671</v>
      </c>
      <c r="V2008" s="45">
        <v>147.17133333333328</v>
      </c>
      <c r="W2008" s="44">
        <v>134.33816666666664</v>
      </c>
      <c r="X2008" s="45">
        <v>11.235166666666659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535"/>
        <v>859.40266666666651</v>
      </c>
      <c r="AE2008" s="54"/>
    </row>
    <row r="2009" spans="2:31" x14ac:dyDescent="0.45">
      <c r="B2009" s="4" t="s">
        <v>118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1.3971666666666667</v>
      </c>
      <c r="M2009" s="44">
        <v>35.351166666666671</v>
      </c>
      <c r="N2009" s="45">
        <v>6.230666666666675</v>
      </c>
      <c r="O2009" s="44">
        <v>34.150000000000041</v>
      </c>
      <c r="P2009" s="45">
        <v>31.15333333333334</v>
      </c>
      <c r="Q2009" s="44">
        <v>21.031333333333336</v>
      </c>
      <c r="R2009" s="45">
        <v>21.190000000000033</v>
      </c>
      <c r="S2009" s="44">
        <v>29.296333333333298</v>
      </c>
      <c r="T2009" s="45">
        <v>47.591999999999999</v>
      </c>
      <c r="U2009" s="44">
        <v>73.372000000000014</v>
      </c>
      <c r="V2009" s="45">
        <v>68.633500000000012</v>
      </c>
      <c r="W2009" s="44">
        <v>44.771666666666725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535"/>
        <v>414.1691666666668</v>
      </c>
      <c r="AE2009" s="54"/>
    </row>
    <row r="2010" spans="2:31" x14ac:dyDescent="0.45">
      <c r="B2010" s="4" t="s">
        <v>119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6.326833333333334</v>
      </c>
      <c r="M2010" s="44">
        <v>61.812166666666634</v>
      </c>
      <c r="N2010" s="45">
        <v>50.529833333333364</v>
      </c>
      <c r="O2010" s="44">
        <v>33.554833333333328</v>
      </c>
      <c r="P2010" s="45">
        <v>33.309166666666677</v>
      </c>
      <c r="Q2010" s="44">
        <v>31.769833333333317</v>
      </c>
      <c r="R2010" s="45">
        <v>29.241166666666668</v>
      </c>
      <c r="S2010" s="44">
        <v>31.064666666666632</v>
      </c>
      <c r="T2010" s="45">
        <v>48.717333333333293</v>
      </c>
      <c r="U2010" s="44">
        <v>71.424999999999955</v>
      </c>
      <c r="V2010" s="45">
        <v>63.919166666666655</v>
      </c>
      <c r="W2010" s="44">
        <v>48.084333333333355</v>
      </c>
      <c r="X2010" s="45">
        <v>7.8333333333333137E-3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535"/>
        <v>509.76216666666653</v>
      </c>
      <c r="AE2010" s="54"/>
    </row>
    <row r="2011" spans="2:31" x14ac:dyDescent="0.45">
      <c r="B2011" s="4" t="s">
        <v>120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2.6338333333333339</v>
      </c>
      <c r="M2011" s="44">
        <v>14.430166666666663</v>
      </c>
      <c r="N2011" s="45">
        <v>20.013000000000009</v>
      </c>
      <c r="O2011" s="44">
        <v>23.024833333333326</v>
      </c>
      <c r="P2011" s="45">
        <v>25.557333333333336</v>
      </c>
      <c r="Q2011" s="44">
        <v>16.371833333333349</v>
      </c>
      <c r="R2011" s="45">
        <v>17.094166666666684</v>
      </c>
      <c r="S2011" s="44">
        <v>28.40666666666667</v>
      </c>
      <c r="T2011" s="45">
        <v>54.676166666666646</v>
      </c>
      <c r="U2011" s="44">
        <v>88.122166666666672</v>
      </c>
      <c r="V2011" s="45">
        <v>72.229166666666671</v>
      </c>
      <c r="W2011" s="44">
        <v>48.308499999999988</v>
      </c>
      <c r="X2011" s="45">
        <v>1.8546666666666667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535"/>
        <v>412.72250000000003</v>
      </c>
      <c r="AE2011" s="54"/>
    </row>
    <row r="2012" spans="2:31" x14ac:dyDescent="0.45">
      <c r="B2012" s="4" t="s">
        <v>121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0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535"/>
        <v>0</v>
      </c>
      <c r="AE2012" s="54"/>
    </row>
    <row r="2013" spans="2:31" x14ac:dyDescent="0.45">
      <c r="B2013" s="4" t="s">
        <v>122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9.9016666666666655</v>
      </c>
      <c r="M2013" s="44">
        <v>86.894166666666663</v>
      </c>
      <c r="N2013" s="45">
        <v>134.75533333333334</v>
      </c>
      <c r="O2013" s="44">
        <v>141.83400000000003</v>
      </c>
      <c r="P2013" s="45">
        <v>142.80350000000004</v>
      </c>
      <c r="Q2013" s="44">
        <v>64.930000000000007</v>
      </c>
      <c r="R2013" s="45">
        <v>64.660000000000025</v>
      </c>
      <c r="S2013" s="44">
        <v>88.079999999999984</v>
      </c>
      <c r="T2013" s="45">
        <v>209.47249999999994</v>
      </c>
      <c r="U2013" s="44">
        <v>261.6273333333333</v>
      </c>
      <c r="V2013" s="45">
        <v>253.0199999999999</v>
      </c>
      <c r="W2013" s="44">
        <v>230.87649999999996</v>
      </c>
      <c r="X2013" s="45">
        <v>45.787500000000009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35"/>
        <v>1734.6424999999999</v>
      </c>
      <c r="AE2013" s="54"/>
    </row>
    <row r="2014" spans="2:31" x14ac:dyDescent="0.45">
      <c r="B2014" s="4" t="s">
        <v>123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35"/>
        <v>0</v>
      </c>
      <c r="AE2014" s="54"/>
    </row>
    <row r="2015" spans="2:31" x14ac:dyDescent="0.45">
      <c r="B2015" s="4" t="s">
        <v>124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0.94533333333333347</v>
      </c>
      <c r="M2015" s="44">
        <v>9.822666666666672</v>
      </c>
      <c r="N2015" s="45">
        <v>15.742833333333332</v>
      </c>
      <c r="O2015" s="44">
        <v>2.3118333333333334</v>
      </c>
      <c r="P2015" s="45">
        <v>9.6886666666666663</v>
      </c>
      <c r="Q2015" s="44">
        <v>16.227166666666662</v>
      </c>
      <c r="R2015" s="45">
        <v>0</v>
      </c>
      <c r="S2015" s="44">
        <v>3.0494999999999997</v>
      </c>
      <c r="T2015" s="45">
        <v>18.095500000000005</v>
      </c>
      <c r="U2015" s="44">
        <v>54.152833333333334</v>
      </c>
      <c r="V2015" s="45">
        <v>30.118499999999997</v>
      </c>
      <c r="W2015" s="44">
        <v>40.401500000000006</v>
      </c>
      <c r="X2015" s="45">
        <v>13.654333333333334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35"/>
        <v>214.21066666666667</v>
      </c>
      <c r="AE2015" s="54"/>
    </row>
    <row r="2016" spans="2:31" x14ac:dyDescent="0.45">
      <c r="B2016" s="4" t="s">
        <v>125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35"/>
        <v>0</v>
      </c>
      <c r="AE2016" s="54"/>
    </row>
    <row r="2017" spans="2:31" x14ac:dyDescent="0.45">
      <c r="B2017" s="4" t="s">
        <v>126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0</v>
      </c>
      <c r="O2017" s="44">
        <v>0</v>
      </c>
      <c r="P2017" s="45">
        <v>0</v>
      </c>
      <c r="Q2017" s="44">
        <v>0</v>
      </c>
      <c r="R2017" s="45">
        <v>0</v>
      </c>
      <c r="S2017" s="44">
        <v>0</v>
      </c>
      <c r="T2017" s="45">
        <v>0</v>
      </c>
      <c r="U2017" s="44">
        <v>0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35"/>
        <v>0</v>
      </c>
      <c r="AE2017" s="54"/>
    </row>
    <row r="2018" spans="2:31" x14ac:dyDescent="0.45">
      <c r="B2018" s="4" t="s">
        <v>127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0.81900000000000006</v>
      </c>
      <c r="M2018" s="44">
        <v>26.70183333333334</v>
      </c>
      <c r="N2018" s="45">
        <v>25.294000000000022</v>
      </c>
      <c r="O2018" s="44">
        <v>13.586833333333326</v>
      </c>
      <c r="P2018" s="45">
        <v>22.247500000000002</v>
      </c>
      <c r="Q2018" s="44">
        <v>16.144666666666669</v>
      </c>
      <c r="R2018" s="45">
        <v>15.184666666666674</v>
      </c>
      <c r="S2018" s="44">
        <v>21.121500000000015</v>
      </c>
      <c r="T2018" s="45">
        <v>38.360999999999997</v>
      </c>
      <c r="U2018" s="44">
        <v>61.104833333333339</v>
      </c>
      <c r="V2018" s="45">
        <v>55.256666666666668</v>
      </c>
      <c r="W2018" s="44">
        <v>42.416166666666662</v>
      </c>
      <c r="X2018" s="45">
        <v>5.5529999999999982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35"/>
        <v>343.79166666666669</v>
      </c>
      <c r="AE2018" s="54"/>
    </row>
    <row r="2019" spans="2:31" x14ac:dyDescent="0.45">
      <c r="B2019" s="4" t="s">
        <v>128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8.6706666666666674</v>
      </c>
      <c r="M2019" s="44">
        <v>105.50000000000001</v>
      </c>
      <c r="N2019" s="45">
        <v>77.161200000000008</v>
      </c>
      <c r="O2019" s="44">
        <v>67.851200000000006</v>
      </c>
      <c r="P2019" s="45">
        <v>65.431200000000018</v>
      </c>
      <c r="Q2019" s="44">
        <v>46.961200000000019</v>
      </c>
      <c r="R2019" s="45">
        <v>43.111199999999997</v>
      </c>
      <c r="S2019" s="44">
        <v>49.900000000000006</v>
      </c>
      <c r="T2019" s="45">
        <v>82.65</v>
      </c>
      <c r="U2019" s="44">
        <v>136.63</v>
      </c>
      <c r="V2019" s="45">
        <v>134.19999999999999</v>
      </c>
      <c r="W2019" s="44">
        <v>137.71</v>
      </c>
      <c r="X2019" s="45">
        <v>64.900000000000006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35"/>
        <v>1020.6766666666666</v>
      </c>
      <c r="AE2019" s="54"/>
    </row>
    <row r="2020" spans="2:31" x14ac:dyDescent="0.45">
      <c r="B2020" s="4" t="s">
        <v>129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0.53999999999999959</v>
      </c>
      <c r="M2020" s="44">
        <v>1.5338333333333327</v>
      </c>
      <c r="N2020" s="45">
        <v>3.952333333333331</v>
      </c>
      <c r="O2020" s="44">
        <v>5.628166666666667</v>
      </c>
      <c r="P2020" s="45">
        <v>5.9499999999999993</v>
      </c>
      <c r="Q2020" s="44">
        <v>4.8828333333333331</v>
      </c>
      <c r="R2020" s="45">
        <v>4.4878333333333318</v>
      </c>
      <c r="S2020" s="44">
        <v>4.7119999999999997</v>
      </c>
      <c r="T2020" s="45">
        <v>6.5468333333333346</v>
      </c>
      <c r="U2020" s="44">
        <v>9.7569999999999979</v>
      </c>
      <c r="V2020" s="45">
        <v>8.8268333333333331</v>
      </c>
      <c r="W2020" s="44">
        <v>6.9220000000000006</v>
      </c>
      <c r="X2020" s="45">
        <v>1.2373333333333334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35"/>
        <v>64.977000000000004</v>
      </c>
      <c r="AE2020" s="54"/>
    </row>
    <row r="2021" spans="2:31" x14ac:dyDescent="0.45">
      <c r="B2021" s="4" t="s">
        <v>130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2.9500000000000009E-2</v>
      </c>
      <c r="M2021" s="44">
        <v>12.416666666666668</v>
      </c>
      <c r="N2021" s="45">
        <v>0.70816666666666683</v>
      </c>
      <c r="O2021" s="44">
        <v>0</v>
      </c>
      <c r="P2021" s="45">
        <v>26.977833333333365</v>
      </c>
      <c r="Q2021" s="44">
        <v>31.483666666666682</v>
      </c>
      <c r="R2021" s="45">
        <v>65.354666666666674</v>
      </c>
      <c r="S2021" s="44">
        <v>78.67</v>
      </c>
      <c r="T2021" s="45">
        <v>136.9931666666667</v>
      </c>
      <c r="U2021" s="44">
        <v>179.02600000000001</v>
      </c>
      <c r="V2021" s="45">
        <v>38.794166666666641</v>
      </c>
      <c r="W2021" s="44">
        <v>25.200000000000003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35"/>
        <v>595.65383333333352</v>
      </c>
      <c r="AE2021" s="54"/>
    </row>
    <row r="2022" spans="2:31" x14ac:dyDescent="0.45">
      <c r="B2022" s="4" t="s">
        <v>131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1.3930000000000002</v>
      </c>
      <c r="N2022" s="45">
        <v>0</v>
      </c>
      <c r="O2022" s="44">
        <v>0</v>
      </c>
      <c r="P2022" s="45">
        <v>0</v>
      </c>
      <c r="Q2022" s="44">
        <v>0</v>
      </c>
      <c r="R2022" s="45">
        <v>0</v>
      </c>
      <c r="S2022" s="44">
        <v>0</v>
      </c>
      <c r="T2022" s="45">
        <v>0</v>
      </c>
      <c r="U2022" s="44">
        <v>0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>SUM(E2022:AB2022)</f>
        <v>1.3930000000000002</v>
      </c>
      <c r="AE2022" s="54"/>
    </row>
    <row r="2023" spans="2:31" x14ac:dyDescent="0.45">
      <c r="B2023" s="4" t="s">
        <v>132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0.49433333333333329</v>
      </c>
      <c r="M2023" s="44">
        <v>1.5343333333333329</v>
      </c>
      <c r="N2023" s="45">
        <v>0</v>
      </c>
      <c r="O2023" s="44">
        <v>0</v>
      </c>
      <c r="P2023" s="45">
        <v>0</v>
      </c>
      <c r="Q2023" s="44">
        <v>0</v>
      </c>
      <c r="R2023" s="45">
        <v>0</v>
      </c>
      <c r="S2023" s="44">
        <v>0</v>
      </c>
      <c r="T2023" s="45">
        <v>0</v>
      </c>
      <c r="U2023" s="44">
        <v>0</v>
      </c>
      <c r="V2023" s="45">
        <v>0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>SUM(E2023:AB2023)</f>
        <v>2.0286666666666662</v>
      </c>
      <c r="AE2023" s="54"/>
    </row>
    <row r="2024" spans="2:31" x14ac:dyDescent="0.45">
      <c r="B2024" s="4" t="s">
        <v>133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0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0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ref="AD2024:AD2028" si="536">SUM(E2024:AB2024)</f>
        <v>0</v>
      </c>
      <c r="AE2024" s="54"/>
    </row>
    <row r="2025" spans="2:31" x14ac:dyDescent="0.45">
      <c r="B2025" s="4" t="s">
        <v>134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9.6121666666666723</v>
      </c>
      <c r="N2025" s="45">
        <v>6.0876666666666663</v>
      </c>
      <c r="O2025" s="44">
        <v>8.1053333333333324</v>
      </c>
      <c r="P2025" s="45">
        <v>6.6711666666666734</v>
      </c>
      <c r="Q2025" s="44">
        <v>0</v>
      </c>
      <c r="R2025" s="45">
        <v>0</v>
      </c>
      <c r="S2025" s="44">
        <v>4.4313333333333338</v>
      </c>
      <c r="T2025" s="45">
        <v>10.691108333333325</v>
      </c>
      <c r="U2025" s="44">
        <v>0</v>
      </c>
      <c r="V2025" s="45">
        <v>0</v>
      </c>
      <c r="W2025" s="44">
        <v>40.330500000000008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36"/>
        <v>85.929275000000018</v>
      </c>
      <c r="AE2025" s="54"/>
    </row>
    <row r="2026" spans="2:31" x14ac:dyDescent="0.45">
      <c r="B2026" s="4" t="s">
        <v>135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</v>
      </c>
      <c r="O2026" s="44">
        <v>0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36"/>
        <v>0</v>
      </c>
      <c r="AE2026" s="54"/>
    </row>
    <row r="2027" spans="2:31" x14ac:dyDescent="0.45">
      <c r="B2027" s="4" t="s">
        <v>136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3.6833333333333336E-2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36"/>
        <v>3.6833333333333336E-2</v>
      </c>
      <c r="AE2027" s="54"/>
    </row>
    <row r="2028" spans="2:31" x14ac:dyDescent="0.45">
      <c r="B2028" s="4" t="s">
        <v>137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5.3101666666666656</v>
      </c>
      <c r="M2028" s="44">
        <v>59.620833333333323</v>
      </c>
      <c r="N2028" s="45">
        <v>60.670499999999997</v>
      </c>
      <c r="O2028" s="44">
        <v>41.509999999999984</v>
      </c>
      <c r="P2028" s="45">
        <v>37.043333333333315</v>
      </c>
      <c r="Q2028" s="44">
        <v>17.002833333333328</v>
      </c>
      <c r="R2028" s="45">
        <v>15.506999999999996</v>
      </c>
      <c r="S2028" s="44">
        <v>31.303166666666648</v>
      </c>
      <c r="T2028" s="45">
        <v>24.102166666666665</v>
      </c>
      <c r="U2028" s="44">
        <v>0</v>
      </c>
      <c r="V2028" s="45">
        <v>0</v>
      </c>
      <c r="W2028" s="44">
        <v>46.125666666666667</v>
      </c>
      <c r="X2028" s="45">
        <v>18.914333333333332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36"/>
        <v>357.10999999999996</v>
      </c>
      <c r="AE2028" s="54"/>
    </row>
    <row r="2029" spans="2:31" x14ac:dyDescent="0.45">
      <c r="B2029" s="4" t="s">
        <v>138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3.8504999999999994</v>
      </c>
      <c r="N2029" s="45">
        <v>18.970166666666668</v>
      </c>
      <c r="O2029" s="44">
        <v>16.196000000000002</v>
      </c>
      <c r="P2029" s="45">
        <v>11.966666666666661</v>
      </c>
      <c r="Q2029" s="44">
        <v>5.4828333333333328</v>
      </c>
      <c r="R2029" s="45">
        <v>6.1991666666666614</v>
      </c>
      <c r="S2029" s="44">
        <v>10.993166666666669</v>
      </c>
      <c r="T2029" s="45">
        <v>11.922666666666668</v>
      </c>
      <c r="U2029" s="44">
        <v>0</v>
      </c>
      <c r="V2029" s="45">
        <v>0</v>
      </c>
      <c r="W2029" s="44">
        <v>25.079666666666661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>SUM(E2029:AB2029)</f>
        <v>110.66083333333333</v>
      </c>
      <c r="AE2029" s="54"/>
    </row>
    <row r="2030" spans="2:31" x14ac:dyDescent="0.45">
      <c r="B2030" s="12" t="s">
        <v>7</v>
      </c>
      <c r="C2030" s="12"/>
      <c r="D2030" s="12"/>
      <c r="E2030" s="13">
        <f>SUM(E1958:E2029)</f>
        <v>0</v>
      </c>
      <c r="F2030" s="13">
        <f t="shared" ref="F2030" si="537">SUM(F1958:F2029)</f>
        <v>0</v>
      </c>
      <c r="G2030" s="13">
        <f t="shared" ref="G2030" si="538">SUM(G1958:G2029)</f>
        <v>0</v>
      </c>
      <c r="H2030" s="13">
        <f t="shared" ref="H2030" si="539">SUM(H1958:H2029)</f>
        <v>0</v>
      </c>
      <c r="I2030" s="13">
        <f t="shared" ref="I2030" si="540">SUM(I1958:I2029)</f>
        <v>0</v>
      </c>
      <c r="J2030" s="13">
        <f t="shared" ref="J2030" si="541">SUM(J1958:J2029)</f>
        <v>0</v>
      </c>
      <c r="K2030" s="13">
        <f t="shared" ref="K2030" si="542">SUM(K1958:K2029)</f>
        <v>0</v>
      </c>
      <c r="L2030" s="13">
        <f t="shared" ref="L2030" si="543">SUM(L1958:L2029)</f>
        <v>139.63566666666671</v>
      </c>
      <c r="M2030" s="13">
        <f t="shared" ref="M2030" si="544">SUM(M1958:M2029)</f>
        <v>1150.7270000000005</v>
      </c>
      <c r="N2030" s="13">
        <f t="shared" ref="N2030" si="545">SUM(N1958:N2029)</f>
        <v>1523.8036999999997</v>
      </c>
      <c r="O2030" s="13">
        <f t="shared" ref="O2030" si="546">SUM(O1958:O2029)</f>
        <v>1506.4257000000005</v>
      </c>
      <c r="P2030" s="13">
        <f t="shared" ref="P2030" si="547">SUM(P1958:P2029)</f>
        <v>1392.3752000000004</v>
      </c>
      <c r="Q2030" s="13">
        <f t="shared" ref="Q2030" si="548">SUM(Q1958:Q2029)</f>
        <v>1091.753926343333</v>
      </c>
      <c r="R2030" s="13">
        <f t="shared" ref="R2030" si="549">SUM(R1958:R2029)</f>
        <v>1103.5083779700001</v>
      </c>
      <c r="S2030" s="13">
        <f t="shared" ref="S2030" si="550">SUM(S1958:S2029)</f>
        <v>1313.9315000000004</v>
      </c>
      <c r="T2030" s="13">
        <f t="shared" ref="T2030" si="551">SUM(T1958:T2029)</f>
        <v>1931.644985306667</v>
      </c>
      <c r="U2030" s="13">
        <f t="shared" ref="U2030" si="552">SUM(U1958:U2029)</f>
        <v>2682.6181308233336</v>
      </c>
      <c r="V2030" s="13">
        <f t="shared" ref="V2030" si="553">SUM(V1958:V2029)</f>
        <v>2306.4866666666662</v>
      </c>
      <c r="W2030" s="13">
        <f t="shared" ref="W2030" si="554">SUM(W1958:W2029)</f>
        <v>2180.1618333333331</v>
      </c>
      <c r="X2030" s="13">
        <f t="shared" ref="X2030" si="555">SUM(X1958:X2029)</f>
        <v>356.80833333333328</v>
      </c>
      <c r="Y2030" s="13">
        <f t="shared" ref="Y2030" si="556">SUM(Y1958:Y2029)</f>
        <v>0</v>
      </c>
      <c r="Z2030" s="13">
        <f t="shared" ref="Z2030" si="557">SUM(Z1958:Z2029)</f>
        <v>0</v>
      </c>
      <c r="AA2030" s="13">
        <f t="shared" ref="AA2030" si="558">SUM(AA1958:AA2029)</f>
        <v>0</v>
      </c>
      <c r="AB2030" s="13">
        <f t="shared" ref="AB2030" si="559">SUM(AB1958:AB2029)</f>
        <v>0</v>
      </c>
      <c r="AC2030" s="109">
        <f>SUM(AC1958:AE2029)</f>
        <v>18679.881020443328</v>
      </c>
      <c r="AD2030" s="109"/>
      <c r="AE2030" s="109"/>
    </row>
    <row r="2031" spans="2:31" x14ac:dyDescent="0.45">
      <c r="B2031" s="14"/>
      <c r="C2031" s="15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</row>
    <row r="2032" spans="2:31" x14ac:dyDescent="0.45">
      <c r="B2032" s="14"/>
      <c r="C2032" s="15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</row>
    <row r="2033" spans="2:31" x14ac:dyDescent="0.45">
      <c r="B2033" s="8">
        <f>'Resumen-Mensual'!$AE$26</f>
        <v>46049</v>
      </c>
    </row>
    <row r="2034" spans="2:31" x14ac:dyDescent="0.45">
      <c r="B2034" s="8"/>
    </row>
    <row r="2035" spans="2:31" x14ac:dyDescent="0.45">
      <c r="B2035" s="9" t="s">
        <v>313</v>
      </c>
      <c r="C2035" s="10"/>
      <c r="D2035" s="10"/>
      <c r="E2035" s="11">
        <v>1</v>
      </c>
      <c r="F2035" s="11">
        <v>2</v>
      </c>
      <c r="G2035" s="11">
        <v>3</v>
      </c>
      <c r="H2035" s="11">
        <v>4</v>
      </c>
      <c r="I2035" s="11">
        <v>5</v>
      </c>
      <c r="J2035" s="11">
        <v>6</v>
      </c>
      <c r="K2035" s="11">
        <v>7</v>
      </c>
      <c r="L2035" s="11">
        <v>8</v>
      </c>
      <c r="M2035" s="11">
        <v>9</v>
      </c>
      <c r="N2035" s="11">
        <v>10</v>
      </c>
      <c r="O2035" s="11">
        <v>11</v>
      </c>
      <c r="P2035" s="11">
        <v>12</v>
      </c>
      <c r="Q2035" s="11">
        <v>13</v>
      </c>
      <c r="R2035" s="11">
        <v>14</v>
      </c>
      <c r="S2035" s="11">
        <v>15</v>
      </c>
      <c r="T2035" s="11">
        <v>16</v>
      </c>
      <c r="U2035" s="11">
        <v>17</v>
      </c>
      <c r="V2035" s="11">
        <v>18</v>
      </c>
      <c r="W2035" s="11">
        <v>19</v>
      </c>
      <c r="X2035" s="11">
        <v>20</v>
      </c>
      <c r="Y2035" s="11">
        <v>21</v>
      </c>
      <c r="Z2035" s="11">
        <v>22</v>
      </c>
      <c r="AA2035" s="11">
        <v>23</v>
      </c>
      <c r="AB2035" s="11">
        <v>24</v>
      </c>
      <c r="AC2035" s="91" t="s">
        <v>7</v>
      </c>
      <c r="AD2035" s="91"/>
      <c r="AE2035" s="91"/>
    </row>
    <row r="2036" spans="2:31" x14ac:dyDescent="0.45">
      <c r="B2036" s="14" t="s">
        <v>67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0.16000000000000006</v>
      </c>
      <c r="M2036" s="44">
        <v>3.9000000000000039</v>
      </c>
      <c r="N2036" s="45">
        <v>0.20000000000000018</v>
      </c>
      <c r="O2036" s="44">
        <v>9.9999999999999645E-2</v>
      </c>
      <c r="P2036" s="45">
        <v>0</v>
      </c>
      <c r="Q2036" s="44">
        <v>0</v>
      </c>
      <c r="R2036" s="45">
        <v>0</v>
      </c>
      <c r="S2036" s="44">
        <v>0</v>
      </c>
      <c r="T2036" s="45">
        <v>0</v>
      </c>
      <c r="U2036" s="44">
        <v>0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6"/>
      <c r="AD2036" s="57">
        <f>SUM(E2036:AB2036)</f>
        <v>4.3600000000000039</v>
      </c>
      <c r="AE2036" s="56"/>
    </row>
    <row r="2037" spans="2:31" x14ac:dyDescent="0.45">
      <c r="B2037" s="14" t="s">
        <v>68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0.27999999999999992</v>
      </c>
      <c r="M2037" s="44">
        <v>9.3000000000000043</v>
      </c>
      <c r="N2037" s="45">
        <v>13.899999999999986</v>
      </c>
      <c r="O2037" s="44">
        <v>14.700000000000015</v>
      </c>
      <c r="P2037" s="45">
        <v>14.899999999999984</v>
      </c>
      <c r="Q2037" s="44">
        <v>14.899999999999984</v>
      </c>
      <c r="R2037" s="45">
        <v>14.799999999999985</v>
      </c>
      <c r="S2037" s="44">
        <v>14.700000000000015</v>
      </c>
      <c r="T2037" s="45">
        <v>14.700000000000015</v>
      </c>
      <c r="U2037" s="44">
        <v>14.100000000000014</v>
      </c>
      <c r="V2037" s="45">
        <v>5.0999999999999996</v>
      </c>
      <c r="W2037" s="44">
        <v>9.8999999999999879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>SUM(E2037:AB2037)</f>
        <v>141.27999999999997</v>
      </c>
      <c r="AE2037" s="54"/>
    </row>
    <row r="2038" spans="2:31" x14ac:dyDescent="0.45">
      <c r="B2038" s="14" t="s">
        <v>69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0.23999999999999991</v>
      </c>
      <c r="M2038" s="44">
        <v>1.7216666666666669</v>
      </c>
      <c r="N2038" s="45">
        <v>3.6783333333333323</v>
      </c>
      <c r="O2038" s="44">
        <v>6.1256666666666684</v>
      </c>
      <c r="P2038" s="45">
        <v>8.5206666666666671</v>
      </c>
      <c r="Q2038" s="44">
        <v>7.3853333333333344</v>
      </c>
      <c r="R2038" s="45">
        <v>4.6408333333333323</v>
      </c>
      <c r="S2038" s="44">
        <v>5.8363333333333323</v>
      </c>
      <c r="T2038" s="45">
        <v>5.9655000000000022</v>
      </c>
      <c r="U2038" s="44">
        <v>3.8405</v>
      </c>
      <c r="V2038" s="45">
        <v>1.2423333333333331</v>
      </c>
      <c r="W2038" s="44">
        <v>0.50466666666666682</v>
      </c>
      <c r="X2038" s="45">
        <v>0.26666666666666666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ref="AD2038:AD2099" si="560">SUM(E2038:AB2038)</f>
        <v>49.968499999999999</v>
      </c>
      <c r="AE2038" s="54"/>
    </row>
    <row r="2039" spans="2:31" x14ac:dyDescent="0.45">
      <c r="B2039" s="14" t="s">
        <v>70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4.0405000000000006</v>
      </c>
      <c r="M2039" s="44">
        <v>75.383333333333354</v>
      </c>
      <c r="N2039" s="45">
        <v>113.61683333333333</v>
      </c>
      <c r="O2039" s="44">
        <v>112.96750000000011</v>
      </c>
      <c r="P2039" s="45">
        <v>115.02000000000018</v>
      </c>
      <c r="Q2039" s="44">
        <v>115.46350000000002</v>
      </c>
      <c r="R2039" s="45">
        <v>116.06233333333331</v>
      </c>
      <c r="S2039" s="44">
        <v>106.93166666666664</v>
      </c>
      <c r="T2039" s="45">
        <v>93.814499999999995</v>
      </c>
      <c r="U2039" s="44">
        <v>86.980833333333351</v>
      </c>
      <c r="V2039" s="45">
        <v>74.796999999999983</v>
      </c>
      <c r="W2039" s="44">
        <v>37.340499999999999</v>
      </c>
      <c r="X2039" s="45">
        <v>0.37299999999999994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0"/>
        <v>1052.7915000000003</v>
      </c>
      <c r="AE2039" s="54"/>
    </row>
    <row r="2040" spans="2:31" x14ac:dyDescent="0.45">
      <c r="B2040" s="14" t="s">
        <v>71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0</v>
      </c>
      <c r="N2040" s="45">
        <v>0</v>
      </c>
      <c r="O2040" s="44">
        <v>0</v>
      </c>
      <c r="P2040" s="45">
        <v>0</v>
      </c>
      <c r="Q2040" s="44">
        <v>0</v>
      </c>
      <c r="R2040" s="45">
        <v>0</v>
      </c>
      <c r="S2040" s="44">
        <v>0</v>
      </c>
      <c r="T2040" s="45">
        <v>0</v>
      </c>
      <c r="U2040" s="44">
        <v>0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0"/>
        <v>0</v>
      </c>
      <c r="AE2040" s="54"/>
    </row>
    <row r="2041" spans="2:31" x14ac:dyDescent="0.45">
      <c r="B2041" s="14" t="s">
        <v>72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10.797333333333333</v>
      </c>
      <c r="N2041" s="45">
        <v>7.9061666666666746</v>
      </c>
      <c r="O2041" s="44">
        <v>10.412666666666667</v>
      </c>
      <c r="P2041" s="45">
        <v>12.902500000000003</v>
      </c>
      <c r="Q2041" s="44">
        <v>15.101833333333344</v>
      </c>
      <c r="R2041" s="45">
        <v>14.096000000000004</v>
      </c>
      <c r="S2041" s="44">
        <v>19.128499999999988</v>
      </c>
      <c r="T2041" s="45">
        <v>27.982833333333328</v>
      </c>
      <c r="U2041" s="44">
        <v>22.584833333333325</v>
      </c>
      <c r="V2041" s="45">
        <v>17.720833333333324</v>
      </c>
      <c r="W2041" s="44">
        <v>31.253999999999994</v>
      </c>
      <c r="X2041" s="45">
        <v>3.2156666666666665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0"/>
        <v>193.10316666666665</v>
      </c>
      <c r="AE2041" s="54"/>
    </row>
    <row r="2042" spans="2:31" x14ac:dyDescent="0.45">
      <c r="B2042" s="14" t="s">
        <v>73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0</v>
      </c>
      <c r="O2042" s="44">
        <v>0</v>
      </c>
      <c r="P2042" s="45">
        <v>0</v>
      </c>
      <c r="Q2042" s="44">
        <v>0</v>
      </c>
      <c r="R2042" s="45">
        <v>0</v>
      </c>
      <c r="S2042" s="44">
        <v>0</v>
      </c>
      <c r="T2042" s="45">
        <v>0</v>
      </c>
      <c r="U2042" s="44">
        <v>0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0"/>
        <v>0</v>
      </c>
      <c r="AE2042" s="54"/>
    </row>
    <row r="2043" spans="2:31" x14ac:dyDescent="0.45">
      <c r="B2043" s="14" t="s">
        <v>74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9.816666666666661E-2</v>
      </c>
      <c r="M2043" s="44">
        <v>10.998666666666661</v>
      </c>
      <c r="N2043" s="45">
        <v>15.955166666666672</v>
      </c>
      <c r="O2043" s="44">
        <v>3.7680000000000016</v>
      </c>
      <c r="P2043" s="45">
        <v>0</v>
      </c>
      <c r="Q2043" s="44">
        <v>0.38800000000000073</v>
      </c>
      <c r="R2043" s="45">
        <v>0.4125000000000007</v>
      </c>
      <c r="S2043" s="44">
        <v>3.1178333333333339</v>
      </c>
      <c r="T2043" s="45">
        <v>11.93099999999999</v>
      </c>
      <c r="U2043" s="44">
        <v>18.86866666666667</v>
      </c>
      <c r="V2043" s="45">
        <v>21.952666666666655</v>
      </c>
      <c r="W2043" s="44">
        <v>33.105999999999995</v>
      </c>
      <c r="X2043" s="45">
        <v>1.1160000000000017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0"/>
        <v>121.71266666666665</v>
      </c>
      <c r="AE2043" s="54"/>
    </row>
    <row r="2044" spans="2:31" x14ac:dyDescent="0.45">
      <c r="B2044" s="14" t="s">
        <v>75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0.66033333333333333</v>
      </c>
      <c r="M2044" s="44">
        <v>2.8033333333333337</v>
      </c>
      <c r="N2044" s="45">
        <v>15.959166666666665</v>
      </c>
      <c r="O2044" s="44">
        <v>27.698666666666668</v>
      </c>
      <c r="P2044" s="45">
        <v>40.032000000000004</v>
      </c>
      <c r="Q2044" s="44">
        <v>38.851333333333351</v>
      </c>
      <c r="R2044" s="45">
        <v>38.839999999999989</v>
      </c>
      <c r="S2044" s="44">
        <v>38.640000000000022</v>
      </c>
      <c r="T2044" s="45">
        <v>25.91533333333334</v>
      </c>
      <c r="U2044" s="44">
        <v>8.0266666666666655</v>
      </c>
      <c r="V2044" s="45">
        <v>0.85766666666666735</v>
      </c>
      <c r="W2044" s="44">
        <v>2.2479999999999993</v>
      </c>
      <c r="X2044" s="45">
        <v>1.2469999999999999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0"/>
        <v>241.77949999999998</v>
      </c>
      <c r="AE2044" s="54"/>
    </row>
    <row r="2045" spans="2:31" x14ac:dyDescent="0.45">
      <c r="B2045" s="14" t="s">
        <v>76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3.3166666666666691E-2</v>
      </c>
      <c r="M2045" s="44">
        <v>14.654666666666667</v>
      </c>
      <c r="N2045" s="45">
        <v>30.702666666666698</v>
      </c>
      <c r="O2045" s="44">
        <v>20.48650000000001</v>
      </c>
      <c r="P2045" s="45">
        <v>14.107333333333326</v>
      </c>
      <c r="Q2045" s="44">
        <v>13.757833333333322</v>
      </c>
      <c r="R2045" s="45">
        <v>16.549333333333333</v>
      </c>
      <c r="S2045" s="44">
        <v>19.952166666666667</v>
      </c>
      <c r="T2045" s="45">
        <v>31.136000000000028</v>
      </c>
      <c r="U2045" s="44">
        <v>35.131333333333302</v>
      </c>
      <c r="V2045" s="45">
        <v>32.608000000000018</v>
      </c>
      <c r="W2045" s="44">
        <v>34.458333333333307</v>
      </c>
      <c r="X2045" s="45">
        <v>6.6665000000000001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0"/>
        <v>270.24383333333333</v>
      </c>
      <c r="AE2045" s="54"/>
    </row>
    <row r="2046" spans="2:31" x14ac:dyDescent="0.45">
      <c r="B2046" s="14" t="s">
        <v>77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1.5319999999999996</v>
      </c>
      <c r="M2046" s="44">
        <v>19.549999999999976</v>
      </c>
      <c r="N2046" s="45">
        <v>20.8</v>
      </c>
      <c r="O2046" s="44">
        <v>21.4</v>
      </c>
      <c r="P2046" s="45">
        <v>21.4</v>
      </c>
      <c r="Q2046" s="44">
        <v>21.3</v>
      </c>
      <c r="R2046" s="45">
        <v>7.5</v>
      </c>
      <c r="S2046" s="44">
        <v>3.8000000000000043</v>
      </c>
      <c r="T2046" s="45">
        <v>4.1999999999999957</v>
      </c>
      <c r="U2046" s="44">
        <v>4.8999999999999986</v>
      </c>
      <c r="V2046" s="45">
        <v>5.1999999999999993</v>
      </c>
      <c r="W2046" s="44">
        <v>0.14999999999999858</v>
      </c>
      <c r="X2046" s="45">
        <v>3.4090000000000016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0"/>
        <v>135.14099999999996</v>
      </c>
      <c r="AE2046" s="54"/>
    </row>
    <row r="2047" spans="2:31" x14ac:dyDescent="0.45">
      <c r="B2047" s="14" t="s">
        <v>78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1.1080000000000005</v>
      </c>
      <c r="M2047" s="44">
        <v>14.149999999999986</v>
      </c>
      <c r="N2047" s="45">
        <v>17.36</v>
      </c>
      <c r="O2047" s="44">
        <v>17.689999999999998</v>
      </c>
      <c r="P2047" s="45">
        <v>17.729999999999997</v>
      </c>
      <c r="Q2047" s="44">
        <v>17.59</v>
      </c>
      <c r="R2047" s="45">
        <v>12.229999999999999</v>
      </c>
      <c r="S2047" s="44">
        <v>10.53</v>
      </c>
      <c r="T2047" s="45">
        <v>10.69</v>
      </c>
      <c r="U2047" s="44">
        <v>10.920000000000002</v>
      </c>
      <c r="V2047" s="45">
        <v>9.2999999999999972</v>
      </c>
      <c r="W2047" s="44">
        <v>4.25</v>
      </c>
      <c r="X2047" s="45">
        <v>2.4710000000000005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0"/>
        <v>146.01900000000001</v>
      </c>
      <c r="AE2047" s="54"/>
    </row>
    <row r="2048" spans="2:31" x14ac:dyDescent="0.45">
      <c r="B2048" s="14" t="s">
        <v>79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9.3966666666666718</v>
      </c>
      <c r="N2048" s="45">
        <v>57.594333333333324</v>
      </c>
      <c r="O2048" s="44">
        <v>34.558166666666658</v>
      </c>
      <c r="P2048" s="45">
        <v>29.349999999999994</v>
      </c>
      <c r="Q2048" s="44">
        <v>38.360000000000014</v>
      </c>
      <c r="R2048" s="45">
        <v>43.140000000000015</v>
      </c>
      <c r="S2048" s="44">
        <v>56.879999999999995</v>
      </c>
      <c r="T2048" s="45">
        <v>81.47999999999999</v>
      </c>
      <c r="U2048" s="44">
        <v>89.20999999999998</v>
      </c>
      <c r="V2048" s="45">
        <v>78.720000000000013</v>
      </c>
      <c r="W2048" s="44">
        <v>82.478166666666667</v>
      </c>
      <c r="X2048" s="45">
        <v>1.3255000000000001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0"/>
        <v>602.49283333333335</v>
      </c>
      <c r="AE2048" s="54"/>
    </row>
    <row r="2049" spans="2:31" x14ac:dyDescent="0.45">
      <c r="B2049" s="14" t="s">
        <v>80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0.17433333333333331</v>
      </c>
      <c r="M2049" s="44">
        <v>9.1106666666666687</v>
      </c>
      <c r="N2049" s="45">
        <v>5.8341666666666647</v>
      </c>
      <c r="O2049" s="44">
        <v>1.9594999999999989</v>
      </c>
      <c r="P2049" s="45">
        <v>16.346</v>
      </c>
      <c r="Q2049" s="44">
        <v>21.705666666666666</v>
      </c>
      <c r="R2049" s="45">
        <v>22.850333333333342</v>
      </c>
      <c r="S2049" s="44">
        <v>17.504166666666666</v>
      </c>
      <c r="T2049" s="45">
        <v>1.5034999999999976</v>
      </c>
      <c r="U2049" s="44">
        <v>0</v>
      </c>
      <c r="V2049" s="45">
        <v>1.0715000000000003</v>
      </c>
      <c r="W2049" s="44">
        <v>13.479999999999999</v>
      </c>
      <c r="X2049" s="45">
        <v>6.233333333333331E-2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0"/>
        <v>111.60216666666668</v>
      </c>
      <c r="AE2049" s="54"/>
    </row>
    <row r="2050" spans="2:31" x14ac:dyDescent="0.45">
      <c r="B2050" s="14" t="s">
        <v>81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0.13466666666666663</v>
      </c>
      <c r="M2050" s="44">
        <v>6.3801666666666597</v>
      </c>
      <c r="N2050" s="45">
        <v>16.405499999999993</v>
      </c>
      <c r="O2050" s="44">
        <v>9.2055000000000025</v>
      </c>
      <c r="P2050" s="45">
        <v>5.5939999999999985</v>
      </c>
      <c r="Q2050" s="44">
        <v>5.1023333333333367</v>
      </c>
      <c r="R2050" s="45">
        <v>5.9573333333333292</v>
      </c>
      <c r="S2050" s="44">
        <v>7.7513333333333332</v>
      </c>
      <c r="T2050" s="45">
        <v>13.239166666666659</v>
      </c>
      <c r="U2050" s="44">
        <v>16.339333333333329</v>
      </c>
      <c r="V2050" s="45">
        <v>12.534500000000005</v>
      </c>
      <c r="W2050" s="44">
        <v>5.2288333333333323</v>
      </c>
      <c r="X2050" s="45">
        <v>0.11416666666666674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0"/>
        <v>103.98683333333331</v>
      </c>
      <c r="AE2050" s="54"/>
    </row>
    <row r="2051" spans="2:31" x14ac:dyDescent="0.45">
      <c r="B2051" s="14" t="s">
        <v>82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0.32883333333333342</v>
      </c>
      <c r="M2051" s="44">
        <v>9.6326666666666707</v>
      </c>
      <c r="N2051" s="45">
        <v>59.496999999999993</v>
      </c>
      <c r="O2051" s="44">
        <v>52.553666666666686</v>
      </c>
      <c r="P2051" s="45">
        <v>43.292666666666655</v>
      </c>
      <c r="Q2051" s="44">
        <v>49.647333333333322</v>
      </c>
      <c r="R2051" s="45">
        <v>52.97999999999999</v>
      </c>
      <c r="S2051" s="44">
        <v>64.78</v>
      </c>
      <c r="T2051" s="45">
        <v>91.699999999999989</v>
      </c>
      <c r="U2051" s="44">
        <v>106.96000000000001</v>
      </c>
      <c r="V2051" s="45">
        <v>100.30233333333331</v>
      </c>
      <c r="W2051" s="44">
        <v>120.69149999999999</v>
      </c>
      <c r="X2051" s="45">
        <v>17.649000000000001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0"/>
        <v>770.01499999999987</v>
      </c>
      <c r="AE2051" s="54"/>
    </row>
    <row r="2052" spans="2:31" x14ac:dyDescent="0.45">
      <c r="B2052" s="14" t="s">
        <v>83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0.3123333333333333</v>
      </c>
      <c r="M2052" s="44">
        <v>12.726833333333342</v>
      </c>
      <c r="N2052" s="45">
        <v>12.195833333333342</v>
      </c>
      <c r="O2052" s="44">
        <v>2.7041666666666639</v>
      </c>
      <c r="P2052" s="45">
        <v>8.0833333333332646E-2</v>
      </c>
      <c r="Q2052" s="44">
        <v>1.9346666666666661</v>
      </c>
      <c r="R2052" s="45">
        <v>12.770666666666665</v>
      </c>
      <c r="S2052" s="44">
        <v>12.930333333333333</v>
      </c>
      <c r="T2052" s="45">
        <v>12.582166666666661</v>
      </c>
      <c r="U2052" s="44">
        <v>12.208833333333338</v>
      </c>
      <c r="V2052" s="45">
        <v>11.816000000000001</v>
      </c>
      <c r="W2052" s="44">
        <v>3.9560000000000031</v>
      </c>
      <c r="X2052" s="45">
        <v>1.3998333333333333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0"/>
        <v>97.618500000000026</v>
      </c>
      <c r="AE2052" s="54"/>
    </row>
    <row r="2053" spans="2:31" x14ac:dyDescent="0.45">
      <c r="B2053" s="14" t="s">
        <v>84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0</v>
      </c>
      <c r="N2053" s="45">
        <v>0</v>
      </c>
      <c r="O2053" s="44">
        <v>0</v>
      </c>
      <c r="P2053" s="45">
        <v>0</v>
      </c>
      <c r="Q2053" s="44">
        <v>0</v>
      </c>
      <c r="R2053" s="45">
        <v>0</v>
      </c>
      <c r="S2053" s="44">
        <v>0</v>
      </c>
      <c r="T2053" s="45">
        <v>0</v>
      </c>
      <c r="U2053" s="44">
        <v>0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0"/>
        <v>0</v>
      </c>
      <c r="AE2053" s="54"/>
    </row>
    <row r="2054" spans="2:31" x14ac:dyDescent="0.45">
      <c r="B2054" s="14" t="s">
        <v>85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9.0091666666666654</v>
      </c>
      <c r="M2054" s="44">
        <v>3.7038333333333351</v>
      </c>
      <c r="N2054" s="45">
        <v>0</v>
      </c>
      <c r="O2054" s="44">
        <v>0</v>
      </c>
      <c r="P2054" s="45">
        <v>0</v>
      </c>
      <c r="Q2054" s="44">
        <v>0</v>
      </c>
      <c r="R2054" s="45">
        <v>0</v>
      </c>
      <c r="S2054" s="44">
        <v>0.19716666666666594</v>
      </c>
      <c r="T2054" s="45">
        <v>0</v>
      </c>
      <c r="U2054" s="44">
        <v>0</v>
      </c>
      <c r="V2054" s="45">
        <v>0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0"/>
        <v>12.910166666666667</v>
      </c>
      <c r="AE2054" s="54"/>
    </row>
    <row r="2055" spans="2:31" x14ac:dyDescent="0.45">
      <c r="B2055" s="4" t="s">
        <v>86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5.0166666666666658E-2</v>
      </c>
      <c r="M2055" s="44">
        <v>18.011999999999983</v>
      </c>
      <c r="N2055" s="45">
        <v>1.7599999999999989</v>
      </c>
      <c r="O2055" s="44">
        <v>0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0"/>
        <v>19.822166666666647</v>
      </c>
      <c r="AE2055" s="54"/>
    </row>
    <row r="2056" spans="2:31" x14ac:dyDescent="0.45">
      <c r="B2056" s="4" t="s">
        <v>87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1.3046666666666666</v>
      </c>
      <c r="M2056" s="44">
        <v>8.1928333333333327</v>
      </c>
      <c r="N2056" s="45">
        <v>5.944</v>
      </c>
      <c r="O2056" s="44">
        <v>4.0703333333333331</v>
      </c>
      <c r="P2056" s="45">
        <v>4.1980000000000004</v>
      </c>
      <c r="Q2056" s="44">
        <v>3.9508333333333345</v>
      </c>
      <c r="R2056" s="45">
        <v>3.249833333333334</v>
      </c>
      <c r="S2056" s="44">
        <v>3.5513333333333335</v>
      </c>
      <c r="T2056" s="45">
        <v>4.4980000000000011</v>
      </c>
      <c r="U2056" s="44">
        <v>5.6830000000000007</v>
      </c>
      <c r="V2056" s="45">
        <v>7.8219999999999974</v>
      </c>
      <c r="W2056" s="44">
        <v>11.427833333333332</v>
      </c>
      <c r="X2056" s="45">
        <v>9.1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0"/>
        <v>72.992666666666665</v>
      </c>
      <c r="AE2056" s="54"/>
    </row>
    <row r="2057" spans="2:31" x14ac:dyDescent="0.45">
      <c r="B2057" s="4" t="s">
        <v>88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0.1786666666666667</v>
      </c>
      <c r="M2057" s="44">
        <v>6.0711666666666639</v>
      </c>
      <c r="N2057" s="45">
        <v>48.31066666666667</v>
      </c>
      <c r="O2057" s="44">
        <v>67.499000000000009</v>
      </c>
      <c r="P2057" s="45">
        <v>95.544000000000082</v>
      </c>
      <c r="Q2057" s="44">
        <v>23.257000000000001</v>
      </c>
      <c r="R2057" s="45">
        <v>61.501833333333344</v>
      </c>
      <c r="S2057" s="44">
        <v>70.95116666666668</v>
      </c>
      <c r="T2057" s="45">
        <v>39.180499999999988</v>
      </c>
      <c r="U2057" s="44">
        <v>0</v>
      </c>
      <c r="V2057" s="45">
        <v>43.829333333333331</v>
      </c>
      <c r="W2057" s="44">
        <v>11.073333333333332</v>
      </c>
      <c r="X2057" s="45">
        <v>0.71183333333333276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0"/>
        <v>468.10850000000016</v>
      </c>
      <c r="AE2057" s="54"/>
    </row>
    <row r="2058" spans="2:31" x14ac:dyDescent="0.45">
      <c r="B2058" s="4" t="s">
        <v>89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0.35999999999999993</v>
      </c>
      <c r="M2058" s="44">
        <v>8</v>
      </c>
      <c r="N2058" s="45">
        <v>2.7405175699999997</v>
      </c>
      <c r="O2058" s="44">
        <v>2.6171130400000013</v>
      </c>
      <c r="P2058" s="45">
        <v>1.8348863899999976</v>
      </c>
      <c r="Q2058" s="44">
        <v>0.67380921000000171</v>
      </c>
      <c r="R2058" s="45">
        <v>1.5388757900000023</v>
      </c>
      <c r="S2058" s="44">
        <v>2.1262586500000022</v>
      </c>
      <c r="T2058" s="45">
        <v>3.5079647499999993</v>
      </c>
      <c r="U2058" s="44">
        <v>3.9414952200000002</v>
      </c>
      <c r="V2058" s="45">
        <v>4.077447900000001</v>
      </c>
      <c r="W2058" s="44">
        <v>7.4330914289999992</v>
      </c>
      <c r="X2058" s="45">
        <v>5.6700000000000017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0"/>
        <v>44.521459949000011</v>
      </c>
      <c r="AE2058" s="54"/>
    </row>
    <row r="2059" spans="2:31" x14ac:dyDescent="0.45">
      <c r="B2059" s="4" t="s">
        <v>90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0.7334999999999996</v>
      </c>
      <c r="N2059" s="45">
        <v>15.792499999999993</v>
      </c>
      <c r="O2059" s="44">
        <v>28.693833333333341</v>
      </c>
      <c r="P2059" s="45">
        <v>1.4856827700000039</v>
      </c>
      <c r="Q2059" s="44">
        <v>2.0055174400000055</v>
      </c>
      <c r="R2059" s="45">
        <v>2.4610776299999912</v>
      </c>
      <c r="S2059" s="44">
        <v>16.390489289999998</v>
      </c>
      <c r="T2059" s="45">
        <v>2.9141506200000009</v>
      </c>
      <c r="U2059" s="44">
        <v>4.140696510000005</v>
      </c>
      <c r="V2059" s="45">
        <v>36.004500000000029</v>
      </c>
      <c r="W2059" s="44">
        <v>0.27249999999999985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0"/>
        <v>110.89444759333337</v>
      </c>
      <c r="AE2059" s="54"/>
    </row>
    <row r="2060" spans="2:31" x14ac:dyDescent="0.45">
      <c r="B2060" s="4" t="s">
        <v>91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0.78216666666666668</v>
      </c>
      <c r="M2060" s="44">
        <v>6.7214999999999998</v>
      </c>
      <c r="N2060" s="45">
        <v>16.424666666666663</v>
      </c>
      <c r="O2060" s="44">
        <v>1.7658333333333338</v>
      </c>
      <c r="P2060" s="45">
        <v>0</v>
      </c>
      <c r="Q2060" s="44">
        <v>0</v>
      </c>
      <c r="R2060" s="45">
        <v>0</v>
      </c>
      <c r="S2060" s="44">
        <v>0</v>
      </c>
      <c r="T2060" s="45">
        <v>1.6726666666666687</v>
      </c>
      <c r="U2060" s="44">
        <v>0</v>
      </c>
      <c r="V2060" s="45">
        <v>6.365500000000007</v>
      </c>
      <c r="W2060" s="44">
        <v>22.069833333333332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0"/>
        <v>55.802166666666665</v>
      </c>
      <c r="AE2060" s="54"/>
    </row>
    <row r="2061" spans="2:31" x14ac:dyDescent="0.45">
      <c r="B2061" s="4" t="s">
        <v>92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0.40433333333333332</v>
      </c>
      <c r="M2061" s="44">
        <v>1.5426666666666664</v>
      </c>
      <c r="N2061" s="45">
        <v>1.5383333333333336</v>
      </c>
      <c r="O2061" s="44">
        <v>1.4915</v>
      </c>
      <c r="P2061" s="45">
        <v>0</v>
      </c>
      <c r="Q2061" s="44">
        <v>0.54133333333333278</v>
      </c>
      <c r="R2061" s="45">
        <v>0.77816666666666656</v>
      </c>
      <c r="S2061" s="44">
        <v>3.1830000000000003</v>
      </c>
      <c r="T2061" s="45">
        <v>8.7398333333333351</v>
      </c>
      <c r="U2061" s="44">
        <v>11.433333333333328</v>
      </c>
      <c r="V2061" s="45">
        <v>12.286499999999998</v>
      </c>
      <c r="W2061" s="44">
        <v>15.265000000000013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0"/>
        <v>57.204000000000008</v>
      </c>
      <c r="AE2061" s="54"/>
    </row>
    <row r="2062" spans="2:31" x14ac:dyDescent="0.45">
      <c r="B2062" s="4" t="s">
        <v>93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0.53566666666666685</v>
      </c>
      <c r="M2062" s="44">
        <v>1.5521666666666669</v>
      </c>
      <c r="N2062" s="45">
        <v>6.3871666666666664</v>
      </c>
      <c r="O2062" s="44">
        <v>18.207333333333334</v>
      </c>
      <c r="P2062" s="45">
        <v>39.356833333333341</v>
      </c>
      <c r="Q2062" s="44">
        <v>11.335333333333333</v>
      </c>
      <c r="R2062" s="45">
        <v>0</v>
      </c>
      <c r="S2062" s="44">
        <v>0.12683333333333369</v>
      </c>
      <c r="T2062" s="45">
        <v>2.1838333333333346</v>
      </c>
      <c r="U2062" s="44">
        <v>3.0190000000000023</v>
      </c>
      <c r="V2062" s="45">
        <v>22.285166666666669</v>
      </c>
      <c r="W2062" s="44">
        <v>12.381833333333338</v>
      </c>
      <c r="X2062" s="45">
        <v>1.1888333333333347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0"/>
        <v>118.56000000000003</v>
      </c>
      <c r="AE2062" s="54"/>
    </row>
    <row r="2063" spans="2:31" x14ac:dyDescent="0.45">
      <c r="B2063" s="4" t="s">
        <v>94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2.6831666666666658</v>
      </c>
      <c r="N2063" s="45">
        <v>56.019833333333331</v>
      </c>
      <c r="O2063" s="44">
        <v>18.46416666666665</v>
      </c>
      <c r="P2063" s="45">
        <v>11.402166666666661</v>
      </c>
      <c r="Q2063" s="44">
        <v>9.5738333333333312</v>
      </c>
      <c r="R2063" s="45">
        <v>12.56566666666666</v>
      </c>
      <c r="S2063" s="44">
        <v>5.3480000000000008</v>
      </c>
      <c r="T2063" s="45">
        <v>18.287999999999997</v>
      </c>
      <c r="U2063" s="44">
        <v>18.826833333333344</v>
      </c>
      <c r="V2063" s="45">
        <v>39.653666666666659</v>
      </c>
      <c r="W2063" s="44">
        <v>47.620833333333302</v>
      </c>
      <c r="X2063" s="45">
        <v>13.761333333333337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0"/>
        <v>254.20749999999992</v>
      </c>
      <c r="AE2063" s="54"/>
    </row>
    <row r="2064" spans="2:31" x14ac:dyDescent="0.45">
      <c r="B2064" s="4" t="s">
        <v>95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0.32400000000000001</v>
      </c>
      <c r="M2064" s="44">
        <v>13.649999999999986</v>
      </c>
      <c r="N2064" s="45">
        <v>25.736166666666698</v>
      </c>
      <c r="O2064" s="44">
        <v>29.147666666666684</v>
      </c>
      <c r="P2064" s="45">
        <v>39.180833333333332</v>
      </c>
      <c r="Q2064" s="44">
        <v>36.1235</v>
      </c>
      <c r="R2064" s="45">
        <v>39.20300000000001</v>
      </c>
      <c r="S2064" s="44">
        <v>34.454166666666673</v>
      </c>
      <c r="T2064" s="45">
        <v>31.272499999999987</v>
      </c>
      <c r="U2064" s="44">
        <v>31.752333333333336</v>
      </c>
      <c r="V2064" s="45">
        <v>32.800999999999981</v>
      </c>
      <c r="W2064" s="44">
        <v>32.100166666666681</v>
      </c>
      <c r="X2064" s="45">
        <v>6.8646666666666682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0"/>
        <v>352.61</v>
      </c>
      <c r="AE2064" s="54"/>
    </row>
    <row r="2065" spans="2:31" x14ac:dyDescent="0.45">
      <c r="B2065" s="4" t="s">
        <v>96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4.7504999999999997</v>
      </c>
      <c r="N2065" s="45">
        <v>56.904666666666671</v>
      </c>
      <c r="O2065" s="44">
        <v>32.613666666666674</v>
      </c>
      <c r="P2065" s="45">
        <v>54.283166666666695</v>
      </c>
      <c r="Q2065" s="44">
        <v>44.526333333333312</v>
      </c>
      <c r="R2065" s="45">
        <v>71.256833333333347</v>
      </c>
      <c r="S2065" s="44">
        <v>72.226166666666686</v>
      </c>
      <c r="T2065" s="45">
        <v>71.831666666666678</v>
      </c>
      <c r="U2065" s="44">
        <v>65.768333333333345</v>
      </c>
      <c r="V2065" s="45">
        <v>67.252499999999998</v>
      </c>
      <c r="W2065" s="44">
        <v>122.09583333333333</v>
      </c>
      <c r="X2065" s="45">
        <v>12.71833333333333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0"/>
        <v>676.22800000000018</v>
      </c>
      <c r="AE2065" s="54"/>
    </row>
    <row r="2066" spans="2:31" x14ac:dyDescent="0.45">
      <c r="B2066" s="4" t="s">
        <v>97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1.0833333333333334E-2</v>
      </c>
      <c r="M2066" s="44">
        <v>1.051833333333333</v>
      </c>
      <c r="N2066" s="45">
        <v>19.256999999999998</v>
      </c>
      <c r="O2066" s="44">
        <v>31.985833333333382</v>
      </c>
      <c r="P2066" s="45">
        <v>24.173166666666649</v>
      </c>
      <c r="Q2066" s="44">
        <v>19.353500000000011</v>
      </c>
      <c r="R2066" s="45">
        <v>0.43866666666666632</v>
      </c>
      <c r="S2066" s="44">
        <v>4.1145000000000023</v>
      </c>
      <c r="T2066" s="45">
        <v>11.221166666666665</v>
      </c>
      <c r="U2066" s="44">
        <v>14.401833333333334</v>
      </c>
      <c r="V2066" s="45">
        <v>13.566499999999998</v>
      </c>
      <c r="W2066" s="44">
        <v>18.593333333333312</v>
      </c>
      <c r="X2066" s="45">
        <v>0.27816666666666662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0"/>
        <v>158.44633333333334</v>
      </c>
      <c r="AE2066" s="54"/>
    </row>
    <row r="2067" spans="2:31" x14ac:dyDescent="0.45">
      <c r="B2067" s="4" t="s">
        <v>98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0.25316666666666665</v>
      </c>
      <c r="M2067" s="44">
        <v>8.5236666666666654</v>
      </c>
      <c r="N2067" s="45">
        <v>7.4881666666666691</v>
      </c>
      <c r="O2067" s="44">
        <v>0.12350000000000007</v>
      </c>
      <c r="P2067" s="45">
        <v>0</v>
      </c>
      <c r="Q2067" s="44">
        <v>0</v>
      </c>
      <c r="R2067" s="45">
        <v>0</v>
      </c>
      <c r="S2067" s="44">
        <v>0</v>
      </c>
      <c r="T2067" s="45">
        <v>0</v>
      </c>
      <c r="U2067" s="44">
        <v>0</v>
      </c>
      <c r="V2067" s="45">
        <v>0</v>
      </c>
      <c r="W2067" s="44">
        <v>17.358000000000011</v>
      </c>
      <c r="X2067" s="45">
        <v>5.7941666666666656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0"/>
        <v>39.540666666666681</v>
      </c>
      <c r="AE2067" s="54"/>
    </row>
    <row r="2068" spans="2:31" x14ac:dyDescent="0.45">
      <c r="B2068" s="4" t="s">
        <v>99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0.32000000000000012</v>
      </c>
      <c r="M2068" s="44">
        <v>4.3899999999999926</v>
      </c>
      <c r="N2068" s="45">
        <v>11.980000000000011</v>
      </c>
      <c r="O2068" s="44">
        <v>21.670000000000005</v>
      </c>
      <c r="P2068" s="45">
        <v>17.949833333333331</v>
      </c>
      <c r="Q2068" s="44">
        <v>18.285999999999998</v>
      </c>
      <c r="R2068" s="45">
        <v>19.289999999999981</v>
      </c>
      <c r="S2068" s="44">
        <v>19.911833333333323</v>
      </c>
      <c r="T2068" s="45">
        <v>19.944666666666667</v>
      </c>
      <c r="U2068" s="44">
        <v>18.942499999999992</v>
      </c>
      <c r="V2068" s="45">
        <v>14.702166666666686</v>
      </c>
      <c r="W2068" s="44">
        <v>17.280499999999993</v>
      </c>
      <c r="X2068" s="45">
        <v>4.9513333333333325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0"/>
        <v>189.61883333333333</v>
      </c>
      <c r="AE2068" s="54"/>
    </row>
    <row r="2069" spans="2:31" x14ac:dyDescent="0.45">
      <c r="B2069" s="4" t="s">
        <v>100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</v>
      </c>
      <c r="N2069" s="45">
        <v>0</v>
      </c>
      <c r="O2069" s="44">
        <v>0</v>
      </c>
      <c r="P2069" s="45">
        <v>0</v>
      </c>
      <c r="Q2069" s="44">
        <v>0</v>
      </c>
      <c r="R2069" s="45">
        <v>0</v>
      </c>
      <c r="S2069" s="44">
        <v>0</v>
      </c>
      <c r="T2069" s="45">
        <v>0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0"/>
        <v>0</v>
      </c>
      <c r="AE2069" s="54"/>
    </row>
    <row r="2070" spans="2:31" x14ac:dyDescent="0.45">
      <c r="B2070" s="4" t="s">
        <v>101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6.4000000000000015E-2</v>
      </c>
      <c r="M2070" s="44">
        <v>1.8599999999999997</v>
      </c>
      <c r="N2070" s="45">
        <v>3.742500000000001</v>
      </c>
      <c r="O2070" s="44">
        <v>6.7961666666666645</v>
      </c>
      <c r="P2070" s="45">
        <v>9.6684999999999999</v>
      </c>
      <c r="Q2070" s="44">
        <v>11.134499999999996</v>
      </c>
      <c r="R2070" s="45">
        <v>8.8771666666666604</v>
      </c>
      <c r="S2070" s="44">
        <v>8.8868333333333354</v>
      </c>
      <c r="T2070" s="45">
        <v>9.0748333333333342</v>
      </c>
      <c r="U2070" s="44">
        <v>9.7129999999999992</v>
      </c>
      <c r="V2070" s="45">
        <v>9.9084999999999965</v>
      </c>
      <c r="W2070" s="44">
        <v>7.2685000000000004</v>
      </c>
      <c r="X2070" s="45">
        <v>2.4318333333333322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0"/>
        <v>89.426333333333304</v>
      </c>
      <c r="AE2070" s="54"/>
    </row>
    <row r="2071" spans="2:31" x14ac:dyDescent="0.45">
      <c r="B2071" s="4" t="s">
        <v>102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1.2481666666666664</v>
      </c>
      <c r="M2071" s="44">
        <v>157.82683333333333</v>
      </c>
      <c r="N2071" s="45">
        <v>127.2361666666667</v>
      </c>
      <c r="O2071" s="44">
        <v>41.436166666666644</v>
      </c>
      <c r="P2071" s="45">
        <v>0</v>
      </c>
      <c r="Q2071" s="44">
        <v>0</v>
      </c>
      <c r="R2071" s="45">
        <v>0</v>
      </c>
      <c r="S2071" s="44">
        <v>0</v>
      </c>
      <c r="T2071" s="45">
        <v>0</v>
      </c>
      <c r="U2071" s="44">
        <v>1.4769999999999981</v>
      </c>
      <c r="V2071" s="45">
        <v>49.008833333333342</v>
      </c>
      <c r="W2071" s="44">
        <v>152.63799999999998</v>
      </c>
      <c r="X2071" s="45">
        <v>25.921499999999991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0"/>
        <v>556.79266666666661</v>
      </c>
      <c r="AE2071" s="54"/>
    </row>
    <row r="2072" spans="2:31" x14ac:dyDescent="0.45">
      <c r="B2072" s="4" t="s">
        <v>103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0.19133333333333333</v>
      </c>
      <c r="M2072" s="44">
        <v>0.5368333333333335</v>
      </c>
      <c r="N2072" s="45">
        <v>1.1926666666666668</v>
      </c>
      <c r="O2072" s="44">
        <v>11.973666666666661</v>
      </c>
      <c r="P2072" s="45">
        <v>14.764499999999998</v>
      </c>
      <c r="Q2072" s="44">
        <v>18.00566666666667</v>
      </c>
      <c r="R2072" s="45">
        <v>4.8708333333333291</v>
      </c>
      <c r="S2072" s="44">
        <v>6.3651666666666671</v>
      </c>
      <c r="T2072" s="45">
        <v>13.6225</v>
      </c>
      <c r="U2072" s="44">
        <v>14.672333333333336</v>
      </c>
      <c r="V2072" s="45">
        <v>12.169000000000002</v>
      </c>
      <c r="W2072" s="44">
        <v>16.544666666666661</v>
      </c>
      <c r="X2072" s="45">
        <v>0.59166666666666667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0"/>
        <v>115.50083333333332</v>
      </c>
      <c r="AE2072" s="54"/>
    </row>
    <row r="2073" spans="2:31" x14ac:dyDescent="0.45">
      <c r="B2073" s="4" t="s">
        <v>104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0.75399999999999989</v>
      </c>
      <c r="M2073" s="44">
        <v>12.930166666666672</v>
      </c>
      <c r="N2073" s="45">
        <v>71.611166666666676</v>
      </c>
      <c r="O2073" s="44">
        <v>84.078000000000003</v>
      </c>
      <c r="P2073" s="45">
        <v>96.032666666666714</v>
      </c>
      <c r="Q2073" s="44">
        <v>88.165166666666721</v>
      </c>
      <c r="R2073" s="45">
        <v>83.407333333333298</v>
      </c>
      <c r="S2073" s="44">
        <v>76.611000000000004</v>
      </c>
      <c r="T2073" s="45">
        <v>35.700000000000003</v>
      </c>
      <c r="U2073" s="44">
        <v>31.152000000000001</v>
      </c>
      <c r="V2073" s="45">
        <v>34.240833333333327</v>
      </c>
      <c r="W2073" s="44">
        <v>42.709499999999984</v>
      </c>
      <c r="X2073" s="45">
        <v>2.1898333333333331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0"/>
        <v>659.58166666666671</v>
      </c>
      <c r="AE2073" s="54"/>
    </row>
    <row r="2074" spans="2:31" x14ac:dyDescent="0.45">
      <c r="B2074" s="4" t="s">
        <v>105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10.210000000000001</v>
      </c>
      <c r="N2074" s="45">
        <v>31.710000000000026</v>
      </c>
      <c r="O2074" s="44">
        <v>4.5396666666666654</v>
      </c>
      <c r="P2074" s="45">
        <v>0</v>
      </c>
      <c r="Q2074" s="44">
        <v>0</v>
      </c>
      <c r="R2074" s="45">
        <v>0</v>
      </c>
      <c r="S2074" s="44">
        <v>0</v>
      </c>
      <c r="T2074" s="45">
        <v>0</v>
      </c>
      <c r="U2074" s="44">
        <v>0</v>
      </c>
      <c r="V2074" s="45">
        <v>2.1971666666666674</v>
      </c>
      <c r="W2074" s="44">
        <v>14.976666666666667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560"/>
        <v>63.633500000000026</v>
      </c>
      <c r="AE2074" s="54"/>
    </row>
    <row r="2075" spans="2:31" x14ac:dyDescent="0.45">
      <c r="B2075" s="4" t="s">
        <v>106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0</v>
      </c>
      <c r="P2075" s="45">
        <v>0</v>
      </c>
      <c r="Q2075" s="44">
        <v>0</v>
      </c>
      <c r="R2075" s="45">
        <v>0</v>
      </c>
      <c r="S2075" s="44">
        <v>0</v>
      </c>
      <c r="T2075" s="45">
        <v>0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si="560"/>
        <v>0</v>
      </c>
      <c r="AE2075" s="54"/>
    </row>
    <row r="2076" spans="2:31" x14ac:dyDescent="0.45">
      <c r="B2076" s="4" t="s">
        <v>107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0.4735000000000002</v>
      </c>
      <c r="M2076" s="44">
        <v>15.668166666666668</v>
      </c>
      <c r="N2076" s="45">
        <v>23.363000000000007</v>
      </c>
      <c r="O2076" s="44">
        <v>13.973666666666666</v>
      </c>
      <c r="P2076" s="45">
        <v>11.092666666666668</v>
      </c>
      <c r="Q2076" s="44">
        <v>10.538833333333333</v>
      </c>
      <c r="R2076" s="45">
        <v>10.332500000000005</v>
      </c>
      <c r="S2076" s="44">
        <v>10.670833333333331</v>
      </c>
      <c r="T2076" s="45">
        <v>21.366833333333336</v>
      </c>
      <c r="U2076" s="44">
        <v>30.623499999999993</v>
      </c>
      <c r="V2076" s="45">
        <v>35.383166666666639</v>
      </c>
      <c r="W2076" s="44">
        <v>51.293833333333353</v>
      </c>
      <c r="X2076" s="45">
        <v>3.6401666666666679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560"/>
        <v>238.42066666666662</v>
      </c>
      <c r="AE2076" s="54"/>
    </row>
    <row r="2077" spans="2:31" x14ac:dyDescent="0.45">
      <c r="B2077" s="4" t="s">
        <v>108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0.16666666666666666</v>
      </c>
      <c r="M2077" s="44">
        <v>1.1173333333333335</v>
      </c>
      <c r="N2077" s="45">
        <v>2.8774999999999991</v>
      </c>
      <c r="O2077" s="44">
        <v>3.8894999999999986</v>
      </c>
      <c r="P2077" s="45">
        <v>1.2813333333333332</v>
      </c>
      <c r="Q2077" s="44">
        <v>0</v>
      </c>
      <c r="R2077" s="45">
        <v>0</v>
      </c>
      <c r="S2077" s="44">
        <v>1.3623333333333345</v>
      </c>
      <c r="T2077" s="45">
        <v>2.7644999999999973</v>
      </c>
      <c r="U2077" s="44">
        <v>0.39000000000000057</v>
      </c>
      <c r="V2077" s="45">
        <v>1.3500000000000038E-2</v>
      </c>
      <c r="W2077" s="44">
        <v>0.45999999999999991</v>
      </c>
      <c r="X2077" s="45">
        <v>9.1666666666666688E-2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0"/>
        <v>14.414333333333328</v>
      </c>
      <c r="AE2077" s="54"/>
    </row>
    <row r="2078" spans="2:31" x14ac:dyDescent="0.45">
      <c r="B2078" s="4" t="s">
        <v>109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0.12316666666666667</v>
      </c>
      <c r="M2078" s="44">
        <v>14.884166666666671</v>
      </c>
      <c r="N2078" s="45">
        <v>15.224666666666666</v>
      </c>
      <c r="O2078" s="44">
        <v>31.397666666666659</v>
      </c>
      <c r="P2078" s="45">
        <v>29.008333333333333</v>
      </c>
      <c r="Q2078" s="44">
        <v>27.938499999999987</v>
      </c>
      <c r="R2078" s="45">
        <v>44.988333333333337</v>
      </c>
      <c r="S2078" s="44">
        <v>73.933499999999995</v>
      </c>
      <c r="T2078" s="45">
        <v>75.153166666666678</v>
      </c>
      <c r="U2078" s="44">
        <v>72.942666666666682</v>
      </c>
      <c r="V2078" s="45">
        <v>27.716000000000005</v>
      </c>
      <c r="W2078" s="44">
        <v>19.083666666666666</v>
      </c>
      <c r="X2078" s="45">
        <v>1.5056666666666669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0"/>
        <v>433.89950000000005</v>
      </c>
      <c r="AE2078" s="54"/>
    </row>
    <row r="2079" spans="2:31" x14ac:dyDescent="0.45">
      <c r="B2079" s="4" t="s">
        <v>110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7.8333333333333338E-2</v>
      </c>
      <c r="M2079" s="44">
        <v>14.805000000000014</v>
      </c>
      <c r="N2079" s="45">
        <v>30.664499999999986</v>
      </c>
      <c r="O2079" s="44">
        <v>26.389166666666654</v>
      </c>
      <c r="P2079" s="45">
        <v>18.993833333333324</v>
      </c>
      <c r="Q2079" s="44">
        <v>18.551666666666645</v>
      </c>
      <c r="R2079" s="45">
        <v>21.440499999999979</v>
      </c>
      <c r="S2079" s="44">
        <v>26.759666666666654</v>
      </c>
      <c r="T2079" s="45">
        <v>39.039833333333341</v>
      </c>
      <c r="U2079" s="44">
        <v>42.094500000000018</v>
      </c>
      <c r="V2079" s="45">
        <v>38.443499999999986</v>
      </c>
      <c r="W2079" s="44">
        <v>43.666000000000004</v>
      </c>
      <c r="X2079" s="45">
        <v>5.2176666666666627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0"/>
        <v>326.14416666666659</v>
      </c>
      <c r="AE2079" s="54"/>
    </row>
    <row r="2080" spans="2:31" x14ac:dyDescent="0.45">
      <c r="B2080" s="4" t="s">
        <v>111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3.6166666666666653E-2</v>
      </c>
      <c r="M2080" s="44">
        <v>2.3638333333333339</v>
      </c>
      <c r="N2080" s="45">
        <v>5.8421666666666683</v>
      </c>
      <c r="O2080" s="44">
        <v>3.499000000000001</v>
      </c>
      <c r="P2080" s="45">
        <v>0.3048333333333344</v>
      </c>
      <c r="Q2080" s="44">
        <v>2.5696666666666639</v>
      </c>
      <c r="R2080" s="45">
        <v>3.0280000000000076</v>
      </c>
      <c r="S2080" s="44">
        <v>4.2871666666666659</v>
      </c>
      <c r="T2080" s="45">
        <v>9.1425000000000018</v>
      </c>
      <c r="U2080" s="44">
        <v>13.87699999999999</v>
      </c>
      <c r="V2080" s="45">
        <v>14.677833333333346</v>
      </c>
      <c r="W2080" s="44">
        <v>21.418499999999991</v>
      </c>
      <c r="X2080" s="45">
        <v>1.2566666666666664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 t="shared" si="560"/>
        <v>82.303333333333327</v>
      </c>
      <c r="AE2080" s="54"/>
    </row>
    <row r="2081" spans="2:31" x14ac:dyDescent="0.45">
      <c r="B2081" s="4" t="s">
        <v>112</v>
      </c>
      <c r="C2081" s="4"/>
      <c r="D2081" s="4"/>
      <c r="E2081" s="44">
        <v>0</v>
      </c>
      <c r="F2081" s="45">
        <v>0</v>
      </c>
      <c r="G2081" s="44">
        <v>0</v>
      </c>
      <c r="H2081" s="45">
        <v>0</v>
      </c>
      <c r="I2081" s="44">
        <v>0</v>
      </c>
      <c r="J2081" s="45">
        <v>0</v>
      </c>
      <c r="K2081" s="44">
        <v>0</v>
      </c>
      <c r="L2081" s="45">
        <v>1.3199999999999994</v>
      </c>
      <c r="M2081" s="44">
        <v>7.7693333333333339</v>
      </c>
      <c r="N2081" s="45">
        <v>10.464833333333333</v>
      </c>
      <c r="O2081" s="44">
        <v>11.999833333333337</v>
      </c>
      <c r="P2081" s="45">
        <v>16.963833333333351</v>
      </c>
      <c r="Q2081" s="44">
        <v>19.19733333333334</v>
      </c>
      <c r="R2081" s="45">
        <v>14.337666666666671</v>
      </c>
      <c r="S2081" s="44">
        <v>10.704666666666668</v>
      </c>
      <c r="T2081" s="45">
        <v>10.755666666666661</v>
      </c>
      <c r="U2081" s="44">
        <v>8.793333333333333</v>
      </c>
      <c r="V2081" s="45">
        <v>6.6331666666666651</v>
      </c>
      <c r="W2081" s="44">
        <v>5.2703333333333351</v>
      </c>
      <c r="X2081" s="45">
        <v>2.1976666666666671</v>
      </c>
      <c r="Y2081" s="44">
        <v>0</v>
      </c>
      <c r="Z2081" s="45">
        <v>0</v>
      </c>
      <c r="AA2081" s="44">
        <v>0</v>
      </c>
      <c r="AB2081" s="45">
        <v>0</v>
      </c>
      <c r="AC2081" s="54"/>
      <c r="AD2081" s="55">
        <f t="shared" si="560"/>
        <v>126.40766666666671</v>
      </c>
      <c r="AE2081" s="54"/>
    </row>
    <row r="2082" spans="2:31" x14ac:dyDescent="0.45">
      <c r="B2082" s="4" t="s">
        <v>113</v>
      </c>
      <c r="C2082" s="4"/>
      <c r="D2082" s="4"/>
      <c r="E2082" s="44">
        <v>0</v>
      </c>
      <c r="F2082" s="45">
        <v>0</v>
      </c>
      <c r="G2082" s="44">
        <v>0</v>
      </c>
      <c r="H2082" s="45">
        <v>0</v>
      </c>
      <c r="I2082" s="44">
        <v>0</v>
      </c>
      <c r="J2082" s="45">
        <v>0</v>
      </c>
      <c r="K2082" s="44">
        <v>0</v>
      </c>
      <c r="L2082" s="45">
        <v>0</v>
      </c>
      <c r="M2082" s="44">
        <v>5.7501666666666633</v>
      </c>
      <c r="N2082" s="45">
        <v>33.522833333333338</v>
      </c>
      <c r="O2082" s="44">
        <v>20.459666666666653</v>
      </c>
      <c r="P2082" s="45">
        <v>21.10066666666664</v>
      </c>
      <c r="Q2082" s="44">
        <v>24.500166666666679</v>
      </c>
      <c r="R2082" s="45">
        <v>15.748666666666638</v>
      </c>
      <c r="S2082" s="44">
        <v>16.435166666666664</v>
      </c>
      <c r="T2082" s="45">
        <v>18.183500000000002</v>
      </c>
      <c r="U2082" s="44">
        <v>17.611000000000004</v>
      </c>
      <c r="V2082" s="45">
        <v>19.236166666666666</v>
      </c>
      <c r="W2082" s="44">
        <v>21.358499999999996</v>
      </c>
      <c r="X2082" s="45">
        <v>5.492</v>
      </c>
      <c r="Y2082" s="44">
        <v>0</v>
      </c>
      <c r="Z2082" s="45">
        <v>0</v>
      </c>
      <c r="AA2082" s="44">
        <v>0</v>
      </c>
      <c r="AB2082" s="45">
        <v>0</v>
      </c>
      <c r="AC2082" s="54"/>
      <c r="AD2082" s="55">
        <f t="shared" si="560"/>
        <v>219.39849999999996</v>
      </c>
      <c r="AE2082" s="54"/>
    </row>
    <row r="2083" spans="2:31" x14ac:dyDescent="0.45">
      <c r="B2083" s="4" t="s">
        <v>114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4.7333333333333338E-2</v>
      </c>
      <c r="M2083" s="44">
        <v>1.3911666666666667</v>
      </c>
      <c r="N2083" s="45">
        <v>2.8041666666666667</v>
      </c>
      <c r="O2083" s="44">
        <v>0</v>
      </c>
      <c r="P2083" s="45">
        <v>0</v>
      </c>
      <c r="Q2083" s="44">
        <v>0</v>
      </c>
      <c r="R2083" s="45">
        <v>0</v>
      </c>
      <c r="S2083" s="44">
        <v>0</v>
      </c>
      <c r="T2083" s="45">
        <v>0</v>
      </c>
      <c r="U2083" s="44">
        <v>0</v>
      </c>
      <c r="V2083" s="45">
        <v>0</v>
      </c>
      <c r="W2083" s="44">
        <v>14.370166666666671</v>
      </c>
      <c r="X2083" s="45">
        <v>1.5894999999999984</v>
      </c>
      <c r="Y2083" s="44">
        <v>0</v>
      </c>
      <c r="Z2083" s="45">
        <v>0</v>
      </c>
      <c r="AA2083" s="44">
        <v>0</v>
      </c>
      <c r="AB2083" s="45">
        <v>0</v>
      </c>
      <c r="AC2083" s="54"/>
      <c r="AD2083" s="55">
        <f t="shared" si="560"/>
        <v>20.202333333333335</v>
      </c>
      <c r="AE2083" s="54"/>
    </row>
    <row r="2084" spans="2:31" x14ac:dyDescent="0.45">
      <c r="B2084" s="4" t="s">
        <v>115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</v>
      </c>
      <c r="N2084" s="45">
        <v>0</v>
      </c>
      <c r="O2084" s="44">
        <v>0</v>
      </c>
      <c r="P2084" s="45">
        <v>0</v>
      </c>
      <c r="Q2084" s="44">
        <v>0</v>
      </c>
      <c r="R2084" s="45">
        <v>0</v>
      </c>
      <c r="S2084" s="44">
        <v>0</v>
      </c>
      <c r="T2084" s="45">
        <v>0</v>
      </c>
      <c r="U2084" s="44">
        <v>0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 t="shared" si="560"/>
        <v>0</v>
      </c>
      <c r="AE2084" s="54"/>
    </row>
    <row r="2085" spans="2:31" x14ac:dyDescent="0.45">
      <c r="B2085" s="4" t="s">
        <v>116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33.745166666666663</v>
      </c>
      <c r="M2085" s="44">
        <v>64.561166666666665</v>
      </c>
      <c r="N2085" s="45">
        <v>31.770000000000003</v>
      </c>
      <c r="O2085" s="44">
        <v>20.39</v>
      </c>
      <c r="P2085" s="45">
        <v>14.150000000000006</v>
      </c>
      <c r="Q2085" s="44">
        <v>11.400000000000006</v>
      </c>
      <c r="R2085" s="45">
        <v>12.150000000000006</v>
      </c>
      <c r="S2085" s="44">
        <v>12.120000000000005</v>
      </c>
      <c r="T2085" s="45">
        <v>13.219999999999999</v>
      </c>
      <c r="U2085" s="44">
        <v>13.740000000000009</v>
      </c>
      <c r="V2085" s="45">
        <v>40.780000000000008</v>
      </c>
      <c r="W2085" s="44">
        <v>51.285333333333341</v>
      </c>
      <c r="X2085" s="45">
        <v>52.64200000000001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si="560"/>
        <v>371.95366666666672</v>
      </c>
      <c r="AE2085" s="54"/>
    </row>
    <row r="2086" spans="2:31" x14ac:dyDescent="0.45">
      <c r="B2086" s="4" t="s">
        <v>117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0</v>
      </c>
      <c r="M2086" s="44">
        <v>5.0191666666666652</v>
      </c>
      <c r="N2086" s="45">
        <v>52.839666666666659</v>
      </c>
      <c r="O2086" s="44">
        <v>38.931999999999995</v>
      </c>
      <c r="P2086" s="45">
        <v>26.852000000000018</v>
      </c>
      <c r="Q2086" s="44">
        <v>28.142666666666663</v>
      </c>
      <c r="R2086" s="45">
        <v>28.604833333333342</v>
      </c>
      <c r="S2086" s="44">
        <v>43.479000000000021</v>
      </c>
      <c r="T2086" s="45">
        <v>65.527166666666659</v>
      </c>
      <c r="U2086" s="44">
        <v>80.098666666666702</v>
      </c>
      <c r="V2086" s="45">
        <v>89.455500000000001</v>
      </c>
      <c r="W2086" s="44">
        <v>100.1605</v>
      </c>
      <c r="X2086" s="45">
        <v>3.646166666666669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560"/>
        <v>562.75733333333335</v>
      </c>
      <c r="AE2086" s="54"/>
    </row>
    <row r="2087" spans="2:31" x14ac:dyDescent="0.45">
      <c r="B2087" s="4" t="s">
        <v>118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0.57233333333333325</v>
      </c>
      <c r="M2087" s="44">
        <v>32.823166666666651</v>
      </c>
      <c r="N2087" s="45">
        <v>16.245833333333326</v>
      </c>
      <c r="O2087" s="44">
        <v>25.446166666666709</v>
      </c>
      <c r="P2087" s="45">
        <v>17.035666666666696</v>
      </c>
      <c r="Q2087" s="44">
        <v>17.911833333333334</v>
      </c>
      <c r="R2087" s="45">
        <v>19.174999999999997</v>
      </c>
      <c r="S2087" s="44">
        <v>24.01966666666668</v>
      </c>
      <c r="T2087" s="45">
        <v>34.642833333333336</v>
      </c>
      <c r="U2087" s="44">
        <v>41.373333333333299</v>
      </c>
      <c r="V2087" s="45">
        <v>40.934333333333328</v>
      </c>
      <c r="W2087" s="44">
        <v>37.86133333333332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560"/>
        <v>308.04150000000004</v>
      </c>
      <c r="AE2087" s="54"/>
    </row>
    <row r="2088" spans="2:31" x14ac:dyDescent="0.45">
      <c r="B2088" s="4" t="s">
        <v>119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4.1391666666666662</v>
      </c>
      <c r="M2088" s="44">
        <v>47.911000000000008</v>
      </c>
      <c r="N2088" s="45">
        <v>34.712833333333329</v>
      </c>
      <c r="O2088" s="44">
        <v>33.011999999999986</v>
      </c>
      <c r="P2088" s="45">
        <v>32.404666666666664</v>
      </c>
      <c r="Q2088" s="44">
        <v>29.280000000000012</v>
      </c>
      <c r="R2088" s="45">
        <v>28.246833333333313</v>
      </c>
      <c r="S2088" s="44">
        <v>27.812833333333309</v>
      </c>
      <c r="T2088" s="45">
        <v>31.370166666666652</v>
      </c>
      <c r="U2088" s="44">
        <v>41.235499999999973</v>
      </c>
      <c r="V2088" s="45">
        <v>38.99349999999999</v>
      </c>
      <c r="W2088" s="44">
        <v>38.851666666666667</v>
      </c>
      <c r="X2088" s="45">
        <v>0.24499999999999986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560"/>
        <v>388.21516666666656</v>
      </c>
      <c r="AE2088" s="54"/>
    </row>
    <row r="2089" spans="2:31" x14ac:dyDescent="0.45">
      <c r="B2089" s="4" t="s">
        <v>120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1.1128333333333336</v>
      </c>
      <c r="M2089" s="44">
        <v>9.0543333333333376</v>
      </c>
      <c r="N2089" s="45">
        <v>27.606666666666666</v>
      </c>
      <c r="O2089" s="44">
        <v>16.180833333333332</v>
      </c>
      <c r="P2089" s="45">
        <v>9.2468333333333455</v>
      </c>
      <c r="Q2089" s="44">
        <v>12.206833333333346</v>
      </c>
      <c r="R2089" s="45">
        <v>15.524666666666668</v>
      </c>
      <c r="S2089" s="44">
        <v>22.733333333333341</v>
      </c>
      <c r="T2089" s="45">
        <v>38.637499999999996</v>
      </c>
      <c r="U2089" s="44">
        <v>43.190333333333349</v>
      </c>
      <c r="V2089" s="45">
        <v>31.415666666666667</v>
      </c>
      <c r="W2089" s="44">
        <v>42.010166666666656</v>
      </c>
      <c r="X2089" s="45">
        <v>0.26450000000000018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560"/>
        <v>269.18450000000001</v>
      </c>
      <c r="AE2089" s="54"/>
    </row>
    <row r="2090" spans="2:31" x14ac:dyDescent="0.45">
      <c r="B2090" s="4" t="s">
        <v>121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60"/>
        <v>0</v>
      </c>
      <c r="AE2090" s="54"/>
    </row>
    <row r="2091" spans="2:31" x14ac:dyDescent="0.45">
      <c r="B2091" s="4" t="s">
        <v>122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2.5371666666666663</v>
      </c>
      <c r="M2091" s="44">
        <v>64.490833333333356</v>
      </c>
      <c r="N2091" s="45">
        <v>143.9735</v>
      </c>
      <c r="O2091" s="44">
        <v>67.44</v>
      </c>
      <c r="P2091" s="45">
        <v>47.649999999999977</v>
      </c>
      <c r="Q2091" s="44">
        <v>52.370000000000005</v>
      </c>
      <c r="R2091" s="45">
        <v>44.510000000000048</v>
      </c>
      <c r="S2091" s="44">
        <v>81.409999999999968</v>
      </c>
      <c r="T2091" s="45">
        <v>123.67999999999998</v>
      </c>
      <c r="U2091" s="44">
        <v>143.80000000000004</v>
      </c>
      <c r="V2091" s="45">
        <v>178.12216666666666</v>
      </c>
      <c r="W2091" s="44">
        <v>197.02316666666673</v>
      </c>
      <c r="X2091" s="45">
        <v>48.694999999999979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60"/>
        <v>1195.7018333333333</v>
      </c>
      <c r="AE2091" s="54"/>
    </row>
    <row r="2092" spans="2:31" x14ac:dyDescent="0.45">
      <c r="B2092" s="4" t="s">
        <v>123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60"/>
        <v>0</v>
      </c>
      <c r="AE2092" s="54"/>
    </row>
    <row r="2093" spans="2:31" x14ac:dyDescent="0.45">
      <c r="B2093" s="4" t="s">
        <v>124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0.2988333333333334</v>
      </c>
      <c r="M2093" s="44">
        <v>3.6171666666666664</v>
      </c>
      <c r="N2093" s="45">
        <v>2.5726666666666684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18.584333333333333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60"/>
        <v>25.073</v>
      </c>
      <c r="AE2093" s="54"/>
    </row>
    <row r="2094" spans="2:31" x14ac:dyDescent="0.45">
      <c r="B2094" s="4" t="s">
        <v>125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0</v>
      </c>
      <c r="O2094" s="44">
        <v>0</v>
      </c>
      <c r="P2094" s="45">
        <v>0</v>
      </c>
      <c r="Q2094" s="44">
        <v>0</v>
      </c>
      <c r="R2094" s="45">
        <v>0</v>
      </c>
      <c r="S2094" s="44">
        <v>0</v>
      </c>
      <c r="T2094" s="45">
        <v>0</v>
      </c>
      <c r="U2094" s="44">
        <v>0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60"/>
        <v>0</v>
      </c>
      <c r="AE2094" s="54"/>
    </row>
    <row r="2095" spans="2:31" x14ac:dyDescent="0.45">
      <c r="B2095" s="4" t="s">
        <v>126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</v>
      </c>
      <c r="O2095" s="44">
        <v>0</v>
      </c>
      <c r="P2095" s="45">
        <v>0</v>
      </c>
      <c r="Q2095" s="44">
        <v>0</v>
      </c>
      <c r="R2095" s="45">
        <v>0</v>
      </c>
      <c r="S2095" s="44">
        <v>0</v>
      </c>
      <c r="T2095" s="45">
        <v>0</v>
      </c>
      <c r="U2095" s="44">
        <v>0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60"/>
        <v>0</v>
      </c>
      <c r="AE2095" s="54"/>
    </row>
    <row r="2096" spans="2:31" x14ac:dyDescent="0.45">
      <c r="B2096" s="4" t="s">
        <v>127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0.16783333333333336</v>
      </c>
      <c r="M2096" s="44">
        <v>18.330666666666662</v>
      </c>
      <c r="N2096" s="45">
        <v>24.269666666666669</v>
      </c>
      <c r="O2096" s="44">
        <v>8.9620000000000015</v>
      </c>
      <c r="P2096" s="45">
        <v>0.35433333333333344</v>
      </c>
      <c r="Q2096" s="44">
        <v>0.82666666666666655</v>
      </c>
      <c r="R2096" s="45">
        <v>6.274</v>
      </c>
      <c r="S2096" s="44">
        <v>9.7866666666666617</v>
      </c>
      <c r="T2096" s="45">
        <v>18.998166666666677</v>
      </c>
      <c r="U2096" s="44">
        <v>20.107166666666664</v>
      </c>
      <c r="V2096" s="45">
        <v>16.320999999999998</v>
      </c>
      <c r="W2096" s="44">
        <v>12.879333333333337</v>
      </c>
      <c r="X2096" s="45">
        <v>1.2481666666666666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60"/>
        <v>138.52566666666667</v>
      </c>
      <c r="AE2096" s="54"/>
    </row>
    <row r="2097" spans="2:31" x14ac:dyDescent="0.45">
      <c r="B2097" s="4" t="s">
        <v>128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3.6536666666666662</v>
      </c>
      <c r="M2097" s="44">
        <v>100.24</v>
      </c>
      <c r="N2097" s="45">
        <v>94.271200000000007</v>
      </c>
      <c r="O2097" s="44">
        <v>76.881200000000007</v>
      </c>
      <c r="P2097" s="45">
        <v>76.881200000000007</v>
      </c>
      <c r="Q2097" s="44">
        <v>76.881200000000007</v>
      </c>
      <c r="R2097" s="45">
        <v>54.4512</v>
      </c>
      <c r="S2097" s="44">
        <v>61.881200000000007</v>
      </c>
      <c r="T2097" s="45">
        <v>82.371200000000016</v>
      </c>
      <c r="U2097" s="44">
        <v>93.481200000000015</v>
      </c>
      <c r="V2097" s="45">
        <v>101.5412</v>
      </c>
      <c r="W2097" s="44">
        <v>132.3612</v>
      </c>
      <c r="X2097" s="45">
        <v>66.58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60"/>
        <v>1021.4756666666668</v>
      </c>
      <c r="AE2097" s="54"/>
    </row>
    <row r="2098" spans="2:31" x14ac:dyDescent="0.45">
      <c r="B2098" s="4" t="s">
        <v>129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0.3675000000000001</v>
      </c>
      <c r="M2098" s="44">
        <v>0.99983333333333346</v>
      </c>
      <c r="N2098" s="45">
        <v>3.8388333333333331</v>
      </c>
      <c r="O2098" s="44">
        <v>3.2561666666666671</v>
      </c>
      <c r="P2098" s="45">
        <v>3.8046666666666629</v>
      </c>
      <c r="Q2098" s="44">
        <v>4.2626666666666662</v>
      </c>
      <c r="R2098" s="45">
        <v>2.3800000000000008</v>
      </c>
      <c r="S2098" s="44">
        <v>3.120000000000001</v>
      </c>
      <c r="T2098" s="45">
        <v>6.3125000000000018</v>
      </c>
      <c r="U2098" s="44">
        <v>6.7848333333333359</v>
      </c>
      <c r="V2098" s="45">
        <v>6.3919999999999986</v>
      </c>
      <c r="W2098" s="44">
        <v>6.4470000000000001</v>
      </c>
      <c r="X2098" s="45">
        <v>1.2376666666666665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60"/>
        <v>49.203666666666678</v>
      </c>
      <c r="AE2098" s="54"/>
    </row>
    <row r="2099" spans="2:31" x14ac:dyDescent="0.45">
      <c r="B2099" s="4" t="s">
        <v>130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12.120666666666665</v>
      </c>
      <c r="N2099" s="45">
        <v>8.452499999999997</v>
      </c>
      <c r="O2099" s="44">
        <v>0</v>
      </c>
      <c r="P2099" s="45">
        <v>1.0801666666666621</v>
      </c>
      <c r="Q2099" s="44">
        <v>13.446833333333313</v>
      </c>
      <c r="R2099" s="45">
        <v>51.902166666666623</v>
      </c>
      <c r="S2099" s="44">
        <v>51.718999999999973</v>
      </c>
      <c r="T2099" s="45">
        <v>34.469499999999989</v>
      </c>
      <c r="U2099" s="44">
        <v>6.6036666666666717</v>
      </c>
      <c r="V2099" s="45">
        <v>64.773166666666654</v>
      </c>
      <c r="W2099" s="44">
        <v>21.120333333333331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60"/>
        <v>265.68799999999987</v>
      </c>
      <c r="AE2099" s="54"/>
    </row>
    <row r="2100" spans="2:31" x14ac:dyDescent="0.45">
      <c r="B2100" s="4" t="s">
        <v>131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0.9291666666666667</v>
      </c>
      <c r="N2100" s="45">
        <v>0.78600000000000037</v>
      </c>
      <c r="O2100" s="44">
        <v>0</v>
      </c>
      <c r="P2100" s="45">
        <v>0</v>
      </c>
      <c r="Q2100" s="44">
        <v>0</v>
      </c>
      <c r="R2100" s="45">
        <v>0</v>
      </c>
      <c r="S2100" s="44">
        <v>0</v>
      </c>
      <c r="T2100" s="45">
        <v>0</v>
      </c>
      <c r="U2100" s="44">
        <v>0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>SUM(E2100:AB2100)</f>
        <v>1.7151666666666672</v>
      </c>
      <c r="AE2100" s="54"/>
    </row>
    <row r="2101" spans="2:31" x14ac:dyDescent="0.45">
      <c r="B2101" s="4" t="s">
        <v>132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1.2178333333333333</v>
      </c>
      <c r="N2101" s="45">
        <v>1.6071666666666669</v>
      </c>
      <c r="O2101" s="44">
        <v>0</v>
      </c>
      <c r="P2101" s="45">
        <v>0</v>
      </c>
      <c r="Q2101" s="44">
        <v>0</v>
      </c>
      <c r="R2101" s="45">
        <v>0</v>
      </c>
      <c r="S2101" s="44">
        <v>0</v>
      </c>
      <c r="T2101" s="45">
        <v>0</v>
      </c>
      <c r="U2101" s="44">
        <v>0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>SUM(E2101:AB2101)</f>
        <v>2.8250000000000002</v>
      </c>
      <c r="AE2101" s="54"/>
    </row>
    <row r="2102" spans="2:31" x14ac:dyDescent="0.45">
      <c r="B2102" s="4" t="s">
        <v>133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0</v>
      </c>
      <c r="O2102" s="44">
        <v>0</v>
      </c>
      <c r="P2102" s="45">
        <v>0</v>
      </c>
      <c r="Q2102" s="44">
        <v>0</v>
      </c>
      <c r="R2102" s="45">
        <v>0</v>
      </c>
      <c r="S2102" s="44">
        <v>0</v>
      </c>
      <c r="T2102" s="45">
        <v>0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ref="AD2102:AD2106" si="561">SUM(E2102:AB2102)</f>
        <v>0</v>
      </c>
      <c r="AE2102" s="54"/>
    </row>
    <row r="2103" spans="2:31" x14ac:dyDescent="0.45">
      <c r="B2103" s="4" t="s">
        <v>134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0.88000000000000034</v>
      </c>
      <c r="M2103" s="44">
        <v>61.800000000000061</v>
      </c>
      <c r="N2103" s="45">
        <v>127.19999999999987</v>
      </c>
      <c r="O2103" s="44">
        <v>136.60000000000016</v>
      </c>
      <c r="P2103" s="45">
        <v>138.89999999999984</v>
      </c>
      <c r="Q2103" s="44">
        <v>139.08190000000008</v>
      </c>
      <c r="R2103" s="45">
        <v>139.08190000000008</v>
      </c>
      <c r="S2103" s="44">
        <v>46.360633333333332</v>
      </c>
      <c r="T2103" s="45">
        <v>0</v>
      </c>
      <c r="U2103" s="44">
        <v>0</v>
      </c>
      <c r="V2103" s="45">
        <v>0</v>
      </c>
      <c r="W2103" s="44">
        <v>124.73500000000011</v>
      </c>
      <c r="X2103" s="45">
        <v>35.209999999999987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61"/>
        <v>949.84943333333365</v>
      </c>
      <c r="AE2103" s="54"/>
    </row>
    <row r="2104" spans="2:31" x14ac:dyDescent="0.45">
      <c r="B2104" s="4" t="s">
        <v>135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61"/>
        <v>0</v>
      </c>
      <c r="AE2104" s="54"/>
    </row>
    <row r="2105" spans="2:31" x14ac:dyDescent="0.45">
      <c r="B2105" s="4" t="s">
        <v>136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0</v>
      </c>
      <c r="O2105" s="44">
        <v>0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61"/>
        <v>0</v>
      </c>
      <c r="AE2105" s="54"/>
    </row>
    <row r="2106" spans="2:31" x14ac:dyDescent="0.45">
      <c r="B2106" s="4" t="s">
        <v>137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1.4959999999999998</v>
      </c>
      <c r="M2106" s="44">
        <v>45.697166666666661</v>
      </c>
      <c r="N2106" s="45">
        <v>24.618833333333328</v>
      </c>
      <c r="O2106" s="44">
        <v>16.854999999999997</v>
      </c>
      <c r="P2106" s="45">
        <v>12.038499999999999</v>
      </c>
      <c r="Q2106" s="44">
        <v>11.301666666666659</v>
      </c>
      <c r="R2106" s="45">
        <v>10.453333333333326</v>
      </c>
      <c r="S2106" s="44">
        <v>19.17199999999999</v>
      </c>
      <c r="T2106" s="45">
        <v>42.264499999999998</v>
      </c>
      <c r="U2106" s="44">
        <v>54.516833333333331</v>
      </c>
      <c r="V2106" s="45">
        <v>84.476499999999973</v>
      </c>
      <c r="W2106" s="44">
        <v>74.72833333333331</v>
      </c>
      <c r="X2106" s="45">
        <v>32.942666666666668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61"/>
        <v>430.56133333333321</v>
      </c>
      <c r="AE2106" s="54"/>
    </row>
    <row r="2107" spans="2:31" x14ac:dyDescent="0.45">
      <c r="B2107" s="4" t="s">
        <v>138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3.6871666666666667</v>
      </c>
      <c r="N2107" s="45">
        <v>17.083666666666662</v>
      </c>
      <c r="O2107" s="44">
        <v>5.5721666666666652</v>
      </c>
      <c r="P2107" s="45">
        <v>0.62733333333333319</v>
      </c>
      <c r="Q2107" s="44">
        <v>1.1485000000000032</v>
      </c>
      <c r="R2107" s="45">
        <v>3.6841666666666701</v>
      </c>
      <c r="S2107" s="44">
        <v>1.0521666666666667</v>
      </c>
      <c r="T2107" s="45">
        <v>0</v>
      </c>
      <c r="U2107" s="44">
        <v>0</v>
      </c>
      <c r="V2107" s="45">
        <v>0</v>
      </c>
      <c r="W2107" s="44">
        <v>23.649666666666658</v>
      </c>
      <c r="X2107" s="45">
        <v>0.29450000000000015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>SUM(E2107:AB2107)</f>
        <v>56.799333333333323</v>
      </c>
      <c r="AE2107" s="54"/>
    </row>
    <row r="2108" spans="2:31" x14ac:dyDescent="0.45">
      <c r="B2108" s="12" t="s">
        <v>7</v>
      </c>
      <c r="C2108" s="12"/>
      <c r="D2108" s="12"/>
      <c r="E2108" s="13">
        <f>SUM(E2036:E2107)</f>
        <v>0</v>
      </c>
      <c r="F2108" s="13">
        <f t="shared" ref="F2108" si="562">SUM(F2036:F2107)</f>
        <v>0</v>
      </c>
      <c r="G2108" s="13">
        <f t="shared" ref="G2108" si="563">SUM(G2036:G2107)</f>
        <v>0</v>
      </c>
      <c r="H2108" s="13">
        <f t="shared" ref="H2108" si="564">SUM(H2036:H2107)</f>
        <v>0</v>
      </c>
      <c r="I2108" s="13">
        <f t="shared" ref="I2108" si="565">SUM(I2036:I2107)</f>
        <v>0</v>
      </c>
      <c r="J2108" s="13">
        <f t="shared" ref="J2108" si="566">SUM(J2036:J2107)</f>
        <v>0</v>
      </c>
      <c r="K2108" s="13">
        <f t="shared" ref="K2108" si="567">SUM(K2036:K2107)</f>
        <v>0</v>
      </c>
      <c r="L2108" s="13">
        <f t="shared" ref="L2108" si="568">SUM(L2036:L2107)</f>
        <v>76.10833333333332</v>
      </c>
      <c r="M2108" s="13">
        <f t="shared" ref="M2108" si="569">SUM(M2036:M2107)</f>
        <v>1019.6971666666669</v>
      </c>
      <c r="N2108" s="13">
        <f t="shared" ref="N2108" si="570">SUM(N2036:N2107)</f>
        <v>1639.9940509033333</v>
      </c>
      <c r="O2108" s="13">
        <f t="shared" ref="O2108" si="571">SUM(O2036:O2107)</f>
        <v>1304.6394797066666</v>
      </c>
      <c r="P2108" s="13">
        <f t="shared" ref="P2108" si="572">SUM(P2036:P2107)</f>
        <v>1228.9211024933334</v>
      </c>
      <c r="Q2108" s="13">
        <f t="shared" ref="Q2108" si="573">SUM(Q2036:Q2107)</f>
        <v>1149.9770933166667</v>
      </c>
      <c r="R2108" s="13">
        <f t="shared" ref="R2108" si="574">SUM(R2036:R2107)</f>
        <v>1198.5823867533331</v>
      </c>
      <c r="S2108" s="13">
        <f t="shared" ref="S2108" si="575">SUM(S2036:S2107)</f>
        <v>1255.7460812733332</v>
      </c>
      <c r="T2108" s="13">
        <f t="shared" ref="T2108" si="576">SUM(T2036:T2107)</f>
        <v>1368.3918153700001</v>
      </c>
      <c r="U2108" s="13">
        <f t="shared" ref="U2108" si="577">SUM(U2036:U2107)</f>
        <v>1396.2582250633334</v>
      </c>
      <c r="V2108" s="13">
        <f t="shared" ref="V2108" si="578">SUM(V2036:V2107)</f>
        <v>1616.7018145666664</v>
      </c>
      <c r="W2108" s="13">
        <f t="shared" ref="W2108" si="579">SUM(W2036:W2107)</f>
        <v>2006.7737914289999</v>
      </c>
      <c r="X2108" s="13">
        <f t="shared" ref="X2108" si="580">SUM(X2036:X2107)</f>
        <v>395.48583333333323</v>
      </c>
      <c r="Y2108" s="13">
        <f t="shared" ref="Y2108" si="581">SUM(Y2036:Y2107)</f>
        <v>0</v>
      </c>
      <c r="Z2108" s="13">
        <f t="shared" ref="Z2108" si="582">SUM(Z2036:Z2107)</f>
        <v>0</v>
      </c>
      <c r="AA2108" s="13">
        <f t="shared" ref="AA2108" si="583">SUM(AA2036:AA2107)</f>
        <v>0</v>
      </c>
      <c r="AB2108" s="13">
        <f t="shared" ref="AB2108" si="584">SUM(AB2036:AB2107)</f>
        <v>0</v>
      </c>
      <c r="AC2108" s="109">
        <f>SUM(AC2036:AE2107)</f>
        <v>15657.277174208994</v>
      </c>
      <c r="AD2108" s="109"/>
      <c r="AE2108" s="109"/>
    </row>
    <row r="2109" spans="2:31" x14ac:dyDescent="0.45">
      <c r="B2109" s="14"/>
      <c r="C2109" s="15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</row>
    <row r="2110" spans="2:31" x14ac:dyDescent="0.45">
      <c r="B2110" s="14"/>
      <c r="C2110" s="15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</row>
    <row r="2111" spans="2:31" x14ac:dyDescent="0.45">
      <c r="B2111" s="8">
        <f>'Resumen-Mensual'!$AF$26</f>
        <v>46050</v>
      </c>
    </row>
    <row r="2112" spans="2:31" x14ac:dyDescent="0.45">
      <c r="B2112" s="8"/>
    </row>
    <row r="2113" spans="2:31" x14ac:dyDescent="0.45">
      <c r="B2113" s="9" t="s">
        <v>313</v>
      </c>
      <c r="C2113" s="10"/>
      <c r="D2113" s="10"/>
      <c r="E2113" s="11">
        <v>1</v>
      </c>
      <c r="F2113" s="11">
        <v>2</v>
      </c>
      <c r="G2113" s="11">
        <v>3</v>
      </c>
      <c r="H2113" s="11">
        <v>4</v>
      </c>
      <c r="I2113" s="11">
        <v>5</v>
      </c>
      <c r="J2113" s="11">
        <v>6</v>
      </c>
      <c r="K2113" s="11">
        <v>7</v>
      </c>
      <c r="L2113" s="11">
        <v>8</v>
      </c>
      <c r="M2113" s="11">
        <v>9</v>
      </c>
      <c r="N2113" s="11">
        <v>10</v>
      </c>
      <c r="O2113" s="11">
        <v>11</v>
      </c>
      <c r="P2113" s="11">
        <v>12</v>
      </c>
      <c r="Q2113" s="11">
        <v>13</v>
      </c>
      <c r="R2113" s="11">
        <v>14</v>
      </c>
      <c r="S2113" s="11">
        <v>15</v>
      </c>
      <c r="T2113" s="11">
        <v>16</v>
      </c>
      <c r="U2113" s="11">
        <v>17</v>
      </c>
      <c r="V2113" s="11">
        <v>18</v>
      </c>
      <c r="W2113" s="11">
        <v>19</v>
      </c>
      <c r="X2113" s="11">
        <v>20</v>
      </c>
      <c r="Y2113" s="11">
        <v>21</v>
      </c>
      <c r="Z2113" s="11">
        <v>22</v>
      </c>
      <c r="AA2113" s="11">
        <v>23</v>
      </c>
      <c r="AB2113" s="11">
        <v>24</v>
      </c>
      <c r="AC2113" s="91" t="s">
        <v>7</v>
      </c>
      <c r="AD2113" s="91"/>
      <c r="AE2113" s="91"/>
    </row>
    <row r="2114" spans="2:31" x14ac:dyDescent="0.45">
      <c r="B2114" s="14" t="s">
        <v>67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0.16666666666666671</v>
      </c>
      <c r="M2114" s="44">
        <v>1.799999999999998</v>
      </c>
      <c r="N2114" s="45">
        <v>0</v>
      </c>
      <c r="O2114" s="44">
        <v>0</v>
      </c>
      <c r="P2114" s="45">
        <v>0</v>
      </c>
      <c r="Q2114" s="44">
        <v>0.59999999999999964</v>
      </c>
      <c r="R2114" s="45">
        <v>0.60000000000000053</v>
      </c>
      <c r="S2114" s="44">
        <v>1.7999999999999998</v>
      </c>
      <c r="T2114" s="45">
        <v>1.2999999999999998</v>
      </c>
      <c r="U2114" s="44">
        <v>0</v>
      </c>
      <c r="V2114" s="45">
        <v>0</v>
      </c>
      <c r="W2114" s="44">
        <v>0</v>
      </c>
      <c r="X2114" s="45">
        <v>0.75</v>
      </c>
      <c r="Y2114" s="44">
        <v>0</v>
      </c>
      <c r="Z2114" s="45">
        <v>0</v>
      </c>
      <c r="AA2114" s="44">
        <v>0</v>
      </c>
      <c r="AB2114" s="45">
        <v>0</v>
      </c>
      <c r="AC2114" s="56"/>
      <c r="AD2114" s="57">
        <f>SUM(E2114:AB2114)</f>
        <v>7.0166666666666648</v>
      </c>
      <c r="AE2114" s="56"/>
    </row>
    <row r="2115" spans="2:31" x14ac:dyDescent="0.45">
      <c r="B2115" s="14" t="s">
        <v>68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0.16666666666666671</v>
      </c>
      <c r="M2115" s="44">
        <v>6</v>
      </c>
      <c r="N2115" s="45">
        <v>12.899999999999986</v>
      </c>
      <c r="O2115" s="44">
        <v>14.200000000000014</v>
      </c>
      <c r="P2115" s="45">
        <v>14.299999999999986</v>
      </c>
      <c r="Q2115" s="44">
        <v>14.200000000000014</v>
      </c>
      <c r="R2115" s="45">
        <v>14.100000000000014</v>
      </c>
      <c r="S2115" s="44">
        <v>14.200000000000014</v>
      </c>
      <c r="T2115" s="45">
        <v>14.399999999999984</v>
      </c>
      <c r="U2115" s="44">
        <v>14.299999999999986</v>
      </c>
      <c r="V2115" s="45">
        <v>13.5</v>
      </c>
      <c r="W2115" s="44">
        <v>9.6000000000000121</v>
      </c>
      <c r="X2115" s="45">
        <v>1.125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>SUM(E2115:AB2115)</f>
        <v>142.99166666666667</v>
      </c>
      <c r="AE2115" s="54"/>
    </row>
    <row r="2116" spans="2:31" x14ac:dyDescent="0.45">
      <c r="B2116" s="14" t="s">
        <v>69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0.24999999999999992</v>
      </c>
      <c r="M2116" s="44">
        <v>1.7828333333333326</v>
      </c>
      <c r="N2116" s="45">
        <v>1.4369999999999998</v>
      </c>
      <c r="O2116" s="44">
        <v>1.6719999999999997</v>
      </c>
      <c r="P2116" s="45">
        <v>4.0321666666666669</v>
      </c>
      <c r="Q2116" s="44">
        <v>3.8848333333333329</v>
      </c>
      <c r="R2116" s="45">
        <v>4.3403333333333327</v>
      </c>
      <c r="S2116" s="44">
        <v>4.1906666666666679</v>
      </c>
      <c r="T2116" s="45">
        <v>3.1460000000000004</v>
      </c>
      <c r="U2116" s="44">
        <v>1.7321666666666673</v>
      </c>
      <c r="V2116" s="45">
        <v>1.9883333333333331</v>
      </c>
      <c r="W2116" s="44">
        <v>0.38899999999999973</v>
      </c>
      <c r="X2116" s="45">
        <v>0.36666666666666664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ref="AD2116:AD2177" si="585">SUM(E2116:AB2116)</f>
        <v>29.212000000000003</v>
      </c>
      <c r="AE2116" s="54"/>
    </row>
    <row r="2117" spans="2:31" x14ac:dyDescent="0.45">
      <c r="B2117" s="14" t="s">
        <v>70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5.0496666666666661</v>
      </c>
      <c r="M2117" s="44">
        <v>70.413333333333341</v>
      </c>
      <c r="N2117" s="45">
        <v>95.441499999999948</v>
      </c>
      <c r="O2117" s="44">
        <v>95.64133333333335</v>
      </c>
      <c r="P2117" s="45">
        <v>88.199833333333331</v>
      </c>
      <c r="Q2117" s="44">
        <v>64.300833333333372</v>
      </c>
      <c r="R2117" s="45">
        <v>60.448666666666682</v>
      </c>
      <c r="S2117" s="44">
        <v>52.86666666666666</v>
      </c>
      <c r="T2117" s="45">
        <v>44.396666666666668</v>
      </c>
      <c r="U2117" s="44">
        <v>35.244000000000014</v>
      </c>
      <c r="V2117" s="45">
        <v>30.491833333333325</v>
      </c>
      <c r="W2117" s="44">
        <v>30.043166666666671</v>
      </c>
      <c r="X2117" s="45">
        <v>1.8058333333333332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5"/>
        <v>674.34333333333348</v>
      </c>
      <c r="AE2117" s="54"/>
    </row>
    <row r="2118" spans="2:31" x14ac:dyDescent="0.45">
      <c r="B2118" s="14" t="s">
        <v>71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0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5"/>
        <v>0</v>
      </c>
      <c r="AE2118" s="54"/>
    </row>
    <row r="2119" spans="2:31" x14ac:dyDescent="0.45">
      <c r="B2119" s="14" t="s">
        <v>72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5.5983333333333336</v>
      </c>
      <c r="N2119" s="45">
        <v>0.7074999999999998</v>
      </c>
      <c r="O2119" s="44">
        <v>0</v>
      </c>
      <c r="P2119" s="45">
        <v>1.5963333333333345</v>
      </c>
      <c r="Q2119" s="44">
        <v>4.8348333333333358</v>
      </c>
      <c r="R2119" s="45">
        <v>20.06883333333333</v>
      </c>
      <c r="S2119" s="44">
        <v>14.850000000000005</v>
      </c>
      <c r="T2119" s="45">
        <v>13.907166666666674</v>
      </c>
      <c r="U2119" s="44">
        <v>23.399166666666666</v>
      </c>
      <c r="V2119" s="45">
        <v>37.044499999999992</v>
      </c>
      <c r="W2119" s="44">
        <v>31.059666666666676</v>
      </c>
      <c r="X2119" s="45">
        <v>14.459000000000003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5"/>
        <v>167.52533333333335</v>
      </c>
      <c r="AE2119" s="54"/>
    </row>
    <row r="2120" spans="2:31" x14ac:dyDescent="0.45">
      <c r="B2120" s="14" t="s">
        <v>73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5"/>
        <v>0</v>
      </c>
      <c r="AE2120" s="54"/>
    </row>
    <row r="2121" spans="2:31" x14ac:dyDescent="0.45">
      <c r="B2121" s="14" t="s">
        <v>74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0.10000000000000005</v>
      </c>
      <c r="M2121" s="44">
        <v>10.916333333333339</v>
      </c>
      <c r="N2121" s="45">
        <v>11.388999999999992</v>
      </c>
      <c r="O2121" s="44">
        <v>0</v>
      </c>
      <c r="P2121" s="45">
        <v>0.11416666666666657</v>
      </c>
      <c r="Q2121" s="44">
        <v>2.0104999999999991</v>
      </c>
      <c r="R2121" s="45">
        <v>7.029333333333339</v>
      </c>
      <c r="S2121" s="44">
        <v>4.0163333333333364</v>
      </c>
      <c r="T2121" s="45">
        <v>15.146166666666664</v>
      </c>
      <c r="U2121" s="44">
        <v>21.897499999999983</v>
      </c>
      <c r="V2121" s="45">
        <v>6.1714999999999991</v>
      </c>
      <c r="W2121" s="44">
        <v>23.803333333333338</v>
      </c>
      <c r="X2121" s="45">
        <v>1.9978333333333333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5"/>
        <v>104.59199999999998</v>
      </c>
      <c r="AE2121" s="54"/>
    </row>
    <row r="2122" spans="2:31" x14ac:dyDescent="0.45">
      <c r="B2122" s="14" t="s">
        <v>75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0.66416666666666668</v>
      </c>
      <c r="M2122" s="44">
        <v>1.8116666666666659</v>
      </c>
      <c r="N2122" s="45">
        <v>13.446499999999999</v>
      </c>
      <c r="O2122" s="44">
        <v>8.8695000000000057</v>
      </c>
      <c r="P2122" s="45">
        <v>4.1830000000000034</v>
      </c>
      <c r="Q2122" s="44">
        <v>14.563999999999998</v>
      </c>
      <c r="R2122" s="45">
        <v>8.0433333333333312</v>
      </c>
      <c r="S2122" s="44">
        <v>8.8721666666666668</v>
      </c>
      <c r="T2122" s="45">
        <v>17.709499999999998</v>
      </c>
      <c r="U2122" s="44">
        <v>4.63</v>
      </c>
      <c r="V2122" s="45">
        <v>2.0208333333333335</v>
      </c>
      <c r="W2122" s="44">
        <v>2.3059999999999996</v>
      </c>
      <c r="X2122" s="45">
        <v>0.83766666666666656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5"/>
        <v>87.958333333333314</v>
      </c>
      <c r="AE2122" s="54"/>
    </row>
    <row r="2123" spans="2:31" x14ac:dyDescent="0.45">
      <c r="B2123" s="14" t="s">
        <v>76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0.39883333333333332</v>
      </c>
      <c r="M2123" s="44">
        <v>9.4838333333333367</v>
      </c>
      <c r="N2123" s="45">
        <v>25.033166666666677</v>
      </c>
      <c r="O2123" s="44">
        <v>20.568333333333339</v>
      </c>
      <c r="P2123" s="45">
        <v>21.242166666666673</v>
      </c>
      <c r="Q2123" s="44">
        <v>13.23233333333334</v>
      </c>
      <c r="R2123" s="45">
        <v>17.040000000000003</v>
      </c>
      <c r="S2123" s="44">
        <v>22.637833333333308</v>
      </c>
      <c r="T2123" s="45">
        <v>31.908500000000011</v>
      </c>
      <c r="U2123" s="44">
        <v>36.174500000000016</v>
      </c>
      <c r="V2123" s="45">
        <v>34.630500000000005</v>
      </c>
      <c r="W2123" s="44">
        <v>33.270499999999998</v>
      </c>
      <c r="X2123" s="45">
        <v>5.4014999999999995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5"/>
        <v>271.02200000000005</v>
      </c>
      <c r="AE2123" s="54"/>
    </row>
    <row r="2124" spans="2:31" x14ac:dyDescent="0.45">
      <c r="B2124" s="14" t="s">
        <v>77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1.1125000000000005</v>
      </c>
      <c r="M2124" s="44">
        <v>13.86000000000001</v>
      </c>
      <c r="N2124" s="45">
        <v>11.91</v>
      </c>
      <c r="O2124" s="44">
        <v>5.6900000000000013</v>
      </c>
      <c r="P2124" s="45">
        <v>17.80999999999997</v>
      </c>
      <c r="Q2124" s="44">
        <v>0</v>
      </c>
      <c r="R2124" s="45">
        <v>2.629999999999999</v>
      </c>
      <c r="S2124" s="44">
        <v>16.179999999999978</v>
      </c>
      <c r="T2124" s="45">
        <v>16.940000000000026</v>
      </c>
      <c r="U2124" s="44">
        <v>14.379999999999997</v>
      </c>
      <c r="V2124" s="45">
        <v>11.769999999999989</v>
      </c>
      <c r="W2124" s="44">
        <v>9.4499999999999957</v>
      </c>
      <c r="X2124" s="45">
        <v>1.829999999999999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5"/>
        <v>123.56249999999996</v>
      </c>
      <c r="AE2124" s="54"/>
    </row>
    <row r="2125" spans="2:31" x14ac:dyDescent="0.45">
      <c r="B2125" s="14" t="s">
        <v>78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0.8041666666666667</v>
      </c>
      <c r="M2125" s="44">
        <v>10.039999999999999</v>
      </c>
      <c r="N2125" s="45">
        <v>15.289999999999988</v>
      </c>
      <c r="O2125" s="44">
        <v>13.309999999999981</v>
      </c>
      <c r="P2125" s="45">
        <v>12.88999999999999</v>
      </c>
      <c r="Q2125" s="44">
        <v>12.009999999999993</v>
      </c>
      <c r="R2125" s="45">
        <v>12.769999999999989</v>
      </c>
      <c r="S2125" s="44">
        <v>11.720000000000018</v>
      </c>
      <c r="T2125" s="45">
        <v>12.259999999999993</v>
      </c>
      <c r="U2125" s="44">
        <v>10.419999999999996</v>
      </c>
      <c r="V2125" s="45">
        <v>8.5299999999999869</v>
      </c>
      <c r="W2125" s="44">
        <v>6.8500000000000059</v>
      </c>
      <c r="X2125" s="45">
        <v>1.3200000000000003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5"/>
        <v>128.21416666666659</v>
      </c>
      <c r="AE2125" s="54"/>
    </row>
    <row r="2126" spans="2:31" x14ac:dyDescent="0.45">
      <c r="B2126" s="14" t="s">
        <v>79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1.6333333333333325E-2</v>
      </c>
      <c r="M2126" s="44">
        <v>9.9250000000000043</v>
      </c>
      <c r="N2126" s="45">
        <v>43.053833333333358</v>
      </c>
      <c r="O2126" s="44">
        <v>28.78</v>
      </c>
      <c r="P2126" s="45">
        <v>29.549999999999983</v>
      </c>
      <c r="Q2126" s="44">
        <v>25.689999999999998</v>
      </c>
      <c r="R2126" s="45">
        <v>61.16</v>
      </c>
      <c r="S2126" s="44">
        <v>66.260000000000019</v>
      </c>
      <c r="T2126" s="45">
        <v>84.07</v>
      </c>
      <c r="U2126" s="44">
        <v>91.030000000000015</v>
      </c>
      <c r="V2126" s="45">
        <v>93.309333333333313</v>
      </c>
      <c r="W2126" s="44">
        <v>80.379666666666679</v>
      </c>
      <c r="X2126" s="45">
        <v>1.2145000000000001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5"/>
        <v>614.43866666666679</v>
      </c>
      <c r="AE2126" s="54"/>
    </row>
    <row r="2127" spans="2:31" x14ac:dyDescent="0.45">
      <c r="B2127" s="14" t="s">
        <v>80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0.22933333333333336</v>
      </c>
      <c r="M2127" s="44">
        <v>2.8196666666666674</v>
      </c>
      <c r="N2127" s="45">
        <v>0</v>
      </c>
      <c r="O2127" s="44">
        <v>0</v>
      </c>
      <c r="P2127" s="45">
        <v>0.54816666666666669</v>
      </c>
      <c r="Q2127" s="44">
        <v>11.163499999999994</v>
      </c>
      <c r="R2127" s="45">
        <v>13.318999999999997</v>
      </c>
      <c r="S2127" s="44">
        <v>15.596999999999998</v>
      </c>
      <c r="T2127" s="45">
        <v>0.65166666666666662</v>
      </c>
      <c r="U2127" s="44">
        <v>0</v>
      </c>
      <c r="V2127" s="45">
        <v>0</v>
      </c>
      <c r="W2127" s="44">
        <v>0.90033333333333299</v>
      </c>
      <c r="X2127" s="45">
        <v>1.5499999999999995E-2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5"/>
        <v>45.244166666666665</v>
      </c>
      <c r="AE2127" s="54"/>
    </row>
    <row r="2128" spans="2:31" x14ac:dyDescent="0.45">
      <c r="B2128" s="14" t="s">
        <v>81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0.15150000000000002</v>
      </c>
      <c r="M2128" s="44">
        <v>6.103000000000006</v>
      </c>
      <c r="N2128" s="45">
        <v>13.4085</v>
      </c>
      <c r="O2128" s="44">
        <v>6.5319999999999974</v>
      </c>
      <c r="P2128" s="45">
        <v>6.859500000000005</v>
      </c>
      <c r="Q2128" s="44">
        <v>4.6936666666666644</v>
      </c>
      <c r="R2128" s="45">
        <v>7.4026666666666667</v>
      </c>
      <c r="S2128" s="44">
        <v>10.290333333333331</v>
      </c>
      <c r="T2128" s="45">
        <v>14.997666666666676</v>
      </c>
      <c r="U2128" s="44">
        <v>17.921833333333332</v>
      </c>
      <c r="V2128" s="45">
        <v>10.201166666666673</v>
      </c>
      <c r="W2128" s="44">
        <v>9.640333333333329</v>
      </c>
      <c r="X2128" s="45">
        <v>1.1166666666666665E-2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5"/>
        <v>108.21333333333334</v>
      </c>
      <c r="AE2128" s="54"/>
    </row>
    <row r="2129" spans="2:31" x14ac:dyDescent="0.45">
      <c r="B2129" s="14" t="s">
        <v>82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0.66149999999999998</v>
      </c>
      <c r="M2129" s="44">
        <v>12.0665</v>
      </c>
      <c r="N2129" s="45">
        <v>46.434333333333342</v>
      </c>
      <c r="O2129" s="44">
        <v>43.908166666666645</v>
      </c>
      <c r="P2129" s="45">
        <v>47.802000000000014</v>
      </c>
      <c r="Q2129" s="44">
        <v>52.184999999999988</v>
      </c>
      <c r="R2129" s="45">
        <v>97.16</v>
      </c>
      <c r="S2129" s="44">
        <v>103.75</v>
      </c>
      <c r="T2129" s="45">
        <v>111.62</v>
      </c>
      <c r="U2129" s="44">
        <v>113.24049999999998</v>
      </c>
      <c r="V2129" s="45">
        <v>100.99416666666666</v>
      </c>
      <c r="W2129" s="44">
        <v>84.405333333333346</v>
      </c>
      <c r="X2129" s="45">
        <v>2.6916666666666678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5"/>
        <v>816.91916666666668</v>
      </c>
      <c r="AE2129" s="54"/>
    </row>
    <row r="2130" spans="2:31" x14ac:dyDescent="0.45">
      <c r="B2130" s="14" t="s">
        <v>83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0.78599999999999992</v>
      </c>
      <c r="M2130" s="44">
        <v>15.874333333333334</v>
      </c>
      <c r="N2130" s="45">
        <v>9.2006666666666703</v>
      </c>
      <c r="O2130" s="44">
        <v>1.4643333333333348</v>
      </c>
      <c r="P2130" s="45">
        <v>0.24466666666666737</v>
      </c>
      <c r="Q2130" s="44">
        <v>9.3934999999999977</v>
      </c>
      <c r="R2130" s="45">
        <v>18.554333333333318</v>
      </c>
      <c r="S2130" s="44">
        <v>19.568999999999992</v>
      </c>
      <c r="T2130" s="45">
        <v>20.103333333333318</v>
      </c>
      <c r="U2130" s="44">
        <v>13.81749999999999</v>
      </c>
      <c r="V2130" s="45">
        <v>11.835500000000005</v>
      </c>
      <c r="W2130" s="44">
        <v>7.8098333333333363</v>
      </c>
      <c r="X2130" s="45">
        <v>2.1663333333333332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5"/>
        <v>130.81933333333333</v>
      </c>
      <c r="AE2130" s="54"/>
    </row>
    <row r="2131" spans="2:31" x14ac:dyDescent="0.45">
      <c r="B2131" s="14" t="s">
        <v>84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5"/>
        <v>0</v>
      </c>
      <c r="AE2131" s="54"/>
    </row>
    <row r="2132" spans="2:31" x14ac:dyDescent="0.45">
      <c r="B2132" s="14" t="s">
        <v>85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0.10416666666666667</v>
      </c>
      <c r="M2132" s="44">
        <v>7.3905000000000012</v>
      </c>
      <c r="N2132" s="45">
        <v>29.286833333333334</v>
      </c>
      <c r="O2132" s="44">
        <v>18.378833333333336</v>
      </c>
      <c r="P2132" s="45">
        <v>18.293500000000009</v>
      </c>
      <c r="Q2132" s="44">
        <v>17.330333333333332</v>
      </c>
      <c r="R2132" s="45">
        <v>20.014499999999995</v>
      </c>
      <c r="S2132" s="44">
        <v>30.914000000000005</v>
      </c>
      <c r="T2132" s="45">
        <v>35.357833333333346</v>
      </c>
      <c r="U2132" s="44">
        <v>42.790833333333332</v>
      </c>
      <c r="V2132" s="45">
        <v>34.356666666666662</v>
      </c>
      <c r="W2132" s="44">
        <v>34.879000000000005</v>
      </c>
      <c r="X2132" s="45">
        <v>0.3828333333333333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5"/>
        <v>289.47983333333337</v>
      </c>
      <c r="AE2132" s="54"/>
    </row>
    <row r="2133" spans="2:31" x14ac:dyDescent="0.45">
      <c r="B2133" s="4" t="s">
        <v>86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0.84299999999999997</v>
      </c>
      <c r="M2133" s="44">
        <v>11.748333333333337</v>
      </c>
      <c r="N2133" s="45">
        <v>0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5"/>
        <v>12.591333333333337</v>
      </c>
      <c r="AE2133" s="54"/>
    </row>
    <row r="2134" spans="2:31" x14ac:dyDescent="0.45">
      <c r="B2134" s="4" t="s">
        <v>87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1.5416666666666674</v>
      </c>
      <c r="M2134" s="44">
        <v>10.134166666666669</v>
      </c>
      <c r="N2134" s="45">
        <v>7.4446666666666665</v>
      </c>
      <c r="O2134" s="44">
        <v>4.9148333333333332</v>
      </c>
      <c r="P2134" s="45">
        <v>4.4719999999999986</v>
      </c>
      <c r="Q2134" s="44">
        <v>3.8290000000000002</v>
      </c>
      <c r="R2134" s="45">
        <v>4.1163333333333343</v>
      </c>
      <c r="S2134" s="44">
        <v>5.2770000000000001</v>
      </c>
      <c r="T2134" s="45">
        <v>5.0901666666666703</v>
      </c>
      <c r="U2134" s="44">
        <v>6.8323333333333345</v>
      </c>
      <c r="V2134" s="45">
        <v>7.2728333333333337</v>
      </c>
      <c r="W2134" s="44">
        <v>8.5171666666666663</v>
      </c>
      <c r="X2134" s="45">
        <v>5.4290000000000012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5"/>
        <v>74.871166666666667</v>
      </c>
      <c r="AE2134" s="54"/>
    </row>
    <row r="2135" spans="2:31" x14ac:dyDescent="0.45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0.21549999999999994</v>
      </c>
      <c r="M2135" s="44">
        <v>5.9131666666666662</v>
      </c>
      <c r="N2135" s="45">
        <v>64.48566666666666</v>
      </c>
      <c r="O2135" s="44">
        <v>8.0883333333333329</v>
      </c>
      <c r="P2135" s="45">
        <v>0</v>
      </c>
      <c r="Q2135" s="44">
        <v>0</v>
      </c>
      <c r="R2135" s="45">
        <v>3.316666666666658E-2</v>
      </c>
      <c r="S2135" s="44">
        <v>5.5135000000000014</v>
      </c>
      <c r="T2135" s="45">
        <v>1.7313333333333329</v>
      </c>
      <c r="U2135" s="44">
        <v>1.7271666666666663</v>
      </c>
      <c r="V2135" s="45">
        <v>43.909333333333343</v>
      </c>
      <c r="W2135" s="44">
        <v>15.597999999999995</v>
      </c>
      <c r="X2135" s="45">
        <v>0.65716666666666668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5"/>
        <v>147.87233333333333</v>
      </c>
      <c r="AE2135" s="54"/>
    </row>
    <row r="2136" spans="2:31" x14ac:dyDescent="0.45">
      <c r="B2136" s="4" t="s">
        <v>89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0.37499999999999989</v>
      </c>
      <c r="M2136" s="44">
        <v>8.1000000000000085</v>
      </c>
      <c r="N2136" s="45">
        <v>1.9782958900000001</v>
      </c>
      <c r="O2136" s="44">
        <v>1.6409186300000016</v>
      </c>
      <c r="P2136" s="45">
        <v>1.9545407200000007</v>
      </c>
      <c r="Q2136" s="44">
        <v>0.86182232999999897</v>
      </c>
      <c r="R2136" s="45">
        <v>5.5640132399999995</v>
      </c>
      <c r="S2136" s="44">
        <v>5.6099044800000009</v>
      </c>
      <c r="T2136" s="45">
        <v>6.7182132199999991</v>
      </c>
      <c r="U2136" s="44">
        <v>6.9738830899999993</v>
      </c>
      <c r="V2136" s="45">
        <v>7.4511588399999997</v>
      </c>
      <c r="W2136" s="44">
        <v>9.562210658999998</v>
      </c>
      <c r="X2136" s="45">
        <v>10.875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5"/>
        <v>67.66496109900001</v>
      </c>
      <c r="AE2136" s="54"/>
    </row>
    <row r="2137" spans="2:31" x14ac:dyDescent="0.45">
      <c r="B2137" s="4" t="s">
        <v>90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1.6666666666666668E-3</v>
      </c>
      <c r="M2137" s="44">
        <v>0.53283333333333316</v>
      </c>
      <c r="N2137" s="45">
        <v>5.8791666666666638</v>
      </c>
      <c r="O2137" s="44">
        <v>26.018333333333331</v>
      </c>
      <c r="P2137" s="45">
        <v>34.101000000000006</v>
      </c>
      <c r="Q2137" s="44">
        <v>2.9256487399999997</v>
      </c>
      <c r="R2137" s="45">
        <v>3.1153612499999923</v>
      </c>
      <c r="S2137" s="44">
        <v>1.5879346699999957</v>
      </c>
      <c r="T2137" s="45">
        <v>0.49119838000000016</v>
      </c>
      <c r="U2137" s="44">
        <v>0</v>
      </c>
      <c r="V2137" s="45">
        <v>24.67983333333331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5"/>
        <v>99.332976373333295</v>
      </c>
      <c r="AE2137" s="54"/>
    </row>
    <row r="2138" spans="2:31" x14ac:dyDescent="0.45">
      <c r="B2138" s="4" t="s">
        <v>91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0.7360000000000001</v>
      </c>
      <c r="M2138" s="44">
        <v>4.9901666666666697</v>
      </c>
      <c r="N2138" s="45">
        <v>8.7661666666666633</v>
      </c>
      <c r="O2138" s="44">
        <v>0</v>
      </c>
      <c r="P2138" s="45">
        <v>0</v>
      </c>
      <c r="Q2138" s="44">
        <v>0</v>
      </c>
      <c r="R2138" s="45">
        <v>0.20066666666666463</v>
      </c>
      <c r="S2138" s="44">
        <v>0</v>
      </c>
      <c r="T2138" s="45">
        <v>0</v>
      </c>
      <c r="U2138" s="44">
        <v>6.9500000000000034E-2</v>
      </c>
      <c r="V2138" s="45">
        <v>1.5868333333333298</v>
      </c>
      <c r="W2138" s="44">
        <v>18.738666666666678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5"/>
        <v>35.088000000000008</v>
      </c>
      <c r="AE2138" s="54"/>
    </row>
    <row r="2139" spans="2:31" x14ac:dyDescent="0.45">
      <c r="B2139" s="4" t="s">
        <v>92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0.61516666666666664</v>
      </c>
      <c r="M2139" s="44">
        <v>2.3563333333333332</v>
      </c>
      <c r="N2139" s="45">
        <v>2.4608333333333325</v>
      </c>
      <c r="O2139" s="44">
        <v>0.2965000000000001</v>
      </c>
      <c r="P2139" s="45">
        <v>0</v>
      </c>
      <c r="Q2139" s="44">
        <v>9.3999999999999778E-2</v>
      </c>
      <c r="R2139" s="45">
        <v>6.4328333333333338</v>
      </c>
      <c r="S2139" s="44">
        <v>6.5031666666666625</v>
      </c>
      <c r="T2139" s="45">
        <v>11.058333333333337</v>
      </c>
      <c r="U2139" s="44">
        <v>14.907999999999999</v>
      </c>
      <c r="V2139" s="45">
        <v>16.050166666666669</v>
      </c>
      <c r="W2139" s="44">
        <v>17.032499999999995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5"/>
        <v>77.807833333333335</v>
      </c>
      <c r="AE2139" s="54"/>
    </row>
    <row r="2140" spans="2:31" x14ac:dyDescent="0.45">
      <c r="B2140" s="4" t="s">
        <v>93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0.36416666666666664</v>
      </c>
      <c r="M2140" s="44">
        <v>1.8585000000000003</v>
      </c>
      <c r="N2140" s="45">
        <v>4.7744999999999944</v>
      </c>
      <c r="O2140" s="44">
        <v>33.067333333333337</v>
      </c>
      <c r="P2140" s="45">
        <v>27.14950000000001</v>
      </c>
      <c r="Q2140" s="44">
        <v>0.72116666666666396</v>
      </c>
      <c r="R2140" s="45">
        <v>7.1218333333333357</v>
      </c>
      <c r="S2140" s="44">
        <v>6.0818333333333348</v>
      </c>
      <c r="T2140" s="45">
        <v>6.7381666666666682</v>
      </c>
      <c r="U2140" s="44">
        <v>9.5784999999999982</v>
      </c>
      <c r="V2140" s="45">
        <v>10.834333333333337</v>
      </c>
      <c r="W2140" s="44">
        <v>16.720833333333324</v>
      </c>
      <c r="X2140" s="45">
        <v>1.4600000000000009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5"/>
        <v>126.47066666666666</v>
      </c>
      <c r="AE2140" s="54"/>
    </row>
    <row r="2141" spans="2:31" x14ac:dyDescent="0.45">
      <c r="B2141" s="4" t="s">
        <v>94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8.5833333333333345E-2</v>
      </c>
      <c r="M2141" s="44">
        <v>14.229166666666663</v>
      </c>
      <c r="N2141" s="45">
        <v>71.242166666666691</v>
      </c>
      <c r="O2141" s="44">
        <v>24.019333333333332</v>
      </c>
      <c r="P2141" s="45">
        <v>5.2509733333333326</v>
      </c>
      <c r="Q2141" s="44">
        <v>21.314333333333327</v>
      </c>
      <c r="R2141" s="45">
        <v>12.553333333333329</v>
      </c>
      <c r="S2141" s="44">
        <v>7.2948333333333331</v>
      </c>
      <c r="T2141" s="45">
        <v>21.026666666666674</v>
      </c>
      <c r="U2141" s="44">
        <v>21.512166666666658</v>
      </c>
      <c r="V2141" s="45">
        <v>21.295353333333331</v>
      </c>
      <c r="W2141" s="44">
        <v>51.929999999999993</v>
      </c>
      <c r="X2141" s="45">
        <v>12.435333333333331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5"/>
        <v>284.18949333333336</v>
      </c>
      <c r="AE2141" s="54"/>
    </row>
    <row r="2142" spans="2:31" x14ac:dyDescent="0.45">
      <c r="B2142" s="4" t="s">
        <v>95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0.17250000000000001</v>
      </c>
      <c r="M2142" s="44">
        <v>4.8961666666666677</v>
      </c>
      <c r="N2142" s="45">
        <v>28.526333333333341</v>
      </c>
      <c r="O2142" s="44">
        <v>24.90583333333333</v>
      </c>
      <c r="P2142" s="45">
        <v>16.473333333333329</v>
      </c>
      <c r="Q2142" s="44">
        <v>15.528000000000004</v>
      </c>
      <c r="R2142" s="45">
        <v>8.5758333333333336</v>
      </c>
      <c r="S2142" s="44">
        <v>6.246999999999999</v>
      </c>
      <c r="T2142" s="45">
        <v>26.306500000000003</v>
      </c>
      <c r="U2142" s="44">
        <v>12.637500000000005</v>
      </c>
      <c r="V2142" s="45">
        <v>31.112833333333313</v>
      </c>
      <c r="W2142" s="44">
        <v>33.815833333333316</v>
      </c>
      <c r="X2142" s="45">
        <v>7.7298333333333371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5"/>
        <v>216.92750000000004</v>
      </c>
      <c r="AE2142" s="54"/>
    </row>
    <row r="2143" spans="2:31" x14ac:dyDescent="0.45">
      <c r="B2143" s="4" t="s">
        <v>96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16.247166666666669</v>
      </c>
      <c r="N2143" s="45">
        <v>77.191500000000033</v>
      </c>
      <c r="O2143" s="44">
        <v>47.54699999999999</v>
      </c>
      <c r="P2143" s="45">
        <v>51.448666666666668</v>
      </c>
      <c r="Q2143" s="44">
        <v>58.206500000000005</v>
      </c>
      <c r="R2143" s="45">
        <v>54.170666666666669</v>
      </c>
      <c r="S2143" s="44">
        <v>64.85483333333336</v>
      </c>
      <c r="T2143" s="45">
        <v>63.291333333333341</v>
      </c>
      <c r="U2143" s="44">
        <v>69.395666666666656</v>
      </c>
      <c r="V2143" s="45">
        <v>76.199166666666642</v>
      </c>
      <c r="W2143" s="44">
        <v>98.097833333333327</v>
      </c>
      <c r="X2143" s="45">
        <v>12.111666666666672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5"/>
        <v>688.76200000000006</v>
      </c>
      <c r="AE2143" s="54"/>
    </row>
    <row r="2144" spans="2:31" x14ac:dyDescent="0.45">
      <c r="B2144" s="4" t="s">
        <v>97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7.1166666666666656E-2</v>
      </c>
      <c r="M2144" s="44">
        <v>8.0903333333333318</v>
      </c>
      <c r="N2144" s="45">
        <v>4.103666666666669</v>
      </c>
      <c r="O2144" s="44">
        <v>0.56766666666666754</v>
      </c>
      <c r="P2144" s="45">
        <v>1.7548333333333346</v>
      </c>
      <c r="Q2144" s="44">
        <v>2.0269999999999957</v>
      </c>
      <c r="R2144" s="45">
        <v>11.644499999999994</v>
      </c>
      <c r="S2144" s="44">
        <v>12.46249999999999</v>
      </c>
      <c r="T2144" s="45">
        <v>17.770833333333321</v>
      </c>
      <c r="U2144" s="44">
        <v>22.648166666666686</v>
      </c>
      <c r="V2144" s="45">
        <v>23.243833333333331</v>
      </c>
      <c r="W2144" s="44">
        <v>23.759000000000011</v>
      </c>
      <c r="X2144" s="45">
        <v>0.23800000000000002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5"/>
        <v>128.38149999999999</v>
      </c>
      <c r="AE2144" s="54"/>
    </row>
    <row r="2145" spans="2:31" x14ac:dyDescent="0.45">
      <c r="B2145" s="4" t="s">
        <v>98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0.33550000000000002</v>
      </c>
      <c r="M2145" s="44">
        <v>12.527000000000017</v>
      </c>
      <c r="N2145" s="45">
        <v>7.4881666666666655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25.963166666666652</v>
      </c>
      <c r="X2145" s="45">
        <v>6.9711666666666652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5"/>
        <v>53.284999999999997</v>
      </c>
      <c r="AE2145" s="54"/>
    </row>
    <row r="2146" spans="2:31" x14ac:dyDescent="0.45">
      <c r="B2146" s="4" t="s">
        <v>99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0.42499999999999988</v>
      </c>
      <c r="M2146" s="44">
        <v>0.97616666666666663</v>
      </c>
      <c r="N2146" s="45">
        <v>0.810499999999999</v>
      </c>
      <c r="O2146" s="44">
        <v>9.2415000000000003</v>
      </c>
      <c r="P2146" s="45">
        <v>13.480000000000011</v>
      </c>
      <c r="Q2146" s="44">
        <v>13.787499999999987</v>
      </c>
      <c r="R2146" s="45">
        <v>15.934666666666677</v>
      </c>
      <c r="S2146" s="44">
        <v>16.506999999999998</v>
      </c>
      <c r="T2146" s="45">
        <v>16.807999999999986</v>
      </c>
      <c r="U2146" s="44">
        <v>17.414333333333328</v>
      </c>
      <c r="V2146" s="45">
        <v>17.074333333333339</v>
      </c>
      <c r="W2146" s="44">
        <v>20.364999999999991</v>
      </c>
      <c r="X2146" s="45">
        <v>7.6574999999999962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5"/>
        <v>150.48150000000001</v>
      </c>
      <c r="AE2146" s="54"/>
    </row>
    <row r="2147" spans="2:31" x14ac:dyDescent="0.45">
      <c r="B2147" s="4" t="s">
        <v>100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5"/>
        <v>0</v>
      </c>
      <c r="AE2147" s="54"/>
    </row>
    <row r="2148" spans="2:31" x14ac:dyDescent="0.45">
      <c r="B2148" s="4" t="s">
        <v>101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7.0833333333333318E-2</v>
      </c>
      <c r="M2148" s="44">
        <v>1.3774999999999999</v>
      </c>
      <c r="N2148" s="45">
        <v>3.8605</v>
      </c>
      <c r="O2148" s="44">
        <v>7.6278333333333306</v>
      </c>
      <c r="P2148" s="45">
        <v>11.021333333333331</v>
      </c>
      <c r="Q2148" s="44">
        <v>10.544666666666668</v>
      </c>
      <c r="R2148" s="45">
        <v>9.9490000000000034</v>
      </c>
      <c r="S2148" s="44">
        <v>9.6089999999999982</v>
      </c>
      <c r="T2148" s="45">
        <v>10.190833333333334</v>
      </c>
      <c r="U2148" s="44">
        <v>10.677666666666664</v>
      </c>
      <c r="V2148" s="45">
        <v>10.092333333333331</v>
      </c>
      <c r="W2148" s="44">
        <v>7.3293333333333344</v>
      </c>
      <c r="X2148" s="45">
        <v>2.6265000000000009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5"/>
        <v>94.977333333333334</v>
      </c>
      <c r="AE2148" s="54"/>
    </row>
    <row r="2149" spans="2:31" x14ac:dyDescent="0.45">
      <c r="B2149" s="4" t="s">
        <v>102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1.1079999999999999</v>
      </c>
      <c r="M2149" s="44">
        <v>164.15316666666664</v>
      </c>
      <c r="N2149" s="45">
        <v>118.53266666666664</v>
      </c>
      <c r="O2149" s="44">
        <v>33.311166666666686</v>
      </c>
      <c r="P2149" s="45">
        <v>0</v>
      </c>
      <c r="Q2149" s="44">
        <v>0</v>
      </c>
      <c r="R2149" s="45">
        <v>0</v>
      </c>
      <c r="S2149" s="44">
        <v>0</v>
      </c>
      <c r="T2149" s="45">
        <v>0</v>
      </c>
      <c r="U2149" s="44">
        <v>19.685833333333335</v>
      </c>
      <c r="V2149" s="45">
        <v>83.453500000000005</v>
      </c>
      <c r="W2149" s="44">
        <v>150.69600000000003</v>
      </c>
      <c r="X2149" s="45">
        <v>32.051833333333349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5"/>
        <v>602.99216666666666</v>
      </c>
      <c r="AE2149" s="54"/>
    </row>
    <row r="2150" spans="2:31" x14ac:dyDescent="0.45">
      <c r="B2150" s="4" t="s">
        <v>103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0.21466666666666664</v>
      </c>
      <c r="M2150" s="44">
        <v>0.60433333333333317</v>
      </c>
      <c r="N2150" s="45">
        <v>2.1253333333333329</v>
      </c>
      <c r="O2150" s="44">
        <v>6.9301666666666675</v>
      </c>
      <c r="P2150" s="45">
        <v>5.9941666666666702</v>
      </c>
      <c r="Q2150" s="44">
        <v>4.5120000000000022</v>
      </c>
      <c r="R2150" s="45">
        <v>18.216499999999996</v>
      </c>
      <c r="S2150" s="44">
        <v>19.657166666666665</v>
      </c>
      <c r="T2150" s="45">
        <v>22.98383333333333</v>
      </c>
      <c r="U2150" s="44">
        <v>25.613500000000002</v>
      </c>
      <c r="V2150" s="45">
        <v>26.7395</v>
      </c>
      <c r="W2150" s="44">
        <v>26.92216666666668</v>
      </c>
      <c r="X2150" s="45">
        <v>1.7561666666666662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5"/>
        <v>162.26950000000002</v>
      </c>
      <c r="AE2150" s="54"/>
    </row>
    <row r="2151" spans="2:31" x14ac:dyDescent="0.45">
      <c r="B2151" s="4" t="s">
        <v>104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0.88466666666666671</v>
      </c>
      <c r="M2151" s="44">
        <v>17.474333333333341</v>
      </c>
      <c r="N2151" s="45">
        <v>76.777499999999975</v>
      </c>
      <c r="O2151" s="44">
        <v>92.691499999999991</v>
      </c>
      <c r="P2151" s="45">
        <v>52.663166666666662</v>
      </c>
      <c r="Q2151" s="44">
        <v>43.585833333333312</v>
      </c>
      <c r="R2151" s="45">
        <v>35.620333333333321</v>
      </c>
      <c r="S2151" s="44">
        <v>96.380333333333326</v>
      </c>
      <c r="T2151" s="45">
        <v>96.223166666666742</v>
      </c>
      <c r="U2151" s="44">
        <v>76.719166666666652</v>
      </c>
      <c r="V2151" s="45">
        <v>88.940833333333316</v>
      </c>
      <c r="W2151" s="44">
        <v>57.130833333333356</v>
      </c>
      <c r="X2151" s="45">
        <v>6.9478333333333335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585"/>
        <v>742.03949999999998</v>
      </c>
      <c r="AE2151" s="54"/>
    </row>
    <row r="2152" spans="2:31" x14ac:dyDescent="0.45">
      <c r="B2152" s="4" t="s">
        <v>105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0.27383333333333332</v>
      </c>
      <c r="M2152" s="44">
        <v>4.296333333333334</v>
      </c>
      <c r="N2152" s="45">
        <v>1.5730000000000013</v>
      </c>
      <c r="O2152" s="44">
        <v>0</v>
      </c>
      <c r="P2152" s="45">
        <v>0</v>
      </c>
      <c r="Q2152" s="44">
        <v>0</v>
      </c>
      <c r="R2152" s="45">
        <v>0.83300000000000007</v>
      </c>
      <c r="S2152" s="44">
        <v>0</v>
      </c>
      <c r="T2152" s="45">
        <v>0</v>
      </c>
      <c r="U2152" s="44">
        <v>0.29483333333333306</v>
      </c>
      <c r="V2152" s="45">
        <v>5.6288333333333309</v>
      </c>
      <c r="W2152" s="44">
        <v>17.899833333333337</v>
      </c>
      <c r="X2152" s="45">
        <v>1.2660000000000002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585"/>
        <v>32.065666666666672</v>
      </c>
      <c r="AE2152" s="54"/>
    </row>
    <row r="2153" spans="2:31" x14ac:dyDescent="0.45">
      <c r="B2153" s="4" t="s">
        <v>106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585"/>
        <v>0</v>
      </c>
      <c r="AE2153" s="54"/>
    </row>
    <row r="2154" spans="2:31" x14ac:dyDescent="0.45">
      <c r="B2154" s="4" t="s">
        <v>107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12.138333333333332</v>
      </c>
      <c r="N2154" s="45">
        <v>20.130666666666674</v>
      </c>
      <c r="O2154" s="44">
        <v>14.030000000000006</v>
      </c>
      <c r="P2154" s="45">
        <v>13.557166666666664</v>
      </c>
      <c r="Q2154" s="44">
        <v>13.023166666666672</v>
      </c>
      <c r="R2154" s="45">
        <v>17.575166666666675</v>
      </c>
      <c r="S2154" s="44">
        <v>13.399333333333335</v>
      </c>
      <c r="T2154" s="45">
        <v>26.101999999999975</v>
      </c>
      <c r="U2154" s="44">
        <v>42.137500000000017</v>
      </c>
      <c r="V2154" s="45">
        <v>51.98016666666669</v>
      </c>
      <c r="W2154" s="44">
        <v>59.459833333333343</v>
      </c>
      <c r="X2154" s="45">
        <v>3.249833333333334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5"/>
        <v>286.78316666666672</v>
      </c>
      <c r="AE2154" s="54"/>
    </row>
    <row r="2155" spans="2:31" x14ac:dyDescent="0.45">
      <c r="B2155" s="4" t="s">
        <v>108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0.20833333333333334</v>
      </c>
      <c r="M2155" s="44">
        <v>1.0738333333333334</v>
      </c>
      <c r="N2155" s="45">
        <v>0.91149999999999998</v>
      </c>
      <c r="O2155" s="44">
        <v>9.8166666666666555E-2</v>
      </c>
      <c r="P2155" s="45">
        <v>0.68449999999999966</v>
      </c>
      <c r="Q2155" s="44">
        <v>0</v>
      </c>
      <c r="R2155" s="45">
        <v>3.1254999999999891</v>
      </c>
      <c r="S2155" s="44">
        <v>2.12666666666667</v>
      </c>
      <c r="T2155" s="45">
        <v>4.1993333333333327</v>
      </c>
      <c r="U2155" s="44">
        <v>4.8955000000000002</v>
      </c>
      <c r="V2155" s="45">
        <v>0.50933333333333253</v>
      </c>
      <c r="W2155" s="44">
        <v>0.47716666666666663</v>
      </c>
      <c r="X2155" s="45">
        <v>0.20233333333333334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585"/>
        <v>18.512166666666655</v>
      </c>
      <c r="AE2155" s="54"/>
    </row>
    <row r="2156" spans="2:31" x14ac:dyDescent="0.45">
      <c r="B2156" s="4" t="s">
        <v>109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0.16433333333333333</v>
      </c>
      <c r="M2156" s="44">
        <v>5.1215000000000002</v>
      </c>
      <c r="N2156" s="45">
        <v>9.3025000000000002</v>
      </c>
      <c r="O2156" s="44">
        <v>71.149666666666647</v>
      </c>
      <c r="P2156" s="45">
        <v>85.940500000000029</v>
      </c>
      <c r="Q2156" s="44">
        <v>127.28316666666666</v>
      </c>
      <c r="R2156" s="45">
        <v>99.05983333333333</v>
      </c>
      <c r="S2156" s="44">
        <v>88.679000000000002</v>
      </c>
      <c r="T2156" s="45">
        <v>92.063666666666663</v>
      </c>
      <c r="U2156" s="44">
        <v>74.548500000000018</v>
      </c>
      <c r="V2156" s="45">
        <v>67.831666666666663</v>
      </c>
      <c r="W2156" s="44">
        <v>29.635499999999993</v>
      </c>
      <c r="X2156" s="45">
        <v>1.7078333333333335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5"/>
        <v>752.48766666666677</v>
      </c>
      <c r="AE2156" s="54"/>
    </row>
    <row r="2157" spans="2:31" x14ac:dyDescent="0.45">
      <c r="B2157" s="4" t="s">
        <v>110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8.4333333333333357E-2</v>
      </c>
      <c r="M2157" s="44">
        <v>15.186833333333331</v>
      </c>
      <c r="N2157" s="45">
        <v>29.999833333333353</v>
      </c>
      <c r="O2157" s="44">
        <v>20.396166666666666</v>
      </c>
      <c r="P2157" s="45">
        <v>22.705500000000026</v>
      </c>
      <c r="Q2157" s="44">
        <v>20.150333333333325</v>
      </c>
      <c r="R2157" s="45">
        <v>31.107166666666679</v>
      </c>
      <c r="S2157" s="44">
        <v>32.815166666666691</v>
      </c>
      <c r="T2157" s="45">
        <v>42.032500000000013</v>
      </c>
      <c r="U2157" s="44">
        <v>50.911833333333306</v>
      </c>
      <c r="V2157" s="45">
        <v>49.373166666666663</v>
      </c>
      <c r="W2157" s="44">
        <v>49.989499999999992</v>
      </c>
      <c r="X2157" s="45">
        <v>8.1518333333333342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585"/>
        <v>372.9041666666667</v>
      </c>
      <c r="AE2157" s="54"/>
    </row>
    <row r="2158" spans="2:31" x14ac:dyDescent="0.45">
      <c r="B2158" s="4" t="s">
        <v>111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8.0833333333333313E-2</v>
      </c>
      <c r="M2158" s="44">
        <v>2.9013333333333349</v>
      </c>
      <c r="N2158" s="45">
        <v>6.3615000000000004</v>
      </c>
      <c r="O2158" s="44">
        <v>1.7471666666666685</v>
      </c>
      <c r="P2158" s="45">
        <v>2.7653333333333374</v>
      </c>
      <c r="Q2158" s="44">
        <v>1.8193333333333299</v>
      </c>
      <c r="R2158" s="45">
        <v>13.232666666666669</v>
      </c>
      <c r="S2158" s="44">
        <v>10.947833333333332</v>
      </c>
      <c r="T2158" s="45">
        <v>15.9785</v>
      </c>
      <c r="U2158" s="44">
        <v>21.74133333333333</v>
      </c>
      <c r="V2158" s="45">
        <v>14.686500000000004</v>
      </c>
      <c r="W2158" s="44">
        <v>28.359833333333338</v>
      </c>
      <c r="X2158" s="45">
        <v>2.5171666666666668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si="585"/>
        <v>123.13933333333335</v>
      </c>
      <c r="AE2158" s="54"/>
    </row>
    <row r="2159" spans="2:31" x14ac:dyDescent="0.45">
      <c r="B2159" s="4" t="s">
        <v>112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1.4583333333333333</v>
      </c>
      <c r="M2159" s="44">
        <v>8.4926666666666701</v>
      </c>
      <c r="N2159" s="45">
        <v>9.7543333333333315</v>
      </c>
      <c r="O2159" s="44">
        <v>11.974166666666681</v>
      </c>
      <c r="P2159" s="45">
        <v>16.940000000000023</v>
      </c>
      <c r="Q2159" s="44">
        <v>19.539999999999981</v>
      </c>
      <c r="R2159" s="45">
        <v>16.040499999999987</v>
      </c>
      <c r="S2159" s="44">
        <v>17.559999999999977</v>
      </c>
      <c r="T2159" s="45">
        <v>15.840500000000004</v>
      </c>
      <c r="U2159" s="44">
        <v>10.242833333333335</v>
      </c>
      <c r="V2159" s="45">
        <v>7.3888333333333325</v>
      </c>
      <c r="W2159" s="44">
        <v>5.8670000000000027</v>
      </c>
      <c r="X2159" s="45">
        <v>2.6616666666666671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585"/>
        <v>143.76083333333332</v>
      </c>
      <c r="AE2159" s="54"/>
    </row>
    <row r="2160" spans="2:31" x14ac:dyDescent="0.45">
      <c r="B2160" s="4" t="s">
        <v>113</v>
      </c>
      <c r="C2160" s="4"/>
      <c r="D2160" s="4"/>
      <c r="E2160" s="44">
        <v>0</v>
      </c>
      <c r="F2160" s="45">
        <v>0</v>
      </c>
      <c r="G2160" s="44">
        <v>0</v>
      </c>
      <c r="H2160" s="45">
        <v>0</v>
      </c>
      <c r="I2160" s="44">
        <v>0</v>
      </c>
      <c r="J2160" s="45">
        <v>0</v>
      </c>
      <c r="K2160" s="44">
        <v>0</v>
      </c>
      <c r="L2160" s="45">
        <v>0</v>
      </c>
      <c r="M2160" s="44">
        <v>4.6393333333333349</v>
      </c>
      <c r="N2160" s="45">
        <v>5.4164999999999983</v>
      </c>
      <c r="O2160" s="44">
        <v>11.552666666666664</v>
      </c>
      <c r="P2160" s="45">
        <v>20.320499999999996</v>
      </c>
      <c r="Q2160" s="44">
        <v>82.400833333333296</v>
      </c>
      <c r="R2160" s="45">
        <v>39.605999999999987</v>
      </c>
      <c r="S2160" s="44">
        <v>25.696166666666677</v>
      </c>
      <c r="T2160" s="45">
        <v>22.931666666666665</v>
      </c>
      <c r="U2160" s="44">
        <v>18.087499999999995</v>
      </c>
      <c r="V2160" s="45">
        <v>15.5075</v>
      </c>
      <c r="W2160" s="44">
        <v>15.288833333333333</v>
      </c>
      <c r="X2160" s="45">
        <v>5.1226666666666647</v>
      </c>
      <c r="Y2160" s="44">
        <v>0</v>
      </c>
      <c r="Z2160" s="45">
        <v>0</v>
      </c>
      <c r="AA2160" s="44">
        <v>0</v>
      </c>
      <c r="AB2160" s="45">
        <v>0</v>
      </c>
      <c r="AC2160" s="54"/>
      <c r="AD2160" s="55">
        <f t="shared" si="585"/>
        <v>266.57016666666658</v>
      </c>
      <c r="AE2160" s="54"/>
    </row>
    <row r="2161" spans="2:31" x14ac:dyDescent="0.45">
      <c r="B2161" s="4" t="s">
        <v>114</v>
      </c>
      <c r="C2161" s="4"/>
      <c r="D2161" s="4"/>
      <c r="E2161" s="44">
        <v>0</v>
      </c>
      <c r="F2161" s="45">
        <v>0</v>
      </c>
      <c r="G2161" s="44">
        <v>0</v>
      </c>
      <c r="H2161" s="45">
        <v>0</v>
      </c>
      <c r="I2161" s="44">
        <v>0</v>
      </c>
      <c r="J2161" s="45">
        <v>0</v>
      </c>
      <c r="K2161" s="44">
        <v>0</v>
      </c>
      <c r="L2161" s="45">
        <v>0.33816666666666673</v>
      </c>
      <c r="M2161" s="44">
        <v>2.0825</v>
      </c>
      <c r="N2161" s="45">
        <v>0.50200000000000011</v>
      </c>
      <c r="O2161" s="44">
        <v>1.1833333333333229E-2</v>
      </c>
      <c r="P2161" s="45">
        <v>0</v>
      </c>
      <c r="Q2161" s="44">
        <v>0</v>
      </c>
      <c r="R2161" s="45">
        <v>8.3746666666666698</v>
      </c>
      <c r="S2161" s="44">
        <v>6.8343333333333307</v>
      </c>
      <c r="T2161" s="45">
        <v>15.018166666666671</v>
      </c>
      <c r="U2161" s="44">
        <v>23.686166666666665</v>
      </c>
      <c r="V2161" s="45">
        <v>24.882166666666659</v>
      </c>
      <c r="W2161" s="44">
        <v>31.613833333333332</v>
      </c>
      <c r="X2161" s="45">
        <v>6.2223333333333288</v>
      </c>
      <c r="Y2161" s="44">
        <v>0</v>
      </c>
      <c r="Z2161" s="45">
        <v>0</v>
      </c>
      <c r="AA2161" s="44">
        <v>0</v>
      </c>
      <c r="AB2161" s="45">
        <v>0</v>
      </c>
      <c r="AC2161" s="54"/>
      <c r="AD2161" s="55">
        <f t="shared" si="585"/>
        <v>119.56616666666665</v>
      </c>
      <c r="AE2161" s="54"/>
    </row>
    <row r="2162" spans="2:31" x14ac:dyDescent="0.45">
      <c r="B2162" s="4" t="s">
        <v>115</v>
      </c>
      <c r="C2162" s="4"/>
      <c r="D2162" s="4"/>
      <c r="E2162" s="44">
        <v>0</v>
      </c>
      <c r="F2162" s="45">
        <v>0</v>
      </c>
      <c r="G2162" s="44">
        <v>0</v>
      </c>
      <c r="H2162" s="45">
        <v>0</v>
      </c>
      <c r="I2162" s="44">
        <v>0</v>
      </c>
      <c r="J2162" s="45">
        <v>0</v>
      </c>
      <c r="K2162" s="44">
        <v>0</v>
      </c>
      <c r="L2162" s="45">
        <v>0</v>
      </c>
      <c r="M2162" s="44">
        <v>0</v>
      </c>
      <c r="N2162" s="45">
        <v>0</v>
      </c>
      <c r="O2162" s="44">
        <v>0</v>
      </c>
      <c r="P2162" s="45">
        <v>0</v>
      </c>
      <c r="Q2162" s="44">
        <v>0</v>
      </c>
      <c r="R2162" s="45">
        <v>0</v>
      </c>
      <c r="S2162" s="44">
        <v>0</v>
      </c>
      <c r="T2162" s="45">
        <v>0</v>
      </c>
      <c r="U2162" s="44">
        <v>0</v>
      </c>
      <c r="V2162" s="45">
        <v>0</v>
      </c>
      <c r="W2162" s="44">
        <v>0</v>
      </c>
      <c r="X2162" s="45">
        <v>0</v>
      </c>
      <c r="Y2162" s="44">
        <v>0</v>
      </c>
      <c r="Z2162" s="45">
        <v>0</v>
      </c>
      <c r="AA2162" s="44">
        <v>0</v>
      </c>
      <c r="AB2162" s="45">
        <v>0</v>
      </c>
      <c r="AC2162" s="54"/>
      <c r="AD2162" s="55">
        <f t="shared" si="585"/>
        <v>0</v>
      </c>
      <c r="AE2162" s="54"/>
    </row>
    <row r="2163" spans="2:31" x14ac:dyDescent="0.45">
      <c r="B2163" s="4" t="s">
        <v>116</v>
      </c>
      <c r="C2163" s="4"/>
      <c r="D2163" s="4"/>
      <c r="E2163" s="44">
        <v>0</v>
      </c>
      <c r="F2163" s="45">
        <v>0</v>
      </c>
      <c r="G2163" s="44">
        <v>0</v>
      </c>
      <c r="H2163" s="45">
        <v>0</v>
      </c>
      <c r="I2163" s="44">
        <v>0</v>
      </c>
      <c r="J2163" s="45">
        <v>0</v>
      </c>
      <c r="K2163" s="44">
        <v>0</v>
      </c>
      <c r="L2163" s="45">
        <v>35.263333333333328</v>
      </c>
      <c r="M2163" s="44">
        <v>63.924666666666674</v>
      </c>
      <c r="N2163" s="45">
        <v>35.233666666666657</v>
      </c>
      <c r="O2163" s="44">
        <v>25.689833333333343</v>
      </c>
      <c r="P2163" s="45">
        <v>21.302166666666672</v>
      </c>
      <c r="Q2163" s="44">
        <v>10.36</v>
      </c>
      <c r="R2163" s="45">
        <v>9.5800000000000125</v>
      </c>
      <c r="S2163" s="44">
        <v>9.7000000000000028</v>
      </c>
      <c r="T2163" s="45">
        <v>13.160000000000011</v>
      </c>
      <c r="U2163" s="44">
        <v>14.580000000000013</v>
      </c>
      <c r="V2163" s="45">
        <v>22.5</v>
      </c>
      <c r="W2163" s="44">
        <v>32.640000000000008</v>
      </c>
      <c r="X2163" s="45">
        <v>47.538999999999994</v>
      </c>
      <c r="Y2163" s="44">
        <v>0</v>
      </c>
      <c r="Z2163" s="45">
        <v>0</v>
      </c>
      <c r="AA2163" s="44">
        <v>0</v>
      </c>
      <c r="AB2163" s="45">
        <v>0</v>
      </c>
      <c r="AC2163" s="54"/>
      <c r="AD2163" s="55">
        <f t="shared" si="585"/>
        <v>341.47266666666667</v>
      </c>
      <c r="AE2163" s="54"/>
    </row>
    <row r="2164" spans="2:31" x14ac:dyDescent="0.45">
      <c r="B2164" s="4" t="s">
        <v>117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7.6666666666666662E-3</v>
      </c>
      <c r="M2164" s="44">
        <v>12.421166666666663</v>
      </c>
      <c r="N2164" s="45">
        <v>80.567499999999967</v>
      </c>
      <c r="O2164" s="44">
        <v>41.19933333333335</v>
      </c>
      <c r="P2164" s="45">
        <v>38.083833333333324</v>
      </c>
      <c r="Q2164" s="44">
        <v>37.255333333333333</v>
      </c>
      <c r="R2164" s="45">
        <v>28.102666666666664</v>
      </c>
      <c r="S2164" s="44">
        <v>48.754499999999986</v>
      </c>
      <c r="T2164" s="45">
        <v>84.136166666666668</v>
      </c>
      <c r="U2164" s="44">
        <v>94.374833333333314</v>
      </c>
      <c r="V2164" s="45">
        <v>65.799999999999983</v>
      </c>
      <c r="W2164" s="44">
        <v>114.88066666666667</v>
      </c>
      <c r="X2164" s="45">
        <v>9.4606666666666683</v>
      </c>
      <c r="Y2164" s="44">
        <v>0</v>
      </c>
      <c r="Z2164" s="45">
        <v>0</v>
      </c>
      <c r="AA2164" s="44">
        <v>0</v>
      </c>
      <c r="AB2164" s="45">
        <v>0</v>
      </c>
      <c r="AC2164" s="54"/>
      <c r="AD2164" s="55">
        <f t="shared" si="585"/>
        <v>655.04433333333327</v>
      </c>
      <c r="AE2164" s="54"/>
    </row>
    <row r="2165" spans="2:31" x14ac:dyDescent="0.45">
      <c r="B2165" s="4" t="s">
        <v>118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0.8909999999999999</v>
      </c>
      <c r="M2165" s="44">
        <v>38.828333333333305</v>
      </c>
      <c r="N2165" s="45">
        <v>13.433999999999996</v>
      </c>
      <c r="O2165" s="44">
        <v>22.21100000000002</v>
      </c>
      <c r="P2165" s="45">
        <v>19.073500000000003</v>
      </c>
      <c r="Q2165" s="44">
        <v>16.390999999999977</v>
      </c>
      <c r="R2165" s="45">
        <v>26.074333333333346</v>
      </c>
      <c r="S2165" s="44">
        <v>28.76833333333337</v>
      </c>
      <c r="T2165" s="45">
        <v>39.079333333333324</v>
      </c>
      <c r="U2165" s="44">
        <v>48.798166666666667</v>
      </c>
      <c r="V2165" s="45">
        <v>50.568666666666651</v>
      </c>
      <c r="W2165" s="44">
        <v>46.935666666666648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 t="shared" si="585"/>
        <v>351.05333333333328</v>
      </c>
      <c r="AE2165" s="54"/>
    </row>
    <row r="2166" spans="2:31" x14ac:dyDescent="0.45">
      <c r="B2166" s="4" t="s">
        <v>119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3.3744999999999998</v>
      </c>
      <c r="M2166" s="44">
        <v>59.161666666666648</v>
      </c>
      <c r="N2166" s="45">
        <v>31.67133333333334</v>
      </c>
      <c r="O2166" s="44">
        <v>31.376166666666673</v>
      </c>
      <c r="P2166" s="45">
        <v>32.259500000000003</v>
      </c>
      <c r="Q2166" s="44">
        <v>29.50366666666666</v>
      </c>
      <c r="R2166" s="45">
        <v>33.505499999999984</v>
      </c>
      <c r="S2166" s="44">
        <v>31.684833333333337</v>
      </c>
      <c r="T2166" s="45">
        <v>39.904166666666654</v>
      </c>
      <c r="U2166" s="44">
        <v>48.456166666666668</v>
      </c>
      <c r="V2166" s="45">
        <v>47.820666666666689</v>
      </c>
      <c r="W2166" s="44">
        <v>43.273166666666661</v>
      </c>
      <c r="X2166" s="45">
        <v>0.34283333333333338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si="585"/>
        <v>432.33416666666665</v>
      </c>
      <c r="AE2166" s="54"/>
    </row>
    <row r="2167" spans="2:31" x14ac:dyDescent="0.45">
      <c r="B2167" s="4" t="s">
        <v>120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1.4610000000000005</v>
      </c>
      <c r="M2167" s="44">
        <v>11.917333333333335</v>
      </c>
      <c r="N2167" s="45">
        <v>19.246666666666663</v>
      </c>
      <c r="O2167" s="44">
        <v>9.2236666666666611</v>
      </c>
      <c r="P2167" s="45">
        <v>11.055833333333341</v>
      </c>
      <c r="Q2167" s="44">
        <v>9.5499999999999954</v>
      </c>
      <c r="R2167" s="45">
        <v>26.693166666666659</v>
      </c>
      <c r="S2167" s="44">
        <v>27.282000000000018</v>
      </c>
      <c r="T2167" s="45">
        <v>38.25083333333334</v>
      </c>
      <c r="U2167" s="44">
        <v>45.623000000000005</v>
      </c>
      <c r="V2167" s="45">
        <v>39.211333333333336</v>
      </c>
      <c r="W2167" s="44">
        <v>35.205999999999989</v>
      </c>
      <c r="X2167" s="45">
        <v>2.4440000000000017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5"/>
        <v>277.16483333333332</v>
      </c>
      <c r="AE2167" s="54"/>
    </row>
    <row r="2168" spans="2:31" x14ac:dyDescent="0.45">
      <c r="B2168" s="4" t="s">
        <v>121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5"/>
        <v>0</v>
      </c>
      <c r="AE2168" s="54"/>
    </row>
    <row r="2169" spans="2:31" x14ac:dyDescent="0.45">
      <c r="B2169" s="4" t="s">
        <v>122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2.9836666666666671</v>
      </c>
      <c r="M2169" s="44">
        <v>83.210666666666654</v>
      </c>
      <c r="N2169" s="45">
        <v>137.64433333333332</v>
      </c>
      <c r="O2169" s="44">
        <v>70.180000000000007</v>
      </c>
      <c r="P2169" s="45">
        <v>70.350000000000023</v>
      </c>
      <c r="Q2169" s="44">
        <v>59.460000000000036</v>
      </c>
      <c r="R2169" s="45">
        <v>54.840000000000032</v>
      </c>
      <c r="S2169" s="44">
        <v>105.63</v>
      </c>
      <c r="T2169" s="45">
        <v>124.74000000000001</v>
      </c>
      <c r="U2169" s="44">
        <v>160.67000000000002</v>
      </c>
      <c r="V2169" s="45">
        <v>218.5855</v>
      </c>
      <c r="W2169" s="44">
        <v>225.36433333333338</v>
      </c>
      <c r="X2169" s="45">
        <v>61.939666666666668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5"/>
        <v>1375.5981666666669</v>
      </c>
      <c r="AE2169" s="54"/>
    </row>
    <row r="2170" spans="2:31" x14ac:dyDescent="0.45">
      <c r="B2170" s="4" t="s">
        <v>123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5"/>
        <v>0</v>
      </c>
      <c r="AE2170" s="54"/>
    </row>
    <row r="2171" spans="2:31" x14ac:dyDescent="0.45">
      <c r="B2171" s="4" t="s">
        <v>124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0.58866666666666634</v>
      </c>
      <c r="M2171" s="44">
        <v>3.3598333333333326</v>
      </c>
      <c r="N2171" s="45">
        <v>22.845499999999998</v>
      </c>
      <c r="O2171" s="44">
        <v>2.232666666666665</v>
      </c>
      <c r="P2171" s="45">
        <v>0.89716666666666312</v>
      </c>
      <c r="Q2171" s="44">
        <v>0</v>
      </c>
      <c r="R2171" s="45">
        <v>10.217000000000004</v>
      </c>
      <c r="S2171" s="44">
        <v>8.794666666666668</v>
      </c>
      <c r="T2171" s="45">
        <v>23.308000000000014</v>
      </c>
      <c r="U2171" s="44">
        <v>30.91383333333334</v>
      </c>
      <c r="V2171" s="45">
        <v>1.3134999999999946</v>
      </c>
      <c r="W2171" s="44">
        <v>26.976500000000001</v>
      </c>
      <c r="X2171" s="45">
        <v>3.7666666666666633E-2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5"/>
        <v>131.48500000000001</v>
      </c>
      <c r="AE2171" s="54"/>
    </row>
    <row r="2172" spans="2:31" x14ac:dyDescent="0.45">
      <c r="B2172" s="4" t="s">
        <v>125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5"/>
        <v>0</v>
      </c>
      <c r="AE2172" s="54"/>
    </row>
    <row r="2173" spans="2:31" x14ac:dyDescent="0.45">
      <c r="B2173" s="4" t="s">
        <v>126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5"/>
        <v>0</v>
      </c>
      <c r="AE2173" s="54"/>
    </row>
    <row r="2174" spans="2:31" x14ac:dyDescent="0.45">
      <c r="B2174" s="4" t="s">
        <v>127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3.0389999999999997</v>
      </c>
      <c r="N2174" s="45">
        <v>5.2979999999999992</v>
      </c>
      <c r="O2174" s="44">
        <v>6.8126666666666695</v>
      </c>
      <c r="P2174" s="45">
        <v>9.0316666666666627</v>
      </c>
      <c r="Q2174" s="44">
        <v>14.027833333333332</v>
      </c>
      <c r="R2174" s="45">
        <v>13.915500000000009</v>
      </c>
      <c r="S2174" s="44">
        <v>17.522000000000006</v>
      </c>
      <c r="T2174" s="45">
        <v>15.469333333333331</v>
      </c>
      <c r="U2174" s="44">
        <v>20.53616666666667</v>
      </c>
      <c r="V2174" s="45">
        <v>29.961500000000004</v>
      </c>
      <c r="W2174" s="44">
        <v>17.470833333333335</v>
      </c>
      <c r="X2174" s="45">
        <v>5.6379999999999999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5"/>
        <v>158.72250000000003</v>
      </c>
      <c r="AE2174" s="54"/>
    </row>
    <row r="2175" spans="2:31" x14ac:dyDescent="0.45">
      <c r="B2175" s="4" t="s">
        <v>128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3.1496666666666657</v>
      </c>
      <c r="M2175" s="44">
        <v>102.09</v>
      </c>
      <c r="N2175" s="45">
        <v>91.801200000000009</v>
      </c>
      <c r="O2175" s="44">
        <v>78.901200000000003</v>
      </c>
      <c r="P2175" s="45">
        <v>78.891200000000012</v>
      </c>
      <c r="Q2175" s="44">
        <v>78.891200000000012</v>
      </c>
      <c r="R2175" s="45">
        <v>72.951200000000014</v>
      </c>
      <c r="S2175" s="44">
        <v>72.241200000000006</v>
      </c>
      <c r="T2175" s="45">
        <v>87.941200000000009</v>
      </c>
      <c r="U2175" s="44">
        <v>106.85120000000001</v>
      </c>
      <c r="V2175" s="45">
        <v>118.5412</v>
      </c>
      <c r="W2175" s="44">
        <v>143.50120000000001</v>
      </c>
      <c r="X2175" s="45">
        <v>74.849999999999994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5"/>
        <v>1110.6016666666667</v>
      </c>
      <c r="AE2175" s="54"/>
    </row>
    <row r="2176" spans="2:31" x14ac:dyDescent="0.45">
      <c r="B2176" s="4" t="s">
        <v>129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0.42916666666666681</v>
      </c>
      <c r="M2176" s="44">
        <v>1.4861666666666669</v>
      </c>
      <c r="N2176" s="45">
        <v>3.4523333333333337</v>
      </c>
      <c r="O2176" s="44">
        <v>3.8499999999999988</v>
      </c>
      <c r="P2176" s="45">
        <v>4.3315000000000019</v>
      </c>
      <c r="Q2176" s="44">
        <v>2</v>
      </c>
      <c r="R2176" s="45">
        <v>4.18</v>
      </c>
      <c r="S2176" s="44">
        <v>4.18</v>
      </c>
      <c r="T2176" s="45">
        <v>6.7769999999999992</v>
      </c>
      <c r="U2176" s="44">
        <v>7.6026666666666669</v>
      </c>
      <c r="V2176" s="45">
        <v>7.5963333333333312</v>
      </c>
      <c r="W2176" s="44">
        <v>6.6536666666666662</v>
      </c>
      <c r="X2176" s="45">
        <v>1.3436666666666668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5"/>
        <v>53.882499999999993</v>
      </c>
      <c r="AE2176" s="54"/>
    </row>
    <row r="2177" spans="2:31" x14ac:dyDescent="0.45">
      <c r="B2177" s="4" t="s">
        <v>130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0.14449999999999993</v>
      </c>
      <c r="M2177" s="44">
        <v>11.962999999999997</v>
      </c>
      <c r="N2177" s="45">
        <v>2.9499999999999697E-2</v>
      </c>
      <c r="O2177" s="44">
        <v>0</v>
      </c>
      <c r="P2177" s="45">
        <v>0</v>
      </c>
      <c r="Q2177" s="44">
        <v>26.18500000000002</v>
      </c>
      <c r="R2177" s="45">
        <v>79.616499999999959</v>
      </c>
      <c r="S2177" s="44">
        <v>59.218666666666685</v>
      </c>
      <c r="T2177" s="45">
        <v>69.036499999999975</v>
      </c>
      <c r="U2177" s="44">
        <v>12.217499999999999</v>
      </c>
      <c r="V2177" s="45">
        <v>1.0195000000000003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5"/>
        <v>259.43066666666658</v>
      </c>
      <c r="AE2177" s="54"/>
    </row>
    <row r="2178" spans="2:31" x14ac:dyDescent="0.45">
      <c r="B2178" s="4" t="s">
        <v>131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0.97049999999999981</v>
      </c>
      <c r="N2178" s="45">
        <v>0</v>
      </c>
      <c r="O2178" s="44">
        <v>0</v>
      </c>
      <c r="P2178" s="45">
        <v>0</v>
      </c>
      <c r="Q2178" s="44">
        <v>0</v>
      </c>
      <c r="R2178" s="45">
        <v>0</v>
      </c>
      <c r="S2178" s="44">
        <v>0</v>
      </c>
      <c r="T2178" s="45">
        <v>0</v>
      </c>
      <c r="U2178" s="44">
        <v>0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>SUM(E2178:AB2178)</f>
        <v>0.97049999999999981</v>
      </c>
      <c r="AE2178" s="54"/>
    </row>
    <row r="2179" spans="2:31" x14ac:dyDescent="0.45">
      <c r="B2179" s="4" t="s">
        <v>132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0</v>
      </c>
      <c r="O2179" s="44">
        <v>0</v>
      </c>
      <c r="P2179" s="45">
        <v>0</v>
      </c>
      <c r="Q2179" s="44">
        <v>0</v>
      </c>
      <c r="R2179" s="45">
        <v>0</v>
      </c>
      <c r="S2179" s="44">
        <v>0</v>
      </c>
      <c r="T2179" s="45">
        <v>0</v>
      </c>
      <c r="U2179" s="44">
        <v>0</v>
      </c>
      <c r="V2179" s="45">
        <v>0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>SUM(E2179:AB2179)</f>
        <v>0</v>
      </c>
      <c r="AE2179" s="54"/>
    </row>
    <row r="2180" spans="2:31" x14ac:dyDescent="0.45">
      <c r="B2180" s="4" t="s">
        <v>133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ref="AD2180:AD2184" si="586">SUM(E2180:AB2180)</f>
        <v>0</v>
      </c>
      <c r="AE2180" s="54"/>
    </row>
    <row r="2181" spans="2:31" x14ac:dyDescent="0.45">
      <c r="B2181" s="4" t="s">
        <v>134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6"/>
        <v>0</v>
      </c>
      <c r="AE2181" s="54"/>
    </row>
    <row r="2182" spans="2:31" x14ac:dyDescent="0.45">
      <c r="B2182" s="4" t="s">
        <v>135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>SUM(E2182:AB2182)</f>
        <v>0</v>
      </c>
      <c r="AE2182" s="54"/>
    </row>
    <row r="2183" spans="2:31" x14ac:dyDescent="0.45">
      <c r="B2183" s="4" t="s">
        <v>136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0.94983333333333364</v>
      </c>
      <c r="O2183" s="44">
        <v>0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6"/>
        <v>0.94983333333333364</v>
      </c>
      <c r="AE2183" s="54"/>
    </row>
    <row r="2184" spans="2:31" x14ac:dyDescent="0.45">
      <c r="B2184" s="4" t="s">
        <v>137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1.5135000000000001</v>
      </c>
      <c r="M2184" s="44">
        <v>44.93566666666667</v>
      </c>
      <c r="N2184" s="45">
        <v>50.855833333333322</v>
      </c>
      <c r="O2184" s="44">
        <v>19.047000000000001</v>
      </c>
      <c r="P2184" s="45">
        <v>14.143499999999994</v>
      </c>
      <c r="Q2184" s="44">
        <v>8.8678333333333299</v>
      </c>
      <c r="R2184" s="45">
        <v>23.376333333333324</v>
      </c>
      <c r="S2184" s="44">
        <v>32.028333333333308</v>
      </c>
      <c r="T2184" s="45">
        <v>36.131999999999984</v>
      </c>
      <c r="U2184" s="44">
        <v>36.728000000000002</v>
      </c>
      <c r="V2184" s="45">
        <v>83.132999999999996</v>
      </c>
      <c r="W2184" s="44">
        <v>44.638833333333331</v>
      </c>
      <c r="X2184" s="45">
        <v>20.171166666666661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6"/>
        <v>415.57099999999986</v>
      </c>
      <c r="AE2184" s="54"/>
    </row>
    <row r="2185" spans="2:31" x14ac:dyDescent="0.45">
      <c r="B2185" s="4" t="s">
        <v>138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3.3539999999999992</v>
      </c>
      <c r="N2185" s="45">
        <v>41.790833333333332</v>
      </c>
      <c r="O2185" s="44">
        <v>5.8006666666666629</v>
      </c>
      <c r="P2185" s="45">
        <v>42.127666666666656</v>
      </c>
      <c r="Q2185" s="44">
        <v>15.656666666666665</v>
      </c>
      <c r="R2185" s="45">
        <v>8.1383333333333407</v>
      </c>
      <c r="S2185" s="44">
        <v>12.043000000000006</v>
      </c>
      <c r="T2185" s="45">
        <v>16.684666666666661</v>
      </c>
      <c r="U2185" s="44">
        <v>25.330833333333324</v>
      </c>
      <c r="V2185" s="45">
        <v>29.230166666666673</v>
      </c>
      <c r="W2185" s="44">
        <v>41.489166666666669</v>
      </c>
      <c r="X2185" s="45">
        <v>7.5835000000000008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>SUM(E2185:AB2185)</f>
        <v>249.22949999999997</v>
      </c>
      <c r="AE2185" s="54"/>
    </row>
    <row r="2186" spans="2:31" x14ac:dyDescent="0.45">
      <c r="B2186" s="12" t="s">
        <v>7</v>
      </c>
      <c r="C2186" s="12"/>
      <c r="D2186" s="12"/>
      <c r="E2186" s="13">
        <f t="shared" ref="E2186:AB2186" si="587">SUM(E2114:E2185)</f>
        <v>0</v>
      </c>
      <c r="F2186" s="13">
        <f t="shared" si="587"/>
        <v>0</v>
      </c>
      <c r="G2186" s="13">
        <f t="shared" si="587"/>
        <v>0</v>
      </c>
      <c r="H2186" s="13">
        <f t="shared" si="587"/>
        <v>0</v>
      </c>
      <c r="I2186" s="13">
        <f t="shared" si="587"/>
        <v>0</v>
      </c>
      <c r="J2186" s="13">
        <f t="shared" si="587"/>
        <v>0</v>
      </c>
      <c r="K2186" s="13">
        <f t="shared" si="587"/>
        <v>0</v>
      </c>
      <c r="L2186" s="13">
        <f t="shared" si="587"/>
        <v>71.136666666666628</v>
      </c>
      <c r="M2186" s="13">
        <f t="shared" si="587"/>
        <v>968.68883333333315</v>
      </c>
      <c r="N2186" s="13">
        <f t="shared" si="587"/>
        <v>1434.1588292233334</v>
      </c>
      <c r="O2186" s="13">
        <f t="shared" si="587"/>
        <v>1027.3667852966666</v>
      </c>
      <c r="P2186" s="13">
        <f t="shared" si="587"/>
        <v>997.89004738666688</v>
      </c>
      <c r="Q2186" s="13">
        <f t="shared" si="587"/>
        <v>1000.3961710699998</v>
      </c>
      <c r="R2186" s="13">
        <f t="shared" si="587"/>
        <v>1178.0750744899999</v>
      </c>
      <c r="S2186" s="13">
        <f t="shared" si="587"/>
        <v>1317.2060391499999</v>
      </c>
      <c r="T2186" s="13">
        <f t="shared" si="587"/>
        <v>1573.1286116000003</v>
      </c>
      <c r="U2186" s="13">
        <f t="shared" si="587"/>
        <v>1656.5997497566673</v>
      </c>
      <c r="V2186" s="13">
        <f t="shared" si="587"/>
        <v>1839.8500455066674</v>
      </c>
      <c r="W2186" s="13">
        <f t="shared" si="587"/>
        <v>1964.586077325667</v>
      </c>
      <c r="X2186" s="13">
        <f t="shared" si="587"/>
        <v>407.77433333333323</v>
      </c>
      <c r="Y2186" s="13">
        <f t="shared" si="587"/>
        <v>0</v>
      </c>
      <c r="Z2186" s="13">
        <f t="shared" si="587"/>
        <v>0</v>
      </c>
      <c r="AA2186" s="13">
        <f t="shared" si="587"/>
        <v>0</v>
      </c>
      <c r="AB2186" s="13">
        <f t="shared" si="587"/>
        <v>0</v>
      </c>
      <c r="AC2186" s="109">
        <f>SUM(AC2114:AE2185)</f>
        <v>15436.857264139002</v>
      </c>
      <c r="AD2186" s="109"/>
      <c r="AE2186" s="109"/>
    </row>
    <row r="2187" spans="2:31" x14ac:dyDescent="0.45">
      <c r="B2187" s="14"/>
      <c r="C2187" s="15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</row>
    <row r="2188" spans="2:31" x14ac:dyDescent="0.45">
      <c r="B2188" s="14"/>
      <c r="C2188" s="15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</row>
    <row r="2189" spans="2:31" x14ac:dyDescent="0.45">
      <c r="B2189" s="8">
        <f>'Resumen-Mensual'!$AG$26</f>
        <v>46051</v>
      </c>
    </row>
    <row r="2190" spans="2:31" x14ac:dyDescent="0.45">
      <c r="B2190" s="8"/>
    </row>
    <row r="2191" spans="2:31" x14ac:dyDescent="0.45">
      <c r="B2191" s="9" t="s">
        <v>313</v>
      </c>
      <c r="C2191" s="10"/>
      <c r="D2191" s="10"/>
      <c r="E2191" s="11">
        <v>1</v>
      </c>
      <c r="F2191" s="11">
        <v>2</v>
      </c>
      <c r="G2191" s="11">
        <v>3</v>
      </c>
      <c r="H2191" s="11">
        <v>4</v>
      </c>
      <c r="I2191" s="11">
        <v>5</v>
      </c>
      <c r="J2191" s="11">
        <v>6</v>
      </c>
      <c r="K2191" s="11">
        <v>7</v>
      </c>
      <c r="L2191" s="11">
        <v>8</v>
      </c>
      <c r="M2191" s="11">
        <v>9</v>
      </c>
      <c r="N2191" s="11">
        <v>10</v>
      </c>
      <c r="O2191" s="11">
        <v>11</v>
      </c>
      <c r="P2191" s="11">
        <v>12</v>
      </c>
      <c r="Q2191" s="11">
        <v>13</v>
      </c>
      <c r="R2191" s="11">
        <v>14</v>
      </c>
      <c r="S2191" s="11">
        <v>15</v>
      </c>
      <c r="T2191" s="11">
        <v>16</v>
      </c>
      <c r="U2191" s="11">
        <v>17</v>
      </c>
      <c r="V2191" s="11">
        <v>18</v>
      </c>
      <c r="W2191" s="11">
        <v>19</v>
      </c>
      <c r="X2191" s="11">
        <v>20</v>
      </c>
      <c r="Y2191" s="11">
        <v>21</v>
      </c>
      <c r="Z2191" s="11">
        <v>22</v>
      </c>
      <c r="AA2191" s="11">
        <v>23</v>
      </c>
      <c r="AB2191" s="11">
        <v>24</v>
      </c>
      <c r="AC2191" s="91" t="s">
        <v>7</v>
      </c>
      <c r="AD2191" s="91"/>
      <c r="AE2191" s="91"/>
    </row>
    <row r="2192" spans="2:31" x14ac:dyDescent="0.45">
      <c r="B2192" s="14" t="s">
        <v>67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0.12999999999999995</v>
      </c>
      <c r="M2192" s="44">
        <v>0.4</v>
      </c>
      <c r="N2192" s="45">
        <v>0</v>
      </c>
      <c r="O2192" s="44">
        <v>0.58000000000000007</v>
      </c>
      <c r="P2192" s="45">
        <v>0.83000000000000007</v>
      </c>
      <c r="Q2192" s="44">
        <v>3.3099999999999996</v>
      </c>
      <c r="R2192" s="45">
        <v>2.69</v>
      </c>
      <c r="S2192" s="44">
        <v>1.75</v>
      </c>
      <c r="T2192" s="45">
        <v>0</v>
      </c>
      <c r="U2192" s="44">
        <v>0</v>
      </c>
      <c r="V2192" s="45">
        <v>0</v>
      </c>
      <c r="W2192" s="44">
        <v>3.8000000000000038</v>
      </c>
      <c r="X2192" s="45">
        <v>1.8333333333333333E-2</v>
      </c>
      <c r="Y2192" s="44">
        <v>0</v>
      </c>
      <c r="Z2192" s="45">
        <v>0</v>
      </c>
      <c r="AA2192" s="44">
        <v>0</v>
      </c>
      <c r="AB2192" s="45">
        <v>0</v>
      </c>
      <c r="AC2192" s="56"/>
      <c r="AD2192" s="57">
        <f>SUM(E2192:AB2192)</f>
        <v>13.508333333333336</v>
      </c>
      <c r="AE2192" s="56"/>
    </row>
    <row r="2193" spans="2:31" x14ac:dyDescent="0.45">
      <c r="B2193" s="14" t="s">
        <v>68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8.6666666666666697E-2</v>
      </c>
      <c r="M2193" s="44">
        <v>0.90666666666666651</v>
      </c>
      <c r="N2193" s="45">
        <v>0</v>
      </c>
      <c r="O2193" s="44">
        <v>4.99</v>
      </c>
      <c r="P2193" s="45">
        <v>5.67</v>
      </c>
      <c r="Q2193" s="44">
        <v>10.08</v>
      </c>
      <c r="R2193" s="45">
        <v>8.879999999999999</v>
      </c>
      <c r="S2193" s="44">
        <v>6.24</v>
      </c>
      <c r="T2193" s="45">
        <v>3.2900000000000009</v>
      </c>
      <c r="U2193" s="44">
        <v>2.7199999999999989</v>
      </c>
      <c r="V2193" s="45">
        <v>1.6899999999999995</v>
      </c>
      <c r="W2193" s="44">
        <v>8.8999999999999897</v>
      </c>
      <c r="X2193" s="45">
        <v>3.0000000000000002E-2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>SUM(E2193:AB2193)</f>
        <v>53.48333333333332</v>
      </c>
      <c r="AE2193" s="54"/>
    </row>
    <row r="2194" spans="2:31" x14ac:dyDescent="0.45">
      <c r="B2194" s="14" t="s">
        <v>69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0.21666666666666667</v>
      </c>
      <c r="M2194" s="44">
        <v>0.49333333333333329</v>
      </c>
      <c r="N2194" s="45">
        <v>0</v>
      </c>
      <c r="O2194" s="44">
        <v>7.6381666666666659</v>
      </c>
      <c r="P2194" s="45">
        <v>5.7929999999999957</v>
      </c>
      <c r="Q2194" s="44">
        <v>6.2541666666666664</v>
      </c>
      <c r="R2194" s="45">
        <v>11.182666666666666</v>
      </c>
      <c r="S2194" s="44">
        <v>8.5554999999999968</v>
      </c>
      <c r="T2194" s="45">
        <v>6.1698333333333322</v>
      </c>
      <c r="U2194" s="44">
        <v>3.2370000000000001</v>
      </c>
      <c r="V2194" s="45">
        <v>1.4244999999999997</v>
      </c>
      <c r="W2194" s="44">
        <v>1.1688333333333341</v>
      </c>
      <c r="X2194" s="45">
        <v>1.5000000000000001E-2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ref="AD2194:AD2255" si="588">SUM(E2194:AB2194)</f>
        <v>52.148666666666657</v>
      </c>
      <c r="AE2194" s="54"/>
    </row>
    <row r="2195" spans="2:31" x14ac:dyDescent="0.45">
      <c r="B2195" s="14" t="s">
        <v>70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5.7253333333333343</v>
      </c>
      <c r="M2195" s="44">
        <v>9.5235000000000003</v>
      </c>
      <c r="N2195" s="45">
        <v>0</v>
      </c>
      <c r="O2195" s="44">
        <v>57.780333333333346</v>
      </c>
      <c r="P2195" s="45">
        <v>41.958666666666652</v>
      </c>
      <c r="Q2195" s="44">
        <v>28.870833333333334</v>
      </c>
      <c r="R2195" s="45">
        <v>21.260500000000004</v>
      </c>
      <c r="S2195" s="44">
        <v>48.598833333333339</v>
      </c>
      <c r="T2195" s="45">
        <v>107.63583333333332</v>
      </c>
      <c r="U2195" s="44">
        <v>97.595499999999973</v>
      </c>
      <c r="V2195" s="45">
        <v>64.246333333333311</v>
      </c>
      <c r="W2195" s="44">
        <v>25.307500000000001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8"/>
        <v>508.50316666666663</v>
      </c>
      <c r="AE2195" s="54"/>
    </row>
    <row r="2196" spans="2:31" x14ac:dyDescent="0.45">
      <c r="B2196" s="14" t="s">
        <v>71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0</v>
      </c>
      <c r="O2196" s="44">
        <v>0</v>
      </c>
      <c r="P2196" s="45">
        <v>0</v>
      </c>
      <c r="Q2196" s="44">
        <v>0</v>
      </c>
      <c r="R2196" s="45">
        <v>0</v>
      </c>
      <c r="S2196" s="44">
        <v>0</v>
      </c>
      <c r="T2196" s="45">
        <v>0</v>
      </c>
      <c r="U2196" s="44">
        <v>0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8"/>
        <v>0</v>
      </c>
      <c r="AE2196" s="54"/>
    </row>
    <row r="2197" spans="2:31" x14ac:dyDescent="0.45">
      <c r="B2197" s="14" t="s">
        <v>72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0.94899999999999973</v>
      </c>
      <c r="M2197" s="44">
        <v>2.444</v>
      </c>
      <c r="N2197" s="45">
        <v>0</v>
      </c>
      <c r="O2197" s="44">
        <v>29.075666666666674</v>
      </c>
      <c r="P2197" s="45">
        <v>11.569666666666661</v>
      </c>
      <c r="Q2197" s="44">
        <v>3.1418333333333321</v>
      </c>
      <c r="R2197" s="45">
        <v>48.342999999999982</v>
      </c>
      <c r="S2197" s="44">
        <v>51.245333333333328</v>
      </c>
      <c r="T2197" s="45">
        <v>23.853999999999999</v>
      </c>
      <c r="U2197" s="44">
        <v>10.506333333333334</v>
      </c>
      <c r="V2197" s="45">
        <v>13.346333333333332</v>
      </c>
      <c r="W2197" s="44">
        <v>53.838833333333334</v>
      </c>
      <c r="X2197" s="45">
        <v>0.35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8"/>
        <v>248.66399999999993</v>
      </c>
      <c r="AE2197" s="54"/>
    </row>
    <row r="2198" spans="2:31" x14ac:dyDescent="0.45">
      <c r="B2198" s="14" t="s">
        <v>73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8"/>
        <v>0</v>
      </c>
      <c r="AE2198" s="54"/>
    </row>
    <row r="2199" spans="2:31" x14ac:dyDescent="0.45">
      <c r="B2199" s="14" t="s">
        <v>74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2.2966666666666664</v>
      </c>
      <c r="M2199" s="44">
        <v>5.0266666666666664</v>
      </c>
      <c r="N2199" s="45">
        <v>0</v>
      </c>
      <c r="O2199" s="44">
        <v>40.403833333333331</v>
      </c>
      <c r="P2199" s="45">
        <v>39.727499999999999</v>
      </c>
      <c r="Q2199" s="44">
        <v>0</v>
      </c>
      <c r="R2199" s="45">
        <v>2.7666666666666728E-2</v>
      </c>
      <c r="S2199" s="44">
        <v>3.2543333333333337</v>
      </c>
      <c r="T2199" s="45">
        <v>10.783666666666665</v>
      </c>
      <c r="U2199" s="44">
        <v>17.290166666666675</v>
      </c>
      <c r="V2199" s="45">
        <v>38.659166666666664</v>
      </c>
      <c r="W2199" s="44">
        <v>47.926000000000009</v>
      </c>
      <c r="X2199" s="45">
        <v>0.3663333333333334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8"/>
        <v>205.76200000000003</v>
      </c>
      <c r="AE2199" s="54"/>
    </row>
    <row r="2200" spans="2:31" x14ac:dyDescent="0.45">
      <c r="B2200" s="14" t="s">
        <v>75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0.26866666666666666</v>
      </c>
      <c r="M2200" s="44">
        <v>0.34533333333333327</v>
      </c>
      <c r="N2200" s="45">
        <v>0</v>
      </c>
      <c r="O2200" s="44">
        <v>0.66283333333333305</v>
      </c>
      <c r="P2200" s="45">
        <v>1.2256666666666673</v>
      </c>
      <c r="Q2200" s="44">
        <v>18.636500000000002</v>
      </c>
      <c r="R2200" s="45">
        <v>9.3698333333333377</v>
      </c>
      <c r="S2200" s="44">
        <v>7.078000000000003</v>
      </c>
      <c r="T2200" s="45">
        <v>8.9435000000000002</v>
      </c>
      <c r="U2200" s="44">
        <v>7.9801666666666637</v>
      </c>
      <c r="V2200" s="45">
        <v>14.453499999999986</v>
      </c>
      <c r="W2200" s="44">
        <v>8.1119999999999983</v>
      </c>
      <c r="X2200" s="45">
        <v>4.6666666666666705E-3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8"/>
        <v>77.080666666666659</v>
      </c>
      <c r="AE2200" s="54"/>
    </row>
    <row r="2201" spans="2:31" x14ac:dyDescent="0.45">
      <c r="B2201" s="14" t="s">
        <v>76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0.3263333333333332</v>
      </c>
      <c r="M2201" s="44">
        <v>3.4941666666666666</v>
      </c>
      <c r="N2201" s="45">
        <v>0</v>
      </c>
      <c r="O2201" s="44">
        <v>25.186500000000002</v>
      </c>
      <c r="P2201" s="45">
        <v>15.096499999999995</v>
      </c>
      <c r="Q2201" s="44">
        <v>10.1395</v>
      </c>
      <c r="R2201" s="45">
        <v>8.0738333333333259</v>
      </c>
      <c r="S2201" s="44">
        <v>8.5909999999999958</v>
      </c>
      <c r="T2201" s="45">
        <v>10.186333333333339</v>
      </c>
      <c r="U2201" s="44">
        <v>17.043333333333329</v>
      </c>
      <c r="V2201" s="45">
        <v>56.123833333333337</v>
      </c>
      <c r="W2201" s="44">
        <v>57.953166666666647</v>
      </c>
      <c r="X2201" s="45">
        <v>0.21883333333333332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8"/>
        <v>212.43333333333328</v>
      </c>
      <c r="AE2201" s="54"/>
    </row>
    <row r="2202" spans="2:31" x14ac:dyDescent="0.45">
      <c r="B2202" s="14" t="s">
        <v>77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0.50266666666666671</v>
      </c>
      <c r="M2202" s="44">
        <v>0.87333333333333318</v>
      </c>
      <c r="N2202" s="45">
        <v>0</v>
      </c>
      <c r="O2202" s="44">
        <v>10.703333333333344</v>
      </c>
      <c r="P2202" s="45">
        <v>12.63999999999999</v>
      </c>
      <c r="Q2202" s="44">
        <v>14.850000000000016</v>
      </c>
      <c r="R2202" s="45">
        <v>0</v>
      </c>
      <c r="S2202" s="44">
        <v>0</v>
      </c>
      <c r="T2202" s="45">
        <v>16.52999999999998</v>
      </c>
      <c r="U2202" s="44">
        <v>0</v>
      </c>
      <c r="V2202" s="45">
        <v>17.399999999999988</v>
      </c>
      <c r="W2202" s="44">
        <v>11.429999999999991</v>
      </c>
      <c r="X2202" s="45">
        <v>3.6666666666666667E-2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8"/>
        <v>84.965999999999966</v>
      </c>
      <c r="AE2202" s="54"/>
    </row>
    <row r="2203" spans="2:31" x14ac:dyDescent="0.45">
      <c r="B2203" s="14" t="s">
        <v>78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0.36399999999999999</v>
      </c>
      <c r="M2203" s="44">
        <v>0.6333333333333333</v>
      </c>
      <c r="N2203" s="45">
        <v>0</v>
      </c>
      <c r="O2203" s="44">
        <v>7.7566666666666606</v>
      </c>
      <c r="P2203" s="45">
        <v>9.1600000000000072</v>
      </c>
      <c r="Q2203" s="44">
        <v>10.75</v>
      </c>
      <c r="R2203" s="45">
        <v>11.089999999999998</v>
      </c>
      <c r="S2203" s="44">
        <v>11.089999999999998</v>
      </c>
      <c r="T2203" s="45">
        <v>11.970000000000018</v>
      </c>
      <c r="U2203" s="44">
        <v>11.210000000000003</v>
      </c>
      <c r="V2203" s="45">
        <v>12.600000000000014</v>
      </c>
      <c r="W2203" s="44">
        <v>8.2699999999999925</v>
      </c>
      <c r="X2203" s="45">
        <v>2.6666666666666668E-2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8"/>
        <v>94.920666666666691</v>
      </c>
      <c r="AE2203" s="54"/>
    </row>
    <row r="2204" spans="2:31" x14ac:dyDescent="0.45">
      <c r="B2204" s="14" t="s">
        <v>79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1.0313333333333337</v>
      </c>
      <c r="M2204" s="44">
        <v>8.5506666666666664</v>
      </c>
      <c r="N2204" s="45">
        <v>0</v>
      </c>
      <c r="O2204" s="44">
        <v>106.79266666666669</v>
      </c>
      <c r="P2204" s="45">
        <v>54.568000000000012</v>
      </c>
      <c r="Q2204" s="44">
        <v>0</v>
      </c>
      <c r="R2204" s="45">
        <v>0</v>
      </c>
      <c r="S2204" s="44">
        <v>0</v>
      </c>
      <c r="T2204" s="45">
        <v>30.879999999999995</v>
      </c>
      <c r="U2204" s="44">
        <v>50.069666666666663</v>
      </c>
      <c r="V2204" s="45">
        <v>96.841500000000025</v>
      </c>
      <c r="W2204" s="44">
        <v>88.870833333333394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8"/>
        <v>437.60466666666673</v>
      </c>
      <c r="AE2204" s="54"/>
    </row>
    <row r="2205" spans="2:31" x14ac:dyDescent="0.45">
      <c r="B2205" s="14" t="s">
        <v>80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0.43333333333333335</v>
      </c>
      <c r="M2205" s="44">
        <v>1.0133333333333334</v>
      </c>
      <c r="N2205" s="45">
        <v>0</v>
      </c>
      <c r="O2205" s="44">
        <v>0</v>
      </c>
      <c r="P2205" s="45">
        <v>0</v>
      </c>
      <c r="Q2205" s="44">
        <v>3.1310000000000002</v>
      </c>
      <c r="R2205" s="45">
        <v>6.0765000000000038</v>
      </c>
      <c r="S2205" s="44">
        <v>5.2323333333333348</v>
      </c>
      <c r="T2205" s="45">
        <v>6.0649999999999977</v>
      </c>
      <c r="U2205" s="44">
        <v>9.449999999999982E-2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8"/>
        <v>22.046000000000003</v>
      </c>
      <c r="AE2205" s="54"/>
    </row>
    <row r="2206" spans="2:31" x14ac:dyDescent="0.45">
      <c r="B2206" s="14" t="s">
        <v>81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0.65</v>
      </c>
      <c r="M2206" s="44">
        <v>2.8933333333333326</v>
      </c>
      <c r="N2206" s="45">
        <v>0</v>
      </c>
      <c r="O2206" s="44">
        <v>22.82533333333334</v>
      </c>
      <c r="P2206" s="45">
        <v>14.116333333333341</v>
      </c>
      <c r="Q2206" s="44">
        <v>0</v>
      </c>
      <c r="R2206" s="45">
        <v>0</v>
      </c>
      <c r="S2206" s="44">
        <v>0.17016666666666663</v>
      </c>
      <c r="T2206" s="45">
        <v>0.6296666666666666</v>
      </c>
      <c r="U2206" s="44">
        <v>14.336166666666667</v>
      </c>
      <c r="V2206" s="45">
        <v>8.2966666666666651</v>
      </c>
      <c r="W2206" s="44">
        <v>3.3256666666666672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8"/>
        <v>67.243333333333339</v>
      </c>
      <c r="AE2206" s="54"/>
    </row>
    <row r="2207" spans="2:31" x14ac:dyDescent="0.45">
      <c r="B2207" s="14" t="s">
        <v>82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0.8523333333333335</v>
      </c>
      <c r="M2207" s="44">
        <v>6.9933333333333332</v>
      </c>
      <c r="N2207" s="45">
        <v>0</v>
      </c>
      <c r="O2207" s="44">
        <v>54.754666666666644</v>
      </c>
      <c r="P2207" s="45">
        <v>17.75383333333334</v>
      </c>
      <c r="Q2207" s="44">
        <v>4.2903333333333267</v>
      </c>
      <c r="R2207" s="45">
        <v>15.770500000000004</v>
      </c>
      <c r="S2207" s="44">
        <v>23.061166666666672</v>
      </c>
      <c r="T2207" s="45">
        <v>33.114499999999985</v>
      </c>
      <c r="U2207" s="44">
        <v>37.456666666666692</v>
      </c>
      <c r="V2207" s="45">
        <v>37.415666666666674</v>
      </c>
      <c r="W2207" s="44">
        <v>16.384166666666669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8"/>
        <v>247.84716666666665</v>
      </c>
      <c r="AE2207" s="54"/>
    </row>
    <row r="2208" spans="2:31" x14ac:dyDescent="0.45">
      <c r="B2208" s="14" t="s">
        <v>83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1.4334999999999996</v>
      </c>
      <c r="M2208" s="44">
        <v>2.2913333333333337</v>
      </c>
      <c r="N2208" s="45">
        <v>0</v>
      </c>
      <c r="O2208" s="44">
        <v>21.992499999999996</v>
      </c>
      <c r="P2208" s="45">
        <v>15.509166666666658</v>
      </c>
      <c r="Q2208" s="44">
        <v>15.986166666666668</v>
      </c>
      <c r="R2208" s="45">
        <v>19.499166666666667</v>
      </c>
      <c r="S2208" s="44">
        <v>18.581666666666656</v>
      </c>
      <c r="T2208" s="45">
        <v>18.965500000000002</v>
      </c>
      <c r="U2208" s="44">
        <v>12.688333333333333</v>
      </c>
      <c r="V2208" s="45">
        <v>25.189666666666668</v>
      </c>
      <c r="W2208" s="44">
        <v>29.664000000000005</v>
      </c>
      <c r="X2208" s="45">
        <v>0.222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8"/>
        <v>182.023</v>
      </c>
      <c r="AE2208" s="54"/>
    </row>
    <row r="2209" spans="2:31" x14ac:dyDescent="0.45">
      <c r="B2209" s="14" t="s">
        <v>84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8"/>
        <v>0</v>
      </c>
      <c r="AE2209" s="54"/>
    </row>
    <row r="2210" spans="2:31" x14ac:dyDescent="0.45">
      <c r="B2210" s="14" t="s">
        <v>85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1.0140000000000005</v>
      </c>
      <c r="M2210" s="44">
        <v>4.6413333333333338</v>
      </c>
      <c r="N2210" s="45">
        <v>0</v>
      </c>
      <c r="O2210" s="44">
        <v>46.261499999999977</v>
      </c>
      <c r="P2210" s="45">
        <v>20.446333333333332</v>
      </c>
      <c r="Q2210" s="44">
        <v>26.903333333333329</v>
      </c>
      <c r="R2210" s="45">
        <v>11.811666666666673</v>
      </c>
      <c r="S2210" s="44">
        <v>1.3975000000000022</v>
      </c>
      <c r="T2210" s="45">
        <v>13.955000000000005</v>
      </c>
      <c r="U2210" s="44">
        <v>9.3154999999999966</v>
      </c>
      <c r="V2210" s="45">
        <v>0.81366666666666509</v>
      </c>
      <c r="W2210" s="44">
        <v>5.9956666666666658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8"/>
        <v>142.55549999999999</v>
      </c>
      <c r="AE2210" s="54"/>
    </row>
    <row r="2211" spans="2:31" x14ac:dyDescent="0.45">
      <c r="B2211" s="4" t="s">
        <v>86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0.23199999999999996</v>
      </c>
      <c r="M2211" s="44">
        <v>1.6133333333333335</v>
      </c>
      <c r="N2211" s="45">
        <v>0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0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8"/>
        <v>1.8453333333333335</v>
      </c>
      <c r="AE2211" s="54"/>
    </row>
    <row r="2212" spans="2:31" x14ac:dyDescent="0.45">
      <c r="B2212" s="4" t="s">
        <v>87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0.69333333333333358</v>
      </c>
      <c r="M2212" s="44">
        <v>1.7333333333333334</v>
      </c>
      <c r="N2212" s="45">
        <v>0</v>
      </c>
      <c r="O2212" s="44">
        <v>4.358833333333334</v>
      </c>
      <c r="P2212" s="45">
        <v>5.2191666666666672</v>
      </c>
      <c r="Q2212" s="44">
        <v>3.5478333333333327</v>
      </c>
      <c r="R2212" s="45">
        <v>2.3895000000000004</v>
      </c>
      <c r="S2212" s="44">
        <v>3.5658333333333334</v>
      </c>
      <c r="T2212" s="45">
        <v>6.1115000000000039</v>
      </c>
      <c r="U2212" s="44">
        <v>4.7521666666666658</v>
      </c>
      <c r="V2212" s="45">
        <v>3.5911666666666671</v>
      </c>
      <c r="W2212" s="44">
        <v>5.7498333333333367</v>
      </c>
      <c r="X2212" s="45">
        <v>0.10049999999999999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8"/>
        <v>41.813000000000002</v>
      </c>
      <c r="AE2212" s="54"/>
    </row>
    <row r="2213" spans="2:31" x14ac:dyDescent="0.45">
      <c r="B2213" s="4" t="s">
        <v>88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0.42566666666666653</v>
      </c>
      <c r="M2213" s="44">
        <v>3.829333333333333</v>
      </c>
      <c r="N2213" s="45">
        <v>0</v>
      </c>
      <c r="O2213" s="44">
        <v>0</v>
      </c>
      <c r="P2213" s="45">
        <v>37.562666666666672</v>
      </c>
      <c r="Q2213" s="44">
        <v>64.945499999999981</v>
      </c>
      <c r="R2213" s="45">
        <v>37.188666666666663</v>
      </c>
      <c r="S2213" s="44">
        <v>41.376333333333328</v>
      </c>
      <c r="T2213" s="45">
        <v>40.818166666666663</v>
      </c>
      <c r="U2213" s="44">
        <v>42.549500000000002</v>
      </c>
      <c r="V2213" s="45">
        <v>26.861499999999999</v>
      </c>
      <c r="W2213" s="44">
        <v>0.74833333333333341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8"/>
        <v>296.30566666666658</v>
      </c>
      <c r="AE2213" s="54"/>
    </row>
    <row r="2214" spans="2:31" x14ac:dyDescent="0.45">
      <c r="B2214" s="4" t="s">
        <v>89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0.2599999999999999</v>
      </c>
      <c r="M2214" s="44">
        <v>0.8</v>
      </c>
      <c r="N2214" s="45">
        <v>0</v>
      </c>
      <c r="O2214" s="44">
        <v>3.8039199099999994</v>
      </c>
      <c r="P2214" s="45">
        <v>3.9381784499999988</v>
      </c>
      <c r="Q2214" s="44">
        <v>0</v>
      </c>
      <c r="R2214" s="45">
        <v>0.18968158000000201</v>
      </c>
      <c r="S2214" s="44">
        <v>0</v>
      </c>
      <c r="T2214" s="45">
        <v>3.0352265599999999</v>
      </c>
      <c r="U2214" s="44">
        <v>2.1989660299999993</v>
      </c>
      <c r="V2214" s="45">
        <v>0</v>
      </c>
      <c r="W2214" s="44">
        <v>3.4165319499999995</v>
      </c>
      <c r="X2214" s="45">
        <v>0.21166666666666664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8"/>
        <v>17.854171146666665</v>
      </c>
      <c r="AE2214" s="54"/>
    </row>
    <row r="2215" spans="2:31" x14ac:dyDescent="0.45">
      <c r="B2215" s="4" t="s">
        <v>90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</v>
      </c>
      <c r="N2215" s="45">
        <v>0</v>
      </c>
      <c r="O2215" s="44">
        <v>32.887333333333331</v>
      </c>
      <c r="P2215" s="45">
        <v>9.8610246400000037</v>
      </c>
      <c r="Q2215" s="44">
        <v>0</v>
      </c>
      <c r="R2215" s="45">
        <v>5.3408896699999957</v>
      </c>
      <c r="S2215" s="44">
        <v>3.2731504900000061</v>
      </c>
      <c r="T2215" s="45">
        <v>10.720046830000001</v>
      </c>
      <c r="U2215" s="44">
        <v>0</v>
      </c>
      <c r="V2215" s="45">
        <v>16.915333333333333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8"/>
        <v>78.997778296666667</v>
      </c>
      <c r="AE2215" s="54"/>
    </row>
    <row r="2216" spans="2:31" x14ac:dyDescent="0.45">
      <c r="B2216" s="4" t="s">
        <v>91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0.34450000000000003</v>
      </c>
      <c r="M2216" s="44">
        <v>2.6715</v>
      </c>
      <c r="N2216" s="45">
        <v>0</v>
      </c>
      <c r="O2216" s="44">
        <v>29.308833333333325</v>
      </c>
      <c r="P2216" s="45">
        <v>7.9214999999999973</v>
      </c>
      <c r="Q2216" s="44">
        <v>6.999999999999792E-3</v>
      </c>
      <c r="R2216" s="45">
        <v>0</v>
      </c>
      <c r="S2216" s="44">
        <v>0</v>
      </c>
      <c r="T2216" s="45">
        <v>6.7953333333333337</v>
      </c>
      <c r="U2216" s="44">
        <v>0</v>
      </c>
      <c r="V2216" s="45">
        <v>0</v>
      </c>
      <c r="W2216" s="44">
        <v>1.2833333333333268E-2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8"/>
        <v>47.061499999999981</v>
      </c>
      <c r="AE2216" s="54"/>
    </row>
    <row r="2217" spans="2:31" x14ac:dyDescent="0.45">
      <c r="B2217" s="4" t="s">
        <v>92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4.6666666666666676E-2</v>
      </c>
      <c r="M2217" s="44">
        <v>1.2701666666666667</v>
      </c>
      <c r="N2217" s="45">
        <v>0</v>
      </c>
      <c r="O2217" s="44">
        <v>8.7483333333333348</v>
      </c>
      <c r="P2217" s="45">
        <v>1.0651666666666666</v>
      </c>
      <c r="Q2217" s="44">
        <v>0</v>
      </c>
      <c r="R2217" s="45">
        <v>0</v>
      </c>
      <c r="S2217" s="44">
        <v>0</v>
      </c>
      <c r="T2217" s="45">
        <v>0.29933333333333312</v>
      </c>
      <c r="U2217" s="44">
        <v>3.1666666666667473E-3</v>
      </c>
      <c r="V2217" s="45">
        <v>0.38733333333333336</v>
      </c>
      <c r="W2217" s="44">
        <v>4.2136666666666658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8"/>
        <v>16.033833333333334</v>
      </c>
      <c r="AE2217" s="54"/>
    </row>
    <row r="2218" spans="2:31" x14ac:dyDescent="0.45">
      <c r="B2218" s="4" t="s">
        <v>93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0.55899999999999972</v>
      </c>
      <c r="M2218" s="44">
        <v>1.5796666666666668</v>
      </c>
      <c r="N2218" s="45">
        <v>0</v>
      </c>
      <c r="O2218" s="44">
        <v>7.0526666666666697</v>
      </c>
      <c r="P2218" s="45">
        <v>5.0605000000000038</v>
      </c>
      <c r="Q2218" s="44">
        <v>45.076666666666647</v>
      </c>
      <c r="R2218" s="45">
        <v>11.565666666666663</v>
      </c>
      <c r="S2218" s="44">
        <v>1.3333333333334233E-3</v>
      </c>
      <c r="T2218" s="45">
        <v>1.6666666666663351E-4</v>
      </c>
      <c r="U2218" s="44">
        <v>0</v>
      </c>
      <c r="V2218" s="45">
        <v>29.237666666666673</v>
      </c>
      <c r="W2218" s="44">
        <v>2.1148333333333351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8"/>
        <v>102.24816666666666</v>
      </c>
      <c r="AE2218" s="54"/>
    </row>
    <row r="2219" spans="2:31" x14ac:dyDescent="0.45">
      <c r="B2219" s="4" t="s">
        <v>94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1.3281666666666669</v>
      </c>
      <c r="M2219" s="44">
        <v>5.6628333333333334</v>
      </c>
      <c r="N2219" s="45">
        <v>0</v>
      </c>
      <c r="O2219" s="44">
        <v>15.667166666666674</v>
      </c>
      <c r="P2219" s="45">
        <v>20.517499999999998</v>
      </c>
      <c r="Q2219" s="44">
        <v>19.907333333333334</v>
      </c>
      <c r="R2219" s="45">
        <v>41.32916666666668</v>
      </c>
      <c r="S2219" s="44">
        <v>23.361166666666659</v>
      </c>
      <c r="T2219" s="45">
        <v>5.2119999999999989</v>
      </c>
      <c r="U2219" s="44">
        <v>6.3571666666666671</v>
      </c>
      <c r="V2219" s="45">
        <v>18.013999999999992</v>
      </c>
      <c r="W2219" s="44">
        <v>38.918166666666657</v>
      </c>
      <c r="X2219" s="45">
        <v>0.10733333333333342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8"/>
        <v>196.38199999999998</v>
      </c>
      <c r="AE2219" s="54"/>
    </row>
    <row r="2220" spans="2:31" x14ac:dyDescent="0.45">
      <c r="B2220" s="4" t="s">
        <v>95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0.37266666666666654</v>
      </c>
      <c r="M2220" s="44">
        <v>2.2266666666666666</v>
      </c>
      <c r="N2220" s="45">
        <v>0</v>
      </c>
      <c r="O2220" s="44">
        <v>37.594499999999996</v>
      </c>
      <c r="P2220" s="45">
        <v>13.322833333333341</v>
      </c>
      <c r="Q2220" s="44">
        <v>23.770833333333329</v>
      </c>
      <c r="R2220" s="45">
        <v>16.696999999999999</v>
      </c>
      <c r="S2220" s="44">
        <v>13.359</v>
      </c>
      <c r="T2220" s="45">
        <v>7.7941666666666691</v>
      </c>
      <c r="U2220" s="44">
        <v>6.6801666666666693</v>
      </c>
      <c r="V2220" s="45">
        <v>25.272666666666666</v>
      </c>
      <c r="W2220" s="44">
        <v>19.442500000000013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8"/>
        <v>166.53300000000002</v>
      </c>
      <c r="AE2220" s="54"/>
    </row>
    <row r="2221" spans="2:31" x14ac:dyDescent="0.45">
      <c r="B2221" s="4" t="s">
        <v>96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5.0000000000000044E-4</v>
      </c>
      <c r="M2221" s="44">
        <v>10.161166666666666</v>
      </c>
      <c r="N2221" s="45">
        <v>0</v>
      </c>
      <c r="O2221" s="44">
        <v>51.639499999999998</v>
      </c>
      <c r="P2221" s="45">
        <v>43.163500000000013</v>
      </c>
      <c r="Q2221" s="44">
        <v>75.302166666666665</v>
      </c>
      <c r="R2221" s="45">
        <v>70.039833333333334</v>
      </c>
      <c r="S2221" s="44">
        <v>74.380500000000012</v>
      </c>
      <c r="T2221" s="45">
        <v>73.794000000000011</v>
      </c>
      <c r="U2221" s="44">
        <v>61.74199999999999</v>
      </c>
      <c r="V2221" s="45">
        <v>55.003999999999984</v>
      </c>
      <c r="W2221" s="44">
        <v>52.148333333333348</v>
      </c>
      <c r="X2221" s="45">
        <v>0.22933333333333342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8"/>
        <v>567.60483333333332</v>
      </c>
      <c r="AE2221" s="54"/>
    </row>
    <row r="2222" spans="2:31" x14ac:dyDescent="0.45">
      <c r="B2222" s="4" t="s">
        <v>97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0.10816666666666666</v>
      </c>
      <c r="M2222" s="44">
        <v>1.2681666666666667</v>
      </c>
      <c r="N2222" s="45">
        <v>0</v>
      </c>
      <c r="O2222" s="44">
        <v>10.184499999999996</v>
      </c>
      <c r="P2222" s="45">
        <v>1.4780000000000015</v>
      </c>
      <c r="Q2222" s="44">
        <v>8.2921666666666667</v>
      </c>
      <c r="R2222" s="45">
        <v>8.9604999999999997</v>
      </c>
      <c r="S2222" s="44">
        <v>9.6326666666666565</v>
      </c>
      <c r="T2222" s="45">
        <v>9.1599999999999984</v>
      </c>
      <c r="U2222" s="44">
        <v>7.7574999999999958</v>
      </c>
      <c r="V2222" s="45">
        <v>4.5301666666666698</v>
      </c>
      <c r="W2222" s="44">
        <v>2.7436666666666669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8"/>
        <v>64.115499999999983</v>
      </c>
      <c r="AE2222" s="54"/>
    </row>
    <row r="2223" spans="2:31" x14ac:dyDescent="0.45">
      <c r="B2223" s="4" t="s">
        <v>98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1.7199999999999998</v>
      </c>
      <c r="M2223" s="44">
        <v>4.3841666666666672</v>
      </c>
      <c r="N2223" s="45">
        <v>0</v>
      </c>
      <c r="O2223" s="44">
        <v>0.16116666666666635</v>
      </c>
      <c r="P2223" s="45">
        <v>0</v>
      </c>
      <c r="Q2223" s="44">
        <v>0.26033333333333319</v>
      </c>
      <c r="R2223" s="45">
        <v>0.33150000000000013</v>
      </c>
      <c r="S2223" s="44">
        <v>0.41233333333333338</v>
      </c>
      <c r="T2223" s="45">
        <v>9.0666666666666632E-2</v>
      </c>
      <c r="U2223" s="44">
        <v>0</v>
      </c>
      <c r="V2223" s="45">
        <v>0</v>
      </c>
      <c r="W2223" s="44">
        <v>15.22299999999999</v>
      </c>
      <c r="X2223" s="45">
        <v>0.14516666666666661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8"/>
        <v>22.728333333333325</v>
      </c>
      <c r="AE2223" s="54"/>
    </row>
    <row r="2224" spans="2:31" x14ac:dyDescent="0.45">
      <c r="B2224" s="4" t="s">
        <v>99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0.35966666666666647</v>
      </c>
      <c r="M2224" s="44">
        <v>0.60266666666666657</v>
      </c>
      <c r="N2224" s="45">
        <v>0</v>
      </c>
      <c r="O2224" s="44">
        <v>6.1771666666666647</v>
      </c>
      <c r="P2224" s="45">
        <v>5.1101666666666699</v>
      </c>
      <c r="Q2224" s="44">
        <v>10.579000000000001</v>
      </c>
      <c r="R2224" s="45">
        <v>11.88366666666667</v>
      </c>
      <c r="S2224" s="44">
        <v>12.402333333333337</v>
      </c>
      <c r="T2224" s="45">
        <v>12.025833333333329</v>
      </c>
      <c r="U2224" s="44">
        <v>10.822666666666668</v>
      </c>
      <c r="V2224" s="45">
        <v>8.0278333333333318</v>
      </c>
      <c r="W2224" s="44">
        <v>2.9515000000000002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8"/>
        <v>80.94250000000001</v>
      </c>
      <c r="AE2224" s="54"/>
    </row>
    <row r="2225" spans="2:31" x14ac:dyDescent="0.45">
      <c r="B2225" s="4" t="s">
        <v>100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8"/>
        <v>0</v>
      </c>
      <c r="AE2225" s="54"/>
    </row>
    <row r="2226" spans="2:31" x14ac:dyDescent="0.45">
      <c r="B2226" s="4" t="s">
        <v>101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5.6333333333333305E-2</v>
      </c>
      <c r="M2226" s="44">
        <v>0.25066666666666659</v>
      </c>
      <c r="N2226" s="45">
        <v>0</v>
      </c>
      <c r="O2226" s="44">
        <v>6.1893333333333329</v>
      </c>
      <c r="P2226" s="45">
        <v>8.5214999999999979</v>
      </c>
      <c r="Q2226" s="44">
        <v>9.8721666666666685</v>
      </c>
      <c r="R2226" s="45">
        <v>11.314166666666669</v>
      </c>
      <c r="S2226" s="44">
        <v>11.784000000000002</v>
      </c>
      <c r="T2226" s="45">
        <v>11.294333333333332</v>
      </c>
      <c r="U2226" s="44">
        <v>10.170666666666664</v>
      </c>
      <c r="V2226" s="45">
        <v>7.9706666666666681</v>
      </c>
      <c r="W2226" s="44">
        <v>5.500166666666666</v>
      </c>
      <c r="X2226" s="45">
        <v>5.1666666666666666E-2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8"/>
        <v>82.975666666666683</v>
      </c>
      <c r="AE2226" s="54"/>
    </row>
    <row r="2227" spans="2:31" x14ac:dyDescent="0.45">
      <c r="B2227" s="4" t="s">
        <v>102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1.8061666666666667</v>
      </c>
      <c r="M2227" s="44">
        <v>24.443500000000004</v>
      </c>
      <c r="N2227" s="45">
        <v>0</v>
      </c>
      <c r="O2227" s="44">
        <v>53.186500000000002</v>
      </c>
      <c r="P2227" s="45">
        <v>0</v>
      </c>
      <c r="Q2227" s="44">
        <v>0</v>
      </c>
      <c r="R2227" s="45">
        <v>0</v>
      </c>
      <c r="S2227" s="44">
        <v>0</v>
      </c>
      <c r="T2227" s="45">
        <v>0</v>
      </c>
      <c r="U2227" s="44">
        <v>0</v>
      </c>
      <c r="V2227" s="45">
        <v>0.15483333333333368</v>
      </c>
      <c r="W2227" s="44">
        <v>82.228333333333339</v>
      </c>
      <c r="X2227" s="45">
        <v>0.72966666666666691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8"/>
        <v>162.54900000000004</v>
      </c>
      <c r="AE2227" s="54"/>
    </row>
    <row r="2228" spans="2:31" x14ac:dyDescent="0.45">
      <c r="B2228" s="4" t="s">
        <v>103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0.1605</v>
      </c>
      <c r="M2228" s="44">
        <v>0.33816666666666678</v>
      </c>
      <c r="N2228" s="45">
        <v>0</v>
      </c>
      <c r="O2228" s="44">
        <v>6.4333333333333291</v>
      </c>
      <c r="P2228" s="45">
        <v>10.402166666666666</v>
      </c>
      <c r="Q2228" s="44">
        <v>14.868333333333332</v>
      </c>
      <c r="R2228" s="45">
        <v>14.878666666666668</v>
      </c>
      <c r="S2228" s="44">
        <v>14.834499999999998</v>
      </c>
      <c r="T2228" s="45">
        <v>22.738333333333333</v>
      </c>
      <c r="U2228" s="44">
        <v>19.900333333333322</v>
      </c>
      <c r="V2228" s="45">
        <v>12.289333333333332</v>
      </c>
      <c r="W2228" s="44">
        <v>17.274333333333335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 t="shared" si="588"/>
        <v>134.11799999999999</v>
      </c>
      <c r="AE2228" s="54"/>
    </row>
    <row r="2229" spans="2:31" x14ac:dyDescent="0.45">
      <c r="B2229" s="4" t="s">
        <v>104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0.95483333333333309</v>
      </c>
      <c r="M2229" s="44">
        <v>4.033666666666667</v>
      </c>
      <c r="N2229" s="45">
        <v>0</v>
      </c>
      <c r="O2229" s="44">
        <v>33.265000000000001</v>
      </c>
      <c r="P2229" s="45">
        <v>74.641999999999996</v>
      </c>
      <c r="Q2229" s="44">
        <v>47.303833333333344</v>
      </c>
      <c r="R2229" s="45">
        <v>70.55749999999999</v>
      </c>
      <c r="S2229" s="44">
        <v>58.598666666666695</v>
      </c>
      <c r="T2229" s="45">
        <v>83.833666666666701</v>
      </c>
      <c r="U2229" s="44">
        <v>76.369666666666674</v>
      </c>
      <c r="V2229" s="45">
        <v>57.145166666666668</v>
      </c>
      <c r="W2229" s="44">
        <v>15.927666666666674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 t="shared" si="588"/>
        <v>522.63166666666677</v>
      </c>
      <c r="AE2229" s="54"/>
    </row>
    <row r="2230" spans="2:31" x14ac:dyDescent="0.45">
      <c r="B2230" s="4" t="s">
        <v>105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1.1618333333333331</v>
      </c>
      <c r="M2230" s="44">
        <v>3.7928333333333333</v>
      </c>
      <c r="N2230" s="45">
        <v>0</v>
      </c>
      <c r="O2230" s="44">
        <v>2.2388333333333348</v>
      </c>
      <c r="P2230" s="45">
        <v>0</v>
      </c>
      <c r="Q2230" s="44">
        <v>5.8166666666667172E-2</v>
      </c>
      <c r="R2230" s="45">
        <v>0</v>
      </c>
      <c r="S2230" s="44">
        <v>0</v>
      </c>
      <c r="T2230" s="45">
        <v>0</v>
      </c>
      <c r="U2230" s="44">
        <v>0</v>
      </c>
      <c r="V2230" s="45">
        <v>1.9343333333333335</v>
      </c>
      <c r="W2230" s="44">
        <v>4.6163333333333334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si="588"/>
        <v>13.802333333333335</v>
      </c>
      <c r="AE2230" s="54"/>
    </row>
    <row r="2231" spans="2:31" x14ac:dyDescent="0.45">
      <c r="B2231" s="4" t="s">
        <v>106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88"/>
        <v>0</v>
      </c>
      <c r="AE2231" s="54"/>
    </row>
    <row r="2232" spans="2:31" x14ac:dyDescent="0.45">
      <c r="B2232" s="4" t="s">
        <v>107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3.56</v>
      </c>
      <c r="N2232" s="45">
        <v>0</v>
      </c>
      <c r="O2232" s="44">
        <v>18.785999999999998</v>
      </c>
      <c r="P2232" s="45">
        <v>14.11400000000001</v>
      </c>
      <c r="Q2232" s="44">
        <v>13.662500000000003</v>
      </c>
      <c r="R2232" s="45">
        <v>11.70366666666667</v>
      </c>
      <c r="S2232" s="44">
        <v>11.2845</v>
      </c>
      <c r="T2232" s="45">
        <v>12.868</v>
      </c>
      <c r="U2232" s="44">
        <v>13.514833333333337</v>
      </c>
      <c r="V2232" s="45">
        <v>12.028833333333333</v>
      </c>
      <c r="W2232" s="44">
        <v>21.365166666666671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88"/>
        <v>132.88750000000002</v>
      </c>
      <c r="AE2232" s="54"/>
    </row>
    <row r="2233" spans="2:31" x14ac:dyDescent="0.45">
      <c r="B2233" s="4" t="s">
        <v>108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0.16000000000000006</v>
      </c>
      <c r="M2233" s="44">
        <v>0.3758333333333333</v>
      </c>
      <c r="N2233" s="45">
        <v>0</v>
      </c>
      <c r="O2233" s="44">
        <v>0</v>
      </c>
      <c r="P2233" s="45">
        <v>0</v>
      </c>
      <c r="Q2233" s="44">
        <v>0</v>
      </c>
      <c r="R2233" s="45">
        <v>0.5933333333333336</v>
      </c>
      <c r="S2233" s="44">
        <v>0</v>
      </c>
      <c r="T2233" s="45">
        <v>0</v>
      </c>
      <c r="U2233" s="44">
        <v>0</v>
      </c>
      <c r="V2233" s="45">
        <v>0</v>
      </c>
      <c r="W2233" s="44">
        <v>8.4166666666666765E-2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88"/>
        <v>1.2133333333333336</v>
      </c>
      <c r="AE2233" s="54"/>
    </row>
    <row r="2234" spans="2:31" x14ac:dyDescent="0.45">
      <c r="B2234" s="4" t="s">
        <v>109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0.20699999999999999</v>
      </c>
      <c r="M2234" s="44">
        <v>1.9031666666666667</v>
      </c>
      <c r="N2234" s="45">
        <v>0</v>
      </c>
      <c r="O2234" s="44">
        <v>43.51766666666667</v>
      </c>
      <c r="P2234" s="45">
        <v>84.782499999999999</v>
      </c>
      <c r="Q2234" s="44">
        <v>63.141833333333331</v>
      </c>
      <c r="R2234" s="45">
        <v>89.344000000000008</v>
      </c>
      <c r="S2234" s="44">
        <v>82.546666666666653</v>
      </c>
      <c r="T2234" s="45">
        <v>80.565166666666684</v>
      </c>
      <c r="U2234" s="44">
        <v>76.951166666666623</v>
      </c>
      <c r="V2234" s="45">
        <v>60.336666666666659</v>
      </c>
      <c r="W2234" s="44">
        <v>7.8056666666666681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 t="shared" si="588"/>
        <v>591.10149999999999</v>
      </c>
      <c r="AE2234" s="54"/>
    </row>
    <row r="2235" spans="2:31" x14ac:dyDescent="0.45">
      <c r="B2235" s="4" t="s">
        <v>110</v>
      </c>
      <c r="C2235" s="4"/>
      <c r="D2235" s="4"/>
      <c r="E2235" s="44">
        <v>0</v>
      </c>
      <c r="F2235" s="45">
        <v>0</v>
      </c>
      <c r="G2235" s="44">
        <v>0</v>
      </c>
      <c r="H2235" s="45">
        <v>0</v>
      </c>
      <c r="I2235" s="44">
        <v>0</v>
      </c>
      <c r="J2235" s="45">
        <v>0</v>
      </c>
      <c r="K2235" s="44">
        <v>0</v>
      </c>
      <c r="L2235" s="45">
        <v>0.16233333333333327</v>
      </c>
      <c r="M2235" s="44">
        <v>3.0570000000000004</v>
      </c>
      <c r="N2235" s="45">
        <v>0</v>
      </c>
      <c r="O2235" s="44">
        <v>25.410166666666669</v>
      </c>
      <c r="P2235" s="45">
        <v>11.881833333333327</v>
      </c>
      <c r="Q2235" s="44">
        <v>13.020833333333323</v>
      </c>
      <c r="R2235" s="45">
        <v>14.474833333333354</v>
      </c>
      <c r="S2235" s="44">
        <v>15.428333333333335</v>
      </c>
      <c r="T2235" s="45">
        <v>26.926666666666637</v>
      </c>
      <c r="U2235" s="44">
        <v>27.174000000000035</v>
      </c>
      <c r="V2235" s="45">
        <v>11.801500000000003</v>
      </c>
      <c r="W2235" s="44">
        <v>22.372333333333358</v>
      </c>
      <c r="X2235" s="45">
        <v>0</v>
      </c>
      <c r="Y2235" s="44">
        <v>0</v>
      </c>
      <c r="Z2235" s="45">
        <v>0</v>
      </c>
      <c r="AA2235" s="44">
        <v>0</v>
      </c>
      <c r="AB2235" s="45">
        <v>0</v>
      </c>
      <c r="AC2235" s="54"/>
      <c r="AD2235" s="55">
        <f t="shared" si="588"/>
        <v>171.70983333333336</v>
      </c>
      <c r="AE2235" s="54"/>
    </row>
    <row r="2236" spans="2:31" x14ac:dyDescent="0.45">
      <c r="B2236" s="4" t="s">
        <v>111</v>
      </c>
      <c r="C2236" s="4"/>
      <c r="D2236" s="4"/>
      <c r="E2236" s="44">
        <v>0</v>
      </c>
      <c r="F2236" s="45">
        <v>0</v>
      </c>
      <c r="G2236" s="44">
        <v>0</v>
      </c>
      <c r="H2236" s="45">
        <v>0</v>
      </c>
      <c r="I2236" s="44">
        <v>0</v>
      </c>
      <c r="J2236" s="45">
        <v>0</v>
      </c>
      <c r="K2236" s="44">
        <v>0</v>
      </c>
      <c r="L2236" s="45">
        <v>3.5833333333333335E-2</v>
      </c>
      <c r="M2236" s="44">
        <v>0.99649999999999994</v>
      </c>
      <c r="N2236" s="45">
        <v>0</v>
      </c>
      <c r="O2236" s="44">
        <v>5.5806666666666649</v>
      </c>
      <c r="P2236" s="45">
        <v>1.3383333333333325</v>
      </c>
      <c r="Q2236" s="44">
        <v>1.4398333333333313</v>
      </c>
      <c r="R2236" s="45">
        <v>0.95983333333333765</v>
      </c>
      <c r="S2236" s="44">
        <v>0.4383333333333404</v>
      </c>
      <c r="T2236" s="45">
        <v>10.407499999999995</v>
      </c>
      <c r="U2236" s="44">
        <v>9.2428333333333388</v>
      </c>
      <c r="V2236" s="45">
        <v>1.2426666666666664</v>
      </c>
      <c r="W2236" s="44">
        <v>10.855833333333333</v>
      </c>
      <c r="X2236" s="45">
        <v>0</v>
      </c>
      <c r="Y2236" s="44">
        <v>0</v>
      </c>
      <c r="Z2236" s="45">
        <v>0</v>
      </c>
      <c r="AA2236" s="44">
        <v>0</v>
      </c>
      <c r="AB2236" s="45">
        <v>0</v>
      </c>
      <c r="AC2236" s="54"/>
      <c r="AD2236" s="55">
        <f t="shared" si="588"/>
        <v>42.538166666666669</v>
      </c>
      <c r="AE2236" s="54"/>
    </row>
    <row r="2237" spans="2:31" x14ac:dyDescent="0.45">
      <c r="B2237" s="4" t="s">
        <v>112</v>
      </c>
      <c r="C2237" s="4"/>
      <c r="D2237" s="4"/>
      <c r="E2237" s="44">
        <v>0</v>
      </c>
      <c r="F2237" s="45">
        <v>0</v>
      </c>
      <c r="G2237" s="44">
        <v>0</v>
      </c>
      <c r="H2237" s="45">
        <v>0</v>
      </c>
      <c r="I2237" s="44">
        <v>0</v>
      </c>
      <c r="J2237" s="45">
        <v>0</v>
      </c>
      <c r="K2237" s="44">
        <v>0</v>
      </c>
      <c r="L2237" s="45">
        <v>0.82333333333333292</v>
      </c>
      <c r="M2237" s="44">
        <v>0.83999999999999986</v>
      </c>
      <c r="N2237" s="45">
        <v>0</v>
      </c>
      <c r="O2237" s="44">
        <v>11.5175</v>
      </c>
      <c r="P2237" s="45">
        <v>13.670500000000002</v>
      </c>
      <c r="Q2237" s="44">
        <v>15.477000000000004</v>
      </c>
      <c r="R2237" s="45">
        <v>8.8773333333333326</v>
      </c>
      <c r="S2237" s="44">
        <v>7.2629999999999999</v>
      </c>
      <c r="T2237" s="45">
        <v>4.6354999999999995</v>
      </c>
      <c r="U2237" s="44">
        <v>3.4284999999999979</v>
      </c>
      <c r="V2237" s="45">
        <v>3.1055000000000006</v>
      </c>
      <c r="W2237" s="44">
        <v>3.4361666666666655</v>
      </c>
      <c r="X2237" s="45">
        <v>4.6666666666666705E-3</v>
      </c>
      <c r="Y2237" s="44">
        <v>0</v>
      </c>
      <c r="Z2237" s="45">
        <v>0</v>
      </c>
      <c r="AA2237" s="44">
        <v>0</v>
      </c>
      <c r="AB2237" s="45">
        <v>0</v>
      </c>
      <c r="AC2237" s="54"/>
      <c r="AD2237" s="55">
        <f t="shared" si="588"/>
        <v>73.079000000000008</v>
      </c>
      <c r="AE2237" s="54"/>
    </row>
    <row r="2238" spans="2:31" x14ac:dyDescent="0.45">
      <c r="B2238" s="4" t="s">
        <v>113</v>
      </c>
      <c r="C2238" s="4"/>
      <c r="D2238" s="4"/>
      <c r="E2238" s="44">
        <v>0</v>
      </c>
      <c r="F2238" s="45">
        <v>0</v>
      </c>
      <c r="G2238" s="44">
        <v>0</v>
      </c>
      <c r="H2238" s="45">
        <v>0</v>
      </c>
      <c r="I2238" s="44">
        <v>0</v>
      </c>
      <c r="J2238" s="45">
        <v>0</v>
      </c>
      <c r="K2238" s="44">
        <v>0</v>
      </c>
      <c r="L2238" s="45">
        <v>0</v>
      </c>
      <c r="M2238" s="44">
        <v>1.5756666666666668</v>
      </c>
      <c r="N2238" s="45">
        <v>0</v>
      </c>
      <c r="O2238" s="44">
        <v>8.1238333333333319</v>
      </c>
      <c r="P2238" s="45">
        <v>18.824999999999999</v>
      </c>
      <c r="Q2238" s="44">
        <v>22.218166666666654</v>
      </c>
      <c r="R2238" s="45">
        <v>16.036666666666662</v>
      </c>
      <c r="S2238" s="44">
        <v>16.987833333333334</v>
      </c>
      <c r="T2238" s="45">
        <v>22.06883333333332</v>
      </c>
      <c r="U2238" s="44">
        <v>20.160666666666664</v>
      </c>
      <c r="V2238" s="45">
        <v>18.747166666666661</v>
      </c>
      <c r="W2238" s="44">
        <v>18.388666666666666</v>
      </c>
      <c r="X2238" s="45">
        <v>1.6666666666666639E-2</v>
      </c>
      <c r="Y2238" s="44">
        <v>0</v>
      </c>
      <c r="Z2238" s="45">
        <v>0</v>
      </c>
      <c r="AA2238" s="44">
        <v>0</v>
      </c>
      <c r="AB2238" s="45">
        <v>0</v>
      </c>
      <c r="AC2238" s="54"/>
      <c r="AD2238" s="55">
        <f t="shared" si="588"/>
        <v>163.14916666666662</v>
      </c>
      <c r="AE2238" s="54"/>
    </row>
    <row r="2239" spans="2:31" x14ac:dyDescent="0.45">
      <c r="B2239" s="4" t="s">
        <v>114</v>
      </c>
      <c r="C2239" s="4"/>
      <c r="D2239" s="4"/>
      <c r="E2239" s="44">
        <v>0</v>
      </c>
      <c r="F2239" s="45">
        <v>0</v>
      </c>
      <c r="G2239" s="44">
        <v>0</v>
      </c>
      <c r="H2239" s="45">
        <v>0</v>
      </c>
      <c r="I2239" s="44">
        <v>0</v>
      </c>
      <c r="J2239" s="45">
        <v>0</v>
      </c>
      <c r="K2239" s="44">
        <v>0</v>
      </c>
      <c r="L2239" s="45">
        <v>0.33933333333333338</v>
      </c>
      <c r="M2239" s="44">
        <v>1.5030000000000003</v>
      </c>
      <c r="N2239" s="45">
        <v>0</v>
      </c>
      <c r="O2239" s="44">
        <v>3.6505000000000023</v>
      </c>
      <c r="P2239" s="45">
        <v>0.33249999999999957</v>
      </c>
      <c r="Q2239" s="44">
        <v>0</v>
      </c>
      <c r="R2239" s="45">
        <v>0</v>
      </c>
      <c r="S2239" s="44">
        <v>0</v>
      </c>
      <c r="T2239" s="45">
        <v>4.0043333333333386</v>
      </c>
      <c r="U2239" s="44">
        <v>3.9869999999999997</v>
      </c>
      <c r="V2239" s="45">
        <v>6.2833333333333505E-2</v>
      </c>
      <c r="W2239" s="44">
        <v>11.476499999999998</v>
      </c>
      <c r="X2239" s="45">
        <v>0</v>
      </c>
      <c r="Y2239" s="44">
        <v>0</v>
      </c>
      <c r="Z2239" s="45">
        <v>0</v>
      </c>
      <c r="AA2239" s="44">
        <v>0</v>
      </c>
      <c r="AB2239" s="45">
        <v>0</v>
      </c>
      <c r="AC2239" s="54"/>
      <c r="AD2239" s="55">
        <f t="shared" si="588"/>
        <v>25.356000000000009</v>
      </c>
      <c r="AE2239" s="54"/>
    </row>
    <row r="2240" spans="2:31" x14ac:dyDescent="0.45">
      <c r="B2240" s="4" t="s">
        <v>115</v>
      </c>
      <c r="C2240" s="4"/>
      <c r="D2240" s="4"/>
      <c r="E2240" s="44">
        <v>0</v>
      </c>
      <c r="F2240" s="45">
        <v>0</v>
      </c>
      <c r="G2240" s="44">
        <v>0</v>
      </c>
      <c r="H2240" s="45">
        <v>0</v>
      </c>
      <c r="I2240" s="44">
        <v>0</v>
      </c>
      <c r="J2240" s="45">
        <v>0</v>
      </c>
      <c r="K2240" s="44">
        <v>0</v>
      </c>
      <c r="L2240" s="45">
        <v>0</v>
      </c>
      <c r="M2240" s="44">
        <v>0</v>
      </c>
      <c r="N2240" s="45">
        <v>0</v>
      </c>
      <c r="O2240" s="44">
        <v>0</v>
      </c>
      <c r="P2240" s="45">
        <v>0</v>
      </c>
      <c r="Q2240" s="44">
        <v>0</v>
      </c>
      <c r="R2240" s="45">
        <v>0</v>
      </c>
      <c r="S2240" s="44">
        <v>0</v>
      </c>
      <c r="T2240" s="45">
        <v>0</v>
      </c>
      <c r="U2240" s="44">
        <v>0</v>
      </c>
      <c r="V2240" s="45">
        <v>0</v>
      </c>
      <c r="W2240" s="44">
        <v>0</v>
      </c>
      <c r="X2240" s="45">
        <v>0</v>
      </c>
      <c r="Y2240" s="44">
        <v>0</v>
      </c>
      <c r="Z2240" s="45">
        <v>0</v>
      </c>
      <c r="AA2240" s="44">
        <v>0</v>
      </c>
      <c r="AB2240" s="45">
        <v>0</v>
      </c>
      <c r="AC2240" s="54"/>
      <c r="AD2240" s="55">
        <f t="shared" si="588"/>
        <v>0</v>
      </c>
      <c r="AE2240" s="54"/>
    </row>
    <row r="2241" spans="2:31" x14ac:dyDescent="0.45">
      <c r="B2241" s="4" t="s">
        <v>116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37.18416666666667</v>
      </c>
      <c r="M2241" s="44">
        <v>11.158166666666666</v>
      </c>
      <c r="N2241" s="45">
        <v>0</v>
      </c>
      <c r="O2241" s="44">
        <v>24.971166666666665</v>
      </c>
      <c r="P2241" s="45">
        <v>17.870000000000005</v>
      </c>
      <c r="Q2241" s="44">
        <v>21.800000000000011</v>
      </c>
      <c r="R2241" s="45">
        <v>17.870000000000005</v>
      </c>
      <c r="S2241" s="44">
        <v>12.990000000000009</v>
      </c>
      <c r="T2241" s="45">
        <v>13.920000000000002</v>
      </c>
      <c r="U2241" s="44">
        <v>19.13000000000001</v>
      </c>
      <c r="V2241" s="45">
        <v>43.010000000000005</v>
      </c>
      <c r="W2241" s="44">
        <v>49.820000000000007</v>
      </c>
      <c r="X2241" s="45">
        <v>0.95250000000000012</v>
      </c>
      <c r="Y2241" s="44">
        <v>0</v>
      </c>
      <c r="Z2241" s="45">
        <v>0</v>
      </c>
      <c r="AA2241" s="44">
        <v>0</v>
      </c>
      <c r="AB2241" s="45">
        <v>0</v>
      </c>
      <c r="AC2241" s="54"/>
      <c r="AD2241" s="55">
        <f t="shared" si="588"/>
        <v>270.67599999999999</v>
      </c>
      <c r="AE2241" s="54"/>
    </row>
    <row r="2242" spans="2:31" x14ac:dyDescent="0.45">
      <c r="B2242" s="4" t="s">
        <v>117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1.8999999999999996E-2</v>
      </c>
      <c r="M2242" s="44">
        <v>3.4311666666666669</v>
      </c>
      <c r="N2242" s="45">
        <v>0</v>
      </c>
      <c r="O2242" s="44">
        <v>21.791166666666683</v>
      </c>
      <c r="P2242" s="45">
        <v>18.236833333333355</v>
      </c>
      <c r="Q2242" s="44">
        <v>24.145</v>
      </c>
      <c r="R2242" s="45">
        <v>24.97450000000001</v>
      </c>
      <c r="S2242" s="44">
        <v>24.929000000000006</v>
      </c>
      <c r="T2242" s="45">
        <v>43.400000000000006</v>
      </c>
      <c r="U2242" s="44">
        <v>57.989166666666655</v>
      </c>
      <c r="V2242" s="45">
        <v>45.779000000000011</v>
      </c>
      <c r="W2242" s="44">
        <v>76.126333333333335</v>
      </c>
      <c r="X2242" s="45">
        <v>0.3884999999999999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 t="shared" si="588"/>
        <v>341.20966666666675</v>
      </c>
      <c r="AE2242" s="54"/>
    </row>
    <row r="2243" spans="2:31" x14ac:dyDescent="0.45">
      <c r="B2243" s="4" t="s">
        <v>118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0.51483333333333337</v>
      </c>
      <c r="M2243" s="44">
        <v>5.6208333333333336</v>
      </c>
      <c r="N2243" s="45">
        <v>0</v>
      </c>
      <c r="O2243" s="44">
        <v>26.656999999999993</v>
      </c>
      <c r="P2243" s="45">
        <v>13.401499999999999</v>
      </c>
      <c r="Q2243" s="44">
        <v>8.3718333333333312</v>
      </c>
      <c r="R2243" s="45">
        <v>11.519999999999985</v>
      </c>
      <c r="S2243" s="44">
        <v>11.319999999999983</v>
      </c>
      <c r="T2243" s="45">
        <v>20.509999999999998</v>
      </c>
      <c r="U2243" s="44">
        <v>19.333333333333307</v>
      </c>
      <c r="V2243" s="45">
        <v>6.5451666666666579</v>
      </c>
      <c r="W2243" s="44">
        <v>15.88616666666667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si="588"/>
        <v>139.68066666666658</v>
      </c>
      <c r="AE2243" s="54"/>
    </row>
    <row r="2244" spans="2:31" x14ac:dyDescent="0.45">
      <c r="B2244" s="4" t="s">
        <v>119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1.8783333333333332</v>
      </c>
      <c r="M2244" s="44">
        <v>7.6278333333333332</v>
      </c>
      <c r="N2244" s="45">
        <v>0</v>
      </c>
      <c r="O2244" s="44">
        <v>32.983166666666669</v>
      </c>
      <c r="P2244" s="45">
        <v>33.200499999999998</v>
      </c>
      <c r="Q2244" s="44">
        <v>30.948333333333323</v>
      </c>
      <c r="R2244" s="45">
        <v>29.535</v>
      </c>
      <c r="S2244" s="44">
        <v>28.548999999999996</v>
      </c>
      <c r="T2244" s="45">
        <v>30.272333333333318</v>
      </c>
      <c r="U2244" s="44">
        <v>31.613999999999994</v>
      </c>
      <c r="V2244" s="45">
        <v>26.468166666666669</v>
      </c>
      <c r="W2244" s="44">
        <v>24.231333333333335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88"/>
        <v>277.30799999999994</v>
      </c>
      <c r="AE2244" s="54"/>
    </row>
    <row r="2245" spans="2:31" x14ac:dyDescent="0.45">
      <c r="B2245" s="4" t="s">
        <v>120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3.9606666666666643</v>
      </c>
      <c r="M2245" s="44">
        <v>5.7439999999999989</v>
      </c>
      <c r="N2245" s="45">
        <v>0</v>
      </c>
      <c r="O2245" s="44">
        <v>61.895499999999991</v>
      </c>
      <c r="P2245" s="45">
        <v>66.504833333333309</v>
      </c>
      <c r="Q2245" s="44">
        <v>65.730166666666662</v>
      </c>
      <c r="R2245" s="45">
        <v>68.189666666666653</v>
      </c>
      <c r="S2245" s="44">
        <v>71.847166666666681</v>
      </c>
      <c r="T2245" s="45">
        <v>68.043166666666693</v>
      </c>
      <c r="U2245" s="44">
        <v>58.900833333333338</v>
      </c>
      <c r="V2245" s="45">
        <v>49.260499999999993</v>
      </c>
      <c r="W2245" s="44">
        <v>33.73683333333333</v>
      </c>
      <c r="X2245" s="45">
        <v>0.12666666666666668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88"/>
        <v>553.94000000000005</v>
      </c>
      <c r="AE2245" s="54"/>
    </row>
    <row r="2246" spans="2:31" x14ac:dyDescent="0.45">
      <c r="B2246" s="4" t="s">
        <v>121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0</v>
      </c>
      <c r="T2246" s="45">
        <v>0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88"/>
        <v>0</v>
      </c>
      <c r="AE2246" s="54"/>
    </row>
    <row r="2247" spans="2:31" x14ac:dyDescent="0.45">
      <c r="B2247" s="4" t="s">
        <v>122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1.799333333333333</v>
      </c>
      <c r="M2247" s="44">
        <v>11.089499999999997</v>
      </c>
      <c r="N2247" s="45">
        <v>0</v>
      </c>
      <c r="O2247" s="44">
        <v>99.955166666666656</v>
      </c>
      <c r="P2247" s="45">
        <v>50.509999999999991</v>
      </c>
      <c r="Q2247" s="44">
        <v>48.610000000000014</v>
      </c>
      <c r="R2247" s="45">
        <v>47.510000000000048</v>
      </c>
      <c r="S2247" s="44">
        <v>47.32000000000005</v>
      </c>
      <c r="T2247" s="45">
        <v>94.670000000000016</v>
      </c>
      <c r="U2247" s="44">
        <v>113.17000000000002</v>
      </c>
      <c r="V2247" s="45">
        <v>104.81299999999997</v>
      </c>
      <c r="W2247" s="44">
        <v>158.88250000000002</v>
      </c>
      <c r="X2247" s="45">
        <v>0.68916666666666682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88"/>
        <v>779.01866666666683</v>
      </c>
      <c r="AE2247" s="54"/>
    </row>
    <row r="2248" spans="2:31" x14ac:dyDescent="0.45">
      <c r="B2248" s="4" t="s">
        <v>123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0</v>
      </c>
      <c r="O2248" s="44">
        <v>0</v>
      </c>
      <c r="P2248" s="45">
        <v>0</v>
      </c>
      <c r="Q2248" s="44">
        <v>0</v>
      </c>
      <c r="R2248" s="45">
        <v>0</v>
      </c>
      <c r="S2248" s="44">
        <v>0</v>
      </c>
      <c r="T2248" s="45">
        <v>0</v>
      </c>
      <c r="U2248" s="44">
        <v>0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88"/>
        <v>0</v>
      </c>
      <c r="AE2248" s="54"/>
    </row>
    <row r="2249" spans="2:31" x14ac:dyDescent="0.45">
      <c r="B2249" s="4" t="s">
        <v>124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0.37866666666666676</v>
      </c>
      <c r="M2249" s="44">
        <v>2.3973333333333331</v>
      </c>
      <c r="N2249" s="45">
        <v>0</v>
      </c>
      <c r="O2249" s="44">
        <v>11.883333333333333</v>
      </c>
      <c r="P2249" s="45">
        <v>0</v>
      </c>
      <c r="Q2249" s="44">
        <v>0</v>
      </c>
      <c r="R2249" s="45">
        <v>0</v>
      </c>
      <c r="S2249" s="44">
        <v>0</v>
      </c>
      <c r="T2249" s="45">
        <v>5.1799999999999926</v>
      </c>
      <c r="U2249" s="44">
        <v>1.3648333333333345</v>
      </c>
      <c r="V2249" s="45">
        <v>2.0166666666666562E-2</v>
      </c>
      <c r="W2249" s="44">
        <v>1.5988333333333316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88"/>
        <v>22.823166666666658</v>
      </c>
      <c r="AE2249" s="54"/>
    </row>
    <row r="2250" spans="2:31" x14ac:dyDescent="0.45">
      <c r="B2250" s="4" t="s">
        <v>125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0</v>
      </c>
      <c r="O2250" s="44">
        <v>0</v>
      </c>
      <c r="P2250" s="45">
        <v>0</v>
      </c>
      <c r="Q2250" s="44">
        <v>0</v>
      </c>
      <c r="R2250" s="45">
        <v>0</v>
      </c>
      <c r="S2250" s="44">
        <v>0</v>
      </c>
      <c r="T2250" s="45">
        <v>0</v>
      </c>
      <c r="U2250" s="44">
        <v>0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88"/>
        <v>0</v>
      </c>
      <c r="AE2250" s="54"/>
    </row>
    <row r="2251" spans="2:31" x14ac:dyDescent="0.45">
      <c r="B2251" s="4" t="s">
        <v>126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88"/>
        <v>0</v>
      </c>
      <c r="AE2251" s="54"/>
    </row>
    <row r="2252" spans="2:31" x14ac:dyDescent="0.45">
      <c r="B2252" s="4" t="s">
        <v>127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2.2866666666666666</v>
      </c>
      <c r="N2252" s="45">
        <v>0</v>
      </c>
      <c r="O2252" s="44">
        <v>0.48866666666666714</v>
      </c>
      <c r="P2252" s="45">
        <v>9.9553333333333303</v>
      </c>
      <c r="Q2252" s="44">
        <v>38.589500000000001</v>
      </c>
      <c r="R2252" s="45">
        <v>7.8176666666666685</v>
      </c>
      <c r="S2252" s="44">
        <v>1.2898333333333336</v>
      </c>
      <c r="T2252" s="45">
        <v>1.3855000000000015</v>
      </c>
      <c r="U2252" s="44">
        <v>9.7516666666666634</v>
      </c>
      <c r="V2252" s="45">
        <v>27.262666666666664</v>
      </c>
      <c r="W2252" s="44">
        <v>15.216833333333328</v>
      </c>
      <c r="X2252" s="45">
        <v>0.10516666666666664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88"/>
        <v>114.14949999999997</v>
      </c>
      <c r="AE2252" s="54"/>
    </row>
    <row r="2253" spans="2:31" x14ac:dyDescent="0.45">
      <c r="B2253" s="4" t="s">
        <v>128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8.3229999999999986</v>
      </c>
      <c r="M2253" s="44">
        <v>14.190833333333334</v>
      </c>
      <c r="N2253" s="45">
        <v>0</v>
      </c>
      <c r="O2253" s="44">
        <v>165.2012</v>
      </c>
      <c r="P2253" s="45">
        <v>81.631200000000007</v>
      </c>
      <c r="Q2253" s="44">
        <v>46.921199999999999</v>
      </c>
      <c r="R2253" s="45">
        <v>48.341200000000015</v>
      </c>
      <c r="S2253" s="44">
        <v>31.610000000000014</v>
      </c>
      <c r="T2253" s="45">
        <v>55.539999999999992</v>
      </c>
      <c r="U2253" s="44">
        <v>64.7</v>
      </c>
      <c r="V2253" s="45">
        <v>57.289999999999992</v>
      </c>
      <c r="W2253" s="44">
        <v>98.65</v>
      </c>
      <c r="X2253" s="45">
        <v>0.81333333333333335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88"/>
        <v>673.21196666666674</v>
      </c>
      <c r="AE2253" s="54"/>
    </row>
    <row r="2254" spans="2:31" x14ac:dyDescent="0.45">
      <c r="B2254" s="4" t="s">
        <v>129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0.35099999999999998</v>
      </c>
      <c r="M2254" s="44">
        <v>0.56233333333333335</v>
      </c>
      <c r="N2254" s="45">
        <v>0</v>
      </c>
      <c r="O2254" s="44">
        <v>4.6986666666666661</v>
      </c>
      <c r="P2254" s="45">
        <v>3.6544999999999996</v>
      </c>
      <c r="Q2254" s="44">
        <v>2.0360000000000005</v>
      </c>
      <c r="R2254" s="45">
        <v>2.0981666666666667</v>
      </c>
      <c r="S2254" s="44">
        <v>2.2156666666666656</v>
      </c>
      <c r="T2254" s="45">
        <v>4.3698333333333323</v>
      </c>
      <c r="U2254" s="44">
        <v>4.6200000000000028</v>
      </c>
      <c r="V2254" s="45">
        <v>1.9304999999999994</v>
      </c>
      <c r="W2254" s="44">
        <v>3.8756666666666666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88"/>
        <v>30.412333333333333</v>
      </c>
      <c r="AE2254" s="54"/>
    </row>
    <row r="2255" spans="2:31" x14ac:dyDescent="0.45">
      <c r="B2255" s="4" t="s">
        <v>130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2.167666666666666</v>
      </c>
      <c r="M2255" s="44">
        <v>9.6186666666666678</v>
      </c>
      <c r="N2255" s="45">
        <v>0</v>
      </c>
      <c r="O2255" s="44">
        <v>80.651833333333329</v>
      </c>
      <c r="P2255" s="45">
        <v>101.41249999999999</v>
      </c>
      <c r="Q2255" s="44">
        <v>6.3636666666666635</v>
      </c>
      <c r="R2255" s="45">
        <v>0.51433333333332409</v>
      </c>
      <c r="S2255" s="44">
        <v>10.461333333333327</v>
      </c>
      <c r="T2255" s="45">
        <v>7.8938333333333333</v>
      </c>
      <c r="U2255" s="44">
        <v>0</v>
      </c>
      <c r="V2255" s="45">
        <v>0</v>
      </c>
      <c r="W2255" s="44">
        <v>14.657333333333332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88"/>
        <v>233.74116666666663</v>
      </c>
      <c r="AE2255" s="54"/>
    </row>
    <row r="2256" spans="2:31" x14ac:dyDescent="0.45">
      <c r="B2256" s="4" t="s">
        <v>131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0.59233333333333316</v>
      </c>
      <c r="N2256" s="45">
        <v>0</v>
      </c>
      <c r="O2256" s="44">
        <v>0</v>
      </c>
      <c r="P2256" s="45">
        <v>0</v>
      </c>
      <c r="Q2256" s="44">
        <v>0</v>
      </c>
      <c r="R2256" s="45">
        <v>0</v>
      </c>
      <c r="S2256" s="44">
        <v>0</v>
      </c>
      <c r="T2256" s="45">
        <v>0</v>
      </c>
      <c r="U2256" s="44">
        <v>0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>SUM(E2256:AB2256)</f>
        <v>0.59233333333333316</v>
      </c>
      <c r="AE2256" s="54"/>
    </row>
    <row r="2257" spans="2:31" x14ac:dyDescent="0.45">
      <c r="B2257" s="4" t="s">
        <v>132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8.7333333333333332E-2</v>
      </c>
      <c r="N2257" s="45">
        <v>0</v>
      </c>
      <c r="O2257" s="44">
        <v>0</v>
      </c>
      <c r="P2257" s="45">
        <v>0</v>
      </c>
      <c r="Q2257" s="44">
        <v>0</v>
      </c>
      <c r="R2257" s="45">
        <v>0</v>
      </c>
      <c r="S2257" s="44">
        <v>0</v>
      </c>
      <c r="T2257" s="45">
        <v>0</v>
      </c>
      <c r="U2257" s="44">
        <v>0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>SUM(E2257:AB2257)</f>
        <v>8.7333333333333332E-2</v>
      </c>
      <c r="AE2257" s="54"/>
    </row>
    <row r="2258" spans="2:31" x14ac:dyDescent="0.45">
      <c r="B2258" s="4" t="s">
        <v>133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ref="AD2258:AD2262" si="589">SUM(E2258:AB2258)</f>
        <v>0</v>
      </c>
      <c r="AE2258" s="54"/>
    </row>
    <row r="2259" spans="2:31" x14ac:dyDescent="0.45">
      <c r="B2259" s="4" t="s">
        <v>134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</v>
      </c>
      <c r="N2259" s="45">
        <v>0</v>
      </c>
      <c r="O2259" s="44">
        <v>0</v>
      </c>
      <c r="P2259" s="45">
        <v>0</v>
      </c>
      <c r="Q2259" s="44">
        <v>0</v>
      </c>
      <c r="R2259" s="45">
        <v>0</v>
      </c>
      <c r="S2259" s="44">
        <v>0</v>
      </c>
      <c r="T2259" s="45">
        <v>0</v>
      </c>
      <c r="U2259" s="44">
        <v>0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89"/>
        <v>0</v>
      </c>
      <c r="AE2259" s="54"/>
    </row>
    <row r="2260" spans="2:31" x14ac:dyDescent="0.45">
      <c r="B2260" s="4" t="s">
        <v>135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0</v>
      </c>
      <c r="P2260" s="45">
        <v>0</v>
      </c>
      <c r="Q2260" s="44">
        <v>0</v>
      </c>
      <c r="R2260" s="45">
        <v>0</v>
      </c>
      <c r="S2260" s="44">
        <v>0</v>
      </c>
      <c r="T2260" s="45">
        <v>0</v>
      </c>
      <c r="U2260" s="44">
        <v>0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89"/>
        <v>0</v>
      </c>
      <c r="AE2260" s="54"/>
    </row>
    <row r="2261" spans="2:31" x14ac:dyDescent="0.45">
      <c r="B2261" s="4" t="s">
        <v>136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0.48799999999999982</v>
      </c>
      <c r="M2261" s="44">
        <v>1.3865000000000001</v>
      </c>
      <c r="N2261" s="45">
        <v>0</v>
      </c>
      <c r="O2261" s="44">
        <v>15.561499999999992</v>
      </c>
      <c r="P2261" s="45">
        <v>21.232333333333315</v>
      </c>
      <c r="Q2261" s="44">
        <v>0</v>
      </c>
      <c r="R2261" s="45">
        <v>0</v>
      </c>
      <c r="S2261" s="44">
        <v>0</v>
      </c>
      <c r="T2261" s="45">
        <v>0</v>
      </c>
      <c r="U2261" s="44">
        <v>0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89"/>
        <v>38.668333333333308</v>
      </c>
      <c r="AE2261" s="54"/>
    </row>
    <row r="2262" spans="2:31" x14ac:dyDescent="0.45">
      <c r="B2262" s="4" t="s">
        <v>137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3.8641666666666663</v>
      </c>
      <c r="M2262" s="44">
        <v>10.001333333333333</v>
      </c>
      <c r="N2262" s="45">
        <v>0</v>
      </c>
      <c r="O2262" s="44">
        <v>26.125499999999992</v>
      </c>
      <c r="P2262" s="45">
        <v>52.563333333333347</v>
      </c>
      <c r="Q2262" s="44">
        <v>0</v>
      </c>
      <c r="R2262" s="45">
        <v>1.1709999999999994</v>
      </c>
      <c r="S2262" s="44">
        <v>2.1398333333333364</v>
      </c>
      <c r="T2262" s="45">
        <v>24.651999999999994</v>
      </c>
      <c r="U2262" s="44">
        <v>75.749166666666667</v>
      </c>
      <c r="V2262" s="45">
        <v>111.56266666666666</v>
      </c>
      <c r="W2262" s="44">
        <v>86.319666666666677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89"/>
        <v>394.14866666666671</v>
      </c>
      <c r="AE2262" s="54"/>
    </row>
    <row r="2263" spans="2:31" x14ac:dyDescent="0.45">
      <c r="B2263" s="4" t="s">
        <v>138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0.6901666666666666</v>
      </c>
      <c r="M2263" s="44">
        <v>2.4774999999999996</v>
      </c>
      <c r="N2263" s="45">
        <v>0</v>
      </c>
      <c r="O2263" s="44">
        <v>29.225666666666655</v>
      </c>
      <c r="P2263" s="45">
        <v>34.557333333333318</v>
      </c>
      <c r="Q2263" s="44">
        <v>35.510500000000015</v>
      </c>
      <c r="R2263" s="45">
        <v>36.868999999999986</v>
      </c>
      <c r="S2263" s="44">
        <v>38.527333333333317</v>
      </c>
      <c r="T2263" s="45">
        <v>38.679166666666717</v>
      </c>
      <c r="U2263" s="44">
        <v>37.381000000000007</v>
      </c>
      <c r="V2263" s="45">
        <v>54.414666666666662</v>
      </c>
      <c r="W2263" s="44">
        <v>48.962333333333319</v>
      </c>
      <c r="X2263" s="45">
        <v>0.25833333333333336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>SUM(E2263:AB2263)</f>
        <v>357.553</v>
      </c>
      <c r="AE2263" s="54"/>
    </row>
    <row r="2264" spans="2:31" x14ac:dyDescent="0.45">
      <c r="B2264" s="12" t="s">
        <v>7</v>
      </c>
      <c r="C2264" s="12"/>
      <c r="D2264" s="12"/>
      <c r="E2264" s="13">
        <f t="shared" ref="E2264:AB2264" si="590">SUM(E2192:E2263)</f>
        <v>0</v>
      </c>
      <c r="F2264" s="13">
        <f t="shared" si="590"/>
        <v>0</v>
      </c>
      <c r="G2264" s="13">
        <f t="shared" si="590"/>
        <v>0</v>
      </c>
      <c r="H2264" s="13">
        <f t="shared" si="590"/>
        <v>0</v>
      </c>
      <c r="I2264" s="13">
        <f t="shared" si="590"/>
        <v>0</v>
      </c>
      <c r="J2264" s="13">
        <f t="shared" si="590"/>
        <v>0</v>
      </c>
      <c r="K2264" s="13">
        <f t="shared" si="590"/>
        <v>0</v>
      </c>
      <c r="L2264" s="13">
        <f t="shared" si="590"/>
        <v>90.217333333333315</v>
      </c>
      <c r="M2264" s="13">
        <f t="shared" si="590"/>
        <v>223.26899999999998</v>
      </c>
      <c r="N2264" s="13">
        <f t="shared" si="590"/>
        <v>0</v>
      </c>
      <c r="O2264" s="13">
        <f t="shared" si="590"/>
        <v>1464.9767865766669</v>
      </c>
      <c r="P2264" s="13">
        <f t="shared" si="590"/>
        <v>1163.5254030900003</v>
      </c>
      <c r="Q2264" s="13">
        <f t="shared" si="590"/>
        <v>938.12136666666663</v>
      </c>
      <c r="R2264" s="13">
        <f t="shared" si="590"/>
        <v>915.14193791666673</v>
      </c>
      <c r="S2264" s="13">
        <f t="shared" si="590"/>
        <v>878.97548382333332</v>
      </c>
      <c r="T2264" s="13">
        <f t="shared" si="590"/>
        <v>1166.6874400566669</v>
      </c>
      <c r="U2264" s="13">
        <f t="shared" si="590"/>
        <v>1189.0102993633332</v>
      </c>
      <c r="V2264" s="13">
        <f t="shared" si="590"/>
        <v>1291.5184999999999</v>
      </c>
      <c r="W2264" s="13">
        <f t="shared" si="590"/>
        <v>1367.9250319500002</v>
      </c>
      <c r="X2264" s="13">
        <f t="shared" si="590"/>
        <v>6.2188333333333343</v>
      </c>
      <c r="Y2264" s="13">
        <f t="shared" si="590"/>
        <v>0</v>
      </c>
      <c r="Z2264" s="13">
        <f t="shared" si="590"/>
        <v>0</v>
      </c>
      <c r="AA2264" s="13">
        <f t="shared" si="590"/>
        <v>0</v>
      </c>
      <c r="AB2264" s="13">
        <f t="shared" si="590"/>
        <v>0</v>
      </c>
      <c r="AC2264" s="109">
        <f>SUM(AC2192:AE2263)</f>
        <v>10695.58741611</v>
      </c>
      <c r="AD2264" s="109"/>
      <c r="AE2264" s="109"/>
    </row>
    <row r="2265" spans="2:31" x14ac:dyDescent="0.45">
      <c r="B2265" s="14"/>
      <c r="C2265" s="15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</row>
    <row r="2266" spans="2:31" x14ac:dyDescent="0.45">
      <c r="B2266" s="14"/>
      <c r="C2266" s="15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</row>
    <row r="2267" spans="2:31" x14ac:dyDescent="0.45">
      <c r="B2267" s="8">
        <f>'Resumen-Mensual'!$AH$26</f>
        <v>46052</v>
      </c>
    </row>
    <row r="2268" spans="2:31" x14ac:dyDescent="0.45">
      <c r="B2268" s="8"/>
    </row>
    <row r="2269" spans="2:31" x14ac:dyDescent="0.45">
      <c r="B2269" s="9" t="s">
        <v>313</v>
      </c>
      <c r="C2269" s="10"/>
      <c r="D2269" s="10"/>
      <c r="E2269" s="11">
        <v>1</v>
      </c>
      <c r="F2269" s="11">
        <v>2</v>
      </c>
      <c r="G2269" s="11">
        <v>3</v>
      </c>
      <c r="H2269" s="11">
        <v>4</v>
      </c>
      <c r="I2269" s="11">
        <v>5</v>
      </c>
      <c r="J2269" s="11">
        <v>6</v>
      </c>
      <c r="K2269" s="11">
        <v>7</v>
      </c>
      <c r="L2269" s="11">
        <v>8</v>
      </c>
      <c r="M2269" s="11">
        <v>9</v>
      </c>
      <c r="N2269" s="11">
        <v>10</v>
      </c>
      <c r="O2269" s="11">
        <v>11</v>
      </c>
      <c r="P2269" s="11">
        <v>12</v>
      </c>
      <c r="Q2269" s="11">
        <v>13</v>
      </c>
      <c r="R2269" s="11">
        <v>14</v>
      </c>
      <c r="S2269" s="11">
        <v>15</v>
      </c>
      <c r="T2269" s="11">
        <v>16</v>
      </c>
      <c r="U2269" s="11">
        <v>17</v>
      </c>
      <c r="V2269" s="11">
        <v>18</v>
      </c>
      <c r="W2269" s="11">
        <v>19</v>
      </c>
      <c r="X2269" s="11">
        <v>20</v>
      </c>
      <c r="Y2269" s="11">
        <v>21</v>
      </c>
      <c r="Z2269" s="11">
        <v>22</v>
      </c>
      <c r="AA2269" s="11">
        <v>23</v>
      </c>
      <c r="AB2269" s="11">
        <v>24</v>
      </c>
      <c r="AC2269" s="91" t="s">
        <v>7</v>
      </c>
      <c r="AD2269" s="91"/>
      <c r="AE2269" s="91"/>
    </row>
    <row r="2270" spans="2:31" x14ac:dyDescent="0.45">
      <c r="B2270" s="14" t="s">
        <v>67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0.12499999999999996</v>
      </c>
      <c r="M2270" s="44">
        <v>1.799999999999998</v>
      </c>
      <c r="N2270" s="45">
        <v>0</v>
      </c>
      <c r="O2270" s="44">
        <v>0</v>
      </c>
      <c r="P2270" s="45">
        <v>0</v>
      </c>
      <c r="Q2270" s="44">
        <v>0</v>
      </c>
      <c r="R2270" s="45">
        <v>0</v>
      </c>
      <c r="S2270" s="44">
        <v>0</v>
      </c>
      <c r="T2270" s="45">
        <v>0</v>
      </c>
      <c r="U2270" s="44">
        <v>0</v>
      </c>
      <c r="V2270" s="45">
        <v>0</v>
      </c>
      <c r="W2270" s="44">
        <v>0</v>
      </c>
      <c r="X2270" s="45">
        <v>1.3499999999999988</v>
      </c>
      <c r="Y2270" s="44">
        <v>0</v>
      </c>
      <c r="Z2270" s="45">
        <v>0</v>
      </c>
      <c r="AA2270" s="44">
        <v>0</v>
      </c>
      <c r="AB2270" s="45">
        <v>0</v>
      </c>
      <c r="AC2270" s="56"/>
      <c r="AD2270" s="57">
        <f>SUM(E2270:AB2270)</f>
        <v>3.2749999999999968</v>
      </c>
      <c r="AE2270" s="56"/>
    </row>
    <row r="2271" spans="2:31" x14ac:dyDescent="0.45">
      <c r="B2271" s="14" t="s">
        <v>68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0.12499999999999996</v>
      </c>
      <c r="M2271" s="44">
        <v>5.6000000000000032</v>
      </c>
      <c r="N2271" s="45">
        <v>2.5</v>
      </c>
      <c r="O2271" s="44">
        <v>3.2999999999999989</v>
      </c>
      <c r="P2271" s="45">
        <v>3.0999999999999996</v>
      </c>
      <c r="Q2271" s="44">
        <v>2.5999999999999996</v>
      </c>
      <c r="R2271" s="45">
        <v>2.5</v>
      </c>
      <c r="S2271" s="44">
        <v>2.8000000000000007</v>
      </c>
      <c r="T2271" s="45">
        <v>2.8000000000000007</v>
      </c>
      <c r="U2271" s="44">
        <v>2.7000000000000011</v>
      </c>
      <c r="V2271" s="45">
        <v>2.3999999999999986</v>
      </c>
      <c r="W2271" s="44">
        <v>1.2000000000000011</v>
      </c>
      <c r="X2271" s="45">
        <v>2.324999999999998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>SUM(E2271:AB2271)</f>
        <v>33.950000000000003</v>
      </c>
      <c r="AE2271" s="54"/>
    </row>
    <row r="2272" spans="2:31" x14ac:dyDescent="0.45">
      <c r="B2272" s="14" t="s">
        <v>69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0.20833333333333334</v>
      </c>
      <c r="M2272" s="44">
        <v>2.7303333333333311</v>
      </c>
      <c r="N2272" s="45">
        <v>3.4316666666666644</v>
      </c>
      <c r="O2272" s="44">
        <v>4.7481666666666662</v>
      </c>
      <c r="P2272" s="45">
        <v>5.7781666666666665</v>
      </c>
      <c r="Q2272" s="44">
        <v>5.6106666666666651</v>
      </c>
      <c r="R2272" s="45">
        <v>7.8769999999999971</v>
      </c>
      <c r="S2272" s="44">
        <v>9.6946666666666701</v>
      </c>
      <c r="T2272" s="45">
        <v>10.105833333333331</v>
      </c>
      <c r="U2272" s="44">
        <v>8.5355000000000025</v>
      </c>
      <c r="V2272" s="45">
        <v>3.6715000000000009</v>
      </c>
      <c r="W2272" s="44">
        <v>0.37616666666666693</v>
      </c>
      <c r="X2272" s="45">
        <v>0.36666666666666664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ref="AD2272:AD2333" si="591">SUM(E2272:AB2272)</f>
        <v>63.134666666666668</v>
      </c>
      <c r="AE2272" s="54"/>
    </row>
    <row r="2273" spans="2:31" x14ac:dyDescent="0.45">
      <c r="B2273" s="14" t="s">
        <v>70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2.4043333333333332</v>
      </c>
      <c r="M2273" s="44">
        <v>29.867000000000004</v>
      </c>
      <c r="N2273" s="45">
        <v>23.953833333333332</v>
      </c>
      <c r="O2273" s="44">
        <v>28.363333333333337</v>
      </c>
      <c r="P2273" s="45">
        <v>27.695499999999992</v>
      </c>
      <c r="Q2273" s="44">
        <v>25.833666666666691</v>
      </c>
      <c r="R2273" s="45">
        <v>29.971000000000007</v>
      </c>
      <c r="S2273" s="44">
        <v>31.661666666666683</v>
      </c>
      <c r="T2273" s="45">
        <v>29.514833333333332</v>
      </c>
      <c r="U2273" s="44">
        <v>35.219833333333334</v>
      </c>
      <c r="V2273" s="45">
        <v>115.39733333333324</v>
      </c>
      <c r="W2273" s="44">
        <v>86.100000000000037</v>
      </c>
      <c r="X2273" s="45">
        <v>26.699999999999982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1"/>
        <v>492.6823333333333</v>
      </c>
      <c r="AE2273" s="54"/>
    </row>
    <row r="2274" spans="2:31" x14ac:dyDescent="0.45">
      <c r="B2274" s="14" t="s">
        <v>71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1"/>
        <v>0</v>
      </c>
      <c r="AE2274" s="54"/>
    </row>
    <row r="2275" spans="2:31" x14ac:dyDescent="0.45">
      <c r="B2275" s="14" t="s">
        <v>72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0.48733333333333334</v>
      </c>
      <c r="M2275" s="44">
        <v>3.7308333333333326</v>
      </c>
      <c r="N2275" s="45">
        <v>0</v>
      </c>
      <c r="O2275" s="44">
        <v>7.1333333333333596E-2</v>
      </c>
      <c r="P2275" s="45">
        <v>2.8850000000000025</v>
      </c>
      <c r="Q2275" s="44">
        <v>7.4178333333333297</v>
      </c>
      <c r="R2275" s="45">
        <v>34.61816666666666</v>
      </c>
      <c r="S2275" s="44">
        <v>45.342833333333346</v>
      </c>
      <c r="T2275" s="45">
        <v>49.169499999999978</v>
      </c>
      <c r="U2275" s="44">
        <v>48.356166666666681</v>
      </c>
      <c r="V2275" s="45">
        <v>39.717333333333322</v>
      </c>
      <c r="W2275" s="44">
        <v>35.541166666666669</v>
      </c>
      <c r="X2275" s="45">
        <v>2.4256666666666651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1"/>
        <v>269.76316666666662</v>
      </c>
      <c r="AE2275" s="54"/>
    </row>
    <row r="2276" spans="2:31" x14ac:dyDescent="0.45">
      <c r="B2276" s="14" t="s">
        <v>73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0</v>
      </c>
      <c r="N2276" s="45">
        <v>0</v>
      </c>
      <c r="O2276" s="44">
        <v>0</v>
      </c>
      <c r="P2276" s="45">
        <v>0</v>
      </c>
      <c r="Q2276" s="44">
        <v>0</v>
      </c>
      <c r="R2276" s="45">
        <v>0</v>
      </c>
      <c r="S2276" s="44">
        <v>0</v>
      </c>
      <c r="T2276" s="45">
        <v>0</v>
      </c>
      <c r="U2276" s="44">
        <v>0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1"/>
        <v>0</v>
      </c>
      <c r="AE2276" s="54"/>
    </row>
    <row r="2277" spans="2:31" x14ac:dyDescent="0.45">
      <c r="B2277" s="14" t="s">
        <v>74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3.5833333333333307E-2</v>
      </c>
      <c r="M2277" s="44">
        <v>25.116833333333339</v>
      </c>
      <c r="N2277" s="45">
        <v>16.271999999999998</v>
      </c>
      <c r="O2277" s="44">
        <v>0.91433333333333477</v>
      </c>
      <c r="P2277" s="45">
        <v>0</v>
      </c>
      <c r="Q2277" s="44">
        <v>3.0000000000001137E-3</v>
      </c>
      <c r="R2277" s="45">
        <v>12.932499999999994</v>
      </c>
      <c r="S2277" s="44">
        <v>27.798000000000012</v>
      </c>
      <c r="T2277" s="45">
        <v>34.429833333333342</v>
      </c>
      <c r="U2277" s="44">
        <v>39.116833333333311</v>
      </c>
      <c r="V2277" s="45">
        <v>42.138833333333338</v>
      </c>
      <c r="W2277" s="44">
        <v>39.569333333333361</v>
      </c>
      <c r="X2277" s="45">
        <v>5.2519999999999971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1"/>
        <v>243.57933333333338</v>
      </c>
      <c r="AE2277" s="54"/>
    </row>
    <row r="2278" spans="2:31" x14ac:dyDescent="0.45">
      <c r="B2278" s="14" t="s">
        <v>75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0.67716666666666669</v>
      </c>
      <c r="M2278" s="44">
        <v>3.0303333333333335</v>
      </c>
      <c r="N2278" s="45">
        <v>16.422166666666669</v>
      </c>
      <c r="O2278" s="44">
        <v>21.785499999999981</v>
      </c>
      <c r="P2278" s="45">
        <v>35.264499999999998</v>
      </c>
      <c r="Q2278" s="44">
        <v>45.37800000000005</v>
      </c>
      <c r="R2278" s="45">
        <v>42.027499999999989</v>
      </c>
      <c r="S2278" s="44">
        <v>37.069999999999965</v>
      </c>
      <c r="T2278" s="45">
        <v>37.455166666666678</v>
      </c>
      <c r="U2278" s="44">
        <v>33.055833333333318</v>
      </c>
      <c r="V2278" s="45">
        <v>20.916666666666675</v>
      </c>
      <c r="W2278" s="44">
        <v>2.7693333333333316</v>
      </c>
      <c r="X2278" s="45">
        <v>1.0295000000000001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1"/>
        <v>296.88166666666666</v>
      </c>
      <c r="AE2278" s="54"/>
    </row>
    <row r="2279" spans="2:31" x14ac:dyDescent="0.45">
      <c r="B2279" s="14" t="s">
        <v>76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0.22049999999999995</v>
      </c>
      <c r="M2279" s="44">
        <v>31.922999999999988</v>
      </c>
      <c r="N2279" s="45">
        <v>28.651999999999983</v>
      </c>
      <c r="O2279" s="44">
        <v>22.629833333333334</v>
      </c>
      <c r="P2279" s="45">
        <v>20.948666666666664</v>
      </c>
      <c r="Q2279" s="44">
        <v>18.152166666666648</v>
      </c>
      <c r="R2279" s="45">
        <v>31.366000000000032</v>
      </c>
      <c r="S2279" s="44">
        <v>44.171666666666695</v>
      </c>
      <c r="T2279" s="45">
        <v>50.059666666666679</v>
      </c>
      <c r="U2279" s="44">
        <v>50.780166666666673</v>
      </c>
      <c r="V2279" s="45">
        <v>49.386500000000005</v>
      </c>
      <c r="W2279" s="44">
        <v>43.940500000000014</v>
      </c>
      <c r="X2279" s="45">
        <v>8.1516666666666673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1"/>
        <v>400.38233333333335</v>
      </c>
      <c r="AE2279" s="54"/>
    </row>
    <row r="2280" spans="2:31" x14ac:dyDescent="0.45">
      <c r="B2280" s="14" t="s">
        <v>77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1"/>
        <v>0</v>
      </c>
      <c r="AE2280" s="54"/>
    </row>
    <row r="2281" spans="2:31" x14ac:dyDescent="0.45">
      <c r="B2281" s="14" t="s">
        <v>78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0</v>
      </c>
      <c r="O2281" s="44">
        <v>0</v>
      </c>
      <c r="P2281" s="45">
        <v>0</v>
      </c>
      <c r="Q2281" s="44">
        <v>0</v>
      </c>
      <c r="R2281" s="45">
        <v>0</v>
      </c>
      <c r="S2281" s="44">
        <v>0</v>
      </c>
      <c r="T2281" s="45">
        <v>0</v>
      </c>
      <c r="U2281" s="44">
        <v>0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1"/>
        <v>0</v>
      </c>
      <c r="AE2281" s="54"/>
    </row>
    <row r="2282" spans="2:31" x14ac:dyDescent="0.45">
      <c r="B2282" s="14" t="s">
        <v>79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21.29</v>
      </c>
      <c r="N2282" s="45">
        <v>43.805833333333311</v>
      </c>
      <c r="O2282" s="44">
        <v>25.609999999999985</v>
      </c>
      <c r="P2282" s="45">
        <v>40</v>
      </c>
      <c r="Q2282" s="44">
        <v>46.239999999999981</v>
      </c>
      <c r="R2282" s="45">
        <v>89.66</v>
      </c>
      <c r="S2282" s="44">
        <v>111.61999999999999</v>
      </c>
      <c r="T2282" s="45">
        <v>129.00149999999999</v>
      </c>
      <c r="U2282" s="44">
        <v>134.22000000000003</v>
      </c>
      <c r="V2282" s="45">
        <v>119.58850000000004</v>
      </c>
      <c r="W2282" s="44">
        <v>97.503499999999988</v>
      </c>
      <c r="X2282" s="45">
        <v>5.3676666666666666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1"/>
        <v>863.90700000000004</v>
      </c>
      <c r="AE2282" s="54"/>
    </row>
    <row r="2283" spans="2:31" x14ac:dyDescent="0.45">
      <c r="B2283" s="14" t="s">
        <v>80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0.16650000000000001</v>
      </c>
      <c r="M2283" s="44">
        <v>8.5003333333333337</v>
      </c>
      <c r="N2283" s="45">
        <v>1.8195000000000014</v>
      </c>
      <c r="O2283" s="44">
        <v>0</v>
      </c>
      <c r="P2283" s="45">
        <v>3.6925000000000008</v>
      </c>
      <c r="Q2283" s="44">
        <v>14.902333333333331</v>
      </c>
      <c r="R2283" s="45">
        <v>22.186166666666676</v>
      </c>
      <c r="S2283" s="44">
        <v>26.547166666666662</v>
      </c>
      <c r="T2283" s="45">
        <v>0.90516666666666667</v>
      </c>
      <c r="U2283" s="44">
        <v>2.3000000000000041E-2</v>
      </c>
      <c r="V2283" s="45">
        <v>3.7333333333333427E-2</v>
      </c>
      <c r="W2283" s="44">
        <v>3.0694999999999997</v>
      </c>
      <c r="X2283" s="45">
        <v>0.15750000000000014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1"/>
        <v>82.007000000000019</v>
      </c>
      <c r="AE2283" s="54"/>
    </row>
    <row r="2284" spans="2:31" x14ac:dyDescent="0.45">
      <c r="B2284" s="14" t="s">
        <v>81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0.31899999999999984</v>
      </c>
      <c r="M2284" s="44">
        <v>14.956833333333327</v>
      </c>
      <c r="N2284" s="45">
        <v>11.542666666666658</v>
      </c>
      <c r="O2284" s="44">
        <v>4.2781666666666673</v>
      </c>
      <c r="P2284" s="45">
        <v>4.3718333333333295</v>
      </c>
      <c r="Q2284" s="44">
        <v>4.8433333333333293</v>
      </c>
      <c r="R2284" s="45">
        <v>12.758500000000002</v>
      </c>
      <c r="S2284" s="44">
        <v>19.676666666666662</v>
      </c>
      <c r="T2284" s="45">
        <v>22.834333333333312</v>
      </c>
      <c r="U2284" s="44">
        <v>23.921333333333351</v>
      </c>
      <c r="V2284" s="45">
        <v>22.765333333333349</v>
      </c>
      <c r="W2284" s="44">
        <v>15.645499999999993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1"/>
        <v>157.91349999999997</v>
      </c>
      <c r="AE2284" s="54"/>
    </row>
    <row r="2285" spans="2:31" x14ac:dyDescent="0.45">
      <c r="B2285" s="14" t="s">
        <v>82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0.31083333333333335</v>
      </c>
      <c r="M2285" s="44">
        <v>19.88816666666667</v>
      </c>
      <c r="N2285" s="45">
        <v>26.953999999999986</v>
      </c>
      <c r="O2285" s="44">
        <v>39.666166666666662</v>
      </c>
      <c r="P2285" s="45">
        <v>45.460000000000029</v>
      </c>
      <c r="Q2285" s="44">
        <v>54.96</v>
      </c>
      <c r="R2285" s="45">
        <v>102.91</v>
      </c>
      <c r="S2285" s="44">
        <v>125.98</v>
      </c>
      <c r="T2285" s="45">
        <v>141.03</v>
      </c>
      <c r="U2285" s="44">
        <v>156.65</v>
      </c>
      <c r="V2285" s="45">
        <v>141.52216666666664</v>
      </c>
      <c r="W2285" s="44">
        <v>109.68633333333332</v>
      </c>
      <c r="X2285" s="45">
        <v>5.7779999999999978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1"/>
        <v>970.79566666666665</v>
      </c>
      <c r="AE2285" s="54"/>
    </row>
    <row r="2286" spans="2:31" x14ac:dyDescent="0.45">
      <c r="B2286" s="14" t="s">
        <v>83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0.49683333333333335</v>
      </c>
      <c r="M2286" s="44">
        <v>16.108333333333331</v>
      </c>
      <c r="N2286" s="45">
        <v>7.9926666666666693</v>
      </c>
      <c r="O2286" s="44">
        <v>1.3533333333333346</v>
      </c>
      <c r="P2286" s="45">
        <v>2.668666666666665</v>
      </c>
      <c r="Q2286" s="44">
        <v>2.955500000000002</v>
      </c>
      <c r="R2286" s="45">
        <v>5.0828333333333351</v>
      </c>
      <c r="S2286" s="44">
        <v>10.30916666666667</v>
      </c>
      <c r="T2286" s="45">
        <v>18.668500000000002</v>
      </c>
      <c r="U2286" s="44">
        <v>23.637333333333341</v>
      </c>
      <c r="V2286" s="45">
        <v>23.965833333333315</v>
      </c>
      <c r="W2286" s="44">
        <v>20.549999999999976</v>
      </c>
      <c r="X2286" s="45">
        <v>0.5625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1"/>
        <v>134.35149999999999</v>
      </c>
      <c r="AE2286" s="54"/>
    </row>
    <row r="2287" spans="2:31" x14ac:dyDescent="0.45">
      <c r="B2287" s="14" t="s">
        <v>84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1"/>
        <v>0</v>
      </c>
      <c r="AE2287" s="54"/>
    </row>
    <row r="2288" spans="2:31" x14ac:dyDescent="0.45">
      <c r="B2288" s="14" t="s">
        <v>85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3.0166666666666658E-2</v>
      </c>
      <c r="M2288" s="44">
        <v>8.9586666666666659</v>
      </c>
      <c r="N2288" s="45">
        <v>15.319166666666666</v>
      </c>
      <c r="O2288" s="44">
        <v>14.054500000000003</v>
      </c>
      <c r="P2288" s="45">
        <v>20.562666666666662</v>
      </c>
      <c r="Q2288" s="44">
        <v>23.154833333333329</v>
      </c>
      <c r="R2288" s="45">
        <v>37.506999999999998</v>
      </c>
      <c r="S2288" s="44">
        <v>50.169666666666672</v>
      </c>
      <c r="T2288" s="45">
        <v>55.987666666666662</v>
      </c>
      <c r="U2288" s="44">
        <v>57.374833333333328</v>
      </c>
      <c r="V2288" s="45">
        <v>57.985499999999988</v>
      </c>
      <c r="W2288" s="44">
        <v>42.257666666666658</v>
      </c>
      <c r="X2288" s="45">
        <v>2.1318333333333337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1"/>
        <v>385.49416666666662</v>
      </c>
      <c r="AE2288" s="54"/>
    </row>
    <row r="2289" spans="2:31" x14ac:dyDescent="0.45">
      <c r="B2289" s="4" t="s">
        <v>86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1"/>
        <v>0</v>
      </c>
      <c r="AE2289" s="54"/>
    </row>
    <row r="2290" spans="2:31" x14ac:dyDescent="0.45">
      <c r="B2290" s="4" t="s">
        <v>87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1.1250000000000004</v>
      </c>
      <c r="M2290" s="44">
        <v>10.914333333333323</v>
      </c>
      <c r="N2290" s="45">
        <v>9.7371666666666634</v>
      </c>
      <c r="O2290" s="44">
        <v>3.312666666666666</v>
      </c>
      <c r="P2290" s="45">
        <v>3.2533333333333343</v>
      </c>
      <c r="Q2290" s="44">
        <v>3.0243333333333329</v>
      </c>
      <c r="R2290" s="45">
        <v>4.8208333333333337</v>
      </c>
      <c r="S2290" s="44">
        <v>7.0299999999999896</v>
      </c>
      <c r="T2290" s="45">
        <v>7.8639999999999981</v>
      </c>
      <c r="U2290" s="44">
        <v>8.1946666666666665</v>
      </c>
      <c r="V2290" s="45">
        <v>8.107500000000007</v>
      </c>
      <c r="W2290" s="44">
        <v>8.9796666666666667</v>
      </c>
      <c r="X2290" s="45">
        <v>6.8518333333333343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1"/>
        <v>83.215333333333291</v>
      </c>
      <c r="AE2290" s="54"/>
    </row>
    <row r="2291" spans="2:31" x14ac:dyDescent="0.45">
      <c r="B2291" s="4" t="s">
        <v>88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0.20416666666666669</v>
      </c>
      <c r="M2291" s="44">
        <v>12.788999999999998</v>
      </c>
      <c r="N2291" s="45">
        <v>34.993500000000004</v>
      </c>
      <c r="O2291" s="44">
        <v>43.056666666666658</v>
      </c>
      <c r="P2291" s="45">
        <v>88.494166666666672</v>
      </c>
      <c r="Q2291" s="44">
        <v>83.651166666666683</v>
      </c>
      <c r="R2291" s="45">
        <v>58.255333333333326</v>
      </c>
      <c r="S2291" s="44">
        <v>43.206500000000005</v>
      </c>
      <c r="T2291" s="45">
        <v>52.935833333333314</v>
      </c>
      <c r="U2291" s="44">
        <v>59.975333333333325</v>
      </c>
      <c r="V2291" s="45">
        <v>53.814833333333347</v>
      </c>
      <c r="W2291" s="44">
        <v>13.262333333333329</v>
      </c>
      <c r="X2291" s="45">
        <v>1.1019999999999996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1"/>
        <v>545.74083333333328</v>
      </c>
      <c r="AE2291" s="54"/>
    </row>
    <row r="2292" spans="2:31" x14ac:dyDescent="0.45">
      <c r="B2292" s="4" t="s">
        <v>89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0.33333333333333343</v>
      </c>
      <c r="M2292" s="44">
        <v>5.1798333333333311</v>
      </c>
      <c r="N2292" s="45">
        <v>1.4531666666666669</v>
      </c>
      <c r="O2292" s="44">
        <v>1.2449999999999988</v>
      </c>
      <c r="P2292" s="45">
        <v>2.6938333333333331</v>
      </c>
      <c r="Q2292" s="44">
        <v>2.392333333333331</v>
      </c>
      <c r="R2292" s="45">
        <v>2.6899999999999977</v>
      </c>
      <c r="S2292" s="44">
        <v>2.0900000000000025</v>
      </c>
      <c r="T2292" s="45">
        <v>8.2388333333333286</v>
      </c>
      <c r="U2292" s="44">
        <v>10.321166666666668</v>
      </c>
      <c r="V2292" s="45">
        <v>10.782333333333318</v>
      </c>
      <c r="W2292" s="44">
        <v>9.9800000000000093</v>
      </c>
      <c r="X2292" s="45">
        <v>5.6850000000000005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1"/>
        <v>63.084833333333322</v>
      </c>
      <c r="AE2292" s="54"/>
    </row>
    <row r="2293" spans="2:31" x14ac:dyDescent="0.45">
      <c r="B2293" s="4" t="s">
        <v>90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5.000000000000001E-3</v>
      </c>
      <c r="M2293" s="44">
        <v>0.53616666666666712</v>
      </c>
      <c r="N2293" s="45">
        <v>8.7543333333333333</v>
      </c>
      <c r="O2293" s="44">
        <v>28.907166666666679</v>
      </c>
      <c r="P2293" s="45">
        <v>2.9332425699999973</v>
      </c>
      <c r="Q2293" s="44">
        <v>2.4186463500000031</v>
      </c>
      <c r="R2293" s="45">
        <v>2.8658904299999932</v>
      </c>
      <c r="S2293" s="44">
        <v>0.91761945000000367</v>
      </c>
      <c r="T2293" s="45">
        <v>0</v>
      </c>
      <c r="U2293" s="44">
        <v>4.0175713399999964</v>
      </c>
      <c r="V2293" s="45">
        <v>37.387499999999982</v>
      </c>
      <c r="W2293" s="44">
        <v>0.36633333333333257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1"/>
        <v>89.109470139999985</v>
      </c>
      <c r="AE2293" s="54"/>
    </row>
    <row r="2294" spans="2:31" x14ac:dyDescent="0.45">
      <c r="B2294" s="4" t="s">
        <v>91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0.74049999999999983</v>
      </c>
      <c r="M2294" s="44">
        <v>6.0108333333333341</v>
      </c>
      <c r="N2294" s="45">
        <v>4.242166666666666</v>
      </c>
      <c r="O2294" s="44">
        <v>2.9499999999999461E-2</v>
      </c>
      <c r="P2294" s="45">
        <v>0</v>
      </c>
      <c r="Q2294" s="44">
        <v>0</v>
      </c>
      <c r="R2294" s="45">
        <v>10.23683333333333</v>
      </c>
      <c r="S2294" s="44">
        <v>18.842166666666667</v>
      </c>
      <c r="T2294" s="45">
        <v>30.246166666666678</v>
      </c>
      <c r="U2294" s="44">
        <v>34.778833333333317</v>
      </c>
      <c r="V2294" s="45">
        <v>27.792333333333314</v>
      </c>
      <c r="W2294" s="44">
        <v>22.869500000000006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1"/>
        <v>155.78883333333332</v>
      </c>
      <c r="AE2294" s="54"/>
    </row>
    <row r="2295" spans="2:31" x14ac:dyDescent="0.45">
      <c r="B2295" s="4" t="s">
        <v>92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0.58300000000000007</v>
      </c>
      <c r="M2295" s="44">
        <v>3.2695000000000003</v>
      </c>
      <c r="N2295" s="45">
        <v>0.62050000000000005</v>
      </c>
      <c r="O2295" s="44">
        <v>0.1349999999999992</v>
      </c>
      <c r="P2295" s="45">
        <v>0.35433333333333178</v>
      </c>
      <c r="Q2295" s="44">
        <v>0.68350000000000044</v>
      </c>
      <c r="R2295" s="45">
        <v>13.006166666666669</v>
      </c>
      <c r="S2295" s="44">
        <v>19.334499999999998</v>
      </c>
      <c r="T2295" s="45">
        <v>22.239333333333335</v>
      </c>
      <c r="U2295" s="44">
        <v>24.065666666666669</v>
      </c>
      <c r="V2295" s="45">
        <v>22.224166666666669</v>
      </c>
      <c r="W2295" s="44">
        <v>18.217833333333331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1"/>
        <v>124.73350000000001</v>
      </c>
      <c r="AE2295" s="54"/>
    </row>
    <row r="2296" spans="2:31" x14ac:dyDescent="0.45">
      <c r="B2296" s="4" t="s">
        <v>93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0.30799999999999994</v>
      </c>
      <c r="M2296" s="44">
        <v>2.9796666666666662</v>
      </c>
      <c r="N2296" s="45">
        <v>0.22333333333333308</v>
      </c>
      <c r="O2296" s="44">
        <v>9.9013333333333335</v>
      </c>
      <c r="P2296" s="45">
        <v>20.222166666666656</v>
      </c>
      <c r="Q2296" s="44">
        <v>19.107166666666668</v>
      </c>
      <c r="R2296" s="45">
        <v>11.501999999999999</v>
      </c>
      <c r="S2296" s="44">
        <v>8.2701666666666664</v>
      </c>
      <c r="T2296" s="45">
        <v>36.531666666666652</v>
      </c>
      <c r="U2296" s="44">
        <v>28.686499999999988</v>
      </c>
      <c r="V2296" s="45">
        <v>26.135333333333335</v>
      </c>
      <c r="W2296" s="44">
        <v>17.434333333333331</v>
      </c>
      <c r="X2296" s="45">
        <v>1.1973333333333334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1"/>
        <v>182.499</v>
      </c>
      <c r="AE2296" s="54"/>
    </row>
    <row r="2297" spans="2:31" x14ac:dyDescent="0.45">
      <c r="B2297" s="4" t="s">
        <v>94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0.65633333333333332</v>
      </c>
      <c r="M2297" s="44">
        <v>21.193999999999992</v>
      </c>
      <c r="N2297" s="45">
        <v>13.545499999999999</v>
      </c>
      <c r="O2297" s="44">
        <v>10.472999999999992</v>
      </c>
      <c r="P2297" s="45">
        <v>22.911333333333328</v>
      </c>
      <c r="Q2297" s="44">
        <v>27.559666666666665</v>
      </c>
      <c r="R2297" s="45">
        <v>28.750499999999999</v>
      </c>
      <c r="S2297" s="44">
        <v>19.061666666666664</v>
      </c>
      <c r="T2297" s="45">
        <v>22.687999999999992</v>
      </c>
      <c r="U2297" s="44">
        <v>27.388500000000008</v>
      </c>
      <c r="V2297" s="45">
        <v>10.288306666666664</v>
      </c>
      <c r="W2297" s="44">
        <v>59.90199999999998</v>
      </c>
      <c r="X2297" s="45">
        <v>13.863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1"/>
        <v>278.28180666666657</v>
      </c>
      <c r="AE2297" s="54"/>
    </row>
    <row r="2298" spans="2:31" x14ac:dyDescent="0.45">
      <c r="B2298" s="4" t="s">
        <v>95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0.50416666666666687</v>
      </c>
      <c r="M2298" s="44">
        <v>16.660500000000013</v>
      </c>
      <c r="N2298" s="45">
        <v>27.310833333333356</v>
      </c>
      <c r="O2298" s="44">
        <v>40.505333333333333</v>
      </c>
      <c r="P2298" s="45">
        <v>41.383833333333335</v>
      </c>
      <c r="Q2298" s="44">
        <v>42.934333333333342</v>
      </c>
      <c r="R2298" s="45">
        <v>25.802166666666672</v>
      </c>
      <c r="S2298" s="44">
        <v>28.673333333333321</v>
      </c>
      <c r="T2298" s="45">
        <v>33.593333333333341</v>
      </c>
      <c r="U2298" s="44">
        <v>32.962333333333326</v>
      </c>
      <c r="V2298" s="45">
        <v>29.290666666666663</v>
      </c>
      <c r="W2298" s="44">
        <v>32.075000000000003</v>
      </c>
      <c r="X2298" s="45">
        <v>5.916666666666667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1"/>
        <v>357.61250000000007</v>
      </c>
      <c r="AE2298" s="54"/>
    </row>
    <row r="2299" spans="2:31" x14ac:dyDescent="0.45">
      <c r="B2299" s="4" t="s">
        <v>96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0.18933333333333327</v>
      </c>
      <c r="M2299" s="44">
        <v>42.292500000000018</v>
      </c>
      <c r="N2299" s="45">
        <v>91.994166666666686</v>
      </c>
      <c r="O2299" s="44">
        <v>76.15066666666668</v>
      </c>
      <c r="P2299" s="45">
        <v>76.624999999999986</v>
      </c>
      <c r="Q2299" s="44">
        <v>78.748833333333351</v>
      </c>
      <c r="R2299" s="45">
        <v>75.966166666666638</v>
      </c>
      <c r="S2299" s="44">
        <v>77.691999999999993</v>
      </c>
      <c r="T2299" s="45">
        <v>91.137833333333305</v>
      </c>
      <c r="U2299" s="44">
        <v>106.68816666666663</v>
      </c>
      <c r="V2299" s="45">
        <v>94.921499999999966</v>
      </c>
      <c r="W2299" s="44">
        <v>97.44899999999997</v>
      </c>
      <c r="X2299" s="45">
        <v>12.712500000000007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1"/>
        <v>922.56766666666658</v>
      </c>
      <c r="AE2299" s="54"/>
    </row>
    <row r="2300" spans="2:31" x14ac:dyDescent="0.45">
      <c r="B2300" s="4" t="s">
        <v>97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0.2958333333333335</v>
      </c>
      <c r="M2300" s="44">
        <v>12.854999999999993</v>
      </c>
      <c r="N2300" s="45">
        <v>18.0215</v>
      </c>
      <c r="O2300" s="44">
        <v>0.19099999999999978</v>
      </c>
      <c r="P2300" s="45">
        <v>3.7093333333333351</v>
      </c>
      <c r="Q2300" s="44">
        <v>6.0065</v>
      </c>
      <c r="R2300" s="45">
        <v>18.441166666666657</v>
      </c>
      <c r="S2300" s="44">
        <v>25.120833333333298</v>
      </c>
      <c r="T2300" s="45">
        <v>29.865499999999965</v>
      </c>
      <c r="U2300" s="44">
        <v>32.559000000000005</v>
      </c>
      <c r="V2300" s="45">
        <v>28.953500000000002</v>
      </c>
      <c r="W2300" s="44">
        <v>24.364666666666668</v>
      </c>
      <c r="X2300" s="45">
        <v>1.3840000000000003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1"/>
        <v>201.76783333333327</v>
      </c>
      <c r="AE2300" s="54"/>
    </row>
    <row r="2301" spans="2:31" x14ac:dyDescent="0.45">
      <c r="B2301" s="4" t="s">
        <v>98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1.2691666666666668</v>
      </c>
      <c r="M2301" s="44">
        <v>22.827833333333324</v>
      </c>
      <c r="N2301" s="45">
        <v>7.6338333333333264</v>
      </c>
      <c r="O2301" s="44">
        <v>0</v>
      </c>
      <c r="P2301" s="45">
        <v>0</v>
      </c>
      <c r="Q2301" s="44">
        <v>0</v>
      </c>
      <c r="R2301" s="45">
        <v>2.8293333333333321</v>
      </c>
      <c r="S2301" s="44">
        <v>6.009500000000001</v>
      </c>
      <c r="T2301" s="45">
        <v>3.7569999999999992</v>
      </c>
      <c r="U2301" s="44">
        <v>2.1451666666666691</v>
      </c>
      <c r="V2301" s="45">
        <v>2.4821666666666653</v>
      </c>
      <c r="W2301" s="44">
        <v>25.871166666666646</v>
      </c>
      <c r="X2301" s="45">
        <v>7.1776666666666671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1"/>
        <v>82.002833333333299</v>
      </c>
      <c r="AE2301" s="54"/>
    </row>
    <row r="2302" spans="2:31" x14ac:dyDescent="0.45">
      <c r="B2302" s="4" t="s">
        <v>99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0.39166666666666672</v>
      </c>
      <c r="M2302" s="44">
        <v>5.4100000000000028</v>
      </c>
      <c r="N2302" s="45">
        <v>1.305833333333333</v>
      </c>
      <c r="O2302" s="44">
        <v>9.5599999999999952</v>
      </c>
      <c r="P2302" s="45">
        <v>14.730000000000011</v>
      </c>
      <c r="Q2302" s="44">
        <v>15.517333333333324</v>
      </c>
      <c r="R2302" s="45">
        <v>16.416999999999987</v>
      </c>
      <c r="S2302" s="44">
        <v>18.063166666666643</v>
      </c>
      <c r="T2302" s="45">
        <v>19.446666666666669</v>
      </c>
      <c r="U2302" s="44">
        <v>24.42700000000001</v>
      </c>
      <c r="V2302" s="45">
        <v>22.335666666666654</v>
      </c>
      <c r="W2302" s="44">
        <v>22.150000000000009</v>
      </c>
      <c r="X2302" s="45">
        <v>5.1179999999999986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1"/>
        <v>174.8723333333333</v>
      </c>
      <c r="AE2302" s="54"/>
    </row>
    <row r="2303" spans="2:31" x14ac:dyDescent="0.45">
      <c r="B2303" s="4" t="s">
        <v>100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0</v>
      </c>
      <c r="Q2303" s="44">
        <v>0</v>
      </c>
      <c r="R2303" s="45">
        <v>0</v>
      </c>
      <c r="S2303" s="44">
        <v>0</v>
      </c>
      <c r="T2303" s="45">
        <v>0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1"/>
        <v>0</v>
      </c>
      <c r="AE2303" s="54"/>
    </row>
    <row r="2304" spans="2:31" x14ac:dyDescent="0.45">
      <c r="B2304" s="4" t="s">
        <v>101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6.666666666666668E-2</v>
      </c>
      <c r="M2304" s="44">
        <v>1.9143333333333352</v>
      </c>
      <c r="N2304" s="45">
        <v>2.9103333333333339</v>
      </c>
      <c r="O2304" s="44">
        <v>4.3538333333333314</v>
      </c>
      <c r="P2304" s="45">
        <v>8.0610000000000035</v>
      </c>
      <c r="Q2304" s="44">
        <v>9.3574999999999999</v>
      </c>
      <c r="R2304" s="45">
        <v>8.1175000000000015</v>
      </c>
      <c r="S2304" s="44">
        <v>7.711166666666661</v>
      </c>
      <c r="T2304" s="45">
        <v>8.0540000000000003</v>
      </c>
      <c r="U2304" s="44">
        <v>8.3831666666666624</v>
      </c>
      <c r="V2304" s="45">
        <v>7.7880000000000011</v>
      </c>
      <c r="W2304" s="44">
        <v>6.1258333333333335</v>
      </c>
      <c r="X2304" s="45">
        <v>2.2453333333333325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1"/>
        <v>75.088666666666668</v>
      </c>
      <c r="AE2304" s="54"/>
    </row>
    <row r="2305" spans="2:31" x14ac:dyDescent="0.45">
      <c r="B2305" s="4" t="s">
        <v>102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1.7406666666666666</v>
      </c>
      <c r="M2305" s="44">
        <v>131.85183333333336</v>
      </c>
      <c r="N2305" s="45">
        <v>77.768833333333333</v>
      </c>
      <c r="O2305" s="44">
        <v>35.00650000000001</v>
      </c>
      <c r="P2305" s="45">
        <v>0</v>
      </c>
      <c r="Q2305" s="44">
        <v>0</v>
      </c>
      <c r="R2305" s="45">
        <v>19.672166666666659</v>
      </c>
      <c r="S2305" s="44">
        <v>39.032499999999978</v>
      </c>
      <c r="T2305" s="45">
        <v>72.749333333333297</v>
      </c>
      <c r="U2305" s="44">
        <v>123.52416666666663</v>
      </c>
      <c r="V2305" s="45">
        <v>146.26083333333332</v>
      </c>
      <c r="W2305" s="44">
        <v>191.84150000000005</v>
      </c>
      <c r="X2305" s="45">
        <v>32.844166666666673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 t="shared" si="591"/>
        <v>872.2924999999999</v>
      </c>
      <c r="AE2305" s="54"/>
    </row>
    <row r="2306" spans="2:31" x14ac:dyDescent="0.45">
      <c r="B2306" s="4" t="s">
        <v>103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0.18450000000000003</v>
      </c>
      <c r="M2306" s="44">
        <v>0.57416666666666671</v>
      </c>
      <c r="N2306" s="45">
        <v>1.5928333333333342</v>
      </c>
      <c r="O2306" s="44">
        <v>8.9071666666666669</v>
      </c>
      <c r="P2306" s="45">
        <v>6.8741666666666648</v>
      </c>
      <c r="Q2306" s="44">
        <v>10.187499999999995</v>
      </c>
      <c r="R2306" s="45">
        <v>13.197666666666665</v>
      </c>
      <c r="S2306" s="44">
        <v>21.702666666666666</v>
      </c>
      <c r="T2306" s="45">
        <v>24.542499999999997</v>
      </c>
      <c r="U2306" s="44">
        <v>27.335666666666686</v>
      </c>
      <c r="V2306" s="45">
        <v>24.460833333333348</v>
      </c>
      <c r="W2306" s="44">
        <v>19.893333333333342</v>
      </c>
      <c r="X2306" s="45">
        <v>0.54499999999999993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 t="shared" si="591"/>
        <v>159.99800000000002</v>
      </c>
      <c r="AE2306" s="54"/>
    </row>
    <row r="2307" spans="2:31" x14ac:dyDescent="0.45">
      <c r="B2307" s="4" t="s">
        <v>104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0.9115000000000002</v>
      </c>
      <c r="M2307" s="44">
        <v>11.679833333333338</v>
      </c>
      <c r="N2307" s="45">
        <v>48.66599999999999</v>
      </c>
      <c r="O2307" s="44">
        <v>54.531333333333343</v>
      </c>
      <c r="P2307" s="45">
        <v>73.088333333333352</v>
      </c>
      <c r="Q2307" s="44">
        <v>67.185500000000019</v>
      </c>
      <c r="R2307" s="45">
        <v>67.501166666666663</v>
      </c>
      <c r="S2307" s="44">
        <v>81.015999999999991</v>
      </c>
      <c r="T2307" s="45">
        <v>94.304166666666632</v>
      </c>
      <c r="U2307" s="44">
        <v>94.756666666666675</v>
      </c>
      <c r="V2307" s="45">
        <v>90.105000000000032</v>
      </c>
      <c r="W2307" s="44">
        <v>51.444833333333364</v>
      </c>
      <c r="X2307" s="45">
        <v>2.4613333333333327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si="591"/>
        <v>737.65166666666664</v>
      </c>
      <c r="AE2307" s="54"/>
    </row>
    <row r="2308" spans="2:31" x14ac:dyDescent="0.45">
      <c r="B2308" s="4" t="s">
        <v>105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0.28083333333333332</v>
      </c>
      <c r="M2308" s="44">
        <v>2.1901666666666673</v>
      </c>
      <c r="N2308" s="45">
        <v>6.5500000000000239E-2</v>
      </c>
      <c r="O2308" s="44">
        <v>0</v>
      </c>
      <c r="P2308" s="45">
        <v>0</v>
      </c>
      <c r="Q2308" s="44">
        <v>0</v>
      </c>
      <c r="R2308" s="45">
        <v>8.0606666666666662</v>
      </c>
      <c r="S2308" s="44">
        <v>8.6261666666666681</v>
      </c>
      <c r="T2308" s="45">
        <v>9.4748333333333328</v>
      </c>
      <c r="U2308" s="44">
        <v>14.412333333333322</v>
      </c>
      <c r="V2308" s="45">
        <v>16.381500000000006</v>
      </c>
      <c r="W2308" s="44">
        <v>20.963666666666665</v>
      </c>
      <c r="X2308" s="45">
        <v>0.6893333333333338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1"/>
        <v>81.144999999999996</v>
      </c>
      <c r="AE2308" s="54"/>
    </row>
    <row r="2309" spans="2:31" x14ac:dyDescent="0.45">
      <c r="B2309" s="4" t="s">
        <v>106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1"/>
        <v>0</v>
      </c>
      <c r="AE2309" s="54"/>
    </row>
    <row r="2310" spans="2:31" x14ac:dyDescent="0.45">
      <c r="B2310" s="4" t="s">
        <v>107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0.21383333333333329</v>
      </c>
      <c r="M2310" s="44">
        <v>14.855166666666669</v>
      </c>
      <c r="N2310" s="45">
        <v>13.643833333333342</v>
      </c>
      <c r="O2310" s="44">
        <v>4.6076666666666606</v>
      </c>
      <c r="P2310" s="45">
        <v>4.9558333333333247</v>
      </c>
      <c r="Q2310" s="44">
        <v>0.31333333333332691</v>
      </c>
      <c r="R2310" s="45">
        <v>16.530333333333335</v>
      </c>
      <c r="S2310" s="44">
        <v>34.521166666666659</v>
      </c>
      <c r="T2310" s="45">
        <v>46.935000000000031</v>
      </c>
      <c r="U2310" s="44">
        <v>54.162333333333358</v>
      </c>
      <c r="V2310" s="45">
        <v>53.867999999999988</v>
      </c>
      <c r="W2310" s="44">
        <v>58.823833333333404</v>
      </c>
      <c r="X2310" s="45">
        <v>4.6916666666666673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1"/>
        <v>308.12200000000007</v>
      </c>
      <c r="AE2310" s="54"/>
    </row>
    <row r="2311" spans="2:31" x14ac:dyDescent="0.45">
      <c r="B2311" s="4" t="s">
        <v>108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0.15333333333333338</v>
      </c>
      <c r="M2311" s="44">
        <v>0.7931666666666668</v>
      </c>
      <c r="N2311" s="45">
        <v>0.80383333333333362</v>
      </c>
      <c r="O2311" s="44">
        <v>0.56450000000000033</v>
      </c>
      <c r="P2311" s="45">
        <v>1.712999999999999</v>
      </c>
      <c r="Q2311" s="44">
        <v>5.2899999999999983</v>
      </c>
      <c r="R2311" s="45">
        <v>6.5064999999999964</v>
      </c>
      <c r="S2311" s="44">
        <v>5.8999999999999968</v>
      </c>
      <c r="T2311" s="45">
        <v>12.277666666666672</v>
      </c>
      <c r="U2311" s="44">
        <v>9.4399999999999871</v>
      </c>
      <c r="V2311" s="45">
        <v>3.1800000000000046</v>
      </c>
      <c r="W2311" s="44">
        <v>0.41433333333333322</v>
      </c>
      <c r="X2311" s="45">
        <v>0.16716666666666671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 t="shared" si="591"/>
        <v>47.203499999999984</v>
      </c>
      <c r="AE2311" s="54"/>
    </row>
    <row r="2312" spans="2:31" x14ac:dyDescent="0.45">
      <c r="B2312" s="4" t="s">
        <v>109</v>
      </c>
      <c r="C2312" s="4"/>
      <c r="D2312" s="4"/>
      <c r="E2312" s="44">
        <v>0</v>
      </c>
      <c r="F2312" s="45">
        <v>0</v>
      </c>
      <c r="G2312" s="44">
        <v>0</v>
      </c>
      <c r="H2312" s="45">
        <v>0</v>
      </c>
      <c r="I2312" s="44">
        <v>0</v>
      </c>
      <c r="J2312" s="45">
        <v>0</v>
      </c>
      <c r="K2312" s="44">
        <v>0</v>
      </c>
      <c r="L2312" s="45">
        <v>0.10616666666666667</v>
      </c>
      <c r="M2312" s="44">
        <v>4.4208333333333334</v>
      </c>
      <c r="N2312" s="45">
        <v>29.687999999999995</v>
      </c>
      <c r="O2312" s="44">
        <v>25.939499999999999</v>
      </c>
      <c r="P2312" s="45">
        <v>61.485333333333344</v>
      </c>
      <c r="Q2312" s="44">
        <v>90.521666666666661</v>
      </c>
      <c r="R2312" s="45">
        <v>88.928333333333342</v>
      </c>
      <c r="S2312" s="44">
        <v>92.583666666666659</v>
      </c>
      <c r="T2312" s="45">
        <v>91.780166666666659</v>
      </c>
      <c r="U2312" s="44">
        <v>69.047333333333341</v>
      </c>
      <c r="V2312" s="45">
        <v>83.238666666666646</v>
      </c>
      <c r="W2312" s="44">
        <v>10.536333333333339</v>
      </c>
      <c r="X2312" s="45">
        <v>1.3244999999999998</v>
      </c>
      <c r="Y2312" s="44">
        <v>0</v>
      </c>
      <c r="Z2312" s="45">
        <v>0</v>
      </c>
      <c r="AA2312" s="44">
        <v>0</v>
      </c>
      <c r="AB2312" s="45">
        <v>0</v>
      </c>
      <c r="AC2312" s="54"/>
      <c r="AD2312" s="55">
        <f t="shared" si="591"/>
        <v>649.6004999999999</v>
      </c>
      <c r="AE2312" s="54"/>
    </row>
    <row r="2313" spans="2:31" x14ac:dyDescent="0.45">
      <c r="B2313" s="4" t="s">
        <v>110</v>
      </c>
      <c r="C2313" s="4"/>
      <c r="D2313" s="4"/>
      <c r="E2313" s="44">
        <v>0</v>
      </c>
      <c r="F2313" s="45">
        <v>0</v>
      </c>
      <c r="G2313" s="44">
        <v>0</v>
      </c>
      <c r="H2313" s="45">
        <v>0</v>
      </c>
      <c r="I2313" s="44">
        <v>0</v>
      </c>
      <c r="J2313" s="45">
        <v>0</v>
      </c>
      <c r="K2313" s="44">
        <v>0</v>
      </c>
      <c r="L2313" s="45">
        <v>0.12783333333333335</v>
      </c>
      <c r="M2313" s="44">
        <v>22.25416666666667</v>
      </c>
      <c r="N2313" s="45">
        <v>22.14866666666666</v>
      </c>
      <c r="O2313" s="44">
        <v>16.346333333333313</v>
      </c>
      <c r="P2313" s="45">
        <v>22.806666666666676</v>
      </c>
      <c r="Q2313" s="44">
        <v>24.539999999999981</v>
      </c>
      <c r="R2313" s="45">
        <v>44.049000000000021</v>
      </c>
      <c r="S2313" s="44">
        <v>53.065166666666691</v>
      </c>
      <c r="T2313" s="45">
        <v>58.861333333333306</v>
      </c>
      <c r="U2313" s="44">
        <v>65.779833333333343</v>
      </c>
      <c r="V2313" s="45">
        <v>62.490000000000073</v>
      </c>
      <c r="W2313" s="44">
        <v>50.779166666666661</v>
      </c>
      <c r="X2313" s="45">
        <v>6.0676666666666668</v>
      </c>
      <c r="Y2313" s="44">
        <v>0</v>
      </c>
      <c r="Z2313" s="45">
        <v>0</v>
      </c>
      <c r="AA2313" s="44">
        <v>0</v>
      </c>
      <c r="AB2313" s="45">
        <v>0</v>
      </c>
      <c r="AC2313" s="54"/>
      <c r="AD2313" s="55">
        <f t="shared" si="591"/>
        <v>449.31583333333333</v>
      </c>
      <c r="AE2313" s="54"/>
    </row>
    <row r="2314" spans="2:31" x14ac:dyDescent="0.45">
      <c r="B2314" s="4" t="s">
        <v>111</v>
      </c>
      <c r="C2314" s="4"/>
      <c r="D2314" s="4"/>
      <c r="E2314" s="44">
        <v>0</v>
      </c>
      <c r="F2314" s="45">
        <v>0</v>
      </c>
      <c r="G2314" s="44">
        <v>0</v>
      </c>
      <c r="H2314" s="45">
        <v>0</v>
      </c>
      <c r="I2314" s="44">
        <v>0</v>
      </c>
      <c r="J2314" s="45">
        <v>0</v>
      </c>
      <c r="K2314" s="44">
        <v>0</v>
      </c>
      <c r="L2314" s="45">
        <v>0.11416666666666668</v>
      </c>
      <c r="M2314" s="44">
        <v>2.3826666666666663</v>
      </c>
      <c r="N2314" s="45">
        <v>3.6868333333333321</v>
      </c>
      <c r="O2314" s="44">
        <v>1.0418333333333292</v>
      </c>
      <c r="P2314" s="45">
        <v>6.0529999999999955</v>
      </c>
      <c r="Q2314" s="44">
        <v>7.5455000000000023</v>
      </c>
      <c r="R2314" s="45">
        <v>20.860333333333333</v>
      </c>
      <c r="S2314" s="44">
        <v>27.475333333333321</v>
      </c>
      <c r="T2314" s="45">
        <v>30.190999999999981</v>
      </c>
      <c r="U2314" s="44">
        <v>30.365833333333335</v>
      </c>
      <c r="V2314" s="45">
        <v>27.496833333333356</v>
      </c>
      <c r="W2314" s="44">
        <v>23.059500000000011</v>
      </c>
      <c r="X2314" s="45">
        <v>1.0961666666666661</v>
      </c>
      <c r="Y2314" s="44">
        <v>0</v>
      </c>
      <c r="Z2314" s="45">
        <v>0</v>
      </c>
      <c r="AA2314" s="44">
        <v>0</v>
      </c>
      <c r="AB2314" s="45">
        <v>0</v>
      </c>
      <c r="AC2314" s="54"/>
      <c r="AD2314" s="55">
        <f t="shared" si="591"/>
        <v>181.369</v>
      </c>
      <c r="AE2314" s="54"/>
    </row>
    <row r="2315" spans="2:31" x14ac:dyDescent="0.45">
      <c r="B2315" s="4" t="s">
        <v>112</v>
      </c>
      <c r="C2315" s="4"/>
      <c r="D2315" s="4"/>
      <c r="E2315" s="44">
        <v>0</v>
      </c>
      <c r="F2315" s="45">
        <v>0</v>
      </c>
      <c r="G2315" s="44">
        <v>0</v>
      </c>
      <c r="H2315" s="45">
        <v>0</v>
      </c>
      <c r="I2315" s="44">
        <v>0</v>
      </c>
      <c r="J2315" s="45">
        <v>0</v>
      </c>
      <c r="K2315" s="44">
        <v>0</v>
      </c>
      <c r="L2315" s="45">
        <v>0.74999999999999978</v>
      </c>
      <c r="M2315" s="44">
        <v>6.100000000000005</v>
      </c>
      <c r="N2315" s="45">
        <v>9.5146666666666668</v>
      </c>
      <c r="O2315" s="44">
        <v>7.3390000000000004</v>
      </c>
      <c r="P2315" s="45">
        <v>4.3913333333333329</v>
      </c>
      <c r="Q2315" s="44">
        <v>6.1496666666666728</v>
      </c>
      <c r="R2315" s="45">
        <v>6.004333333333336</v>
      </c>
      <c r="S2315" s="44">
        <v>8.901166666666672</v>
      </c>
      <c r="T2315" s="45">
        <v>10.483000000000004</v>
      </c>
      <c r="U2315" s="44">
        <v>7.8838333333333326</v>
      </c>
      <c r="V2315" s="45">
        <v>3.89</v>
      </c>
      <c r="W2315" s="44">
        <v>2.702999999999999</v>
      </c>
      <c r="X2315" s="45">
        <v>1.3946666666666667</v>
      </c>
      <c r="Y2315" s="44">
        <v>0</v>
      </c>
      <c r="Z2315" s="45">
        <v>0</v>
      </c>
      <c r="AA2315" s="44">
        <v>0</v>
      </c>
      <c r="AB2315" s="45">
        <v>0</v>
      </c>
      <c r="AC2315" s="54"/>
      <c r="AD2315" s="55">
        <f t="shared" si="591"/>
        <v>75.504666666666679</v>
      </c>
      <c r="AE2315" s="54"/>
    </row>
    <row r="2316" spans="2:31" x14ac:dyDescent="0.45">
      <c r="B2316" s="4" t="s">
        <v>113</v>
      </c>
      <c r="C2316" s="4"/>
      <c r="D2316" s="4"/>
      <c r="E2316" s="44">
        <v>0</v>
      </c>
      <c r="F2316" s="45">
        <v>0</v>
      </c>
      <c r="G2316" s="44">
        <v>0</v>
      </c>
      <c r="H2316" s="45">
        <v>0</v>
      </c>
      <c r="I2316" s="44">
        <v>0</v>
      </c>
      <c r="J2316" s="45">
        <v>0</v>
      </c>
      <c r="K2316" s="44">
        <v>0</v>
      </c>
      <c r="L2316" s="45">
        <v>0</v>
      </c>
      <c r="M2316" s="44">
        <v>5.5953333333333344</v>
      </c>
      <c r="N2316" s="45">
        <v>7.8316666666666643</v>
      </c>
      <c r="O2316" s="44">
        <v>10.814666666666669</v>
      </c>
      <c r="P2316" s="45">
        <v>15.723166666666673</v>
      </c>
      <c r="Q2316" s="44">
        <v>20.295833333333331</v>
      </c>
      <c r="R2316" s="45">
        <v>35.661833333333327</v>
      </c>
      <c r="S2316" s="44">
        <v>44.561333333333344</v>
      </c>
      <c r="T2316" s="45">
        <v>44.599333333333327</v>
      </c>
      <c r="U2316" s="44">
        <v>42.094333333333338</v>
      </c>
      <c r="V2316" s="45">
        <v>27.860833333333332</v>
      </c>
      <c r="W2316" s="44">
        <v>20.709166666666668</v>
      </c>
      <c r="X2316" s="45">
        <v>7.3818333333333337</v>
      </c>
      <c r="Y2316" s="44">
        <v>0</v>
      </c>
      <c r="Z2316" s="45">
        <v>0</v>
      </c>
      <c r="AA2316" s="44">
        <v>0</v>
      </c>
      <c r="AB2316" s="45">
        <v>0</v>
      </c>
      <c r="AC2316" s="54"/>
      <c r="AD2316" s="55">
        <f t="shared" si="591"/>
        <v>283.12933333333336</v>
      </c>
      <c r="AE2316" s="54"/>
    </row>
    <row r="2317" spans="2:31" x14ac:dyDescent="0.45">
      <c r="B2317" s="4" t="s">
        <v>114</v>
      </c>
      <c r="C2317" s="4"/>
      <c r="D2317" s="4"/>
      <c r="E2317" s="44">
        <v>0</v>
      </c>
      <c r="F2317" s="45">
        <v>0</v>
      </c>
      <c r="G2317" s="44">
        <v>0</v>
      </c>
      <c r="H2317" s="45">
        <v>0</v>
      </c>
      <c r="I2317" s="44">
        <v>0</v>
      </c>
      <c r="J2317" s="45">
        <v>0</v>
      </c>
      <c r="K2317" s="44">
        <v>0</v>
      </c>
      <c r="L2317" s="45">
        <v>1.5833333333333349E-2</v>
      </c>
      <c r="M2317" s="44">
        <v>1.5761666666666672</v>
      </c>
      <c r="N2317" s="45">
        <v>0</v>
      </c>
      <c r="O2317" s="44">
        <v>0</v>
      </c>
      <c r="P2317" s="45">
        <v>0</v>
      </c>
      <c r="Q2317" s="44">
        <v>0</v>
      </c>
      <c r="R2317" s="45">
        <v>18.738833333333336</v>
      </c>
      <c r="S2317" s="44">
        <v>28.724499999999995</v>
      </c>
      <c r="T2317" s="45">
        <v>34.752166666666668</v>
      </c>
      <c r="U2317" s="44">
        <v>37.116166666666693</v>
      </c>
      <c r="V2317" s="45">
        <v>30.706333333333326</v>
      </c>
      <c r="W2317" s="44">
        <v>27.606833333333327</v>
      </c>
      <c r="X2317" s="45">
        <v>3.8485000000000018</v>
      </c>
      <c r="Y2317" s="44">
        <v>0</v>
      </c>
      <c r="Z2317" s="45">
        <v>0</v>
      </c>
      <c r="AA2317" s="44">
        <v>0</v>
      </c>
      <c r="AB2317" s="45">
        <v>0</v>
      </c>
      <c r="AC2317" s="54"/>
      <c r="AD2317" s="55">
        <f t="shared" si="591"/>
        <v>183.08533333333335</v>
      </c>
      <c r="AE2317" s="54"/>
    </row>
    <row r="2318" spans="2:31" x14ac:dyDescent="0.45">
      <c r="B2318" s="4" t="s">
        <v>115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</v>
      </c>
      <c r="N2318" s="45">
        <v>0</v>
      </c>
      <c r="O2318" s="44">
        <v>0</v>
      </c>
      <c r="P2318" s="45">
        <v>0</v>
      </c>
      <c r="Q2318" s="44">
        <v>0</v>
      </c>
      <c r="R2318" s="45">
        <v>0</v>
      </c>
      <c r="S2318" s="44">
        <v>0</v>
      </c>
      <c r="T2318" s="45">
        <v>0</v>
      </c>
      <c r="U2318" s="44">
        <v>0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4"/>
      <c r="AD2318" s="55">
        <f t="shared" si="591"/>
        <v>0</v>
      </c>
      <c r="AE2318" s="54"/>
    </row>
    <row r="2319" spans="2:31" x14ac:dyDescent="0.45">
      <c r="B2319" s="4" t="s">
        <v>116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35.490499999999997</v>
      </c>
      <c r="M2319" s="44">
        <v>63.53</v>
      </c>
      <c r="N2319" s="45">
        <v>46.89916666666668</v>
      </c>
      <c r="O2319" s="44">
        <v>19.53</v>
      </c>
      <c r="P2319" s="45">
        <v>19.609166666666681</v>
      </c>
      <c r="Q2319" s="44">
        <v>12.36</v>
      </c>
      <c r="R2319" s="45">
        <v>11.060000000000002</v>
      </c>
      <c r="S2319" s="44">
        <v>13.219999999999999</v>
      </c>
      <c r="T2319" s="45">
        <v>12.180000000000007</v>
      </c>
      <c r="U2319" s="44">
        <v>13.840000000000003</v>
      </c>
      <c r="V2319" s="45">
        <v>21.63000000000001</v>
      </c>
      <c r="W2319" s="44">
        <v>41.640000000000008</v>
      </c>
      <c r="X2319" s="45">
        <v>47.05916666666667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 t="shared" si="591"/>
        <v>358.048</v>
      </c>
      <c r="AE2319" s="54"/>
    </row>
    <row r="2320" spans="2:31" x14ac:dyDescent="0.45">
      <c r="B2320" s="4" t="s">
        <v>117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1.0770000000000004</v>
      </c>
      <c r="M2320" s="44">
        <v>49.147833333333331</v>
      </c>
      <c r="N2320" s="45">
        <v>102.61733333333335</v>
      </c>
      <c r="O2320" s="44">
        <v>29.558999999999983</v>
      </c>
      <c r="P2320" s="45">
        <v>40.84549999999998</v>
      </c>
      <c r="Q2320" s="44">
        <v>33.699999999999989</v>
      </c>
      <c r="R2320" s="45">
        <v>53.199999999999989</v>
      </c>
      <c r="S2320" s="44">
        <v>90.6</v>
      </c>
      <c r="T2320" s="45">
        <v>117.12966666666667</v>
      </c>
      <c r="U2320" s="44">
        <v>126.98983333333332</v>
      </c>
      <c r="V2320" s="45">
        <v>101.33150000000001</v>
      </c>
      <c r="W2320" s="44">
        <v>125.9495</v>
      </c>
      <c r="X2320" s="45">
        <v>6.4761666666666695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si="591"/>
        <v>878.62333333333333</v>
      </c>
      <c r="AE2320" s="54"/>
    </row>
    <row r="2321" spans="2:31" x14ac:dyDescent="0.45">
      <c r="B2321" s="4" t="s">
        <v>118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0.53466666666666662</v>
      </c>
      <c r="M2321" s="44">
        <v>40.197666666666663</v>
      </c>
      <c r="N2321" s="45">
        <v>3.5551666666666657</v>
      </c>
      <c r="O2321" s="44">
        <v>21.858666666666657</v>
      </c>
      <c r="P2321" s="45">
        <v>21.03083333333332</v>
      </c>
      <c r="Q2321" s="44">
        <v>21.019999999999985</v>
      </c>
      <c r="R2321" s="45">
        <v>35.331166666666675</v>
      </c>
      <c r="S2321" s="44">
        <v>49.039999999999971</v>
      </c>
      <c r="T2321" s="45">
        <v>55.524000000000029</v>
      </c>
      <c r="U2321" s="44">
        <v>59.576166666666673</v>
      </c>
      <c r="V2321" s="45">
        <v>56.268499999999968</v>
      </c>
      <c r="W2321" s="44">
        <v>40.872166666666665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591"/>
        <v>404.80899999999991</v>
      </c>
      <c r="AE2321" s="54"/>
    </row>
    <row r="2322" spans="2:31" x14ac:dyDescent="0.45">
      <c r="B2322" s="4" t="s">
        <v>119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2.2885000000000004</v>
      </c>
      <c r="M2322" s="44">
        <v>56.318333333333342</v>
      </c>
      <c r="N2322" s="45">
        <v>68.393000000000001</v>
      </c>
      <c r="O2322" s="44">
        <v>30.381999999999998</v>
      </c>
      <c r="P2322" s="45">
        <v>31.304000000000009</v>
      </c>
      <c r="Q2322" s="44">
        <v>29.563833333333321</v>
      </c>
      <c r="R2322" s="45">
        <v>37.388833333333309</v>
      </c>
      <c r="S2322" s="44">
        <v>50.569000000000003</v>
      </c>
      <c r="T2322" s="45">
        <v>55.698333333333366</v>
      </c>
      <c r="U2322" s="44">
        <v>56.391666666666659</v>
      </c>
      <c r="V2322" s="45">
        <v>52.646999999999984</v>
      </c>
      <c r="W2322" s="44">
        <v>42.401499999999992</v>
      </c>
      <c r="X2322" s="45">
        <v>0.19316666666666654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591"/>
        <v>513.53916666666669</v>
      </c>
      <c r="AE2322" s="54"/>
    </row>
    <row r="2323" spans="2:31" x14ac:dyDescent="0.45">
      <c r="B2323" s="4" t="s">
        <v>120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0.90566666666666662</v>
      </c>
      <c r="M2323" s="44">
        <v>21.681000000000004</v>
      </c>
      <c r="N2323" s="45">
        <v>12.131500000000001</v>
      </c>
      <c r="O2323" s="44">
        <v>20.778000000000002</v>
      </c>
      <c r="P2323" s="45">
        <v>28.887666666666668</v>
      </c>
      <c r="Q2323" s="44">
        <v>32.792666666666676</v>
      </c>
      <c r="R2323" s="45">
        <v>41.735999999999997</v>
      </c>
      <c r="S2323" s="44">
        <v>58.221999999999994</v>
      </c>
      <c r="T2323" s="45">
        <v>67.740666666666655</v>
      </c>
      <c r="U2323" s="44">
        <v>71.628833333333347</v>
      </c>
      <c r="V2323" s="45">
        <v>60.33916666666665</v>
      </c>
      <c r="W2323" s="44">
        <v>44.590333333333319</v>
      </c>
      <c r="X2323" s="45">
        <v>2.9214999999999987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591"/>
        <v>464.35499999999996</v>
      </c>
      <c r="AE2323" s="54"/>
    </row>
    <row r="2324" spans="2:31" x14ac:dyDescent="0.45">
      <c r="B2324" s="4" t="s">
        <v>121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591"/>
        <v>0</v>
      </c>
      <c r="AE2324" s="54"/>
    </row>
    <row r="2325" spans="2:31" x14ac:dyDescent="0.45">
      <c r="B2325" s="4" t="s">
        <v>122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5.697166666666666</v>
      </c>
      <c r="M2325" s="44">
        <v>99.318999999999988</v>
      </c>
      <c r="N2325" s="45">
        <v>153.26833333333335</v>
      </c>
      <c r="O2325" s="44">
        <v>56.45999999999998</v>
      </c>
      <c r="P2325" s="45">
        <v>67.400000000000034</v>
      </c>
      <c r="Q2325" s="44">
        <v>67.400000000000034</v>
      </c>
      <c r="R2325" s="45">
        <v>141.80000000000001</v>
      </c>
      <c r="S2325" s="44">
        <v>179.85000000000002</v>
      </c>
      <c r="T2325" s="45">
        <v>231.5958333333333</v>
      </c>
      <c r="U2325" s="44">
        <v>251.39700000000002</v>
      </c>
      <c r="V2325" s="45">
        <v>241.95116666666667</v>
      </c>
      <c r="W2325" s="44">
        <v>222.76316666666662</v>
      </c>
      <c r="X2325" s="45">
        <v>50.73749999999999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591"/>
        <v>1769.6391666666666</v>
      </c>
      <c r="AE2325" s="54"/>
    </row>
    <row r="2326" spans="2:31" x14ac:dyDescent="0.45">
      <c r="B2326" s="4" t="s">
        <v>123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0</v>
      </c>
      <c r="O2326" s="44">
        <v>0</v>
      </c>
      <c r="P2326" s="45">
        <v>0</v>
      </c>
      <c r="Q2326" s="44">
        <v>0</v>
      </c>
      <c r="R2326" s="45">
        <v>0</v>
      </c>
      <c r="S2326" s="44">
        <v>0</v>
      </c>
      <c r="T2326" s="45">
        <v>0</v>
      </c>
      <c r="U2326" s="44">
        <v>0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591"/>
        <v>0</v>
      </c>
      <c r="AE2326" s="54"/>
    </row>
    <row r="2327" spans="2:31" x14ac:dyDescent="0.45">
      <c r="B2327" s="4" t="s">
        <v>124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0.20850000000000002</v>
      </c>
      <c r="M2327" s="44">
        <v>3.8384999999999989</v>
      </c>
      <c r="N2327" s="45">
        <v>1.3555000000000001</v>
      </c>
      <c r="O2327" s="44">
        <v>0</v>
      </c>
      <c r="P2327" s="45">
        <v>0</v>
      </c>
      <c r="Q2327" s="44">
        <v>0</v>
      </c>
      <c r="R2327" s="45">
        <v>20.053999999999991</v>
      </c>
      <c r="S2327" s="44">
        <v>33.194333333333333</v>
      </c>
      <c r="T2327" s="45">
        <v>41.992999999999967</v>
      </c>
      <c r="U2327" s="44">
        <v>44.484833333333285</v>
      </c>
      <c r="V2327" s="45">
        <v>32.111999999999988</v>
      </c>
      <c r="W2327" s="44">
        <v>22.307166666666678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591"/>
        <v>199.54783333333324</v>
      </c>
      <c r="AE2327" s="54"/>
    </row>
    <row r="2328" spans="2:31" x14ac:dyDescent="0.45">
      <c r="B2328" s="4" t="s">
        <v>125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</v>
      </c>
      <c r="N2328" s="45">
        <v>0</v>
      </c>
      <c r="O2328" s="44">
        <v>0</v>
      </c>
      <c r="P2328" s="45">
        <v>0</v>
      </c>
      <c r="Q2328" s="44">
        <v>0</v>
      </c>
      <c r="R2328" s="45">
        <v>0</v>
      </c>
      <c r="S2328" s="44">
        <v>0</v>
      </c>
      <c r="T2328" s="45">
        <v>0</v>
      </c>
      <c r="U2328" s="44">
        <v>0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591"/>
        <v>0</v>
      </c>
      <c r="AE2328" s="54"/>
    </row>
    <row r="2329" spans="2:31" x14ac:dyDescent="0.45">
      <c r="B2329" s="4" t="s">
        <v>126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0</v>
      </c>
      <c r="N2329" s="45">
        <v>0</v>
      </c>
      <c r="O2329" s="44">
        <v>0</v>
      </c>
      <c r="P2329" s="45">
        <v>0</v>
      </c>
      <c r="Q2329" s="44">
        <v>0</v>
      </c>
      <c r="R2329" s="45">
        <v>0</v>
      </c>
      <c r="S2329" s="44">
        <v>0</v>
      </c>
      <c r="T2329" s="45">
        <v>0</v>
      </c>
      <c r="U2329" s="44">
        <v>0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591"/>
        <v>0</v>
      </c>
      <c r="AE2329" s="54"/>
    </row>
    <row r="2330" spans="2:31" x14ac:dyDescent="0.45">
      <c r="B2330" s="4" t="s">
        <v>127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0.19066666666666668</v>
      </c>
      <c r="M2330" s="44">
        <v>12.761666666666667</v>
      </c>
      <c r="N2330" s="45">
        <v>18.105000000000008</v>
      </c>
      <c r="O2330" s="44">
        <v>17.658000000000001</v>
      </c>
      <c r="P2330" s="45">
        <v>4.6339999999999977</v>
      </c>
      <c r="Q2330" s="44">
        <v>8.8523333333333323</v>
      </c>
      <c r="R2330" s="45">
        <v>25.901833333333339</v>
      </c>
      <c r="S2330" s="44">
        <v>36.605333333333341</v>
      </c>
      <c r="T2330" s="45">
        <v>40.731666666666669</v>
      </c>
      <c r="U2330" s="44">
        <v>40.243166666666653</v>
      </c>
      <c r="V2330" s="45">
        <v>36.666000000000004</v>
      </c>
      <c r="W2330" s="44">
        <v>31.170500000000004</v>
      </c>
      <c r="X2330" s="45">
        <v>4.9388333333333341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591"/>
        <v>278.459</v>
      </c>
      <c r="AE2330" s="54"/>
    </row>
    <row r="2331" spans="2:31" x14ac:dyDescent="0.45">
      <c r="B2331" s="4" t="s">
        <v>128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4.2518333333333338</v>
      </c>
      <c r="M2331" s="44">
        <v>104.96</v>
      </c>
      <c r="N2331" s="45">
        <v>70.47</v>
      </c>
      <c r="O2331" s="44">
        <v>41.539999999999992</v>
      </c>
      <c r="P2331" s="45">
        <v>43.930000000000007</v>
      </c>
      <c r="Q2331" s="44">
        <v>45.629999999999995</v>
      </c>
      <c r="R2331" s="45">
        <v>77.599999999999994</v>
      </c>
      <c r="S2331" s="44">
        <v>94.77</v>
      </c>
      <c r="T2331" s="45">
        <v>106.78</v>
      </c>
      <c r="U2331" s="44">
        <v>118.07</v>
      </c>
      <c r="V2331" s="45">
        <v>123.99000000000001</v>
      </c>
      <c r="W2331" s="44">
        <v>130.09</v>
      </c>
      <c r="X2331" s="45">
        <v>62.640000000000008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591"/>
        <v>1024.7218333333333</v>
      </c>
      <c r="AE2331" s="54"/>
    </row>
    <row r="2332" spans="2:31" x14ac:dyDescent="0.45">
      <c r="B2332" s="4" t="s">
        <v>129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0.34099999999999997</v>
      </c>
      <c r="M2332" s="44">
        <v>1.8428333333333333</v>
      </c>
      <c r="N2332" s="45">
        <v>2.634666666666666</v>
      </c>
      <c r="O2332" s="44">
        <v>2.7449999999999992</v>
      </c>
      <c r="P2332" s="45">
        <v>3.9758333333333331</v>
      </c>
      <c r="Q2332" s="44">
        <v>1.9900000000000002</v>
      </c>
      <c r="R2332" s="45">
        <v>6.9854999999999992</v>
      </c>
      <c r="S2332" s="44">
        <v>8.4656666666666727</v>
      </c>
      <c r="T2332" s="45">
        <v>8.8433333333333319</v>
      </c>
      <c r="U2332" s="44">
        <v>9.2465000000000028</v>
      </c>
      <c r="V2332" s="45">
        <v>8.7764999999999986</v>
      </c>
      <c r="W2332" s="44">
        <v>7.0321666666666678</v>
      </c>
      <c r="X2332" s="45">
        <v>1.6626666666666667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591"/>
        <v>64.541666666666686</v>
      </c>
      <c r="AE2332" s="54"/>
    </row>
    <row r="2333" spans="2:31" x14ac:dyDescent="0.45">
      <c r="B2333" s="4" t="s">
        <v>130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4.0000000000000036E-3</v>
      </c>
      <c r="M2333" s="44">
        <v>23.469666666666662</v>
      </c>
      <c r="N2333" s="45">
        <v>1.2474999999999994</v>
      </c>
      <c r="O2333" s="44">
        <v>0</v>
      </c>
      <c r="P2333" s="45">
        <v>1.4881666666666518</v>
      </c>
      <c r="Q2333" s="44">
        <v>49.839999999999996</v>
      </c>
      <c r="R2333" s="45">
        <v>88.725499999999982</v>
      </c>
      <c r="S2333" s="44">
        <v>78.714499999999987</v>
      </c>
      <c r="T2333" s="45">
        <v>35.799500000000009</v>
      </c>
      <c r="U2333" s="44">
        <v>17.737500000000004</v>
      </c>
      <c r="V2333" s="45">
        <v>0</v>
      </c>
      <c r="W2333" s="44">
        <v>6.812333333333334</v>
      </c>
      <c r="X2333" s="45">
        <v>0.30599999999999999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591"/>
        <v>304.14466666666664</v>
      </c>
      <c r="AE2333" s="54"/>
    </row>
    <row r="2334" spans="2:31" x14ac:dyDescent="0.45">
      <c r="B2334" s="4" t="s">
        <v>131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</v>
      </c>
      <c r="N2334" s="45">
        <v>0</v>
      </c>
      <c r="O2334" s="44">
        <v>0</v>
      </c>
      <c r="P2334" s="45">
        <v>0</v>
      </c>
      <c r="Q2334" s="44">
        <v>0</v>
      </c>
      <c r="R2334" s="45">
        <v>0</v>
      </c>
      <c r="S2334" s="44">
        <v>0</v>
      </c>
      <c r="T2334" s="45">
        <v>0</v>
      </c>
      <c r="U2334" s="44">
        <v>0</v>
      </c>
      <c r="V2334" s="45">
        <v>0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>SUM(E2334:AB2334)</f>
        <v>0</v>
      </c>
      <c r="AE2334" s="54"/>
    </row>
    <row r="2335" spans="2:31" x14ac:dyDescent="0.45">
      <c r="B2335" s="4" t="s">
        <v>132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</v>
      </c>
      <c r="N2335" s="45">
        <v>0</v>
      </c>
      <c r="O2335" s="44">
        <v>1.9438333333333333</v>
      </c>
      <c r="P2335" s="45">
        <v>19.612166666666674</v>
      </c>
      <c r="Q2335" s="44">
        <v>21.92400000000001</v>
      </c>
      <c r="R2335" s="45">
        <v>24.458666666666666</v>
      </c>
      <c r="S2335" s="44">
        <v>24.547999999999963</v>
      </c>
      <c r="T2335" s="45">
        <v>24.589833333333317</v>
      </c>
      <c r="U2335" s="44">
        <v>21.968333333333366</v>
      </c>
      <c r="V2335" s="45">
        <v>19.421166666666672</v>
      </c>
      <c r="W2335" s="44">
        <v>14.410166666666671</v>
      </c>
      <c r="X2335" s="45">
        <v>2.648166666666667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>SUM(E2335:AB2335)</f>
        <v>175.52433333333332</v>
      </c>
      <c r="AE2335" s="54"/>
    </row>
    <row r="2336" spans="2:31" x14ac:dyDescent="0.45">
      <c r="B2336" s="4" t="s">
        <v>133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0</v>
      </c>
      <c r="O2336" s="44">
        <v>0</v>
      </c>
      <c r="P2336" s="45">
        <v>0</v>
      </c>
      <c r="Q2336" s="44">
        <v>0</v>
      </c>
      <c r="R2336" s="45">
        <v>0</v>
      </c>
      <c r="S2336" s="44">
        <v>0</v>
      </c>
      <c r="T2336" s="45">
        <v>0</v>
      </c>
      <c r="U2336" s="44">
        <v>0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ref="AD2336:AD2340" si="592">SUM(E2336:AB2336)</f>
        <v>0</v>
      </c>
      <c r="AE2336" s="54"/>
    </row>
    <row r="2337" spans="2:31" x14ac:dyDescent="0.45">
      <c r="B2337" s="4" t="s">
        <v>134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0.83333333333333337</v>
      </c>
      <c r="M2337" s="44">
        <v>41.626666666666658</v>
      </c>
      <c r="N2337" s="45">
        <v>61.177833333333318</v>
      </c>
      <c r="O2337" s="44">
        <v>100.38299999999998</v>
      </c>
      <c r="P2337" s="45">
        <v>105.60383333333334</v>
      </c>
      <c r="Q2337" s="44">
        <v>67.460833333333355</v>
      </c>
      <c r="R2337" s="45">
        <v>66.678000000000011</v>
      </c>
      <c r="S2337" s="44">
        <v>83.239733333333319</v>
      </c>
      <c r="T2337" s="45">
        <v>89.562733333333384</v>
      </c>
      <c r="U2337" s="44">
        <v>93.481900000000024</v>
      </c>
      <c r="V2337" s="45">
        <v>95.580500000000001</v>
      </c>
      <c r="W2337" s="44">
        <v>94.791000000000011</v>
      </c>
      <c r="X2337" s="45">
        <v>7.2696666666666649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592"/>
        <v>907.68903333333344</v>
      </c>
      <c r="AE2337" s="54"/>
    </row>
    <row r="2338" spans="2:31" x14ac:dyDescent="0.45">
      <c r="B2338" s="4" t="s">
        <v>135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</v>
      </c>
      <c r="N2338" s="45">
        <v>0</v>
      </c>
      <c r="O2338" s="44">
        <v>0</v>
      </c>
      <c r="P2338" s="45">
        <v>0</v>
      </c>
      <c r="Q2338" s="44">
        <v>0</v>
      </c>
      <c r="R2338" s="45">
        <v>0</v>
      </c>
      <c r="S2338" s="44">
        <v>0</v>
      </c>
      <c r="T2338" s="45">
        <v>0</v>
      </c>
      <c r="U2338" s="44">
        <v>0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592"/>
        <v>0</v>
      </c>
      <c r="AE2338" s="54"/>
    </row>
    <row r="2339" spans="2:31" x14ac:dyDescent="0.45">
      <c r="B2339" s="4" t="s">
        <v>136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0.34566666666666662</v>
      </c>
      <c r="M2339" s="44">
        <v>4.7855000000000016</v>
      </c>
      <c r="N2339" s="45">
        <v>9.8830000000000027</v>
      </c>
      <c r="O2339" s="44">
        <v>0.42066666666666691</v>
      </c>
      <c r="P2339" s="45">
        <v>1.135833333333333</v>
      </c>
      <c r="Q2339" s="44">
        <v>16.706500000000002</v>
      </c>
      <c r="R2339" s="45">
        <v>9.9106666666666658</v>
      </c>
      <c r="S2339" s="44">
        <v>0</v>
      </c>
      <c r="T2339" s="45">
        <v>0</v>
      </c>
      <c r="U2339" s="44">
        <v>0.46499999999999986</v>
      </c>
      <c r="V2339" s="45">
        <v>0</v>
      </c>
      <c r="W2339" s="44">
        <v>0.64249999999999996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592"/>
        <v>44.295333333333332</v>
      </c>
      <c r="AE2339" s="54"/>
    </row>
    <row r="2340" spans="2:31" x14ac:dyDescent="0.45">
      <c r="B2340" s="4" t="s">
        <v>137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1.4938333333333336</v>
      </c>
      <c r="M2340" s="44">
        <v>64.606500000000011</v>
      </c>
      <c r="N2340" s="45">
        <v>53.765833333333333</v>
      </c>
      <c r="O2340" s="44">
        <v>17.712166666666654</v>
      </c>
      <c r="P2340" s="45">
        <v>16.01383333333332</v>
      </c>
      <c r="Q2340" s="44">
        <v>17.012333333333324</v>
      </c>
      <c r="R2340" s="45">
        <v>38.670166666666667</v>
      </c>
      <c r="S2340" s="44">
        <v>71.492166666666677</v>
      </c>
      <c r="T2340" s="45">
        <v>82.596166666666676</v>
      </c>
      <c r="U2340" s="44">
        <v>88.993000000000009</v>
      </c>
      <c r="V2340" s="45">
        <v>95.043999999999997</v>
      </c>
      <c r="W2340" s="44">
        <v>108.36383333333335</v>
      </c>
      <c r="X2340" s="45">
        <v>26.46233333333333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592"/>
        <v>682.22616666666659</v>
      </c>
      <c r="AE2340" s="54"/>
    </row>
    <row r="2341" spans="2:31" x14ac:dyDescent="0.45">
      <c r="B2341" s="4" t="s">
        <v>138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0.36666666666666675</v>
      </c>
      <c r="M2341" s="44">
        <v>14.630166666666668</v>
      </c>
      <c r="N2341" s="45">
        <v>17.962499999999995</v>
      </c>
      <c r="O2341" s="44">
        <v>30.424666666666663</v>
      </c>
      <c r="P2341" s="45">
        <v>21.785166666666672</v>
      </c>
      <c r="Q2341" s="44">
        <v>12.479333333333333</v>
      </c>
      <c r="R2341" s="45">
        <v>10.602333333333336</v>
      </c>
      <c r="S2341" s="44">
        <v>10.109333333333334</v>
      </c>
      <c r="T2341" s="45">
        <v>10.108999999999998</v>
      </c>
      <c r="U2341" s="44">
        <v>10.382833333333332</v>
      </c>
      <c r="V2341" s="45">
        <v>11.512499999999999</v>
      </c>
      <c r="W2341" s="44">
        <v>13.833833333333331</v>
      </c>
      <c r="X2341" s="45">
        <v>5.8271666666666677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>SUM(E2341:AB2341)</f>
        <v>170.02549999999999</v>
      </c>
      <c r="AE2341" s="54"/>
    </row>
    <row r="2342" spans="2:31" x14ac:dyDescent="0.45">
      <c r="B2342" s="12" t="s">
        <v>7</v>
      </c>
      <c r="C2342" s="12"/>
      <c r="D2342" s="12"/>
      <c r="E2342" s="13">
        <f t="shared" ref="E2342:AB2342" si="593">SUM(E2270:E2341)</f>
        <v>0</v>
      </c>
      <c r="F2342" s="13">
        <f t="shared" si="593"/>
        <v>0</v>
      </c>
      <c r="G2342" s="13">
        <f t="shared" si="593"/>
        <v>0</v>
      </c>
      <c r="H2342" s="13">
        <f t="shared" si="593"/>
        <v>0</v>
      </c>
      <c r="I2342" s="13">
        <f t="shared" si="593"/>
        <v>0</v>
      </c>
      <c r="J2342" s="13">
        <f t="shared" si="593"/>
        <v>0</v>
      </c>
      <c r="K2342" s="13">
        <f t="shared" si="593"/>
        <v>0</v>
      </c>
      <c r="L2342" s="13">
        <f t="shared" si="593"/>
        <v>70.906666666666652</v>
      </c>
      <c r="M2342" s="13">
        <f t="shared" si="593"/>
        <v>1165.3230000000001</v>
      </c>
      <c r="N2342" s="13">
        <f t="shared" si="593"/>
        <v>1260.2886666666668</v>
      </c>
      <c r="O2342" s="13">
        <f t="shared" si="593"/>
        <v>951.08933333333323</v>
      </c>
      <c r="P2342" s="13">
        <f t="shared" si="593"/>
        <v>1122.145909236667</v>
      </c>
      <c r="Q2342" s="13">
        <f t="shared" si="593"/>
        <v>1214.2134796833334</v>
      </c>
      <c r="R2342" s="13">
        <f t="shared" si="593"/>
        <v>1746.91139043</v>
      </c>
      <c r="S2342" s="13">
        <f t="shared" si="593"/>
        <v>2153.6138527833336</v>
      </c>
      <c r="T2342" s="13">
        <f t="shared" si="593"/>
        <v>2460.3843999999999</v>
      </c>
      <c r="U2342" s="13">
        <f t="shared" si="593"/>
        <v>2618.9989713400005</v>
      </c>
      <c r="V2342" s="13">
        <f t="shared" si="593"/>
        <v>2549.0054733333322</v>
      </c>
      <c r="W2342" s="13">
        <f t="shared" si="593"/>
        <v>2283.7023333333336</v>
      </c>
      <c r="X2342" s="13">
        <f t="shared" si="593"/>
        <v>406.50566666666657</v>
      </c>
      <c r="Y2342" s="13">
        <f t="shared" si="593"/>
        <v>0</v>
      </c>
      <c r="Z2342" s="13">
        <f t="shared" si="593"/>
        <v>0</v>
      </c>
      <c r="AA2342" s="13">
        <f t="shared" si="593"/>
        <v>0</v>
      </c>
      <c r="AB2342" s="13">
        <f t="shared" si="593"/>
        <v>0</v>
      </c>
      <c r="AC2342" s="109">
        <f>SUM(AC2270:AE2341)</f>
        <v>20003.089143473331</v>
      </c>
      <c r="AD2342" s="109"/>
      <c r="AE2342" s="109"/>
    </row>
    <row r="2343" spans="2:31" x14ac:dyDescent="0.45">
      <c r="B2343" s="14"/>
      <c r="C2343" s="15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</row>
    <row r="2344" spans="2:31" x14ac:dyDescent="0.45">
      <c r="B2344" s="14"/>
      <c r="C2344" s="15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A2344" s="16"/>
    </row>
    <row r="2345" spans="2:31" x14ac:dyDescent="0.45">
      <c r="B2345" s="8">
        <f>'Resumen-Mensual'!$AI$26</f>
        <v>46053</v>
      </c>
    </row>
    <row r="2346" spans="2:31" x14ac:dyDescent="0.45">
      <c r="B2346" s="8"/>
    </row>
    <row r="2347" spans="2:31" x14ac:dyDescent="0.45">
      <c r="B2347" s="9" t="s">
        <v>313</v>
      </c>
      <c r="C2347" s="10"/>
      <c r="D2347" s="10"/>
      <c r="E2347" s="11">
        <v>1</v>
      </c>
      <c r="F2347" s="11">
        <v>2</v>
      </c>
      <c r="G2347" s="11">
        <v>3</v>
      </c>
      <c r="H2347" s="11">
        <v>4</v>
      </c>
      <c r="I2347" s="11">
        <v>5</v>
      </c>
      <c r="J2347" s="11">
        <v>6</v>
      </c>
      <c r="K2347" s="11">
        <v>7</v>
      </c>
      <c r="L2347" s="11">
        <v>8</v>
      </c>
      <c r="M2347" s="11">
        <v>9</v>
      </c>
      <c r="N2347" s="11">
        <v>10</v>
      </c>
      <c r="O2347" s="11">
        <v>11</v>
      </c>
      <c r="P2347" s="11">
        <v>12</v>
      </c>
      <c r="Q2347" s="11">
        <v>13</v>
      </c>
      <c r="R2347" s="11">
        <v>14</v>
      </c>
      <c r="S2347" s="11">
        <v>15</v>
      </c>
      <c r="T2347" s="11">
        <v>16</v>
      </c>
      <c r="U2347" s="11">
        <v>17</v>
      </c>
      <c r="V2347" s="11">
        <v>18</v>
      </c>
      <c r="W2347" s="11">
        <v>19</v>
      </c>
      <c r="X2347" s="11">
        <v>20</v>
      </c>
      <c r="Y2347" s="11">
        <v>21</v>
      </c>
      <c r="Z2347" s="11">
        <v>22</v>
      </c>
      <c r="AA2347" s="11">
        <v>23</v>
      </c>
      <c r="AB2347" s="11">
        <v>24</v>
      </c>
      <c r="AC2347" s="91" t="s">
        <v>7</v>
      </c>
      <c r="AD2347" s="91"/>
      <c r="AE2347" s="91"/>
    </row>
    <row r="2348" spans="2:31" x14ac:dyDescent="0.45">
      <c r="B2348" s="14" t="s">
        <v>67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8.666666666666667E-2</v>
      </c>
      <c r="M2348" s="44">
        <v>3.9000000000000039</v>
      </c>
      <c r="N2348" s="45">
        <v>1.5999999999999996</v>
      </c>
      <c r="O2348" s="44">
        <v>0.20000000000000018</v>
      </c>
      <c r="P2348" s="45">
        <v>0</v>
      </c>
      <c r="Q2348" s="44">
        <v>0</v>
      </c>
      <c r="R2348" s="45">
        <v>0</v>
      </c>
      <c r="S2348" s="44">
        <v>0</v>
      </c>
      <c r="T2348" s="45">
        <v>0.20000000000000018</v>
      </c>
      <c r="U2348" s="44">
        <v>0.19999999999999929</v>
      </c>
      <c r="V2348" s="45">
        <v>1.5000000000000004</v>
      </c>
      <c r="W2348" s="44">
        <v>0</v>
      </c>
      <c r="X2348" s="45">
        <v>0.79333333333333289</v>
      </c>
      <c r="Y2348" s="44">
        <v>0</v>
      </c>
      <c r="Z2348" s="45">
        <v>0</v>
      </c>
      <c r="AA2348" s="44">
        <v>0</v>
      </c>
      <c r="AB2348" s="45">
        <v>0</v>
      </c>
      <c r="AC2348" s="56"/>
      <c r="AD2348" s="57">
        <f>SUM(E2348:AB2348)</f>
        <v>8.480000000000004</v>
      </c>
      <c r="AE2348" s="56"/>
    </row>
    <row r="2349" spans="2:31" x14ac:dyDescent="0.45">
      <c r="B2349" s="14" t="s">
        <v>68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0.10833333333333334</v>
      </c>
      <c r="M2349" s="44">
        <v>9.1000000000000103</v>
      </c>
      <c r="N2349" s="45">
        <v>6.5</v>
      </c>
      <c r="O2349" s="44">
        <v>4.7000000000000011</v>
      </c>
      <c r="P2349" s="45">
        <v>4.5</v>
      </c>
      <c r="Q2349" s="44">
        <v>2.9000000000000004</v>
      </c>
      <c r="R2349" s="45">
        <v>3.5</v>
      </c>
      <c r="S2349" s="44">
        <v>2.8000000000000007</v>
      </c>
      <c r="T2349" s="45">
        <v>3.9000000000000004</v>
      </c>
      <c r="U2349" s="44">
        <v>4.7000000000000011</v>
      </c>
      <c r="V2349" s="45">
        <v>6.8999999999999995</v>
      </c>
      <c r="W2349" s="44">
        <v>1</v>
      </c>
      <c r="X2349" s="45">
        <v>1.7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>SUM(E2349:AB2349)</f>
        <v>52.308333333333351</v>
      </c>
      <c r="AE2349" s="54"/>
    </row>
    <row r="2350" spans="2:31" x14ac:dyDescent="0.45">
      <c r="B2350" s="14" t="s">
        <v>69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0.12999999999999998</v>
      </c>
      <c r="M2350" s="44">
        <v>1.9959999999999996</v>
      </c>
      <c r="N2350" s="45">
        <v>4.2933333333333339</v>
      </c>
      <c r="O2350" s="44">
        <v>7.9230000000000036</v>
      </c>
      <c r="P2350" s="45">
        <v>6.2423333333333337</v>
      </c>
      <c r="Q2350" s="44">
        <v>5.1063333333333345</v>
      </c>
      <c r="R2350" s="45">
        <v>6.7546666666666679</v>
      </c>
      <c r="S2350" s="44">
        <v>7.7206666666666646</v>
      </c>
      <c r="T2350" s="45">
        <v>9.189666666666664</v>
      </c>
      <c r="U2350" s="44">
        <v>7.7740000000000018</v>
      </c>
      <c r="V2350" s="45">
        <v>3.0410000000000013</v>
      </c>
      <c r="W2350" s="44">
        <v>5.3833333333333372E-2</v>
      </c>
      <c r="X2350" s="45">
        <v>7.3333333333333334E-2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 t="shared" ref="AD2350:AD2411" si="594">SUM(E2350:AB2350)</f>
        <v>60.298166666666674</v>
      </c>
      <c r="AE2350" s="54"/>
    </row>
    <row r="2351" spans="2:31" x14ac:dyDescent="0.45">
      <c r="B2351" s="14" t="s">
        <v>70</v>
      </c>
      <c r="C2351" s="4"/>
      <c r="D2351" s="4"/>
      <c r="E2351" s="44">
        <v>0</v>
      </c>
      <c r="F2351" s="45">
        <v>0</v>
      </c>
      <c r="G2351" s="44">
        <v>0</v>
      </c>
      <c r="H2351" s="45">
        <v>0</v>
      </c>
      <c r="I2351" s="44">
        <v>0</v>
      </c>
      <c r="J2351" s="45">
        <v>0</v>
      </c>
      <c r="K2351" s="44">
        <v>0</v>
      </c>
      <c r="L2351" s="45">
        <v>3.8566666666666678</v>
      </c>
      <c r="M2351" s="44">
        <v>93.800000000000111</v>
      </c>
      <c r="N2351" s="45">
        <v>136.60000000000016</v>
      </c>
      <c r="O2351" s="44">
        <v>143.1999999999999</v>
      </c>
      <c r="P2351" s="45">
        <v>146.19999999999993</v>
      </c>
      <c r="Q2351" s="44">
        <v>146.30000000000007</v>
      </c>
      <c r="R2351" s="45">
        <v>146.89999999999984</v>
      </c>
      <c r="S2351" s="44">
        <v>146.60000000000016</v>
      </c>
      <c r="T2351" s="45">
        <v>145.5</v>
      </c>
      <c r="U2351" s="44">
        <v>139.10000000000016</v>
      </c>
      <c r="V2351" s="45">
        <v>127.89999999999986</v>
      </c>
      <c r="W2351" s="44">
        <v>91.199999999999903</v>
      </c>
      <c r="X2351" s="45">
        <v>20.286666666666655</v>
      </c>
      <c r="Y2351" s="44">
        <v>0</v>
      </c>
      <c r="Z2351" s="45">
        <v>0</v>
      </c>
      <c r="AA2351" s="44">
        <v>0</v>
      </c>
      <c r="AB2351" s="45">
        <v>0</v>
      </c>
      <c r="AC2351" s="54"/>
      <c r="AD2351" s="55">
        <f t="shared" si="594"/>
        <v>1487.4433333333334</v>
      </c>
      <c r="AE2351" s="54"/>
    </row>
    <row r="2352" spans="2:31" x14ac:dyDescent="0.45">
      <c r="B2352" s="14" t="s">
        <v>71</v>
      </c>
      <c r="C2352" s="4"/>
      <c r="D2352" s="4"/>
      <c r="E2352" s="44">
        <v>0</v>
      </c>
      <c r="F2352" s="45">
        <v>0</v>
      </c>
      <c r="G2352" s="44">
        <v>0</v>
      </c>
      <c r="H2352" s="45">
        <v>0</v>
      </c>
      <c r="I2352" s="44">
        <v>0</v>
      </c>
      <c r="J2352" s="45">
        <v>0</v>
      </c>
      <c r="K2352" s="44">
        <v>0</v>
      </c>
      <c r="L2352" s="45">
        <v>0</v>
      </c>
      <c r="M2352" s="44">
        <v>0</v>
      </c>
      <c r="N2352" s="45">
        <v>0</v>
      </c>
      <c r="O2352" s="44">
        <v>0</v>
      </c>
      <c r="P2352" s="45">
        <v>0</v>
      </c>
      <c r="Q2352" s="44">
        <v>0</v>
      </c>
      <c r="R2352" s="45">
        <v>0</v>
      </c>
      <c r="S2352" s="44">
        <v>0</v>
      </c>
      <c r="T2352" s="45">
        <v>0</v>
      </c>
      <c r="U2352" s="44">
        <v>0</v>
      </c>
      <c r="V2352" s="45">
        <v>0</v>
      </c>
      <c r="W2352" s="44">
        <v>0</v>
      </c>
      <c r="X2352" s="45">
        <v>0</v>
      </c>
      <c r="Y2352" s="44">
        <v>0</v>
      </c>
      <c r="Z2352" s="45">
        <v>0</v>
      </c>
      <c r="AA2352" s="44">
        <v>0</v>
      </c>
      <c r="AB2352" s="45">
        <v>0</v>
      </c>
      <c r="AC2352" s="54"/>
      <c r="AD2352" s="55">
        <f t="shared" si="594"/>
        <v>0</v>
      </c>
      <c r="AE2352" s="54"/>
    </row>
    <row r="2353" spans="2:31" x14ac:dyDescent="0.45">
      <c r="B2353" s="14" t="s">
        <v>72</v>
      </c>
      <c r="C2353" s="4"/>
      <c r="D2353" s="4"/>
      <c r="E2353" s="44">
        <v>0</v>
      </c>
      <c r="F2353" s="45">
        <v>0</v>
      </c>
      <c r="G2353" s="44">
        <v>0</v>
      </c>
      <c r="H2353" s="45">
        <v>0</v>
      </c>
      <c r="I2353" s="44">
        <v>0</v>
      </c>
      <c r="J2353" s="45">
        <v>0</v>
      </c>
      <c r="K2353" s="44">
        <v>0</v>
      </c>
      <c r="L2353" s="45">
        <v>0</v>
      </c>
      <c r="M2353" s="44">
        <v>2.5989999999999993</v>
      </c>
      <c r="N2353" s="45">
        <v>20.55233333333334</v>
      </c>
      <c r="O2353" s="44">
        <v>14.288333333333336</v>
      </c>
      <c r="P2353" s="45">
        <v>2.5966666666666667</v>
      </c>
      <c r="Q2353" s="44">
        <v>2.1500000000000106E-2</v>
      </c>
      <c r="R2353" s="45">
        <v>8.8765000000000001</v>
      </c>
      <c r="S2353" s="44">
        <v>23.050500000000003</v>
      </c>
      <c r="T2353" s="45">
        <v>30.139500000000002</v>
      </c>
      <c r="U2353" s="44">
        <v>30.012833333333337</v>
      </c>
      <c r="V2353" s="45">
        <v>24.008833333333335</v>
      </c>
      <c r="W2353" s="44">
        <v>26.550333333333324</v>
      </c>
      <c r="X2353" s="45">
        <v>1.6628333333333338</v>
      </c>
      <c r="Y2353" s="44">
        <v>0</v>
      </c>
      <c r="Z2353" s="45">
        <v>0</v>
      </c>
      <c r="AA2353" s="44">
        <v>0</v>
      </c>
      <c r="AB2353" s="45">
        <v>0</v>
      </c>
      <c r="AC2353" s="54"/>
      <c r="AD2353" s="55">
        <f t="shared" si="594"/>
        <v>184.35916666666668</v>
      </c>
      <c r="AE2353" s="54"/>
    </row>
    <row r="2354" spans="2:31" x14ac:dyDescent="0.45">
      <c r="B2354" s="14" t="s">
        <v>73</v>
      </c>
      <c r="C2354" s="4"/>
      <c r="D2354" s="4"/>
      <c r="E2354" s="44">
        <v>0</v>
      </c>
      <c r="F2354" s="45">
        <v>0</v>
      </c>
      <c r="G2354" s="44">
        <v>0</v>
      </c>
      <c r="H2354" s="45">
        <v>0</v>
      </c>
      <c r="I2354" s="44">
        <v>0</v>
      </c>
      <c r="J2354" s="45">
        <v>0</v>
      </c>
      <c r="K2354" s="44">
        <v>0</v>
      </c>
      <c r="L2354" s="45">
        <v>0</v>
      </c>
      <c r="M2354" s="44">
        <v>0</v>
      </c>
      <c r="N2354" s="45">
        <v>0</v>
      </c>
      <c r="O2354" s="44">
        <v>0</v>
      </c>
      <c r="P2354" s="45">
        <v>0</v>
      </c>
      <c r="Q2354" s="44">
        <v>0</v>
      </c>
      <c r="R2354" s="45">
        <v>0</v>
      </c>
      <c r="S2354" s="44">
        <v>0</v>
      </c>
      <c r="T2354" s="45">
        <v>0</v>
      </c>
      <c r="U2354" s="44">
        <v>0</v>
      </c>
      <c r="V2354" s="45">
        <v>0</v>
      </c>
      <c r="W2354" s="44">
        <v>0</v>
      </c>
      <c r="X2354" s="45">
        <v>0</v>
      </c>
      <c r="Y2354" s="44">
        <v>0</v>
      </c>
      <c r="Z2354" s="45">
        <v>0</v>
      </c>
      <c r="AA2354" s="44">
        <v>0</v>
      </c>
      <c r="AB2354" s="45">
        <v>0</v>
      </c>
      <c r="AC2354" s="54"/>
      <c r="AD2354" s="55">
        <f t="shared" si="594"/>
        <v>0</v>
      </c>
      <c r="AE2354" s="54"/>
    </row>
    <row r="2355" spans="2:31" x14ac:dyDescent="0.45">
      <c r="B2355" s="14" t="s">
        <v>74</v>
      </c>
      <c r="C2355" s="4"/>
      <c r="D2355" s="4"/>
      <c r="E2355" s="44">
        <v>0</v>
      </c>
      <c r="F2355" s="45">
        <v>0</v>
      </c>
      <c r="G2355" s="44">
        <v>0</v>
      </c>
      <c r="H2355" s="45">
        <v>0</v>
      </c>
      <c r="I2355" s="44">
        <v>0</v>
      </c>
      <c r="J2355" s="45">
        <v>0</v>
      </c>
      <c r="K2355" s="44">
        <v>0</v>
      </c>
      <c r="L2355" s="45">
        <v>0</v>
      </c>
      <c r="M2355" s="44">
        <v>22.630666666666659</v>
      </c>
      <c r="N2355" s="45">
        <v>5.6146666666666647</v>
      </c>
      <c r="O2355" s="44">
        <v>0.77699999999999869</v>
      </c>
      <c r="P2355" s="45">
        <v>0</v>
      </c>
      <c r="Q2355" s="44">
        <v>0.38433333333333408</v>
      </c>
      <c r="R2355" s="45">
        <v>9.5901666666666632</v>
      </c>
      <c r="S2355" s="44">
        <v>20.070166666666662</v>
      </c>
      <c r="T2355" s="45">
        <v>27.435333333333329</v>
      </c>
      <c r="U2355" s="44">
        <v>34.459666666666678</v>
      </c>
      <c r="V2355" s="45">
        <v>36.793499999999987</v>
      </c>
      <c r="W2355" s="44">
        <v>35.814333333333316</v>
      </c>
      <c r="X2355" s="45">
        <v>0.10416666666666691</v>
      </c>
      <c r="Y2355" s="44">
        <v>0</v>
      </c>
      <c r="Z2355" s="45">
        <v>0</v>
      </c>
      <c r="AA2355" s="44">
        <v>0</v>
      </c>
      <c r="AB2355" s="45">
        <v>0</v>
      </c>
      <c r="AC2355" s="54"/>
      <c r="AD2355" s="55">
        <f t="shared" si="594"/>
        <v>193.67399999999995</v>
      </c>
      <c r="AE2355" s="54"/>
    </row>
    <row r="2356" spans="2:31" x14ac:dyDescent="0.45">
      <c r="B2356" s="14" t="s">
        <v>75</v>
      </c>
      <c r="C2356" s="4"/>
      <c r="D2356" s="4"/>
      <c r="E2356" s="44">
        <v>0</v>
      </c>
      <c r="F2356" s="45">
        <v>0</v>
      </c>
      <c r="G2356" s="44">
        <v>0</v>
      </c>
      <c r="H2356" s="45">
        <v>0</v>
      </c>
      <c r="I2356" s="44">
        <v>0</v>
      </c>
      <c r="J2356" s="45">
        <v>0</v>
      </c>
      <c r="K2356" s="44">
        <v>0</v>
      </c>
      <c r="L2356" s="45">
        <v>0.28166666666666662</v>
      </c>
      <c r="M2356" s="44">
        <v>2.6628333333333334</v>
      </c>
      <c r="N2356" s="45">
        <v>4.5284999999999993</v>
      </c>
      <c r="O2356" s="44">
        <v>7.7901666666666562</v>
      </c>
      <c r="P2356" s="45">
        <v>15.781833333333337</v>
      </c>
      <c r="Q2356" s="44">
        <v>23.897666666666641</v>
      </c>
      <c r="R2356" s="45">
        <v>31.57816666666664</v>
      </c>
      <c r="S2356" s="44">
        <v>31.282833333333308</v>
      </c>
      <c r="T2356" s="45">
        <v>29.589999999999971</v>
      </c>
      <c r="U2356" s="44">
        <v>17.232666666666663</v>
      </c>
      <c r="V2356" s="45">
        <v>3.1619999999999986</v>
      </c>
      <c r="W2356" s="44">
        <v>2.0511666666666661</v>
      </c>
      <c r="X2356" s="45">
        <v>0.58300000000000007</v>
      </c>
      <c r="Y2356" s="44">
        <v>0</v>
      </c>
      <c r="Z2356" s="45">
        <v>0</v>
      </c>
      <c r="AA2356" s="44">
        <v>0</v>
      </c>
      <c r="AB2356" s="45">
        <v>0</v>
      </c>
      <c r="AC2356" s="54"/>
      <c r="AD2356" s="55">
        <f t="shared" si="594"/>
        <v>170.4224999999999</v>
      </c>
      <c r="AE2356" s="54"/>
    </row>
    <row r="2357" spans="2:31" x14ac:dyDescent="0.45">
      <c r="B2357" s="14" t="s">
        <v>76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25.171499999999995</v>
      </c>
      <c r="N2357" s="45">
        <v>18.496000000000002</v>
      </c>
      <c r="O2357" s="44">
        <v>16.769666666666676</v>
      </c>
      <c r="P2357" s="45">
        <v>15.530500000000007</v>
      </c>
      <c r="Q2357" s="44">
        <v>14.179166666666656</v>
      </c>
      <c r="R2357" s="45">
        <v>28.014833333333318</v>
      </c>
      <c r="S2357" s="44">
        <v>39.141999999999989</v>
      </c>
      <c r="T2357" s="45">
        <v>46.170166666666695</v>
      </c>
      <c r="U2357" s="44">
        <v>47.957166666666645</v>
      </c>
      <c r="V2357" s="45">
        <v>42.749166666666653</v>
      </c>
      <c r="W2357" s="44">
        <v>37.173333333333311</v>
      </c>
      <c r="X2357" s="45">
        <v>3.2456666666666676</v>
      </c>
      <c r="Y2357" s="44">
        <v>0</v>
      </c>
      <c r="Z2357" s="45">
        <v>0</v>
      </c>
      <c r="AA2357" s="44">
        <v>0</v>
      </c>
      <c r="AB2357" s="45">
        <v>0</v>
      </c>
      <c r="AC2357" s="54"/>
      <c r="AD2357" s="55">
        <f t="shared" si="594"/>
        <v>334.59916666666658</v>
      </c>
      <c r="AE2357" s="54"/>
    </row>
    <row r="2358" spans="2:31" x14ac:dyDescent="0.45">
      <c r="B2358" s="14" t="s">
        <v>77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0</v>
      </c>
      <c r="N2358" s="45">
        <v>0</v>
      </c>
      <c r="O2358" s="44">
        <v>0</v>
      </c>
      <c r="P2358" s="45">
        <v>0</v>
      </c>
      <c r="Q2358" s="44">
        <v>0</v>
      </c>
      <c r="R2358" s="45">
        <v>0</v>
      </c>
      <c r="S2358" s="44">
        <v>0</v>
      </c>
      <c r="T2358" s="45">
        <v>0</v>
      </c>
      <c r="U2358" s="44">
        <v>0</v>
      </c>
      <c r="V2358" s="45">
        <v>0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 t="shared" si="594"/>
        <v>0</v>
      </c>
      <c r="AE2358" s="54"/>
    </row>
    <row r="2359" spans="2:31" x14ac:dyDescent="0.45">
      <c r="B2359" s="14" t="s">
        <v>78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</v>
      </c>
      <c r="N2359" s="45">
        <v>0</v>
      </c>
      <c r="O2359" s="44">
        <v>0</v>
      </c>
      <c r="P2359" s="45">
        <v>0</v>
      </c>
      <c r="Q2359" s="44">
        <v>0</v>
      </c>
      <c r="R2359" s="45">
        <v>0</v>
      </c>
      <c r="S2359" s="44">
        <v>0</v>
      </c>
      <c r="T2359" s="45">
        <v>0</v>
      </c>
      <c r="U2359" s="44">
        <v>0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si="594"/>
        <v>0</v>
      </c>
      <c r="AE2359" s="54"/>
    </row>
    <row r="2360" spans="2:31" x14ac:dyDescent="0.45">
      <c r="B2360" s="14" t="s">
        <v>79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22.849333333333341</v>
      </c>
      <c r="N2360" s="45">
        <v>4.5145</v>
      </c>
      <c r="O2360" s="44">
        <v>0</v>
      </c>
      <c r="P2360" s="45">
        <v>8.9399999999999977</v>
      </c>
      <c r="Q2360" s="44">
        <v>42.650000000000006</v>
      </c>
      <c r="R2360" s="45">
        <v>73.509999999999991</v>
      </c>
      <c r="S2360" s="44">
        <v>97.559999999999988</v>
      </c>
      <c r="T2360" s="45">
        <v>114.69</v>
      </c>
      <c r="U2360" s="44">
        <v>124.68499999999997</v>
      </c>
      <c r="V2360" s="45">
        <v>112.33250000000002</v>
      </c>
      <c r="W2360" s="44">
        <v>85.43716666666667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594"/>
        <v>687.16849999999999</v>
      </c>
      <c r="AE2360" s="54"/>
    </row>
    <row r="2361" spans="2:31" x14ac:dyDescent="0.45">
      <c r="B2361" s="14" t="s">
        <v>80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6.6666666666666576E-3</v>
      </c>
      <c r="M2361" s="44">
        <v>12.897666666666669</v>
      </c>
      <c r="N2361" s="45">
        <v>6.2153333333333336</v>
      </c>
      <c r="O2361" s="44">
        <v>2.4249999999999989</v>
      </c>
      <c r="P2361" s="45">
        <v>21.836333333333343</v>
      </c>
      <c r="Q2361" s="44">
        <v>25.09999999999998</v>
      </c>
      <c r="R2361" s="45">
        <v>25.5</v>
      </c>
      <c r="S2361" s="44">
        <v>0</v>
      </c>
      <c r="T2361" s="45">
        <v>9.784333333333338</v>
      </c>
      <c r="U2361" s="44">
        <v>2.2810000000000001</v>
      </c>
      <c r="V2361" s="45">
        <v>0.13133333333333486</v>
      </c>
      <c r="W2361" s="44">
        <v>3.1924999999999999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594"/>
        <v>109.37016666666666</v>
      </c>
      <c r="AE2361" s="54"/>
    </row>
    <row r="2362" spans="2:31" x14ac:dyDescent="0.45">
      <c r="B2362" s="14" t="s">
        <v>81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9.2503333333333337</v>
      </c>
      <c r="N2362" s="45">
        <v>1.8266666666666638</v>
      </c>
      <c r="O2362" s="44">
        <v>0.67783333333333406</v>
      </c>
      <c r="P2362" s="45">
        <v>0.33599999999999874</v>
      </c>
      <c r="Q2362" s="44">
        <v>5.9079999999999977</v>
      </c>
      <c r="R2362" s="45">
        <v>12.296166666666673</v>
      </c>
      <c r="S2362" s="44">
        <v>18.179499999999983</v>
      </c>
      <c r="T2362" s="45">
        <v>21.518999999999991</v>
      </c>
      <c r="U2362" s="44">
        <v>23.275666666666663</v>
      </c>
      <c r="V2362" s="45">
        <v>21.18133333333336</v>
      </c>
      <c r="W2362" s="44">
        <v>12.770000000000003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594"/>
        <v>127.22050000000002</v>
      </c>
      <c r="AE2362" s="54"/>
    </row>
    <row r="2363" spans="2:31" x14ac:dyDescent="0.45">
      <c r="B2363" s="14" t="s">
        <v>82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4.1380000000000008</v>
      </c>
      <c r="N2363" s="45">
        <v>8.0621666666666716</v>
      </c>
      <c r="O2363" s="44">
        <v>0.66000000000000081</v>
      </c>
      <c r="P2363" s="45">
        <v>17.933499999999995</v>
      </c>
      <c r="Q2363" s="44">
        <v>48.56</v>
      </c>
      <c r="R2363" s="45">
        <v>82.080000000000013</v>
      </c>
      <c r="S2363" s="44">
        <v>101.4</v>
      </c>
      <c r="T2363" s="45">
        <v>127.84</v>
      </c>
      <c r="U2363" s="44">
        <v>138.41</v>
      </c>
      <c r="V2363" s="45">
        <v>127.3723333333333</v>
      </c>
      <c r="W2363" s="44">
        <v>101.68900000000002</v>
      </c>
      <c r="X2363" s="45">
        <v>1.0416666666666663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594"/>
        <v>759.18666666666661</v>
      </c>
      <c r="AE2363" s="54"/>
    </row>
    <row r="2364" spans="2:31" x14ac:dyDescent="0.45">
      <c r="B2364" s="14" t="s">
        <v>83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0</v>
      </c>
      <c r="N2364" s="45">
        <v>0</v>
      </c>
      <c r="O2364" s="44">
        <v>0</v>
      </c>
      <c r="P2364" s="45">
        <v>0</v>
      </c>
      <c r="Q2364" s="44">
        <v>0</v>
      </c>
      <c r="R2364" s="45">
        <v>0</v>
      </c>
      <c r="S2364" s="44">
        <v>0</v>
      </c>
      <c r="T2364" s="45">
        <v>0</v>
      </c>
      <c r="U2364" s="44">
        <v>0</v>
      </c>
      <c r="V2364" s="45">
        <v>0</v>
      </c>
      <c r="W2364" s="44">
        <v>0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594"/>
        <v>0</v>
      </c>
      <c r="AE2364" s="54"/>
    </row>
    <row r="2365" spans="2:31" x14ac:dyDescent="0.45">
      <c r="B2365" s="14" t="s">
        <v>84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0</v>
      </c>
      <c r="O2365" s="44">
        <v>0</v>
      </c>
      <c r="P2365" s="45">
        <v>0</v>
      </c>
      <c r="Q2365" s="44">
        <v>0</v>
      </c>
      <c r="R2365" s="45">
        <v>0</v>
      </c>
      <c r="S2365" s="44">
        <v>0</v>
      </c>
      <c r="T2365" s="45">
        <v>0</v>
      </c>
      <c r="U2365" s="44">
        <v>0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594"/>
        <v>0</v>
      </c>
      <c r="AE2365" s="54"/>
    </row>
    <row r="2366" spans="2:31" x14ac:dyDescent="0.45">
      <c r="B2366" s="14" t="s">
        <v>85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9.400500000000001</v>
      </c>
      <c r="N2366" s="45">
        <v>2.4383333333333344</v>
      </c>
      <c r="O2366" s="44">
        <v>0.7466666666666657</v>
      </c>
      <c r="P2366" s="45">
        <v>6.6073333333333313</v>
      </c>
      <c r="Q2366" s="44">
        <v>19.417166666666667</v>
      </c>
      <c r="R2366" s="45">
        <v>33.349833333333329</v>
      </c>
      <c r="S2366" s="44">
        <v>41.316833333333342</v>
      </c>
      <c r="T2366" s="45">
        <v>48.892833333333336</v>
      </c>
      <c r="U2366" s="44">
        <v>54.082666666666661</v>
      </c>
      <c r="V2366" s="45">
        <v>47.737499999999997</v>
      </c>
      <c r="W2366" s="44">
        <v>36.640666666666668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594"/>
        <v>300.63033333333334</v>
      </c>
      <c r="AE2366" s="54"/>
    </row>
    <row r="2367" spans="2:31" x14ac:dyDescent="0.45">
      <c r="B2367" s="4" t="s">
        <v>86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0</v>
      </c>
      <c r="N2367" s="45">
        <v>0</v>
      </c>
      <c r="O2367" s="44">
        <v>0</v>
      </c>
      <c r="P2367" s="45">
        <v>0</v>
      </c>
      <c r="Q2367" s="44">
        <v>0</v>
      </c>
      <c r="R2367" s="45">
        <v>0</v>
      </c>
      <c r="S2367" s="44">
        <v>0</v>
      </c>
      <c r="T2367" s="45">
        <v>0</v>
      </c>
      <c r="U2367" s="44">
        <v>0</v>
      </c>
      <c r="V2367" s="45">
        <v>0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594"/>
        <v>0</v>
      </c>
      <c r="AE2367" s="54"/>
    </row>
    <row r="2368" spans="2:31" x14ac:dyDescent="0.45">
      <c r="B2368" s="4" t="s">
        <v>87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0.80166666666666686</v>
      </c>
      <c r="M2368" s="44">
        <v>8.4841666666666669</v>
      </c>
      <c r="N2368" s="45">
        <v>4.206999999999999</v>
      </c>
      <c r="O2368" s="44">
        <v>2.9243333333333301</v>
      </c>
      <c r="P2368" s="45">
        <v>2.840833333333336</v>
      </c>
      <c r="Q2368" s="44">
        <v>2.8070000000000004</v>
      </c>
      <c r="R2368" s="45">
        <v>4.2261666666666668</v>
      </c>
      <c r="S2368" s="44">
        <v>5.6548333333333334</v>
      </c>
      <c r="T2368" s="45">
        <v>6.8600000000000039</v>
      </c>
      <c r="U2368" s="44">
        <v>7.0500000000000069</v>
      </c>
      <c r="V2368" s="45">
        <v>6.9856666666666731</v>
      </c>
      <c r="W2368" s="44">
        <v>7.9359999999999982</v>
      </c>
      <c r="X2368" s="45">
        <v>4.6520000000000001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594"/>
        <v>65.429666666666677</v>
      </c>
      <c r="AE2368" s="54"/>
    </row>
    <row r="2369" spans="2:31" x14ac:dyDescent="0.45">
      <c r="B2369" s="4" t="s">
        <v>88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7.8244999999999996</v>
      </c>
      <c r="N2369" s="45">
        <v>25.430000000000003</v>
      </c>
      <c r="O2369" s="44">
        <v>23.999499999999998</v>
      </c>
      <c r="P2369" s="45">
        <v>71.61366666666666</v>
      </c>
      <c r="Q2369" s="44">
        <v>39.187666666666672</v>
      </c>
      <c r="R2369" s="45">
        <v>31.070666666666689</v>
      </c>
      <c r="S2369" s="44">
        <v>5.4180000000000001</v>
      </c>
      <c r="T2369" s="45">
        <v>2.1498333333333322</v>
      </c>
      <c r="U2369" s="44">
        <v>8.6560000000000006</v>
      </c>
      <c r="V2369" s="45">
        <v>33.281499999999987</v>
      </c>
      <c r="W2369" s="44">
        <v>3.7961666666666671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594"/>
        <v>252.42750000000001</v>
      </c>
      <c r="AE2369" s="54"/>
    </row>
    <row r="2370" spans="2:31" x14ac:dyDescent="0.45">
      <c r="B2370" s="4" t="s">
        <v>89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0.17333333333333334</v>
      </c>
      <c r="M2370" s="44">
        <v>3.4481666666666677</v>
      </c>
      <c r="N2370" s="45">
        <v>4.0800000000000054</v>
      </c>
      <c r="O2370" s="44">
        <v>1.7101666666666659</v>
      </c>
      <c r="P2370" s="45">
        <v>2.5900000000000025</v>
      </c>
      <c r="Q2370" s="44">
        <v>2.2899999999999952</v>
      </c>
      <c r="R2370" s="45">
        <v>2.3899999999999983</v>
      </c>
      <c r="S2370" s="44">
        <v>2.2899999999999952</v>
      </c>
      <c r="T2370" s="45">
        <v>2.3899999999999983</v>
      </c>
      <c r="U2370" s="44">
        <v>2.2899999999999952</v>
      </c>
      <c r="V2370" s="45">
        <v>1.3899999999999992</v>
      </c>
      <c r="W2370" s="44">
        <v>0.59000000000000008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594"/>
        <v>25.631666666666657</v>
      </c>
      <c r="AE2370" s="54"/>
    </row>
    <row r="2371" spans="2:31" x14ac:dyDescent="0.45">
      <c r="B2371" s="4" t="s">
        <v>90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4.7750000000000004</v>
      </c>
      <c r="N2371" s="45">
        <v>4.1454999999999975</v>
      </c>
      <c r="O2371" s="44">
        <v>27.534833333333321</v>
      </c>
      <c r="P2371" s="45">
        <v>1.5842830500000034</v>
      </c>
      <c r="Q2371" s="44">
        <v>1.2028460800000005</v>
      </c>
      <c r="R2371" s="45">
        <v>2.6986445000000003</v>
      </c>
      <c r="S2371" s="44">
        <v>0</v>
      </c>
      <c r="T2371" s="45">
        <v>5.7760746999999952</v>
      </c>
      <c r="U2371" s="44">
        <v>44.536500000000011</v>
      </c>
      <c r="V2371" s="45">
        <v>31.837499999999995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594"/>
        <v>124.09118166333332</v>
      </c>
      <c r="AE2371" s="54"/>
    </row>
    <row r="2372" spans="2:31" x14ac:dyDescent="0.45">
      <c r="B2372" s="4" t="s">
        <v>91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4.0044999999999993</v>
      </c>
      <c r="N2372" s="45">
        <v>0</v>
      </c>
      <c r="O2372" s="44">
        <v>0</v>
      </c>
      <c r="P2372" s="45">
        <v>0</v>
      </c>
      <c r="Q2372" s="44">
        <v>0</v>
      </c>
      <c r="R2372" s="45">
        <v>0</v>
      </c>
      <c r="S2372" s="44">
        <v>0</v>
      </c>
      <c r="T2372" s="45">
        <v>12.437666666666669</v>
      </c>
      <c r="U2372" s="44">
        <v>29.535166666666669</v>
      </c>
      <c r="V2372" s="45">
        <v>23.914833333333345</v>
      </c>
      <c r="W2372" s="44">
        <v>17.033833333333327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594"/>
        <v>86.926000000000016</v>
      </c>
      <c r="AE2372" s="54"/>
    </row>
    <row r="2373" spans="2:31" x14ac:dyDescent="0.45">
      <c r="B2373" s="4" t="s">
        <v>92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0.23399999999999999</v>
      </c>
      <c r="M2373" s="44">
        <v>2.4533333333333323</v>
      </c>
      <c r="N2373" s="45">
        <v>0</v>
      </c>
      <c r="O2373" s="44">
        <v>3.3333333333326702E-4</v>
      </c>
      <c r="P2373" s="45">
        <v>0</v>
      </c>
      <c r="Q2373" s="44">
        <v>0.76733333333333043</v>
      </c>
      <c r="R2373" s="45">
        <v>8.2128333333333305</v>
      </c>
      <c r="S2373" s="44">
        <v>15.024666666666667</v>
      </c>
      <c r="T2373" s="45">
        <v>19.73083333333334</v>
      </c>
      <c r="U2373" s="44">
        <v>20.792999999999999</v>
      </c>
      <c r="V2373" s="45">
        <v>18.393000000000004</v>
      </c>
      <c r="W2373" s="44">
        <v>15.494333333333335</v>
      </c>
      <c r="X2373" s="45">
        <v>3.1666666666666878E-3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594"/>
        <v>101.10683333333333</v>
      </c>
      <c r="AE2373" s="54"/>
    </row>
    <row r="2374" spans="2:31" x14ac:dyDescent="0.45">
      <c r="B2374" s="4" t="s">
        <v>93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9.9000000000000005E-2</v>
      </c>
      <c r="M2374" s="44">
        <v>5.926666666666665</v>
      </c>
      <c r="N2374" s="45">
        <v>27.085000000000004</v>
      </c>
      <c r="O2374" s="44">
        <v>33.444666666666656</v>
      </c>
      <c r="P2374" s="45">
        <v>14.31033333333335</v>
      </c>
      <c r="Q2374" s="44">
        <v>32.241166666666672</v>
      </c>
      <c r="R2374" s="45">
        <v>38.186000000000007</v>
      </c>
      <c r="S2374" s="44">
        <v>36.380000000000038</v>
      </c>
      <c r="T2374" s="45">
        <v>34.419666666666664</v>
      </c>
      <c r="U2374" s="44">
        <v>31.822833333333332</v>
      </c>
      <c r="V2374" s="45">
        <v>24.916333333333316</v>
      </c>
      <c r="W2374" s="44">
        <v>8.3543333333333312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594"/>
        <v>287.18600000000009</v>
      </c>
      <c r="AE2374" s="54"/>
    </row>
    <row r="2375" spans="2:31" x14ac:dyDescent="0.45">
      <c r="B2375" s="4" t="s">
        <v>94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17.523333333333337</v>
      </c>
      <c r="N2375" s="45">
        <v>61.115666666666655</v>
      </c>
      <c r="O2375" s="44">
        <v>33.64266666666667</v>
      </c>
      <c r="P2375" s="45">
        <v>31.945019999999992</v>
      </c>
      <c r="Q2375" s="44">
        <v>21.643353333333334</v>
      </c>
      <c r="R2375" s="45">
        <v>23.593999999999994</v>
      </c>
      <c r="S2375" s="44">
        <v>16.140500000000003</v>
      </c>
      <c r="T2375" s="45">
        <v>35.098666666666666</v>
      </c>
      <c r="U2375" s="44">
        <v>10.85333333333333</v>
      </c>
      <c r="V2375" s="45">
        <v>20.692520000000002</v>
      </c>
      <c r="W2375" s="44">
        <v>38.397500000000008</v>
      </c>
      <c r="X2375" s="45">
        <v>8.4706666666666646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594"/>
        <v>319.11722666666668</v>
      </c>
      <c r="AE2375" s="54"/>
    </row>
    <row r="2376" spans="2:31" x14ac:dyDescent="0.45">
      <c r="B2376" s="4" t="s">
        <v>95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0.2491666666666667</v>
      </c>
      <c r="M2376" s="44">
        <v>18.649999999999991</v>
      </c>
      <c r="N2376" s="45">
        <v>34.476166666666671</v>
      </c>
      <c r="O2376" s="44">
        <v>35.677833333333339</v>
      </c>
      <c r="P2376" s="45">
        <v>22.087333333333337</v>
      </c>
      <c r="Q2376" s="44">
        <v>26.727</v>
      </c>
      <c r="R2376" s="45">
        <v>14.757166666666656</v>
      </c>
      <c r="S2376" s="44">
        <v>25.309166666666666</v>
      </c>
      <c r="T2376" s="45">
        <v>31.679833333333331</v>
      </c>
      <c r="U2376" s="44">
        <v>21.967833333333342</v>
      </c>
      <c r="V2376" s="45">
        <v>31.472833333333334</v>
      </c>
      <c r="W2376" s="44">
        <v>24.399666666666665</v>
      </c>
      <c r="X2376" s="45">
        <v>1.9171666666666667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594"/>
        <v>289.37116666666668</v>
      </c>
      <c r="AE2376" s="54"/>
    </row>
    <row r="2377" spans="2:31" x14ac:dyDescent="0.45">
      <c r="B2377" s="4" t="s">
        <v>96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2.2166666666666675E-2</v>
      </c>
      <c r="M2377" s="44">
        <v>58.599000000000004</v>
      </c>
      <c r="N2377" s="45">
        <v>112.44016666666668</v>
      </c>
      <c r="O2377" s="44">
        <v>78.384833333333347</v>
      </c>
      <c r="P2377" s="45">
        <v>75.237166666666639</v>
      </c>
      <c r="Q2377" s="44">
        <v>73.471333333333348</v>
      </c>
      <c r="R2377" s="45">
        <v>66.79733333333337</v>
      </c>
      <c r="S2377" s="44">
        <v>78.765000000000001</v>
      </c>
      <c r="T2377" s="45">
        <v>84.156499999999994</v>
      </c>
      <c r="U2377" s="44">
        <v>72.203166666666689</v>
      </c>
      <c r="V2377" s="45">
        <v>74.0685</v>
      </c>
      <c r="W2377" s="44">
        <v>78.774000000000029</v>
      </c>
      <c r="X2377" s="45">
        <v>3.6066666666666651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594"/>
        <v>856.52583333333348</v>
      </c>
      <c r="AE2377" s="54"/>
    </row>
    <row r="2378" spans="2:31" x14ac:dyDescent="0.45">
      <c r="B2378" s="4" t="s">
        <v>97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0.12999999999999998</v>
      </c>
      <c r="M2378" s="44">
        <v>15.083166666666669</v>
      </c>
      <c r="N2378" s="45">
        <v>36.611999999999988</v>
      </c>
      <c r="O2378" s="44">
        <v>28.103999999999989</v>
      </c>
      <c r="P2378" s="45">
        <v>2.2080000000000024</v>
      </c>
      <c r="Q2378" s="44">
        <v>5.648333333333337</v>
      </c>
      <c r="R2378" s="45">
        <v>6.3190000000000008</v>
      </c>
      <c r="S2378" s="44">
        <v>6.4253333333333398</v>
      </c>
      <c r="T2378" s="45">
        <v>6.3648333333333422</v>
      </c>
      <c r="U2378" s="44">
        <v>4.5781666666666618</v>
      </c>
      <c r="V2378" s="45">
        <v>0.57500000000000007</v>
      </c>
      <c r="W2378" s="44">
        <v>0.44366666666666604</v>
      </c>
      <c r="X2378" s="45">
        <v>0.33316666666666656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594"/>
        <v>112.82466666666667</v>
      </c>
      <c r="AE2378" s="54"/>
    </row>
    <row r="2379" spans="2:31" x14ac:dyDescent="0.45">
      <c r="B2379" s="4" t="s">
        <v>98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0.87716666666666687</v>
      </c>
      <c r="M2379" s="44">
        <v>37.525999999999989</v>
      </c>
      <c r="N2379" s="45">
        <v>39.495000000000012</v>
      </c>
      <c r="O2379" s="44">
        <v>2.7063333333333333</v>
      </c>
      <c r="P2379" s="45">
        <v>0</v>
      </c>
      <c r="Q2379" s="44">
        <v>0</v>
      </c>
      <c r="R2379" s="45">
        <v>0</v>
      </c>
      <c r="S2379" s="44">
        <v>0</v>
      </c>
      <c r="T2379" s="45">
        <v>0</v>
      </c>
      <c r="U2379" s="44">
        <v>0</v>
      </c>
      <c r="V2379" s="45">
        <v>0</v>
      </c>
      <c r="W2379" s="44">
        <v>1.3000000000000018E-2</v>
      </c>
      <c r="X2379" s="45">
        <v>1.9221666666666659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594"/>
        <v>82.539666666666676</v>
      </c>
      <c r="AE2379" s="54"/>
    </row>
    <row r="2380" spans="2:31" x14ac:dyDescent="0.45">
      <c r="B2380" s="4" t="s">
        <v>99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0.182</v>
      </c>
      <c r="M2380" s="44">
        <v>4.4799999999999978</v>
      </c>
      <c r="N2380" s="45">
        <v>13.080000000000011</v>
      </c>
      <c r="O2380" s="44">
        <v>15.287166666666666</v>
      </c>
      <c r="P2380" s="45">
        <v>8.1695000000000046</v>
      </c>
      <c r="Q2380" s="44">
        <v>9.8769999999999989</v>
      </c>
      <c r="R2380" s="45">
        <v>10.59833333333334</v>
      </c>
      <c r="S2380" s="44">
        <v>10.740666666666673</v>
      </c>
      <c r="T2380" s="45">
        <v>10.676333333333337</v>
      </c>
      <c r="U2380" s="44">
        <v>10.181500000000009</v>
      </c>
      <c r="V2380" s="45">
        <v>8.2581666666666642</v>
      </c>
      <c r="W2380" s="44">
        <v>1.3396666666666663</v>
      </c>
      <c r="X2380" s="45">
        <v>1.1421666666666668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594"/>
        <v>104.01250000000005</v>
      </c>
      <c r="AE2380" s="54"/>
    </row>
    <row r="2381" spans="2:31" x14ac:dyDescent="0.45">
      <c r="B2381" s="4" t="s">
        <v>100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0</v>
      </c>
      <c r="N2381" s="45">
        <v>0</v>
      </c>
      <c r="O2381" s="44">
        <v>0</v>
      </c>
      <c r="P2381" s="45">
        <v>0</v>
      </c>
      <c r="Q2381" s="44">
        <v>0</v>
      </c>
      <c r="R2381" s="45">
        <v>0</v>
      </c>
      <c r="S2381" s="44">
        <v>0</v>
      </c>
      <c r="T2381" s="45">
        <v>0</v>
      </c>
      <c r="U2381" s="44">
        <v>0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594"/>
        <v>0</v>
      </c>
      <c r="AE2381" s="54"/>
    </row>
    <row r="2382" spans="2:31" x14ac:dyDescent="0.45">
      <c r="B2382" s="4" t="s">
        <v>101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1.95E-2</v>
      </c>
      <c r="M2382" s="44">
        <v>1.7800000000000009</v>
      </c>
      <c r="N2382" s="45">
        <v>5.6873333333333269</v>
      </c>
      <c r="O2382" s="44">
        <v>8.204166666666671</v>
      </c>
      <c r="P2382" s="45">
        <v>8.0420000000000051</v>
      </c>
      <c r="Q2382" s="44">
        <v>7.5911666666666671</v>
      </c>
      <c r="R2382" s="45">
        <v>6.7438333333333302</v>
      </c>
      <c r="S2382" s="44">
        <v>6.0598333333333327</v>
      </c>
      <c r="T2382" s="45">
        <v>6.6644999999999994</v>
      </c>
      <c r="U2382" s="44">
        <v>7.3048333333333337</v>
      </c>
      <c r="V2382" s="45">
        <v>7.3643333333333327</v>
      </c>
      <c r="W2382" s="44">
        <v>5.916333333333335</v>
      </c>
      <c r="X2382" s="45">
        <v>1.9143333333333321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 t="shared" si="594"/>
        <v>73.29216666666666</v>
      </c>
      <c r="AE2382" s="54"/>
    </row>
    <row r="2383" spans="2:31" x14ac:dyDescent="0.45">
      <c r="B2383" s="4" t="s">
        <v>102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50.394999999999996</v>
      </c>
      <c r="N2383" s="45">
        <v>10.872499999999992</v>
      </c>
      <c r="O2383" s="44">
        <v>0</v>
      </c>
      <c r="P2383" s="45">
        <v>0</v>
      </c>
      <c r="Q2383" s="44">
        <v>0</v>
      </c>
      <c r="R2383" s="45">
        <v>0</v>
      </c>
      <c r="S2383" s="44">
        <v>6.415166666666666</v>
      </c>
      <c r="T2383" s="45">
        <v>60.835666666666654</v>
      </c>
      <c r="U2383" s="44">
        <v>82.788000000000039</v>
      </c>
      <c r="V2383" s="45">
        <v>108.03283333333333</v>
      </c>
      <c r="W2383" s="44">
        <v>152.08016666666674</v>
      </c>
      <c r="X2383" s="45">
        <v>27.730166666666673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 t="shared" si="594"/>
        <v>499.1495000000001</v>
      </c>
      <c r="AE2383" s="54"/>
    </row>
    <row r="2384" spans="2:31" x14ac:dyDescent="0.45">
      <c r="B2384" s="4" t="s">
        <v>103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1.6333333333333332E-2</v>
      </c>
      <c r="M2384" s="44">
        <v>4.1166666666666678E-2</v>
      </c>
      <c r="N2384" s="45">
        <v>0</v>
      </c>
      <c r="O2384" s="44">
        <v>0</v>
      </c>
      <c r="P2384" s="45">
        <v>0</v>
      </c>
      <c r="Q2384" s="44">
        <v>0</v>
      </c>
      <c r="R2384" s="45">
        <v>0.35616666666666674</v>
      </c>
      <c r="S2384" s="44">
        <v>4.0461666666666689</v>
      </c>
      <c r="T2384" s="45">
        <v>5.9416666666666664</v>
      </c>
      <c r="U2384" s="44">
        <v>4.7836666666666634</v>
      </c>
      <c r="V2384" s="45">
        <v>2.9544999999999986</v>
      </c>
      <c r="W2384" s="44">
        <v>5.7400000000000029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si="594"/>
        <v>23.879666666666665</v>
      </c>
      <c r="AE2384" s="54"/>
    </row>
    <row r="2385" spans="2:31" x14ac:dyDescent="0.45">
      <c r="B2385" s="4" t="s">
        <v>104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11.31733333333333</v>
      </c>
      <c r="N2385" s="45">
        <v>25.560499999999976</v>
      </c>
      <c r="O2385" s="44">
        <v>94.942000000000021</v>
      </c>
      <c r="P2385" s="45">
        <v>102.00499999999998</v>
      </c>
      <c r="Q2385" s="44">
        <v>99.548333333333403</v>
      </c>
      <c r="R2385" s="45">
        <v>95.240666666666598</v>
      </c>
      <c r="S2385" s="44">
        <v>96.132999999999967</v>
      </c>
      <c r="T2385" s="45">
        <v>90.505666666666698</v>
      </c>
      <c r="U2385" s="44">
        <v>77.447999999999993</v>
      </c>
      <c r="V2385" s="45">
        <v>82.767666666666685</v>
      </c>
      <c r="W2385" s="44">
        <v>41.155499999999982</v>
      </c>
      <c r="X2385" s="45">
        <v>1.2171666666666652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594"/>
        <v>817.84083333333319</v>
      </c>
      <c r="AE2385" s="54"/>
    </row>
    <row r="2386" spans="2:31" x14ac:dyDescent="0.45">
      <c r="B2386" s="4" t="s">
        <v>105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1.4589999999999999</v>
      </c>
      <c r="N2386" s="45">
        <v>0</v>
      </c>
      <c r="O2386" s="44">
        <v>0</v>
      </c>
      <c r="P2386" s="45">
        <v>0</v>
      </c>
      <c r="Q2386" s="44">
        <v>0</v>
      </c>
      <c r="R2386" s="45">
        <v>3.2958333333333369</v>
      </c>
      <c r="S2386" s="44">
        <v>15.166666666666666</v>
      </c>
      <c r="T2386" s="45">
        <v>9.496166666666662</v>
      </c>
      <c r="U2386" s="44">
        <v>15.538833333333324</v>
      </c>
      <c r="V2386" s="45">
        <v>12.846666666666669</v>
      </c>
      <c r="W2386" s="44">
        <v>17.307666666666663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594"/>
        <v>75.110833333333318</v>
      </c>
      <c r="AE2386" s="54"/>
    </row>
    <row r="2387" spans="2:31" x14ac:dyDescent="0.45">
      <c r="B2387" s="4" t="s">
        <v>106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</v>
      </c>
      <c r="N2387" s="45">
        <v>0</v>
      </c>
      <c r="O2387" s="44">
        <v>0</v>
      </c>
      <c r="P2387" s="45">
        <v>0</v>
      </c>
      <c r="Q2387" s="44">
        <v>0</v>
      </c>
      <c r="R2387" s="45">
        <v>0</v>
      </c>
      <c r="S2387" s="44">
        <v>0</v>
      </c>
      <c r="T2387" s="45">
        <v>0</v>
      </c>
      <c r="U2387" s="44">
        <v>0</v>
      </c>
      <c r="V2387" s="45">
        <v>0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594"/>
        <v>0</v>
      </c>
      <c r="AE2387" s="54"/>
    </row>
    <row r="2388" spans="2:31" x14ac:dyDescent="0.45">
      <c r="B2388" s="4" t="s">
        <v>107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8.5088333333333317</v>
      </c>
      <c r="N2388" s="45">
        <v>1.142500000000001</v>
      </c>
      <c r="O2388" s="44">
        <v>1.9669999999999941</v>
      </c>
      <c r="P2388" s="45">
        <v>0.71566666666666146</v>
      </c>
      <c r="Q2388" s="44">
        <v>0.52333333333332677</v>
      </c>
      <c r="R2388" s="45">
        <v>7.7848333333333279</v>
      </c>
      <c r="S2388" s="44">
        <v>23.99766666666666</v>
      </c>
      <c r="T2388" s="45">
        <v>36.042666666666676</v>
      </c>
      <c r="U2388" s="44">
        <v>42.719833333333312</v>
      </c>
      <c r="V2388" s="45">
        <v>42.840333333333319</v>
      </c>
      <c r="W2388" s="44">
        <v>45.069833333333349</v>
      </c>
      <c r="X2388" s="45">
        <v>0.29716666666666652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 t="shared" si="594"/>
        <v>211.60966666666661</v>
      </c>
      <c r="AE2388" s="54"/>
    </row>
    <row r="2389" spans="2:31" x14ac:dyDescent="0.45">
      <c r="B2389" s="4" t="s">
        <v>108</v>
      </c>
      <c r="C2389" s="4"/>
      <c r="D2389" s="4"/>
      <c r="E2389" s="44">
        <v>0</v>
      </c>
      <c r="F2389" s="45">
        <v>0</v>
      </c>
      <c r="G2389" s="44">
        <v>0</v>
      </c>
      <c r="H2389" s="45">
        <v>0</v>
      </c>
      <c r="I2389" s="44">
        <v>0</v>
      </c>
      <c r="J2389" s="45">
        <v>0</v>
      </c>
      <c r="K2389" s="44">
        <v>0</v>
      </c>
      <c r="L2389" s="45">
        <v>7.333333333333332E-2</v>
      </c>
      <c r="M2389" s="44">
        <v>2.3071666666666659</v>
      </c>
      <c r="N2389" s="45">
        <v>1.6365000000000005</v>
      </c>
      <c r="O2389" s="44">
        <v>0</v>
      </c>
      <c r="P2389" s="45">
        <v>0</v>
      </c>
      <c r="Q2389" s="44">
        <v>0</v>
      </c>
      <c r="R2389" s="45">
        <v>0</v>
      </c>
      <c r="S2389" s="44">
        <v>0</v>
      </c>
      <c r="T2389" s="45">
        <v>0</v>
      </c>
      <c r="U2389" s="44">
        <v>0</v>
      </c>
      <c r="V2389" s="45">
        <v>0</v>
      </c>
      <c r="W2389" s="44">
        <v>0.55399999999999983</v>
      </c>
      <c r="X2389" s="45">
        <v>1.0333333333333335E-2</v>
      </c>
      <c r="Y2389" s="44">
        <v>0</v>
      </c>
      <c r="Z2389" s="45">
        <v>0</v>
      </c>
      <c r="AA2389" s="44">
        <v>0</v>
      </c>
      <c r="AB2389" s="45">
        <v>0</v>
      </c>
      <c r="AC2389" s="54"/>
      <c r="AD2389" s="55">
        <f t="shared" si="594"/>
        <v>4.5813333333333333</v>
      </c>
      <c r="AE2389" s="54"/>
    </row>
    <row r="2390" spans="2:31" x14ac:dyDescent="0.45">
      <c r="B2390" s="4" t="s">
        <v>109</v>
      </c>
      <c r="C2390" s="4"/>
      <c r="D2390" s="4"/>
      <c r="E2390" s="44">
        <v>0</v>
      </c>
      <c r="F2390" s="45">
        <v>0</v>
      </c>
      <c r="G2390" s="44">
        <v>0</v>
      </c>
      <c r="H2390" s="45">
        <v>0</v>
      </c>
      <c r="I2390" s="44">
        <v>0</v>
      </c>
      <c r="J2390" s="45">
        <v>0</v>
      </c>
      <c r="K2390" s="44">
        <v>0</v>
      </c>
      <c r="L2390" s="45">
        <v>0</v>
      </c>
      <c r="M2390" s="44">
        <v>2.7631666666666672</v>
      </c>
      <c r="N2390" s="45">
        <v>44.262166666666651</v>
      </c>
      <c r="O2390" s="44">
        <v>88.734666666666683</v>
      </c>
      <c r="P2390" s="45">
        <v>109.11616666666667</v>
      </c>
      <c r="Q2390" s="44">
        <v>128.0803333333333</v>
      </c>
      <c r="R2390" s="45">
        <v>135.61583333333334</v>
      </c>
      <c r="S2390" s="44">
        <v>128.39649999999997</v>
      </c>
      <c r="T2390" s="45">
        <v>123.25116666666666</v>
      </c>
      <c r="U2390" s="44">
        <v>73.11366666666666</v>
      </c>
      <c r="V2390" s="45">
        <v>98.513833333333338</v>
      </c>
      <c r="W2390" s="44">
        <v>15.117166666666666</v>
      </c>
      <c r="X2390" s="45">
        <v>2.3166666666666707E-2</v>
      </c>
      <c r="Y2390" s="44">
        <v>0</v>
      </c>
      <c r="Z2390" s="45">
        <v>0</v>
      </c>
      <c r="AA2390" s="44">
        <v>0</v>
      </c>
      <c r="AB2390" s="45">
        <v>0</v>
      </c>
      <c r="AC2390" s="54"/>
      <c r="AD2390" s="55">
        <f t="shared" si="594"/>
        <v>946.98783333333324</v>
      </c>
      <c r="AE2390" s="54"/>
    </row>
    <row r="2391" spans="2:31" x14ac:dyDescent="0.45">
      <c r="B2391" s="4" t="s">
        <v>110</v>
      </c>
      <c r="C2391" s="4"/>
      <c r="D2391" s="4"/>
      <c r="E2391" s="44">
        <v>0</v>
      </c>
      <c r="F2391" s="45">
        <v>0</v>
      </c>
      <c r="G2391" s="44">
        <v>0</v>
      </c>
      <c r="H2391" s="45">
        <v>0</v>
      </c>
      <c r="I2391" s="44">
        <v>0</v>
      </c>
      <c r="J2391" s="45">
        <v>0</v>
      </c>
      <c r="K2391" s="44">
        <v>0</v>
      </c>
      <c r="L2391" s="45">
        <v>0</v>
      </c>
      <c r="M2391" s="44">
        <v>10.366000000000007</v>
      </c>
      <c r="N2391" s="45">
        <v>8.2125000000000057</v>
      </c>
      <c r="O2391" s="44">
        <v>5.6919999999999975</v>
      </c>
      <c r="P2391" s="45">
        <v>9.9456666666666695</v>
      </c>
      <c r="Q2391" s="44">
        <v>20.829999999999995</v>
      </c>
      <c r="R2391" s="45">
        <v>34.21599999999998</v>
      </c>
      <c r="S2391" s="44">
        <v>45.459666666666664</v>
      </c>
      <c r="T2391" s="45">
        <v>53.156166666666657</v>
      </c>
      <c r="U2391" s="44">
        <v>53.586833333333338</v>
      </c>
      <c r="V2391" s="45">
        <v>47.193999999999988</v>
      </c>
      <c r="W2391" s="44">
        <v>39.40666666666668</v>
      </c>
      <c r="X2391" s="45">
        <v>3.4901666666666653</v>
      </c>
      <c r="Y2391" s="44">
        <v>0</v>
      </c>
      <c r="Z2391" s="45">
        <v>0</v>
      </c>
      <c r="AA2391" s="44">
        <v>0</v>
      </c>
      <c r="AB2391" s="45">
        <v>0</v>
      </c>
      <c r="AC2391" s="54"/>
      <c r="AD2391" s="55">
        <f t="shared" si="594"/>
        <v>331.55566666666664</v>
      </c>
      <c r="AE2391" s="54"/>
    </row>
    <row r="2392" spans="2:31" x14ac:dyDescent="0.45">
      <c r="B2392" s="4" t="s">
        <v>111</v>
      </c>
      <c r="C2392" s="4"/>
      <c r="D2392" s="4"/>
      <c r="E2392" s="44">
        <v>0</v>
      </c>
      <c r="F2392" s="45">
        <v>0</v>
      </c>
      <c r="G2392" s="44">
        <v>0</v>
      </c>
      <c r="H2392" s="45">
        <v>0</v>
      </c>
      <c r="I2392" s="44">
        <v>0</v>
      </c>
      <c r="J2392" s="45">
        <v>0</v>
      </c>
      <c r="K2392" s="44">
        <v>0</v>
      </c>
      <c r="L2392" s="45">
        <v>0</v>
      </c>
      <c r="M2392" s="44">
        <v>1.0135000000000003</v>
      </c>
      <c r="N2392" s="45">
        <v>7.8326666666666682</v>
      </c>
      <c r="O2392" s="44">
        <v>0.76083333333333336</v>
      </c>
      <c r="P2392" s="45">
        <v>0</v>
      </c>
      <c r="Q2392" s="44">
        <v>0.58933333333333449</v>
      </c>
      <c r="R2392" s="45">
        <v>8.7503333333333373</v>
      </c>
      <c r="S2392" s="44">
        <v>10.862999999999994</v>
      </c>
      <c r="T2392" s="45">
        <v>11.040999999999999</v>
      </c>
      <c r="U2392" s="44">
        <v>10.933166666666668</v>
      </c>
      <c r="V2392" s="45">
        <v>8.461666666666666</v>
      </c>
      <c r="W2392" s="44">
        <v>9.650166666666669</v>
      </c>
      <c r="X2392" s="45">
        <v>0</v>
      </c>
      <c r="Y2392" s="44">
        <v>0</v>
      </c>
      <c r="Z2392" s="45">
        <v>0</v>
      </c>
      <c r="AA2392" s="44">
        <v>0</v>
      </c>
      <c r="AB2392" s="45">
        <v>0</v>
      </c>
      <c r="AC2392" s="54"/>
      <c r="AD2392" s="55">
        <f t="shared" si="594"/>
        <v>69.895666666666671</v>
      </c>
      <c r="AE2392" s="54"/>
    </row>
    <row r="2393" spans="2:31" x14ac:dyDescent="0.45">
      <c r="B2393" s="4" t="s">
        <v>112</v>
      </c>
      <c r="C2393" s="4"/>
      <c r="D2393" s="4"/>
      <c r="E2393" s="44">
        <v>0</v>
      </c>
      <c r="F2393" s="45">
        <v>0</v>
      </c>
      <c r="G2393" s="44">
        <v>0</v>
      </c>
      <c r="H2393" s="45">
        <v>0</v>
      </c>
      <c r="I2393" s="44">
        <v>0</v>
      </c>
      <c r="J2393" s="45">
        <v>0</v>
      </c>
      <c r="K2393" s="44">
        <v>0</v>
      </c>
      <c r="L2393" s="45">
        <v>0.23833333333333329</v>
      </c>
      <c r="M2393" s="44">
        <v>3.5999999999999961</v>
      </c>
      <c r="N2393" s="45">
        <v>5.1653333333333356</v>
      </c>
      <c r="O2393" s="44">
        <v>4.7371666666666679</v>
      </c>
      <c r="P2393" s="45">
        <v>2.6225000000000027</v>
      </c>
      <c r="Q2393" s="44">
        <v>5.9491666666666658</v>
      </c>
      <c r="R2393" s="45">
        <v>6.0126666666666653</v>
      </c>
      <c r="S2393" s="44">
        <v>2.2356666666666665</v>
      </c>
      <c r="T2393" s="45">
        <v>3.9483333333333306</v>
      </c>
      <c r="U2393" s="44">
        <v>0.10566666666666666</v>
      </c>
      <c r="V2393" s="45">
        <v>0.38699999999999996</v>
      </c>
      <c r="W2393" s="44">
        <v>1.0885</v>
      </c>
      <c r="X2393" s="45">
        <v>0.64849999999999985</v>
      </c>
      <c r="Y2393" s="44">
        <v>0</v>
      </c>
      <c r="Z2393" s="45">
        <v>0</v>
      </c>
      <c r="AA2393" s="44">
        <v>0</v>
      </c>
      <c r="AB2393" s="45">
        <v>0</v>
      </c>
      <c r="AC2393" s="54"/>
      <c r="AD2393" s="55">
        <f t="shared" si="594"/>
        <v>36.738833333333325</v>
      </c>
      <c r="AE2393" s="54"/>
    </row>
    <row r="2394" spans="2:31" x14ac:dyDescent="0.45">
      <c r="B2394" s="4" t="s">
        <v>113</v>
      </c>
      <c r="C2394" s="4"/>
      <c r="D2394" s="4"/>
      <c r="E2394" s="44">
        <v>0</v>
      </c>
      <c r="F2394" s="45">
        <v>0</v>
      </c>
      <c r="G2394" s="44">
        <v>0</v>
      </c>
      <c r="H2394" s="45">
        <v>0</v>
      </c>
      <c r="I2394" s="44">
        <v>0</v>
      </c>
      <c r="J2394" s="45">
        <v>0</v>
      </c>
      <c r="K2394" s="44">
        <v>0</v>
      </c>
      <c r="L2394" s="45">
        <v>0</v>
      </c>
      <c r="M2394" s="44">
        <v>9.8798333333333321</v>
      </c>
      <c r="N2394" s="45">
        <v>20.236166666666676</v>
      </c>
      <c r="O2394" s="44">
        <v>36.975666666666669</v>
      </c>
      <c r="P2394" s="45">
        <v>38.631666666666646</v>
      </c>
      <c r="Q2394" s="44">
        <v>47.757833333333338</v>
      </c>
      <c r="R2394" s="45">
        <v>43.874000000000024</v>
      </c>
      <c r="S2394" s="44">
        <v>34.6205</v>
      </c>
      <c r="T2394" s="45">
        <v>33.772333333333343</v>
      </c>
      <c r="U2394" s="44">
        <v>40.367999999999974</v>
      </c>
      <c r="V2394" s="45">
        <v>21.42733333333334</v>
      </c>
      <c r="W2394" s="44">
        <v>21.703166666666668</v>
      </c>
      <c r="X2394" s="45">
        <v>0</v>
      </c>
      <c r="Y2394" s="44">
        <v>0</v>
      </c>
      <c r="Z2394" s="45">
        <v>0</v>
      </c>
      <c r="AA2394" s="44">
        <v>0</v>
      </c>
      <c r="AB2394" s="45">
        <v>0</v>
      </c>
      <c r="AC2394" s="54"/>
      <c r="AD2394" s="55">
        <f t="shared" si="594"/>
        <v>349.24650000000003</v>
      </c>
      <c r="AE2394" s="54"/>
    </row>
    <row r="2395" spans="2:31" x14ac:dyDescent="0.45">
      <c r="B2395" s="4" t="s">
        <v>114</v>
      </c>
      <c r="C2395" s="4"/>
      <c r="D2395" s="4"/>
      <c r="E2395" s="44">
        <v>0</v>
      </c>
      <c r="F2395" s="45">
        <v>0</v>
      </c>
      <c r="G2395" s="44">
        <v>0</v>
      </c>
      <c r="H2395" s="45">
        <v>0</v>
      </c>
      <c r="I2395" s="44">
        <v>0</v>
      </c>
      <c r="J2395" s="45">
        <v>0</v>
      </c>
      <c r="K2395" s="44">
        <v>0</v>
      </c>
      <c r="L2395" s="45">
        <v>0</v>
      </c>
      <c r="M2395" s="44">
        <v>4.4518333333333322</v>
      </c>
      <c r="N2395" s="45">
        <v>6.5708333333333346</v>
      </c>
      <c r="O2395" s="44">
        <v>2.622666666666666</v>
      </c>
      <c r="P2395" s="45">
        <v>10.666666666666663</v>
      </c>
      <c r="Q2395" s="44">
        <v>13.791166666666671</v>
      </c>
      <c r="R2395" s="45">
        <v>1.4626666666666666</v>
      </c>
      <c r="S2395" s="44">
        <v>1.0489999999999982</v>
      </c>
      <c r="T2395" s="45">
        <v>4.3873333333333369</v>
      </c>
      <c r="U2395" s="44">
        <v>20.60466666666667</v>
      </c>
      <c r="V2395" s="45">
        <v>15.650833333333329</v>
      </c>
      <c r="W2395" s="44">
        <v>19.299499999999998</v>
      </c>
      <c r="X2395" s="45">
        <v>9.4534999999999982</v>
      </c>
      <c r="Y2395" s="44">
        <v>0</v>
      </c>
      <c r="Z2395" s="45">
        <v>0</v>
      </c>
      <c r="AA2395" s="44">
        <v>0</v>
      </c>
      <c r="AB2395" s="45">
        <v>0</v>
      </c>
      <c r="AC2395" s="54"/>
      <c r="AD2395" s="55">
        <f t="shared" si="594"/>
        <v>110.01066666666665</v>
      </c>
      <c r="AE2395" s="54"/>
    </row>
    <row r="2396" spans="2:31" x14ac:dyDescent="0.45">
      <c r="B2396" s="4" t="s">
        <v>115</v>
      </c>
      <c r="C2396" s="4"/>
      <c r="D2396" s="4"/>
      <c r="E2396" s="44">
        <v>0</v>
      </c>
      <c r="F2396" s="45">
        <v>0</v>
      </c>
      <c r="G2396" s="44">
        <v>0</v>
      </c>
      <c r="H2396" s="45">
        <v>0</v>
      </c>
      <c r="I2396" s="44">
        <v>0</v>
      </c>
      <c r="J2396" s="45">
        <v>0</v>
      </c>
      <c r="K2396" s="44">
        <v>0</v>
      </c>
      <c r="L2396" s="45">
        <v>0</v>
      </c>
      <c r="M2396" s="44">
        <v>0</v>
      </c>
      <c r="N2396" s="45">
        <v>0</v>
      </c>
      <c r="O2396" s="44">
        <v>0</v>
      </c>
      <c r="P2396" s="45">
        <v>0</v>
      </c>
      <c r="Q2396" s="44">
        <v>0</v>
      </c>
      <c r="R2396" s="45">
        <v>0</v>
      </c>
      <c r="S2396" s="44">
        <v>0</v>
      </c>
      <c r="T2396" s="45">
        <v>0</v>
      </c>
      <c r="U2396" s="44">
        <v>0</v>
      </c>
      <c r="V2396" s="45">
        <v>0</v>
      </c>
      <c r="W2396" s="44">
        <v>0</v>
      </c>
      <c r="X2396" s="45">
        <v>0</v>
      </c>
      <c r="Y2396" s="44">
        <v>0</v>
      </c>
      <c r="Z2396" s="45">
        <v>0</v>
      </c>
      <c r="AA2396" s="44">
        <v>0</v>
      </c>
      <c r="AB2396" s="45">
        <v>0</v>
      </c>
      <c r="AC2396" s="54"/>
      <c r="AD2396" s="55">
        <f t="shared" si="594"/>
        <v>0</v>
      </c>
      <c r="AE2396" s="54"/>
    </row>
    <row r="2397" spans="2:31" x14ac:dyDescent="0.45">
      <c r="B2397" s="4" t="s">
        <v>116</v>
      </c>
      <c r="C2397" s="4"/>
      <c r="D2397" s="4"/>
      <c r="E2397" s="44">
        <v>0</v>
      </c>
      <c r="F2397" s="45">
        <v>0</v>
      </c>
      <c r="G2397" s="44">
        <v>0</v>
      </c>
      <c r="H2397" s="45">
        <v>0</v>
      </c>
      <c r="I2397" s="44">
        <v>0</v>
      </c>
      <c r="J2397" s="45">
        <v>0</v>
      </c>
      <c r="K2397" s="44">
        <v>0</v>
      </c>
      <c r="L2397" s="45">
        <v>18.027833333333334</v>
      </c>
      <c r="M2397" s="44">
        <v>63.180000000000007</v>
      </c>
      <c r="N2397" s="45">
        <v>30.780000000000008</v>
      </c>
      <c r="O2397" s="44">
        <v>18.550000000000011</v>
      </c>
      <c r="P2397" s="45">
        <v>13.440000000000012</v>
      </c>
      <c r="Q2397" s="44">
        <v>10.460000000000008</v>
      </c>
      <c r="R2397" s="45">
        <v>9.2400000000000091</v>
      </c>
      <c r="S2397" s="44">
        <v>9.1500000000000057</v>
      </c>
      <c r="T2397" s="45">
        <v>9.960000000000008</v>
      </c>
      <c r="U2397" s="44">
        <v>12.86</v>
      </c>
      <c r="V2397" s="45">
        <v>37.880000000000003</v>
      </c>
      <c r="W2397" s="44">
        <v>52.483666666666664</v>
      </c>
      <c r="X2397" s="45">
        <v>31.998666666666669</v>
      </c>
      <c r="Y2397" s="44">
        <v>0</v>
      </c>
      <c r="Z2397" s="45">
        <v>0</v>
      </c>
      <c r="AA2397" s="44">
        <v>0</v>
      </c>
      <c r="AB2397" s="45">
        <v>0</v>
      </c>
      <c r="AC2397" s="54"/>
      <c r="AD2397" s="55">
        <f t="shared" si="594"/>
        <v>318.01016666666675</v>
      </c>
      <c r="AE2397" s="54"/>
    </row>
    <row r="2398" spans="2:31" x14ac:dyDescent="0.45">
      <c r="B2398" s="4" t="s">
        <v>117</v>
      </c>
      <c r="C2398" s="4"/>
      <c r="D2398" s="4"/>
      <c r="E2398" s="44">
        <v>0</v>
      </c>
      <c r="F2398" s="45">
        <v>0</v>
      </c>
      <c r="G2398" s="44">
        <v>0</v>
      </c>
      <c r="H2398" s="45">
        <v>0</v>
      </c>
      <c r="I2398" s="44">
        <v>0</v>
      </c>
      <c r="J2398" s="45">
        <v>0</v>
      </c>
      <c r="K2398" s="44">
        <v>0</v>
      </c>
      <c r="L2398" s="45">
        <v>0</v>
      </c>
      <c r="M2398" s="44">
        <v>54.204666666666661</v>
      </c>
      <c r="N2398" s="45">
        <v>126.77033333333338</v>
      </c>
      <c r="O2398" s="44">
        <v>45.551666666666641</v>
      </c>
      <c r="P2398" s="45">
        <v>9.4000000000000057</v>
      </c>
      <c r="Q2398" s="44">
        <v>28</v>
      </c>
      <c r="R2398" s="45">
        <v>54.800000000000011</v>
      </c>
      <c r="S2398" s="44">
        <v>78.5</v>
      </c>
      <c r="T2398" s="45">
        <v>92.8</v>
      </c>
      <c r="U2398" s="44">
        <v>111.39466666666672</v>
      </c>
      <c r="V2398" s="45">
        <v>38.462999999999994</v>
      </c>
      <c r="W2398" s="44">
        <v>98.195500000000038</v>
      </c>
      <c r="X2398" s="45">
        <v>2.0074999999999972</v>
      </c>
      <c r="Y2398" s="44">
        <v>0</v>
      </c>
      <c r="Z2398" s="45">
        <v>0</v>
      </c>
      <c r="AA2398" s="44">
        <v>0</v>
      </c>
      <c r="AB2398" s="45">
        <v>0</v>
      </c>
      <c r="AC2398" s="54"/>
      <c r="AD2398" s="55">
        <f t="shared" si="594"/>
        <v>740.0873333333335</v>
      </c>
      <c r="AE2398" s="54"/>
    </row>
    <row r="2399" spans="2:31" x14ac:dyDescent="0.45">
      <c r="B2399" s="4" t="s">
        <v>118</v>
      </c>
      <c r="C2399" s="4"/>
      <c r="D2399" s="4"/>
      <c r="E2399" s="44">
        <v>0</v>
      </c>
      <c r="F2399" s="45">
        <v>0</v>
      </c>
      <c r="G2399" s="44">
        <v>0</v>
      </c>
      <c r="H2399" s="45">
        <v>0</v>
      </c>
      <c r="I2399" s="44">
        <v>0</v>
      </c>
      <c r="J2399" s="45">
        <v>0</v>
      </c>
      <c r="K2399" s="44">
        <v>0</v>
      </c>
      <c r="L2399" s="45">
        <v>0</v>
      </c>
      <c r="M2399" s="44">
        <v>20.193666666666658</v>
      </c>
      <c r="N2399" s="45">
        <v>0.95483333333333298</v>
      </c>
      <c r="O2399" s="44">
        <v>1.0159999999999998</v>
      </c>
      <c r="P2399" s="45">
        <v>4.612000000000001</v>
      </c>
      <c r="Q2399" s="44">
        <v>17.473166666666661</v>
      </c>
      <c r="R2399" s="45">
        <v>31.472999999999999</v>
      </c>
      <c r="S2399" s="44">
        <v>42.283166666666631</v>
      </c>
      <c r="T2399" s="45">
        <v>49.69250000000001</v>
      </c>
      <c r="U2399" s="44">
        <v>53.982833333333346</v>
      </c>
      <c r="V2399" s="45">
        <v>51.119833333333332</v>
      </c>
      <c r="W2399" s="44">
        <v>39.924666666666681</v>
      </c>
      <c r="X2399" s="45">
        <v>0</v>
      </c>
      <c r="Y2399" s="44">
        <v>0</v>
      </c>
      <c r="Z2399" s="45">
        <v>0</v>
      </c>
      <c r="AA2399" s="44">
        <v>0</v>
      </c>
      <c r="AB2399" s="45">
        <v>0</v>
      </c>
      <c r="AC2399" s="54"/>
      <c r="AD2399" s="55">
        <f t="shared" si="594"/>
        <v>312.7256666666666</v>
      </c>
      <c r="AE2399" s="54"/>
    </row>
    <row r="2400" spans="2:31" x14ac:dyDescent="0.45">
      <c r="B2400" s="4" t="s">
        <v>119</v>
      </c>
      <c r="C2400" s="4"/>
      <c r="D2400" s="4"/>
      <c r="E2400" s="44">
        <v>0</v>
      </c>
      <c r="F2400" s="45">
        <v>0</v>
      </c>
      <c r="G2400" s="44">
        <v>0</v>
      </c>
      <c r="H2400" s="45">
        <v>0</v>
      </c>
      <c r="I2400" s="44">
        <v>0</v>
      </c>
      <c r="J2400" s="45">
        <v>0</v>
      </c>
      <c r="K2400" s="44">
        <v>0</v>
      </c>
      <c r="L2400" s="45">
        <v>0.93216666666666659</v>
      </c>
      <c r="M2400" s="44">
        <v>42.463666666666654</v>
      </c>
      <c r="N2400" s="45">
        <v>32.491333333333337</v>
      </c>
      <c r="O2400" s="44">
        <v>30.727833333333333</v>
      </c>
      <c r="P2400" s="45">
        <v>31.934000000000012</v>
      </c>
      <c r="Q2400" s="44">
        <v>30.672666666666647</v>
      </c>
      <c r="R2400" s="45">
        <v>33.090999999999966</v>
      </c>
      <c r="S2400" s="44">
        <v>43.225999999999985</v>
      </c>
      <c r="T2400" s="45">
        <v>45.575166666666668</v>
      </c>
      <c r="U2400" s="44">
        <v>50.213833333333319</v>
      </c>
      <c r="V2400" s="45">
        <v>47.674666666666688</v>
      </c>
      <c r="W2400" s="44">
        <v>36.631666666666661</v>
      </c>
      <c r="X2400" s="45">
        <v>0</v>
      </c>
      <c r="Y2400" s="44">
        <v>0</v>
      </c>
      <c r="Z2400" s="45">
        <v>0</v>
      </c>
      <c r="AA2400" s="44">
        <v>0</v>
      </c>
      <c r="AB2400" s="45">
        <v>0</v>
      </c>
      <c r="AC2400" s="54"/>
      <c r="AD2400" s="55">
        <f t="shared" si="594"/>
        <v>425.63399999999996</v>
      </c>
      <c r="AE2400" s="54"/>
    </row>
    <row r="2401" spans="2:31" x14ac:dyDescent="0.45">
      <c r="B2401" s="4" t="s">
        <v>120</v>
      </c>
      <c r="C2401" s="4"/>
      <c r="D2401" s="4"/>
      <c r="E2401" s="44">
        <v>0</v>
      </c>
      <c r="F2401" s="45">
        <v>0</v>
      </c>
      <c r="G2401" s="44">
        <v>0</v>
      </c>
      <c r="H2401" s="45">
        <v>0</v>
      </c>
      <c r="I2401" s="44">
        <v>0</v>
      </c>
      <c r="J2401" s="45">
        <v>0</v>
      </c>
      <c r="K2401" s="44">
        <v>0</v>
      </c>
      <c r="L2401" s="45">
        <v>0</v>
      </c>
      <c r="M2401" s="44">
        <v>24.934833333333348</v>
      </c>
      <c r="N2401" s="45">
        <v>72.35499999999999</v>
      </c>
      <c r="O2401" s="44">
        <v>90.053666666666714</v>
      </c>
      <c r="P2401" s="45">
        <v>58.051000000000002</v>
      </c>
      <c r="Q2401" s="44">
        <v>31.985666666666678</v>
      </c>
      <c r="R2401" s="45">
        <v>39.571499999999993</v>
      </c>
      <c r="S2401" s="44">
        <v>52.591666666666669</v>
      </c>
      <c r="T2401" s="45">
        <v>62.976999999999983</v>
      </c>
      <c r="U2401" s="44">
        <v>63.323833333333319</v>
      </c>
      <c r="V2401" s="45">
        <v>49.527000000000001</v>
      </c>
      <c r="W2401" s="44">
        <v>35.040500000000002</v>
      </c>
      <c r="X2401" s="45">
        <v>0.43533333333333363</v>
      </c>
      <c r="Y2401" s="44">
        <v>0</v>
      </c>
      <c r="Z2401" s="45">
        <v>0</v>
      </c>
      <c r="AA2401" s="44">
        <v>0</v>
      </c>
      <c r="AB2401" s="45">
        <v>0</v>
      </c>
      <c r="AC2401" s="54"/>
      <c r="AD2401" s="55">
        <f t="shared" si="594"/>
        <v>580.84699999999998</v>
      </c>
      <c r="AE2401" s="54"/>
    </row>
    <row r="2402" spans="2:31" x14ac:dyDescent="0.45">
      <c r="B2402" s="4" t="s">
        <v>121</v>
      </c>
      <c r="C2402" s="4"/>
      <c r="D2402" s="4"/>
      <c r="E2402" s="44">
        <v>0</v>
      </c>
      <c r="F2402" s="45">
        <v>0</v>
      </c>
      <c r="G2402" s="44">
        <v>0</v>
      </c>
      <c r="H2402" s="45">
        <v>0</v>
      </c>
      <c r="I2402" s="44">
        <v>0</v>
      </c>
      <c r="J2402" s="45">
        <v>0</v>
      </c>
      <c r="K2402" s="44">
        <v>0</v>
      </c>
      <c r="L2402" s="45">
        <v>0</v>
      </c>
      <c r="M2402" s="44">
        <v>0</v>
      </c>
      <c r="N2402" s="45">
        <v>0</v>
      </c>
      <c r="O2402" s="44">
        <v>0</v>
      </c>
      <c r="P2402" s="45">
        <v>0</v>
      </c>
      <c r="Q2402" s="44">
        <v>0</v>
      </c>
      <c r="R2402" s="45">
        <v>0</v>
      </c>
      <c r="S2402" s="44">
        <v>0</v>
      </c>
      <c r="T2402" s="45">
        <v>0</v>
      </c>
      <c r="U2402" s="44">
        <v>0</v>
      </c>
      <c r="V2402" s="45">
        <v>0</v>
      </c>
      <c r="W2402" s="44">
        <v>0</v>
      </c>
      <c r="X2402" s="45">
        <v>0</v>
      </c>
      <c r="Y2402" s="44">
        <v>0</v>
      </c>
      <c r="Z2402" s="45">
        <v>0</v>
      </c>
      <c r="AA2402" s="44">
        <v>0</v>
      </c>
      <c r="AB2402" s="45">
        <v>0</v>
      </c>
      <c r="AC2402" s="54"/>
      <c r="AD2402" s="55">
        <f t="shared" si="594"/>
        <v>0</v>
      </c>
      <c r="AE2402" s="54"/>
    </row>
    <row r="2403" spans="2:31" x14ac:dyDescent="0.45">
      <c r="B2403" s="4" t="s">
        <v>122</v>
      </c>
      <c r="C2403" s="4"/>
      <c r="D2403" s="4"/>
      <c r="E2403" s="44">
        <v>0</v>
      </c>
      <c r="F2403" s="45">
        <v>0</v>
      </c>
      <c r="G2403" s="44">
        <v>0</v>
      </c>
      <c r="H2403" s="45">
        <v>0</v>
      </c>
      <c r="I2403" s="44">
        <v>0</v>
      </c>
      <c r="J2403" s="45">
        <v>0</v>
      </c>
      <c r="K2403" s="44">
        <v>0</v>
      </c>
      <c r="L2403" s="45">
        <v>0.56000000000000039</v>
      </c>
      <c r="M2403" s="44">
        <v>106.53833333333336</v>
      </c>
      <c r="N2403" s="45">
        <v>139.62983333333335</v>
      </c>
      <c r="O2403" s="44">
        <v>0</v>
      </c>
      <c r="P2403" s="45">
        <v>10.090000000000032</v>
      </c>
      <c r="Q2403" s="44">
        <v>62.340000000000032</v>
      </c>
      <c r="R2403" s="45">
        <v>110.71000000000004</v>
      </c>
      <c r="S2403" s="44">
        <v>153.78000000000003</v>
      </c>
      <c r="T2403" s="45">
        <v>203.46000000000004</v>
      </c>
      <c r="U2403" s="44">
        <v>198.49</v>
      </c>
      <c r="V2403" s="45">
        <v>218.58249999999998</v>
      </c>
      <c r="W2403" s="44">
        <v>202.02683333333323</v>
      </c>
      <c r="X2403" s="45">
        <v>38.446833333333323</v>
      </c>
      <c r="Y2403" s="44">
        <v>0</v>
      </c>
      <c r="Z2403" s="45">
        <v>0</v>
      </c>
      <c r="AA2403" s="44">
        <v>0</v>
      </c>
      <c r="AB2403" s="45">
        <v>0</v>
      </c>
      <c r="AC2403" s="54"/>
      <c r="AD2403" s="55">
        <f t="shared" si="594"/>
        <v>1444.6543333333334</v>
      </c>
      <c r="AE2403" s="54"/>
    </row>
    <row r="2404" spans="2:31" x14ac:dyDescent="0.45">
      <c r="B2404" s="4" t="s">
        <v>123</v>
      </c>
      <c r="C2404" s="4"/>
      <c r="D2404" s="4"/>
      <c r="E2404" s="44">
        <v>0</v>
      </c>
      <c r="F2404" s="45">
        <v>0</v>
      </c>
      <c r="G2404" s="44">
        <v>0</v>
      </c>
      <c r="H2404" s="45">
        <v>0</v>
      </c>
      <c r="I2404" s="44">
        <v>0</v>
      </c>
      <c r="J2404" s="45">
        <v>0</v>
      </c>
      <c r="K2404" s="44">
        <v>0</v>
      </c>
      <c r="L2404" s="45">
        <v>0</v>
      </c>
      <c r="M2404" s="44">
        <v>0</v>
      </c>
      <c r="N2404" s="45">
        <v>0</v>
      </c>
      <c r="O2404" s="44">
        <v>0</v>
      </c>
      <c r="P2404" s="45">
        <v>0</v>
      </c>
      <c r="Q2404" s="44">
        <v>0</v>
      </c>
      <c r="R2404" s="45">
        <v>0</v>
      </c>
      <c r="S2404" s="44">
        <v>0</v>
      </c>
      <c r="T2404" s="45">
        <v>0</v>
      </c>
      <c r="U2404" s="44">
        <v>0</v>
      </c>
      <c r="V2404" s="45">
        <v>0</v>
      </c>
      <c r="W2404" s="44">
        <v>0</v>
      </c>
      <c r="X2404" s="45">
        <v>0</v>
      </c>
      <c r="Y2404" s="44">
        <v>0</v>
      </c>
      <c r="Z2404" s="45">
        <v>0</v>
      </c>
      <c r="AA2404" s="44">
        <v>0</v>
      </c>
      <c r="AB2404" s="45">
        <v>0</v>
      </c>
      <c r="AC2404" s="54"/>
      <c r="AD2404" s="55">
        <f t="shared" si="594"/>
        <v>0</v>
      </c>
      <c r="AE2404" s="54"/>
    </row>
    <row r="2405" spans="2:31" x14ac:dyDescent="0.45">
      <c r="B2405" s="4" t="s">
        <v>124</v>
      </c>
      <c r="C2405" s="4"/>
      <c r="D2405" s="4"/>
      <c r="E2405" s="44">
        <v>0</v>
      </c>
      <c r="F2405" s="45">
        <v>0</v>
      </c>
      <c r="G2405" s="44">
        <v>0</v>
      </c>
      <c r="H2405" s="45">
        <v>0</v>
      </c>
      <c r="I2405" s="44">
        <v>0</v>
      </c>
      <c r="J2405" s="45">
        <v>0</v>
      </c>
      <c r="K2405" s="44">
        <v>0</v>
      </c>
      <c r="L2405" s="45">
        <v>0</v>
      </c>
      <c r="M2405" s="44">
        <v>15.179166666666665</v>
      </c>
      <c r="N2405" s="45">
        <v>57.914333333333339</v>
      </c>
      <c r="O2405" s="44">
        <v>21.459500000000006</v>
      </c>
      <c r="P2405" s="45">
        <v>13.552</v>
      </c>
      <c r="Q2405" s="44">
        <v>11.090000000000002</v>
      </c>
      <c r="R2405" s="45">
        <v>7.2096666666666653</v>
      </c>
      <c r="S2405" s="44">
        <v>11.591666666666667</v>
      </c>
      <c r="T2405" s="45">
        <v>16.524666666666668</v>
      </c>
      <c r="U2405" s="44">
        <v>13.985666666666672</v>
      </c>
      <c r="V2405" s="45">
        <v>5.662333333333331</v>
      </c>
      <c r="W2405" s="44">
        <v>7.0041666666666655</v>
      </c>
      <c r="X2405" s="45">
        <v>0</v>
      </c>
      <c r="Y2405" s="44">
        <v>0</v>
      </c>
      <c r="Z2405" s="45">
        <v>0</v>
      </c>
      <c r="AA2405" s="44">
        <v>0</v>
      </c>
      <c r="AB2405" s="45">
        <v>0</v>
      </c>
      <c r="AC2405" s="54"/>
      <c r="AD2405" s="55">
        <f t="shared" si="594"/>
        <v>181.17316666666667</v>
      </c>
      <c r="AE2405" s="54"/>
    </row>
    <row r="2406" spans="2:31" x14ac:dyDescent="0.45">
      <c r="B2406" s="4" t="s">
        <v>125</v>
      </c>
      <c r="C2406" s="4"/>
      <c r="D2406" s="4"/>
      <c r="E2406" s="44">
        <v>0</v>
      </c>
      <c r="F2406" s="45">
        <v>0</v>
      </c>
      <c r="G2406" s="44">
        <v>0</v>
      </c>
      <c r="H2406" s="45">
        <v>0</v>
      </c>
      <c r="I2406" s="44">
        <v>0</v>
      </c>
      <c r="J2406" s="45">
        <v>0</v>
      </c>
      <c r="K2406" s="44">
        <v>0</v>
      </c>
      <c r="L2406" s="45">
        <v>0</v>
      </c>
      <c r="M2406" s="44">
        <v>0</v>
      </c>
      <c r="N2406" s="45">
        <v>0</v>
      </c>
      <c r="O2406" s="44">
        <v>0</v>
      </c>
      <c r="P2406" s="45">
        <v>0</v>
      </c>
      <c r="Q2406" s="44">
        <v>0</v>
      </c>
      <c r="R2406" s="45">
        <v>0</v>
      </c>
      <c r="S2406" s="44">
        <v>0</v>
      </c>
      <c r="T2406" s="45">
        <v>0</v>
      </c>
      <c r="U2406" s="44">
        <v>0</v>
      </c>
      <c r="V2406" s="45">
        <v>0</v>
      </c>
      <c r="W2406" s="44">
        <v>0</v>
      </c>
      <c r="X2406" s="45">
        <v>0</v>
      </c>
      <c r="Y2406" s="44">
        <v>0</v>
      </c>
      <c r="Z2406" s="45">
        <v>0</v>
      </c>
      <c r="AA2406" s="44">
        <v>0</v>
      </c>
      <c r="AB2406" s="45">
        <v>0</v>
      </c>
      <c r="AC2406" s="54"/>
      <c r="AD2406" s="55">
        <f t="shared" si="594"/>
        <v>0</v>
      </c>
      <c r="AE2406" s="54"/>
    </row>
    <row r="2407" spans="2:31" x14ac:dyDescent="0.45">
      <c r="B2407" s="4" t="s">
        <v>126</v>
      </c>
      <c r="C2407" s="4"/>
      <c r="D2407" s="4"/>
      <c r="E2407" s="44">
        <v>0</v>
      </c>
      <c r="F2407" s="45">
        <v>0</v>
      </c>
      <c r="G2407" s="44">
        <v>0</v>
      </c>
      <c r="H2407" s="45">
        <v>0</v>
      </c>
      <c r="I2407" s="44">
        <v>0</v>
      </c>
      <c r="J2407" s="45">
        <v>0</v>
      </c>
      <c r="K2407" s="44">
        <v>0</v>
      </c>
      <c r="L2407" s="45">
        <v>0</v>
      </c>
      <c r="M2407" s="44">
        <v>0</v>
      </c>
      <c r="N2407" s="45">
        <v>0</v>
      </c>
      <c r="O2407" s="44">
        <v>0</v>
      </c>
      <c r="P2407" s="45">
        <v>0</v>
      </c>
      <c r="Q2407" s="44">
        <v>0</v>
      </c>
      <c r="R2407" s="45">
        <v>0</v>
      </c>
      <c r="S2407" s="44">
        <v>0</v>
      </c>
      <c r="T2407" s="45">
        <v>0</v>
      </c>
      <c r="U2407" s="44">
        <v>0</v>
      </c>
      <c r="V2407" s="45">
        <v>0</v>
      </c>
      <c r="W2407" s="44">
        <v>0</v>
      </c>
      <c r="X2407" s="45">
        <v>0</v>
      </c>
      <c r="Y2407" s="44">
        <v>0</v>
      </c>
      <c r="Z2407" s="45">
        <v>0</v>
      </c>
      <c r="AA2407" s="44">
        <v>0</v>
      </c>
      <c r="AB2407" s="45">
        <v>0</v>
      </c>
      <c r="AC2407" s="54"/>
      <c r="AD2407" s="55">
        <f t="shared" si="594"/>
        <v>0</v>
      </c>
      <c r="AE2407" s="54"/>
    </row>
    <row r="2408" spans="2:31" x14ac:dyDescent="0.45">
      <c r="B2408" s="4" t="s">
        <v>127</v>
      </c>
      <c r="C2408" s="4"/>
      <c r="D2408" s="4"/>
      <c r="E2408" s="44">
        <v>0</v>
      </c>
      <c r="F2408" s="45">
        <v>0</v>
      </c>
      <c r="G2408" s="44">
        <v>0</v>
      </c>
      <c r="H2408" s="45">
        <v>0</v>
      </c>
      <c r="I2408" s="44">
        <v>0</v>
      </c>
      <c r="J2408" s="45">
        <v>0</v>
      </c>
      <c r="K2408" s="44">
        <v>0</v>
      </c>
      <c r="L2408" s="45">
        <v>0.129</v>
      </c>
      <c r="M2408" s="44">
        <v>16.167666666666662</v>
      </c>
      <c r="N2408" s="45">
        <v>15.917166666666667</v>
      </c>
      <c r="O2408" s="44">
        <v>8.2691666666666617</v>
      </c>
      <c r="P2408" s="45">
        <v>8.0146666666666668</v>
      </c>
      <c r="Q2408" s="44">
        <v>2.8250000000000037</v>
      </c>
      <c r="R2408" s="45">
        <v>22.673333333333336</v>
      </c>
      <c r="S2408" s="44">
        <v>33.456166666666668</v>
      </c>
      <c r="T2408" s="45">
        <v>39.10749999999998</v>
      </c>
      <c r="U2408" s="44">
        <v>39.988499999999995</v>
      </c>
      <c r="V2408" s="45">
        <v>30.876333333333339</v>
      </c>
      <c r="W2408" s="44">
        <v>22.602166666666676</v>
      </c>
      <c r="X2408" s="45">
        <v>1.0633333333333335</v>
      </c>
      <c r="Y2408" s="44">
        <v>0</v>
      </c>
      <c r="Z2408" s="45">
        <v>0</v>
      </c>
      <c r="AA2408" s="44">
        <v>0</v>
      </c>
      <c r="AB2408" s="45">
        <v>0</v>
      </c>
      <c r="AC2408" s="54"/>
      <c r="AD2408" s="55">
        <f t="shared" si="594"/>
        <v>241.09</v>
      </c>
      <c r="AE2408" s="54"/>
    </row>
    <row r="2409" spans="2:31" x14ac:dyDescent="0.45">
      <c r="B2409" s="4" t="s">
        <v>128</v>
      </c>
      <c r="C2409" s="4"/>
      <c r="D2409" s="4"/>
      <c r="E2409" s="44">
        <v>0</v>
      </c>
      <c r="F2409" s="45">
        <v>0</v>
      </c>
      <c r="G2409" s="44">
        <v>0</v>
      </c>
      <c r="H2409" s="45">
        <v>0</v>
      </c>
      <c r="I2409" s="44">
        <v>0</v>
      </c>
      <c r="J2409" s="45">
        <v>0</v>
      </c>
      <c r="K2409" s="44">
        <v>0</v>
      </c>
      <c r="L2409" s="45">
        <v>1.3825000000000007</v>
      </c>
      <c r="M2409" s="44">
        <v>80.989999999999995</v>
      </c>
      <c r="N2409" s="45">
        <v>8.0999999999999943</v>
      </c>
      <c r="O2409" s="44">
        <v>6.1399999999999864</v>
      </c>
      <c r="P2409" s="45">
        <v>15.169999999999987</v>
      </c>
      <c r="Q2409" s="44">
        <v>38.539999999999992</v>
      </c>
      <c r="R2409" s="45">
        <v>59.430000000000007</v>
      </c>
      <c r="S2409" s="44">
        <v>81.37</v>
      </c>
      <c r="T2409" s="45">
        <v>95.49</v>
      </c>
      <c r="U2409" s="44">
        <v>103.8</v>
      </c>
      <c r="V2409" s="45">
        <v>103.15</v>
      </c>
      <c r="W2409" s="44">
        <v>116.35</v>
      </c>
      <c r="X2409" s="45">
        <v>76.03</v>
      </c>
      <c r="Y2409" s="44">
        <v>0</v>
      </c>
      <c r="Z2409" s="45">
        <v>0</v>
      </c>
      <c r="AA2409" s="44">
        <v>0</v>
      </c>
      <c r="AB2409" s="45">
        <v>0</v>
      </c>
      <c r="AC2409" s="54"/>
      <c r="AD2409" s="55">
        <f t="shared" si="594"/>
        <v>785.9425</v>
      </c>
      <c r="AE2409" s="54"/>
    </row>
    <row r="2410" spans="2:31" x14ac:dyDescent="0.45">
      <c r="B2410" s="4" t="s">
        <v>129</v>
      </c>
      <c r="C2410" s="4"/>
      <c r="D2410" s="4"/>
      <c r="E2410" s="44">
        <v>0</v>
      </c>
      <c r="F2410" s="45">
        <v>0</v>
      </c>
      <c r="G2410" s="44">
        <v>0</v>
      </c>
      <c r="H2410" s="45">
        <v>0</v>
      </c>
      <c r="I2410" s="44">
        <v>0</v>
      </c>
      <c r="J2410" s="45">
        <v>0</v>
      </c>
      <c r="K2410" s="44">
        <v>0</v>
      </c>
      <c r="L2410" s="45">
        <v>0.18516666666666665</v>
      </c>
      <c r="M2410" s="44">
        <v>0.99999999999999989</v>
      </c>
      <c r="N2410" s="45">
        <v>1.4014999999999997</v>
      </c>
      <c r="O2410" s="44">
        <v>2.4918333333333327</v>
      </c>
      <c r="P2410" s="45">
        <v>0.25</v>
      </c>
      <c r="Q2410" s="44">
        <v>2.4499999999999993</v>
      </c>
      <c r="R2410" s="45">
        <v>4.5299999999999994</v>
      </c>
      <c r="S2410" s="44">
        <v>6.25</v>
      </c>
      <c r="T2410" s="45">
        <v>8.4126666666666701</v>
      </c>
      <c r="U2410" s="44">
        <v>8.884666666666666</v>
      </c>
      <c r="V2410" s="45">
        <v>7.7756666666666687</v>
      </c>
      <c r="W2410" s="44">
        <v>6.5168333333333335</v>
      </c>
      <c r="X2410" s="45">
        <v>1.0031666666666665</v>
      </c>
      <c r="Y2410" s="44">
        <v>0</v>
      </c>
      <c r="Z2410" s="45">
        <v>0</v>
      </c>
      <c r="AA2410" s="44">
        <v>0</v>
      </c>
      <c r="AB2410" s="45">
        <v>0</v>
      </c>
      <c r="AC2410" s="54"/>
      <c r="AD2410" s="55">
        <f t="shared" si="594"/>
        <v>51.151499999999992</v>
      </c>
      <c r="AE2410" s="54"/>
    </row>
    <row r="2411" spans="2:31" x14ac:dyDescent="0.45">
      <c r="B2411" s="4" t="s">
        <v>130</v>
      </c>
      <c r="C2411" s="4"/>
      <c r="D2411" s="4"/>
      <c r="E2411" s="44">
        <v>0</v>
      </c>
      <c r="F2411" s="45">
        <v>0</v>
      </c>
      <c r="G2411" s="44">
        <v>0</v>
      </c>
      <c r="H2411" s="45">
        <v>0</v>
      </c>
      <c r="I2411" s="44">
        <v>0</v>
      </c>
      <c r="J2411" s="45">
        <v>0</v>
      </c>
      <c r="K2411" s="44">
        <v>0</v>
      </c>
      <c r="L2411" s="45">
        <v>0</v>
      </c>
      <c r="M2411" s="44">
        <v>16.293666666666667</v>
      </c>
      <c r="N2411" s="45">
        <v>1.9055000000000006</v>
      </c>
      <c r="O2411" s="44">
        <v>0.58066666666666578</v>
      </c>
      <c r="P2411" s="45">
        <v>0</v>
      </c>
      <c r="Q2411" s="44">
        <v>55.945833333333333</v>
      </c>
      <c r="R2411" s="45">
        <v>78.680333333333323</v>
      </c>
      <c r="S2411" s="44">
        <v>78.75566666666667</v>
      </c>
      <c r="T2411" s="45">
        <v>102.328</v>
      </c>
      <c r="U2411" s="44">
        <v>3.0309999999999993</v>
      </c>
      <c r="V2411" s="45">
        <v>3.8166666666667008E-2</v>
      </c>
      <c r="W2411" s="44">
        <v>1.4250000000000014</v>
      </c>
      <c r="X2411" s="45">
        <v>0</v>
      </c>
      <c r="Y2411" s="44">
        <v>0</v>
      </c>
      <c r="Z2411" s="45">
        <v>0</v>
      </c>
      <c r="AA2411" s="44">
        <v>0</v>
      </c>
      <c r="AB2411" s="45">
        <v>0</v>
      </c>
      <c r="AC2411" s="54"/>
      <c r="AD2411" s="55">
        <f t="shared" si="594"/>
        <v>338.98383333333339</v>
      </c>
      <c r="AE2411" s="54"/>
    </row>
    <row r="2412" spans="2:31" x14ac:dyDescent="0.45">
      <c r="B2412" s="4" t="s">
        <v>131</v>
      </c>
      <c r="C2412" s="4"/>
      <c r="D2412" s="4"/>
      <c r="E2412" s="44">
        <v>0</v>
      </c>
      <c r="F2412" s="45">
        <v>0</v>
      </c>
      <c r="G2412" s="44">
        <v>0</v>
      </c>
      <c r="H2412" s="45">
        <v>0</v>
      </c>
      <c r="I2412" s="44">
        <v>0</v>
      </c>
      <c r="J2412" s="45">
        <v>0</v>
      </c>
      <c r="K2412" s="44">
        <v>0</v>
      </c>
      <c r="L2412" s="45">
        <v>0</v>
      </c>
      <c r="M2412" s="44">
        <v>0</v>
      </c>
      <c r="N2412" s="45">
        <v>0</v>
      </c>
      <c r="O2412" s="44">
        <v>0</v>
      </c>
      <c r="P2412" s="45">
        <v>8.6921666666666688</v>
      </c>
      <c r="Q2412" s="44">
        <v>8.201333333333336</v>
      </c>
      <c r="R2412" s="45">
        <v>12.106666666666673</v>
      </c>
      <c r="S2412" s="44">
        <v>10.370000000000003</v>
      </c>
      <c r="T2412" s="45">
        <v>9.7681666666666622</v>
      </c>
      <c r="U2412" s="44">
        <v>5.0441666666666638</v>
      </c>
      <c r="V2412" s="45">
        <v>1.7966666666666666</v>
      </c>
      <c r="W2412" s="44">
        <v>0.76983333333333293</v>
      </c>
      <c r="X2412" s="45">
        <v>0</v>
      </c>
      <c r="Y2412" s="44">
        <v>0</v>
      </c>
      <c r="Z2412" s="45">
        <v>0</v>
      </c>
      <c r="AA2412" s="44">
        <v>0</v>
      </c>
      <c r="AB2412" s="45">
        <v>0</v>
      </c>
      <c r="AC2412" s="54"/>
      <c r="AD2412" s="55">
        <f>SUM(E2412:AB2412)</f>
        <v>56.748999999999995</v>
      </c>
      <c r="AE2412" s="54"/>
    </row>
    <row r="2413" spans="2:31" x14ac:dyDescent="0.45">
      <c r="B2413" s="4" t="s">
        <v>132</v>
      </c>
      <c r="C2413" s="4"/>
      <c r="D2413" s="4"/>
      <c r="E2413" s="44">
        <v>0</v>
      </c>
      <c r="F2413" s="45">
        <v>0</v>
      </c>
      <c r="G2413" s="44">
        <v>0</v>
      </c>
      <c r="H2413" s="45">
        <v>0</v>
      </c>
      <c r="I2413" s="44">
        <v>0</v>
      </c>
      <c r="J2413" s="45">
        <v>0</v>
      </c>
      <c r="K2413" s="44">
        <v>0</v>
      </c>
      <c r="L2413" s="45">
        <v>0</v>
      </c>
      <c r="M2413" s="44">
        <v>0</v>
      </c>
      <c r="N2413" s="45">
        <v>0</v>
      </c>
      <c r="O2413" s="44">
        <v>0</v>
      </c>
      <c r="P2413" s="45">
        <v>6.2984999999999989</v>
      </c>
      <c r="Q2413" s="44">
        <v>19.548333333333311</v>
      </c>
      <c r="R2413" s="45">
        <v>21.995666666666676</v>
      </c>
      <c r="S2413" s="44">
        <v>22.006999999999994</v>
      </c>
      <c r="T2413" s="45">
        <v>19.518999999999988</v>
      </c>
      <c r="U2413" s="44">
        <v>17.024999999999984</v>
      </c>
      <c r="V2413" s="45">
        <v>17.012333333333324</v>
      </c>
      <c r="W2413" s="44">
        <v>6.9995000000000021</v>
      </c>
      <c r="X2413" s="45">
        <v>0</v>
      </c>
      <c r="Y2413" s="44">
        <v>0</v>
      </c>
      <c r="Z2413" s="45">
        <v>0</v>
      </c>
      <c r="AA2413" s="44">
        <v>0</v>
      </c>
      <c r="AB2413" s="45">
        <v>0</v>
      </c>
      <c r="AC2413" s="54"/>
      <c r="AD2413" s="55">
        <f>SUM(E2413:AB2413)</f>
        <v>130.40533333333329</v>
      </c>
      <c r="AE2413" s="54"/>
    </row>
    <row r="2414" spans="2:31" x14ac:dyDescent="0.45">
      <c r="B2414" s="4" t="s">
        <v>133</v>
      </c>
      <c r="C2414" s="4"/>
      <c r="D2414" s="4"/>
      <c r="E2414" s="44">
        <v>0</v>
      </c>
      <c r="F2414" s="45">
        <v>0</v>
      </c>
      <c r="G2414" s="44">
        <v>0</v>
      </c>
      <c r="H2414" s="45">
        <v>0</v>
      </c>
      <c r="I2414" s="44">
        <v>0</v>
      </c>
      <c r="J2414" s="45">
        <v>0</v>
      </c>
      <c r="K2414" s="44">
        <v>0</v>
      </c>
      <c r="L2414" s="45">
        <v>0</v>
      </c>
      <c r="M2414" s="44">
        <v>0</v>
      </c>
      <c r="N2414" s="45">
        <v>0</v>
      </c>
      <c r="O2414" s="44">
        <v>0</v>
      </c>
      <c r="P2414" s="45">
        <v>0</v>
      </c>
      <c r="Q2414" s="44">
        <v>0</v>
      </c>
      <c r="R2414" s="45">
        <v>0</v>
      </c>
      <c r="S2414" s="44">
        <v>0</v>
      </c>
      <c r="T2414" s="45">
        <v>0</v>
      </c>
      <c r="U2414" s="44">
        <v>0</v>
      </c>
      <c r="V2414" s="45">
        <v>0</v>
      </c>
      <c r="W2414" s="44">
        <v>0</v>
      </c>
      <c r="X2414" s="45">
        <v>0</v>
      </c>
      <c r="Y2414" s="44">
        <v>0</v>
      </c>
      <c r="Z2414" s="45">
        <v>0</v>
      </c>
      <c r="AA2414" s="44">
        <v>0</v>
      </c>
      <c r="AB2414" s="45">
        <v>0</v>
      </c>
      <c r="AC2414" s="54"/>
      <c r="AD2414" s="55">
        <f t="shared" ref="AD2414:AD2418" si="595">SUM(E2414:AB2414)</f>
        <v>0</v>
      </c>
      <c r="AE2414" s="54"/>
    </row>
    <row r="2415" spans="2:31" x14ac:dyDescent="0.45">
      <c r="B2415" s="4" t="s">
        <v>134</v>
      </c>
      <c r="C2415" s="4"/>
      <c r="D2415" s="4"/>
      <c r="E2415" s="44">
        <v>0</v>
      </c>
      <c r="F2415" s="45">
        <v>0</v>
      </c>
      <c r="G2415" s="44">
        <v>0</v>
      </c>
      <c r="H2415" s="45">
        <v>0</v>
      </c>
      <c r="I2415" s="44">
        <v>0</v>
      </c>
      <c r="J2415" s="45">
        <v>0</v>
      </c>
      <c r="K2415" s="44">
        <v>0</v>
      </c>
      <c r="L2415" s="45">
        <v>0</v>
      </c>
      <c r="M2415" s="44">
        <v>29.641833333333338</v>
      </c>
      <c r="N2415" s="45">
        <v>54.399999999999991</v>
      </c>
      <c r="O2415" s="44">
        <v>67.29283333333332</v>
      </c>
      <c r="P2415" s="45">
        <v>29.462666666666674</v>
      </c>
      <c r="Q2415" s="44">
        <v>54.772166666666678</v>
      </c>
      <c r="R2415" s="45">
        <v>45.116666666666674</v>
      </c>
      <c r="S2415" s="44">
        <v>54.059166666666684</v>
      </c>
      <c r="T2415" s="45">
        <v>60.823166666666658</v>
      </c>
      <c r="U2415" s="44">
        <v>71.836333333333343</v>
      </c>
      <c r="V2415" s="45">
        <v>32.706166666666682</v>
      </c>
      <c r="W2415" s="44">
        <v>47.48449999999999</v>
      </c>
      <c r="X2415" s="45">
        <v>3.4753333333333321</v>
      </c>
      <c r="Y2415" s="44">
        <v>0</v>
      </c>
      <c r="Z2415" s="45">
        <v>0</v>
      </c>
      <c r="AA2415" s="44">
        <v>0</v>
      </c>
      <c r="AB2415" s="45">
        <v>0</v>
      </c>
      <c r="AC2415" s="54"/>
      <c r="AD2415" s="55">
        <f t="shared" si="595"/>
        <v>551.07083333333333</v>
      </c>
      <c r="AE2415" s="54"/>
    </row>
    <row r="2416" spans="2:31" x14ac:dyDescent="0.45">
      <c r="B2416" s="4" t="s">
        <v>135</v>
      </c>
      <c r="C2416" s="4"/>
      <c r="D2416" s="4"/>
      <c r="E2416" s="44">
        <v>0</v>
      </c>
      <c r="F2416" s="45">
        <v>0</v>
      </c>
      <c r="G2416" s="44">
        <v>0</v>
      </c>
      <c r="H2416" s="45">
        <v>0</v>
      </c>
      <c r="I2416" s="44">
        <v>0</v>
      </c>
      <c r="J2416" s="45">
        <v>0</v>
      </c>
      <c r="K2416" s="44">
        <v>0</v>
      </c>
      <c r="L2416" s="45">
        <v>0</v>
      </c>
      <c r="M2416" s="44">
        <v>0</v>
      </c>
      <c r="N2416" s="45">
        <v>0</v>
      </c>
      <c r="O2416" s="44">
        <v>0</v>
      </c>
      <c r="P2416" s="45">
        <v>0</v>
      </c>
      <c r="Q2416" s="44">
        <v>0</v>
      </c>
      <c r="R2416" s="45">
        <v>0</v>
      </c>
      <c r="S2416" s="44">
        <v>0</v>
      </c>
      <c r="T2416" s="45">
        <v>0</v>
      </c>
      <c r="U2416" s="44">
        <v>0</v>
      </c>
      <c r="V2416" s="45">
        <v>0</v>
      </c>
      <c r="W2416" s="44">
        <v>0</v>
      </c>
      <c r="X2416" s="45">
        <v>0</v>
      </c>
      <c r="Y2416" s="44">
        <v>0</v>
      </c>
      <c r="Z2416" s="45">
        <v>0</v>
      </c>
      <c r="AA2416" s="44">
        <v>0</v>
      </c>
      <c r="AB2416" s="45">
        <v>0</v>
      </c>
      <c r="AC2416" s="54"/>
      <c r="AD2416" s="55">
        <f t="shared" si="595"/>
        <v>0</v>
      </c>
      <c r="AE2416" s="54"/>
    </row>
    <row r="2417" spans="2:31" x14ac:dyDescent="0.45">
      <c r="B2417" s="4" t="s">
        <v>136</v>
      </c>
      <c r="C2417" s="4"/>
      <c r="D2417" s="4"/>
      <c r="E2417" s="44">
        <v>0</v>
      </c>
      <c r="F2417" s="45">
        <v>0</v>
      </c>
      <c r="G2417" s="44">
        <v>0</v>
      </c>
      <c r="H2417" s="45">
        <v>0</v>
      </c>
      <c r="I2417" s="44">
        <v>0</v>
      </c>
      <c r="J2417" s="45">
        <v>0</v>
      </c>
      <c r="K2417" s="44">
        <v>0</v>
      </c>
      <c r="L2417" s="45">
        <v>0.23400000000000001</v>
      </c>
      <c r="M2417" s="44">
        <v>8.8154999999999983</v>
      </c>
      <c r="N2417" s="45">
        <v>21.430166666666654</v>
      </c>
      <c r="O2417" s="44">
        <v>31.668166666666668</v>
      </c>
      <c r="P2417" s="45">
        <v>34.925499999999992</v>
      </c>
      <c r="Q2417" s="44">
        <v>12.897333333333336</v>
      </c>
      <c r="R2417" s="45">
        <v>0</v>
      </c>
      <c r="S2417" s="44">
        <v>0</v>
      </c>
      <c r="T2417" s="45">
        <v>0</v>
      </c>
      <c r="U2417" s="44">
        <v>0</v>
      </c>
      <c r="V2417" s="45">
        <v>0</v>
      </c>
      <c r="W2417" s="44">
        <v>0</v>
      </c>
      <c r="X2417" s="45">
        <v>0</v>
      </c>
      <c r="Y2417" s="44">
        <v>0</v>
      </c>
      <c r="Z2417" s="45">
        <v>0</v>
      </c>
      <c r="AA2417" s="44">
        <v>0</v>
      </c>
      <c r="AB2417" s="45">
        <v>0</v>
      </c>
      <c r="AC2417" s="54"/>
      <c r="AD2417" s="55">
        <f t="shared" si="595"/>
        <v>109.97066666666666</v>
      </c>
      <c r="AE2417" s="54"/>
    </row>
    <row r="2418" spans="2:31" x14ac:dyDescent="0.45">
      <c r="B2418" s="4" t="s">
        <v>137</v>
      </c>
      <c r="C2418" s="4"/>
      <c r="D2418" s="4"/>
      <c r="E2418" s="44">
        <v>0</v>
      </c>
      <c r="F2418" s="45">
        <v>0</v>
      </c>
      <c r="G2418" s="44">
        <v>0</v>
      </c>
      <c r="H2418" s="45">
        <v>0</v>
      </c>
      <c r="I2418" s="44">
        <v>0</v>
      </c>
      <c r="J2418" s="45">
        <v>0</v>
      </c>
      <c r="K2418" s="44">
        <v>0</v>
      </c>
      <c r="L2418" s="45">
        <v>0</v>
      </c>
      <c r="M2418" s="44">
        <v>51.190500000000007</v>
      </c>
      <c r="N2418" s="45">
        <v>73.310500000000019</v>
      </c>
      <c r="O2418" s="44">
        <v>104.10083333333333</v>
      </c>
      <c r="P2418" s="45">
        <v>31.027833333333337</v>
      </c>
      <c r="Q2418" s="44">
        <v>20.189499999999999</v>
      </c>
      <c r="R2418" s="45">
        <v>21.051666666666659</v>
      </c>
      <c r="S2418" s="44">
        <v>17.022833333333327</v>
      </c>
      <c r="T2418" s="45">
        <v>26.88283333333332</v>
      </c>
      <c r="U2418" s="44">
        <v>39.900166666666671</v>
      </c>
      <c r="V2418" s="45">
        <v>44.481999999999999</v>
      </c>
      <c r="W2418" s="44">
        <v>90.102499999999978</v>
      </c>
      <c r="X2418" s="45">
        <v>15.701833333333331</v>
      </c>
      <c r="Y2418" s="44">
        <v>0</v>
      </c>
      <c r="Z2418" s="45">
        <v>0</v>
      </c>
      <c r="AA2418" s="44">
        <v>0</v>
      </c>
      <c r="AB2418" s="45">
        <v>0</v>
      </c>
      <c r="AC2418" s="54"/>
      <c r="AD2418" s="55">
        <f t="shared" si="595"/>
        <v>534.96299999999997</v>
      </c>
      <c r="AE2418" s="54"/>
    </row>
    <row r="2419" spans="2:31" x14ac:dyDescent="0.45">
      <c r="B2419" s="4" t="s">
        <v>138</v>
      </c>
      <c r="C2419" s="4"/>
      <c r="D2419" s="4"/>
      <c r="E2419" s="44">
        <v>0</v>
      </c>
      <c r="F2419" s="45">
        <v>0</v>
      </c>
      <c r="G2419" s="44">
        <v>0</v>
      </c>
      <c r="H2419" s="45">
        <v>0</v>
      </c>
      <c r="I2419" s="44">
        <v>0</v>
      </c>
      <c r="J2419" s="45">
        <v>0</v>
      </c>
      <c r="K2419" s="44">
        <v>0</v>
      </c>
      <c r="L2419" s="45">
        <v>0.23833333333333329</v>
      </c>
      <c r="M2419" s="44">
        <v>21.490333333333339</v>
      </c>
      <c r="N2419" s="45">
        <v>46.905499999999996</v>
      </c>
      <c r="O2419" s="44">
        <v>51.67233333333332</v>
      </c>
      <c r="P2419" s="45">
        <v>47.964333333333322</v>
      </c>
      <c r="Q2419" s="44">
        <v>30.455999999999992</v>
      </c>
      <c r="R2419" s="45">
        <v>30.237333333333336</v>
      </c>
      <c r="S2419" s="44">
        <v>30.804833333333338</v>
      </c>
      <c r="T2419" s="45">
        <v>27.128666666666668</v>
      </c>
      <c r="U2419" s="44">
        <v>29.213999999999988</v>
      </c>
      <c r="V2419" s="45">
        <v>5.9148333333333332</v>
      </c>
      <c r="W2419" s="44">
        <v>39.672166666666676</v>
      </c>
      <c r="X2419" s="45">
        <v>10.195666666666666</v>
      </c>
      <c r="Y2419" s="44">
        <v>0</v>
      </c>
      <c r="Z2419" s="45">
        <v>0</v>
      </c>
      <c r="AA2419" s="44">
        <v>0</v>
      </c>
      <c r="AB2419" s="45">
        <v>0</v>
      </c>
      <c r="AC2419" s="54"/>
      <c r="AD2419" s="55">
        <f>SUM(E2419:AB2419)</f>
        <v>371.89433333333335</v>
      </c>
      <c r="AE2419" s="54"/>
    </row>
    <row r="2420" spans="2:31" x14ac:dyDescent="0.45">
      <c r="B2420" s="12" t="s">
        <v>7</v>
      </c>
      <c r="C2420" s="12"/>
      <c r="D2420" s="12"/>
      <c r="E2420" s="13">
        <f t="shared" ref="E2420:AB2420" si="596">SUM(E2348:E2419)</f>
        <v>0</v>
      </c>
      <c r="F2420" s="13">
        <f t="shared" si="596"/>
        <v>0</v>
      </c>
      <c r="G2420" s="13">
        <f t="shared" si="596"/>
        <v>0</v>
      </c>
      <c r="H2420" s="13">
        <f t="shared" si="596"/>
        <v>0</v>
      </c>
      <c r="I2420" s="13">
        <f t="shared" si="596"/>
        <v>0</v>
      </c>
      <c r="J2420" s="13">
        <f t="shared" si="596"/>
        <v>0</v>
      </c>
      <c r="K2420" s="13">
        <f t="shared" si="596"/>
        <v>0</v>
      </c>
      <c r="L2420" s="13">
        <f t="shared" si="596"/>
        <v>29.275000000000006</v>
      </c>
      <c r="M2420" s="13">
        <f t="shared" si="596"/>
        <v>1069.3403333333335</v>
      </c>
      <c r="N2420" s="13">
        <f t="shared" si="596"/>
        <v>1404.8533333333337</v>
      </c>
      <c r="O2420" s="13">
        <f t="shared" si="596"/>
        <v>1207.7850000000003</v>
      </c>
      <c r="P2420" s="13">
        <f t="shared" si="596"/>
        <v>1083.7206363833334</v>
      </c>
      <c r="Q2420" s="13">
        <f t="shared" si="596"/>
        <v>1312.7948660800002</v>
      </c>
      <c r="R2420" s="13">
        <f t="shared" si="596"/>
        <v>1596.0701444999993</v>
      </c>
      <c r="S2420" s="13">
        <f t="shared" si="596"/>
        <v>1830.9316666666666</v>
      </c>
      <c r="T2420" s="13">
        <f t="shared" si="596"/>
        <v>2176.0830746999995</v>
      </c>
      <c r="U2420" s="13">
        <f t="shared" si="596"/>
        <v>2140.9079999999999</v>
      </c>
      <c r="V2420" s="13">
        <f t="shared" si="596"/>
        <v>1971.6978533333336</v>
      </c>
      <c r="W2420" s="13">
        <f t="shared" si="596"/>
        <v>1807.4626666666663</v>
      </c>
      <c r="X2420" s="13">
        <f t="shared" si="596"/>
        <v>276.68</v>
      </c>
      <c r="Y2420" s="13">
        <f t="shared" si="596"/>
        <v>0</v>
      </c>
      <c r="Z2420" s="13">
        <f t="shared" si="596"/>
        <v>0</v>
      </c>
      <c r="AA2420" s="13">
        <f t="shared" si="596"/>
        <v>0</v>
      </c>
      <c r="AB2420" s="13">
        <f t="shared" si="596"/>
        <v>0</v>
      </c>
      <c r="AC2420" s="109">
        <f>SUM(AC2348:AE2419)</f>
        <v>17907.602574996672</v>
      </c>
      <c r="AD2420" s="109"/>
      <c r="AE2420" s="109"/>
    </row>
  </sheetData>
  <mergeCells count="62">
    <mergeCell ref="AC2264:AE2264"/>
    <mergeCell ref="AC2342:AE2342"/>
    <mergeCell ref="AC2269:AE2269"/>
    <mergeCell ref="AC1796:AE1796"/>
    <mergeCell ref="AC1874:AE1874"/>
    <mergeCell ref="AC1879:AE1879"/>
    <mergeCell ref="AC1957:AE1957"/>
    <mergeCell ref="AC1952:AE1952"/>
    <mergeCell ref="AC2030:AE2030"/>
    <mergeCell ref="AC2035:AE2035"/>
    <mergeCell ref="AC2108:AE2108"/>
    <mergeCell ref="AC2113:AE2113"/>
    <mergeCell ref="AC2186:AE2186"/>
    <mergeCell ref="AC2191:AE2191"/>
    <mergeCell ref="AC475:AE475"/>
    <mergeCell ref="AC1567:AE1567"/>
    <mergeCell ref="AC1255:AE1255"/>
    <mergeCell ref="AC1333:AE1333"/>
    <mergeCell ref="AC1021:AE1021"/>
    <mergeCell ref="AC1099:AE1099"/>
    <mergeCell ref="AC1094:AE1094"/>
    <mergeCell ref="AC1172:AE1172"/>
    <mergeCell ref="AC1177:AE1177"/>
    <mergeCell ref="AC1250:AE1250"/>
    <mergeCell ref="AC1406:AE1406"/>
    <mergeCell ref="AC1328:AE1328"/>
    <mergeCell ref="AC1411:AE1411"/>
    <mergeCell ref="AC1489:AE1489"/>
    <mergeCell ref="AC1484:AE1484"/>
    <mergeCell ref="AC1562:AE1562"/>
    <mergeCell ref="AC2420:AE2420"/>
    <mergeCell ref="AC7:AE7"/>
    <mergeCell ref="AC158:AE158"/>
    <mergeCell ref="AC314:AE314"/>
    <mergeCell ref="AC319:AE319"/>
    <mergeCell ref="AC470:AE470"/>
    <mergeCell ref="AC163:AE163"/>
    <mergeCell ref="AC80:AE80"/>
    <mergeCell ref="AC85:AE85"/>
    <mergeCell ref="AC236:AE236"/>
    <mergeCell ref="AC241:AE241"/>
    <mergeCell ref="AC397:AE397"/>
    <mergeCell ref="AC392:AE392"/>
    <mergeCell ref="AC1016:AE1016"/>
    <mergeCell ref="AC631:AE631"/>
    <mergeCell ref="AC865:AE865"/>
    <mergeCell ref="AC548:AE548"/>
    <mergeCell ref="AC626:AE626"/>
    <mergeCell ref="AC553:AE553"/>
    <mergeCell ref="AC938:AE938"/>
    <mergeCell ref="AC2347:AE2347"/>
    <mergeCell ref="AC787:AE787"/>
    <mergeCell ref="AC860:AE860"/>
    <mergeCell ref="AC943:AE943"/>
    <mergeCell ref="AC709:AE709"/>
    <mergeCell ref="AC704:AE704"/>
    <mergeCell ref="AC782:AE782"/>
    <mergeCell ref="AC1723:AE1723"/>
    <mergeCell ref="AC1718:AE1718"/>
    <mergeCell ref="AC1801:AE1801"/>
    <mergeCell ref="AC1645:AE1645"/>
    <mergeCell ref="AC1640:AE1640"/>
  </mergeCells>
  <pageMargins left="0.7" right="0.7" top="0.75" bottom="0.75" header="0.3" footer="0.3"/>
  <pageSetup scale="11" orientation="portrait" r:id="rId1"/>
  <rowBreaks count="6" manualBreakCount="6">
    <brk id="393" max="31" man="1"/>
    <brk id="783" max="31" man="1"/>
    <brk id="1173" max="31" man="1"/>
    <brk id="1563" max="31" man="1"/>
    <brk id="1953" max="31" man="1"/>
    <brk id="234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zoomScale="55" zoomScaleNormal="55" workbookViewId="0">
      <selection activeCell="D1" sqref="D1"/>
    </sheetView>
  </sheetViews>
  <sheetFormatPr baseColWidth="10" defaultColWidth="11.453125" defaultRowHeight="18.5" x14ac:dyDescent="0.45"/>
  <cols>
    <col min="1" max="1" width="2.453125" style="4" customWidth="1"/>
    <col min="2" max="2" width="32.54296875" style="4" customWidth="1"/>
    <col min="3" max="12" width="10.1796875" style="3" customWidth="1"/>
    <col min="13" max="13" width="11.81640625" style="3" bestFit="1" customWidth="1"/>
    <col min="14" max="14" width="12.26953125" style="3" bestFit="1" customWidth="1"/>
    <col min="15" max="23" width="11.81640625" style="3" bestFit="1" customWidth="1"/>
    <col min="24" max="28" width="10.1796875" style="3" customWidth="1"/>
    <col min="29" max="16384" width="11.453125" style="4"/>
  </cols>
  <sheetData>
    <row r="2" spans="2:31" x14ac:dyDescent="0.45">
      <c r="B2" s="72" t="s">
        <v>315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45"/>
    <row r="5" spans="2:31" x14ac:dyDescent="0.45">
      <c r="B5" s="8">
        <f>+'Resumen-Mensual'!E26</f>
        <v>46023</v>
      </c>
    </row>
    <row r="6" spans="2:31" x14ac:dyDescent="0.45">
      <c r="B6" s="8"/>
    </row>
    <row r="7" spans="2:31" x14ac:dyDescent="0.45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1" t="s">
        <v>7</v>
      </c>
      <c r="AD7" s="91"/>
      <c r="AE7" s="91"/>
    </row>
    <row r="8" spans="2:31" x14ac:dyDescent="0.45">
      <c r="B8" s="4" t="s">
        <v>140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7.0203340458497632E-2</v>
      </c>
      <c r="N8" s="69">
        <v>0.3042189540943569</v>
      </c>
      <c r="O8" s="68">
        <v>0</v>
      </c>
      <c r="P8" s="69">
        <v>0</v>
      </c>
      <c r="Q8" s="68">
        <v>1.5425048524538678</v>
      </c>
      <c r="R8" s="69">
        <v>1.6012551112203599</v>
      </c>
      <c r="S8" s="68">
        <v>1.5539638821681341</v>
      </c>
      <c r="T8" s="69">
        <v>1.6061931769081754</v>
      </c>
      <c r="U8" s="68">
        <v>1.5592885806560517</v>
      </c>
      <c r="V8" s="69">
        <v>3.7990104947884884</v>
      </c>
      <c r="W8" s="68">
        <v>3.7497959432605024</v>
      </c>
      <c r="X8" s="69">
        <v>3.1963235340767526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18.982757870085187</v>
      </c>
      <c r="AE8" s="56"/>
    </row>
    <row r="9" spans="2:31" x14ac:dyDescent="0.45">
      <c r="B9" s="4" t="s">
        <v>141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7.0203340458497632E-2</v>
      </c>
      <c r="N9" s="69">
        <v>0.3042189540943569</v>
      </c>
      <c r="O9" s="68">
        <v>0</v>
      </c>
      <c r="P9" s="69">
        <v>0</v>
      </c>
      <c r="Q9" s="68">
        <v>1.5425048524538678</v>
      </c>
      <c r="R9" s="69">
        <v>1.6012551112203599</v>
      </c>
      <c r="S9" s="68">
        <v>1.5539638821681341</v>
      </c>
      <c r="T9" s="69">
        <v>1.6061931769081754</v>
      </c>
      <c r="U9" s="68">
        <v>1.5592885806560517</v>
      </c>
      <c r="V9" s="69">
        <v>3.7990104947884884</v>
      </c>
      <c r="W9" s="68">
        <v>3.7497959432605024</v>
      </c>
      <c r="X9" s="69">
        <v>3.1963235340767526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18.982757870085187</v>
      </c>
      <c r="AE9" s="54"/>
    </row>
    <row r="10" spans="2:31" x14ac:dyDescent="0.45">
      <c r="B10" s="4" t="s">
        <v>142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7.0203340458497632E-2</v>
      </c>
      <c r="N10" s="69">
        <v>0.3042189540943569</v>
      </c>
      <c r="O10" s="68">
        <v>0</v>
      </c>
      <c r="P10" s="69">
        <v>0</v>
      </c>
      <c r="Q10" s="68">
        <v>1.5425048524538678</v>
      </c>
      <c r="R10" s="69">
        <v>1.6012551112203599</v>
      </c>
      <c r="S10" s="68">
        <v>1.5539638821681341</v>
      </c>
      <c r="T10" s="69">
        <v>1.6061931769081754</v>
      </c>
      <c r="U10" s="68">
        <v>1.5592885806560517</v>
      </c>
      <c r="V10" s="69">
        <v>3.7990104947884884</v>
      </c>
      <c r="W10" s="68">
        <v>3.7497959432605024</v>
      </c>
      <c r="X10" s="69">
        <v>3.1963235340767526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18.982757870085187</v>
      </c>
      <c r="AE10" s="54"/>
    </row>
    <row r="11" spans="2:31" x14ac:dyDescent="0.45">
      <c r="B11" s="4" t="s">
        <v>143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7.0203340458497632E-2</v>
      </c>
      <c r="N11" s="69">
        <v>0.3042189540943569</v>
      </c>
      <c r="O11" s="68">
        <v>0</v>
      </c>
      <c r="P11" s="69">
        <v>0</v>
      </c>
      <c r="Q11" s="68">
        <v>1.5425048524538678</v>
      </c>
      <c r="R11" s="69">
        <v>1.6012551112203599</v>
      </c>
      <c r="S11" s="68">
        <v>1.5539638821681341</v>
      </c>
      <c r="T11" s="69">
        <v>1.6061931769081754</v>
      </c>
      <c r="U11" s="68">
        <v>1.5592885806560517</v>
      </c>
      <c r="V11" s="69">
        <v>3.7990104947884884</v>
      </c>
      <c r="W11" s="68">
        <v>3.7497959432605024</v>
      </c>
      <c r="X11" s="69">
        <v>3.1963235340767526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18.982757870085187</v>
      </c>
      <c r="AE11" s="54"/>
    </row>
    <row r="12" spans="2:31" x14ac:dyDescent="0.45">
      <c r="B12" s="4" t="s">
        <v>144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45">
      <c r="B13" s="4" t="s">
        <v>145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45">
      <c r="B14" s="4" t="s">
        <v>146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45">
      <c r="B15" s="4" t="s">
        <v>147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45">
      <c r="B16" s="4" t="s">
        <v>148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45">
      <c r="B17" s="4" t="s">
        <v>149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45">
      <c r="B18" s="4" t="s">
        <v>150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45">
      <c r="B19" s="4" t="s">
        <v>151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45">
      <c r="B20" s="4" t="s">
        <v>152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45">
      <c r="B21" s="4" t="s">
        <v>153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45">
      <c r="B22" s="4" t="s">
        <v>154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45">
      <c r="B23" s="4" t="s">
        <v>155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5.431765238443997E-3</v>
      </c>
      <c r="N23" s="71">
        <v>0.2819611946741738</v>
      </c>
      <c r="O23" s="70">
        <v>0.27559776306152328</v>
      </c>
      <c r="P23" s="71">
        <v>0.26923434734344465</v>
      </c>
      <c r="Q23" s="70">
        <v>0.27486656506856255</v>
      </c>
      <c r="R23" s="71">
        <v>0.29290107885996469</v>
      </c>
      <c r="S23" s="70">
        <v>0.29385187625885006</v>
      </c>
      <c r="T23" s="71">
        <v>0.27167330582936594</v>
      </c>
      <c r="U23" s="70">
        <v>0.27130207220713271</v>
      </c>
      <c r="V23" s="71">
        <v>0.27093091805775937</v>
      </c>
      <c r="W23" s="70">
        <v>0.27055965264638243</v>
      </c>
      <c r="X23" s="71">
        <v>0.22968389670054104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3.0079944359461441</v>
      </c>
      <c r="AE23" s="54"/>
    </row>
    <row r="24" spans="2:31" x14ac:dyDescent="0.45">
      <c r="B24" s="4" t="s">
        <v>156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6.5678866704305019E-2</v>
      </c>
      <c r="M24" s="70">
        <v>2.3653189102808634</v>
      </c>
      <c r="N24" s="71">
        <v>2.5488104164600371</v>
      </c>
      <c r="O24" s="70">
        <v>2.5366186857223507</v>
      </c>
      <c r="P24" s="71">
        <v>2.5244269629319516</v>
      </c>
      <c r="Q24" s="70">
        <v>2.5122352381547293</v>
      </c>
      <c r="R24" s="71">
        <v>2.3548885345458981</v>
      </c>
      <c r="S24" s="70">
        <v>2.0956633567810052</v>
      </c>
      <c r="T24" s="71">
        <v>2.0982077678044635</v>
      </c>
      <c r="U24" s="70">
        <v>2.0994981010754907</v>
      </c>
      <c r="V24" s="71">
        <v>3.0180640061696367</v>
      </c>
      <c r="W24" s="70">
        <v>3.0694757819175726</v>
      </c>
      <c r="X24" s="71">
        <v>1.0478499869505562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28.336736615498857</v>
      </c>
      <c r="AE24" s="54"/>
    </row>
    <row r="25" spans="2:31" x14ac:dyDescent="0.45">
      <c r="B25" s="4" t="s">
        <v>157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6.5678866704305019E-2</v>
      </c>
      <c r="M25" s="70">
        <v>2.3653189102808634</v>
      </c>
      <c r="N25" s="71">
        <v>2.5488104164600371</v>
      </c>
      <c r="O25" s="70">
        <v>2.5366186857223507</v>
      </c>
      <c r="P25" s="71">
        <v>2.5244269629319516</v>
      </c>
      <c r="Q25" s="70">
        <v>2.5122352381547293</v>
      </c>
      <c r="R25" s="71">
        <v>2.3548885345458981</v>
      </c>
      <c r="S25" s="70">
        <v>2.0956633567810052</v>
      </c>
      <c r="T25" s="71">
        <v>2.0982077678044635</v>
      </c>
      <c r="U25" s="70">
        <v>2.0994981010754907</v>
      </c>
      <c r="V25" s="71">
        <v>3.0180640061696367</v>
      </c>
      <c r="W25" s="70">
        <v>3.0694757819175726</v>
      </c>
      <c r="X25" s="71">
        <v>1.0478499869505562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28.336736615498857</v>
      </c>
      <c r="AE25" s="54"/>
    </row>
    <row r="26" spans="2:31" x14ac:dyDescent="0.45">
      <c r="B26" s="4" t="s">
        <v>158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45">
      <c r="B27" s="4" t="s">
        <v>159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45">
      <c r="B28" s="4" t="s">
        <v>160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45">
      <c r="B29" s="4" t="s">
        <v>161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45">
      <c r="B30" s="4" t="s">
        <v>162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45">
      <c r="B31" s="4" t="s">
        <v>163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45">
      <c r="B32" s="4" t="s">
        <v>164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45">
      <c r="B33" s="4" t="s">
        <v>165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45">
      <c r="B34" s="4" t="s">
        <v>166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1.1197050412495931E-3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1.1197050412495931E-3</v>
      </c>
      <c r="AE34" s="54"/>
    </row>
    <row r="35" spans="2:31" x14ac:dyDescent="0.45">
      <c r="B35" s="4" t="s">
        <v>167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1.1197050412495931E-3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1.1197050412495931E-3</v>
      </c>
      <c r="AE35" s="54"/>
    </row>
    <row r="36" spans="2:31" x14ac:dyDescent="0.45">
      <c r="B36" s="4" t="s">
        <v>168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45">
      <c r="B37" s="4" t="s">
        <v>169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45">
      <c r="B38" s="4" t="s">
        <v>170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45">
      <c r="B39" s="4" t="s">
        <v>171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45">
      <c r="B40" s="4" t="s">
        <v>172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45">
      <c r="B41" s="4" t="s">
        <v>173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45">
      <c r="B42" s="4" t="s">
        <v>174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45">
      <c r="B43" s="4" t="s">
        <v>175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7.4507872263590499E-3</v>
      </c>
      <c r="Q43" s="70">
        <v>2.956093947092692E-2</v>
      </c>
      <c r="R43" s="71">
        <v>5.2060977617899573E-2</v>
      </c>
      <c r="S43" s="70">
        <v>7.4561015764872215E-2</v>
      </c>
      <c r="T43" s="71">
        <v>8.9931813875834155E-2</v>
      </c>
      <c r="U43" s="70">
        <v>7.3108075353834345E-2</v>
      </c>
      <c r="V43" s="71">
        <v>8.4153437614440899E-2</v>
      </c>
      <c r="W43" s="70">
        <v>7.7553439140319827E-2</v>
      </c>
      <c r="X43" s="71">
        <v>6.0731164614359547E-2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0.54911165067884649</v>
      </c>
      <c r="AE43" s="54"/>
    </row>
    <row r="44" spans="2:31" x14ac:dyDescent="0.45">
      <c r="B44" s="4" t="s">
        <v>176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2.3891412259056186</v>
      </c>
      <c r="P44" s="71">
        <v>20.038659715102646</v>
      </c>
      <c r="Q44" s="70">
        <v>12.52772958346287</v>
      </c>
      <c r="R44" s="71">
        <v>13.480667954303739</v>
      </c>
      <c r="S44" s="70">
        <v>13.272118423002876</v>
      </c>
      <c r="T44" s="71">
        <v>10.910859140754498</v>
      </c>
      <c r="U44" s="70">
        <v>11.742797433484924</v>
      </c>
      <c r="V44" s="71">
        <v>13.459331884742534</v>
      </c>
      <c r="W44" s="70">
        <v>14.175727259962843</v>
      </c>
      <c r="X44" s="71">
        <v>16.320394123841375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128.31742674456393</v>
      </c>
      <c r="AE44" s="54"/>
    </row>
    <row r="45" spans="2:31" x14ac:dyDescent="0.45">
      <c r="B45" s="4" t="s">
        <v>177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45">
      <c r="B46" s="4" t="s">
        <v>178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45">
      <c r="B47" s="4" t="s">
        <v>179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45">
      <c r="B48" s="4" t="s">
        <v>180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45">
      <c r="B49" s="4" t="s">
        <v>181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45">
      <c r="B50" s="4" t="s">
        <v>182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45">
      <c r="B51" s="4" t="s">
        <v>183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45">
      <c r="B52" s="4" t="s">
        <v>184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45">
      <c r="B53" s="4" t="s">
        <v>185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45">
      <c r="B54" s="4" t="s">
        <v>186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45">
      <c r="B55" s="4" t="s">
        <v>187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45">
      <c r="B56" s="4" t="s">
        <v>188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45">
      <c r="B57" s="4" t="s">
        <v>189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6.8447740872700754E-3</v>
      </c>
      <c r="M57" s="70">
        <v>2.3059696952501842E-2</v>
      </c>
      <c r="N57" s="71">
        <v>4.5567203892601753E-4</v>
      </c>
      <c r="O57" s="70">
        <v>8.0459409289886566E-5</v>
      </c>
      <c r="P57" s="71">
        <v>2.473748723665864E-2</v>
      </c>
      <c r="Q57" s="70">
        <v>2.4762518207232079E-2</v>
      </c>
      <c r="R57" s="71">
        <v>2.4491671721140456E-2</v>
      </c>
      <c r="S57" s="70">
        <v>2.549166083335868E-2</v>
      </c>
      <c r="T57" s="71">
        <v>2.6491648952166148E-2</v>
      </c>
      <c r="U57" s="70">
        <v>6.0785859160952989E-4</v>
      </c>
      <c r="V57" s="71">
        <v>1.3800670040977996E-4</v>
      </c>
      <c r="W57" s="70">
        <v>2.6639584700266429E-2</v>
      </c>
      <c r="X57" s="71">
        <v>2.2684382796287459E-2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0.20648542222711702</v>
      </c>
      <c r="AE57" s="54"/>
    </row>
    <row r="58" spans="2:31" x14ac:dyDescent="0.45">
      <c r="B58" s="4" t="s">
        <v>190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6.8447740872700754E-3</v>
      </c>
      <c r="M58" s="70">
        <v>2.3059696952501842E-2</v>
      </c>
      <c r="N58" s="71">
        <v>4.5567203892601753E-4</v>
      </c>
      <c r="O58" s="70">
        <v>8.0459409289886566E-5</v>
      </c>
      <c r="P58" s="71">
        <v>2.473748723665864E-2</v>
      </c>
      <c r="Q58" s="70">
        <v>2.4762518207232079E-2</v>
      </c>
      <c r="R58" s="71">
        <v>2.4491671721140456E-2</v>
      </c>
      <c r="S58" s="70">
        <v>2.549166083335868E-2</v>
      </c>
      <c r="T58" s="71">
        <v>2.6491648952166148E-2</v>
      </c>
      <c r="U58" s="70">
        <v>6.0785859160952989E-4</v>
      </c>
      <c r="V58" s="71">
        <v>1.3800670040977996E-4</v>
      </c>
      <c r="W58" s="70">
        <v>2.6639584700266429E-2</v>
      </c>
      <c r="X58" s="71">
        <v>2.2684382796287459E-2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0.20648542222711702</v>
      </c>
      <c r="AE58" s="54"/>
    </row>
    <row r="59" spans="2:31" x14ac:dyDescent="0.45">
      <c r="B59" s="4" t="s">
        <v>191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0.30697842036247247</v>
      </c>
      <c r="M59" s="70">
        <v>1.2873097595850622</v>
      </c>
      <c r="N59" s="71">
        <v>0.15306300878842663</v>
      </c>
      <c r="O59" s="70">
        <v>0.13774880843798312</v>
      </c>
      <c r="P59" s="71">
        <v>1.1210029976844782</v>
      </c>
      <c r="Q59" s="70">
        <v>1.1280980782985681</v>
      </c>
      <c r="R59" s="71">
        <v>1.1351931728204083</v>
      </c>
      <c r="S59" s="70">
        <v>1.1841940102259316</v>
      </c>
      <c r="T59" s="71">
        <v>1.6155003862857815</v>
      </c>
      <c r="U59" s="70">
        <v>1.8874540326277411</v>
      </c>
      <c r="V59" s="71">
        <v>2.0016848144213353</v>
      </c>
      <c r="W59" s="70">
        <v>3.0057457772175469</v>
      </c>
      <c r="X59" s="71">
        <v>2.3602402729479461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17.324213539703678</v>
      </c>
      <c r="AE59" s="54"/>
    </row>
    <row r="60" spans="2:31" x14ac:dyDescent="0.45">
      <c r="B60" s="4" t="s">
        <v>192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0.30697842036247247</v>
      </c>
      <c r="M60" s="70">
        <v>1.2873097595850622</v>
      </c>
      <c r="N60" s="71">
        <v>0.15306300878842663</v>
      </c>
      <c r="O60" s="70">
        <v>0.13774880843798312</v>
      </c>
      <c r="P60" s="71">
        <v>1.1210029976844782</v>
      </c>
      <c r="Q60" s="70">
        <v>1.1280980782985681</v>
      </c>
      <c r="R60" s="71">
        <v>1.1351931728204083</v>
      </c>
      <c r="S60" s="70">
        <v>1.1841940102259316</v>
      </c>
      <c r="T60" s="71">
        <v>1.6155003862857815</v>
      </c>
      <c r="U60" s="70">
        <v>1.8874540326277411</v>
      </c>
      <c r="V60" s="71">
        <v>2.0016848144213353</v>
      </c>
      <c r="W60" s="70">
        <v>3.0057457772175469</v>
      </c>
      <c r="X60" s="71">
        <v>2.3602402729479461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17.324213539703678</v>
      </c>
      <c r="AE60" s="54"/>
    </row>
    <row r="61" spans="2:31" x14ac:dyDescent="0.45">
      <c r="B61" s="4" t="s">
        <v>193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3.5091257095336913E-2</v>
      </c>
      <c r="R61" s="71">
        <v>8.7502797444661455E-4</v>
      </c>
      <c r="S61" s="70">
        <v>7.5718243916829127E-4</v>
      </c>
      <c r="T61" s="71">
        <v>2.7819999059041311E-3</v>
      </c>
      <c r="U61" s="70">
        <v>0</v>
      </c>
      <c r="V61" s="71">
        <v>1.8942260742187411E-3</v>
      </c>
      <c r="W61" s="70">
        <v>0.18327671686808264</v>
      </c>
      <c r="X61" s="71">
        <v>0.17701400121053062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0.40169041156768792</v>
      </c>
      <c r="AE61" s="54"/>
    </row>
    <row r="62" spans="2:31" x14ac:dyDescent="0.45">
      <c r="B62" s="4" t="s">
        <v>194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0.28737994963968988</v>
      </c>
      <c r="O62" s="70">
        <v>4.2836411423626615</v>
      </c>
      <c r="P62" s="71">
        <v>6.1797395522041194</v>
      </c>
      <c r="Q62" s="70">
        <v>4.4075337801547603</v>
      </c>
      <c r="R62" s="71">
        <v>5.0721090521450964</v>
      </c>
      <c r="S62" s="70">
        <v>4.4504054733960459</v>
      </c>
      <c r="T62" s="71">
        <v>4.5845130238082676</v>
      </c>
      <c r="U62" s="70">
        <v>4.8528942506320236</v>
      </c>
      <c r="V62" s="71">
        <v>5.8253389290693454</v>
      </c>
      <c r="W62" s="70">
        <v>4.4693915627541365</v>
      </c>
      <c r="X62" s="71">
        <v>7.4039815499501982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51.816928266116342</v>
      </c>
      <c r="AE62" s="54"/>
    </row>
    <row r="63" spans="2:31" x14ac:dyDescent="0.45">
      <c r="B63" s="4" t="s">
        <v>195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0.28737994963968988</v>
      </c>
      <c r="O63" s="70">
        <v>4.2836411423626615</v>
      </c>
      <c r="P63" s="71">
        <v>6.1797395522041194</v>
      </c>
      <c r="Q63" s="70">
        <v>4.4075337801547603</v>
      </c>
      <c r="R63" s="71">
        <v>5.0721090521450964</v>
      </c>
      <c r="S63" s="70">
        <v>4.4504054733960459</v>
      </c>
      <c r="T63" s="71">
        <v>4.5845130238082676</v>
      </c>
      <c r="U63" s="70">
        <v>4.8528942506320236</v>
      </c>
      <c r="V63" s="71">
        <v>5.8253389290693454</v>
      </c>
      <c r="W63" s="70">
        <v>4.4693915627541365</v>
      </c>
      <c r="X63" s="71">
        <v>7.4039815499501982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51.816928266116342</v>
      </c>
      <c r="AE63" s="54"/>
    </row>
    <row r="64" spans="2:31" x14ac:dyDescent="0.45">
      <c r="B64" s="4" t="s">
        <v>196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45">
      <c r="B65" s="4" t="s">
        <v>197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45">
      <c r="B66" s="4" t="s">
        <v>198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45">
      <c r="B67" s="4" t="s">
        <v>199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45">
      <c r="B68" s="4" t="s">
        <v>200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45">
      <c r="B69" s="4" t="s">
        <v>201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45">
      <c r="B70" s="4" t="s">
        <v>202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45">
      <c r="B71" s="4" t="s">
        <v>203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45">
      <c r="B72" s="4" t="s">
        <v>204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45">
      <c r="B73" s="4" t="s">
        <v>205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0</v>
      </c>
      <c r="N73" s="71">
        <v>3.1120091089839939</v>
      </c>
      <c r="O73" s="70">
        <v>9.6865504885689422</v>
      </c>
      <c r="P73" s="71">
        <v>9.968333582267265</v>
      </c>
      <c r="Q73" s="70">
        <v>9.9642633130129177</v>
      </c>
      <c r="R73" s="71">
        <v>9.9652381880185033</v>
      </c>
      <c r="S73" s="70">
        <v>9.9662130628999073</v>
      </c>
      <c r="T73" s="71">
        <v>9.9671879379054928</v>
      </c>
      <c r="U73" s="70">
        <v>9.9681628127868969</v>
      </c>
      <c r="V73" s="71">
        <v>9.9691376877924807</v>
      </c>
      <c r="W73" s="70">
        <v>9.9916702549816048</v>
      </c>
      <c r="X73" s="71">
        <v>12.93835255847862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105.49711899569664</v>
      </c>
      <c r="AE73" s="54"/>
    </row>
    <row r="74" spans="2:31" x14ac:dyDescent="0.45">
      <c r="B74" s="4" t="s">
        <v>206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0.98333333333333339</v>
      </c>
      <c r="N74" s="71">
        <v>3.2291666666666661</v>
      </c>
      <c r="O74" s="70">
        <v>4.5000000000000053</v>
      </c>
      <c r="P74" s="71">
        <v>4.5000000000000053</v>
      </c>
      <c r="Q74" s="70">
        <v>4.5000000000000053</v>
      </c>
      <c r="R74" s="71">
        <v>4.5000000000000053</v>
      </c>
      <c r="S74" s="70">
        <v>4.5000000000000053</v>
      </c>
      <c r="T74" s="71">
        <v>4.5000000000000053</v>
      </c>
      <c r="U74" s="70">
        <v>2.2875000000000001</v>
      </c>
      <c r="V74" s="71">
        <v>2.2124999999999995</v>
      </c>
      <c r="W74" s="70">
        <v>4.5000000000000053</v>
      </c>
      <c r="X74" s="71">
        <v>3.8249800116170594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44.037480011617099</v>
      </c>
      <c r="AE74" s="54"/>
    </row>
    <row r="75" spans="2:31" x14ac:dyDescent="0.45">
      <c r="B75" s="4" t="s">
        <v>207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0.98333333333333339</v>
      </c>
      <c r="N75" s="71">
        <v>3.2291666666666661</v>
      </c>
      <c r="O75" s="70">
        <v>4.5000000000000053</v>
      </c>
      <c r="P75" s="71">
        <v>4.5000000000000053</v>
      </c>
      <c r="Q75" s="70">
        <v>4.5000000000000053</v>
      </c>
      <c r="R75" s="71">
        <v>4.5000000000000053</v>
      </c>
      <c r="S75" s="70">
        <v>4.5000000000000053</v>
      </c>
      <c r="T75" s="71">
        <v>4.5000000000000053</v>
      </c>
      <c r="U75" s="70">
        <v>2.2875000000000001</v>
      </c>
      <c r="V75" s="71">
        <v>2.2124999999999995</v>
      </c>
      <c r="W75" s="70">
        <v>4.5000000000000053</v>
      </c>
      <c r="X75" s="71">
        <v>3.8249800116170594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44.037480011617099</v>
      </c>
      <c r="AE75" s="54"/>
    </row>
    <row r="76" spans="2:31" x14ac:dyDescent="0.45">
      <c r="B76" s="4" t="s">
        <v>208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0</v>
      </c>
      <c r="N76" s="71">
        <v>0</v>
      </c>
      <c r="O76" s="70">
        <v>0</v>
      </c>
      <c r="P76" s="71">
        <v>0</v>
      </c>
      <c r="Q76" s="70">
        <v>0</v>
      </c>
      <c r="R76" s="71">
        <v>0</v>
      </c>
      <c r="S76" s="70">
        <v>0</v>
      </c>
      <c r="T76" s="71">
        <v>0</v>
      </c>
      <c r="U76" s="70">
        <v>0</v>
      </c>
      <c r="V76" s="71">
        <v>0</v>
      </c>
      <c r="W76" s="70">
        <v>0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0</v>
      </c>
      <c r="AE76" s="54"/>
    </row>
    <row r="77" spans="2:31" x14ac:dyDescent="0.45">
      <c r="B77" s="4" t="s">
        <v>209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0</v>
      </c>
      <c r="N77" s="71">
        <v>0</v>
      </c>
      <c r="O77" s="70">
        <v>0</v>
      </c>
      <c r="P77" s="71">
        <v>0</v>
      </c>
      <c r="Q77" s="70">
        <v>0</v>
      </c>
      <c r="R77" s="71">
        <v>0</v>
      </c>
      <c r="S77" s="70">
        <v>0</v>
      </c>
      <c r="T77" s="71">
        <v>0</v>
      </c>
      <c r="U77" s="70">
        <v>0</v>
      </c>
      <c r="V77" s="71">
        <v>0</v>
      </c>
      <c r="W77" s="70">
        <v>0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0</v>
      </c>
      <c r="AE77" s="54"/>
    </row>
    <row r="78" spans="2:31" x14ac:dyDescent="0.45">
      <c r="B78" s="4" t="s">
        <v>210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9.1081636540951166E-2</v>
      </c>
      <c r="P78" s="71">
        <v>7.8310386682018303</v>
      </c>
      <c r="Q78" s="70">
        <v>10.24361702458136</v>
      </c>
      <c r="R78" s="71">
        <v>8.3295615106998362</v>
      </c>
      <c r="S78" s="70">
        <v>8.6718022893049795</v>
      </c>
      <c r="T78" s="71">
        <v>8.6947655647603082</v>
      </c>
      <c r="U78" s="70">
        <v>8.0394122111691182</v>
      </c>
      <c r="V78" s="71">
        <v>8.652726920605442</v>
      </c>
      <c r="W78" s="70">
        <v>9.3549360547248153</v>
      </c>
      <c r="X78" s="71">
        <v>10.28439479515704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80.193336675745684</v>
      </c>
      <c r="AE78" s="54"/>
    </row>
    <row r="79" spans="2:31" x14ac:dyDescent="0.45">
      <c r="B79" s="4" t="s">
        <v>211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45">
      <c r="B80" s="4" t="s">
        <v>212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45">
      <c r="B81" s="4" t="s">
        <v>213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1.5029653095404305</v>
      </c>
      <c r="M81" s="70">
        <v>5.0581389073530829</v>
      </c>
      <c r="N81" s="71">
        <v>5.0535811222096285</v>
      </c>
      <c r="O81" s="70">
        <v>5.0491623159746331</v>
      </c>
      <c r="P81" s="71">
        <v>5.0447435315946727</v>
      </c>
      <c r="Q81" s="70">
        <v>5.0438163833320129</v>
      </c>
      <c r="R81" s="71">
        <v>5.0006861703097814</v>
      </c>
      <c r="S81" s="70">
        <v>4.9767730312049387</v>
      </c>
      <c r="T81" s="71">
        <v>4.9110794083774074</v>
      </c>
      <c r="U81" s="70">
        <v>4.9126406387984751</v>
      </c>
      <c r="V81" s="71">
        <v>4.9097037545343234</v>
      </c>
      <c r="W81" s="70">
        <v>4.9064888687431818</v>
      </c>
      <c r="X81" s="71">
        <v>4.1679878422270207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60.537767284199589</v>
      </c>
      <c r="AE81" s="54"/>
    </row>
    <row r="82" spans="2:31" x14ac:dyDescent="0.45">
      <c r="B82" s="4" t="s">
        <v>214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1.5029653095404305</v>
      </c>
      <c r="M82" s="70">
        <v>5.0581389073530829</v>
      </c>
      <c r="N82" s="71">
        <v>5.0535811222096285</v>
      </c>
      <c r="O82" s="70">
        <v>5.0491623159746331</v>
      </c>
      <c r="P82" s="71">
        <v>5.0447435315946727</v>
      </c>
      <c r="Q82" s="70">
        <v>5.0438163833320129</v>
      </c>
      <c r="R82" s="71">
        <v>5.0006861703097814</v>
      </c>
      <c r="S82" s="70">
        <v>4.9767730312049387</v>
      </c>
      <c r="T82" s="71">
        <v>4.9110794083774074</v>
      </c>
      <c r="U82" s="70">
        <v>4.9126406387984751</v>
      </c>
      <c r="V82" s="71">
        <v>4.9097037545343234</v>
      </c>
      <c r="W82" s="70">
        <v>4.9064888687431818</v>
      </c>
      <c r="X82" s="71">
        <v>4.1679878422270207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60.537767284199589</v>
      </c>
      <c r="AE82" s="54"/>
    </row>
    <row r="83" spans="2:31" x14ac:dyDescent="0.45">
      <c r="B83" s="4" t="s">
        <v>215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0</v>
      </c>
      <c r="AE83" s="54"/>
    </row>
    <row r="84" spans="2:31" x14ac:dyDescent="0.45">
      <c r="B84" s="4" t="s">
        <v>216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45">
      <c r="B85" s="4" t="s">
        <v>217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45">
      <c r="B86" s="4" t="s">
        <v>218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45">
      <c r="B87" s="4" t="s">
        <v>219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45">
      <c r="B88" s="4" t="s">
        <v>220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45">
      <c r="B89" s="4" t="s">
        <v>221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45">
      <c r="B90" s="4" t="s">
        <v>222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45">
      <c r="B91" s="4" t="s">
        <v>223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45">
      <c r="B92" s="4" t="s">
        <v>224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0</v>
      </c>
      <c r="AE92" s="54"/>
    </row>
    <row r="93" spans="2:31" x14ac:dyDescent="0.45">
      <c r="B93" s="4" t="s">
        <v>225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0</v>
      </c>
      <c r="AE93" s="54"/>
    </row>
    <row r="94" spans="2:31" x14ac:dyDescent="0.45">
      <c r="B94" s="4" t="s">
        <v>226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1.2286587529679915</v>
      </c>
      <c r="O94" s="70">
        <v>0.55434516634830899</v>
      </c>
      <c r="P94" s="71">
        <v>1.9701321919759115E-4</v>
      </c>
      <c r="Q94" s="70">
        <v>0</v>
      </c>
      <c r="R94" s="71">
        <v>0</v>
      </c>
      <c r="S94" s="70">
        <v>0</v>
      </c>
      <c r="T94" s="71">
        <v>1.2291666666666667</v>
      </c>
      <c r="U94" s="70">
        <v>3.2374999999999998</v>
      </c>
      <c r="V94" s="71">
        <v>1.2497705096956473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7.4996381088978117</v>
      </c>
      <c r="AE94" s="54"/>
    </row>
    <row r="95" spans="2:31" x14ac:dyDescent="0.45">
      <c r="B95" s="4" t="s">
        <v>227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1.2286587529679915</v>
      </c>
      <c r="O95" s="70">
        <v>0.55434516634830899</v>
      </c>
      <c r="P95" s="71">
        <v>1.9701321919759115E-4</v>
      </c>
      <c r="Q95" s="70">
        <v>0</v>
      </c>
      <c r="R95" s="71">
        <v>0</v>
      </c>
      <c r="S95" s="70">
        <v>0</v>
      </c>
      <c r="T95" s="71">
        <v>1.2291666666666667</v>
      </c>
      <c r="U95" s="70">
        <v>3.2374999999999998</v>
      </c>
      <c r="V95" s="71">
        <v>1.2497705096956473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7.4996381088978117</v>
      </c>
      <c r="AE95" s="54"/>
    </row>
    <row r="96" spans="2:31" x14ac:dyDescent="0.45">
      <c r="B96" s="4" t="s">
        <v>228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45">
      <c r="B97" s="4" t="s">
        <v>229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0</v>
      </c>
      <c r="AE97" s="54"/>
    </row>
    <row r="98" spans="2:31" x14ac:dyDescent="0.45">
      <c r="B98" s="4" t="s">
        <v>230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45">
      <c r="B99" s="4" t="s">
        <v>231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45">
      <c r="B100" s="4" t="s">
        <v>232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0.54046558825174962</v>
      </c>
      <c r="R100" s="71">
        <v>2.7760895562171934</v>
      </c>
      <c r="S100" s="70">
        <v>2.8127197178204839</v>
      </c>
      <c r="T100" s="71">
        <v>2.8049256038665762</v>
      </c>
      <c r="U100" s="70">
        <v>0.59213156541188539</v>
      </c>
      <c r="V100" s="71">
        <v>0.54119824059804278</v>
      </c>
      <c r="W100" s="70">
        <v>2.7797731192906703</v>
      </c>
      <c r="X100" s="71">
        <v>2.3654709572792054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15.212774348735806</v>
      </c>
      <c r="AE100" s="54"/>
    </row>
    <row r="101" spans="2:31" x14ac:dyDescent="0.45">
      <c r="B101" s="4" t="s">
        <v>233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45">
      <c r="B102" s="4" t="s">
        <v>234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45">
      <c r="B103" s="4" t="s">
        <v>235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45">
      <c r="B104" s="4" t="s">
        <v>236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45">
      <c r="B105" s="4" t="s">
        <v>237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0</v>
      </c>
      <c r="AE105" s="54"/>
    </row>
    <row r="106" spans="2:31" x14ac:dyDescent="0.45">
      <c r="B106" s="4" t="s">
        <v>238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0</v>
      </c>
      <c r="AE106" s="54"/>
    </row>
    <row r="107" spans="2:31" x14ac:dyDescent="0.45">
      <c r="B107" s="4" t="s">
        <v>239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</v>
      </c>
      <c r="M107" s="70">
        <v>3.4035675198424112E-2</v>
      </c>
      <c r="N107" s="71">
        <v>6.2456078155368015E-2</v>
      </c>
      <c r="O107" s="70">
        <v>0.18844643353370927</v>
      </c>
      <c r="P107" s="71">
        <v>0.58697645610866545</v>
      </c>
      <c r="Q107" s="70">
        <v>0.69439294406607832</v>
      </c>
      <c r="R107" s="71">
        <v>0.69554419500100895</v>
      </c>
      <c r="S107" s="70">
        <v>0.67550644784741842</v>
      </c>
      <c r="T107" s="71">
        <v>0.64040246885953067</v>
      </c>
      <c r="U107" s="70">
        <v>0.97892990195352447</v>
      </c>
      <c r="V107" s="71">
        <v>1.3512091768580829</v>
      </c>
      <c r="W107" s="70">
        <v>1.2675070732336207</v>
      </c>
      <c r="X107" s="71">
        <v>0.89554922269060699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8.0709560735060375</v>
      </c>
      <c r="AE107" s="54"/>
    </row>
    <row r="108" spans="2:31" x14ac:dyDescent="0.45">
      <c r="B108" s="4" t="s">
        <v>240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</v>
      </c>
      <c r="M108" s="70">
        <v>3.4035675198424112E-2</v>
      </c>
      <c r="N108" s="71">
        <v>6.2456078155368015E-2</v>
      </c>
      <c r="O108" s="70">
        <v>0.18844643353370927</v>
      </c>
      <c r="P108" s="71">
        <v>0.58697645610866545</v>
      </c>
      <c r="Q108" s="70">
        <v>0.69439294406607832</v>
      </c>
      <c r="R108" s="71">
        <v>0.69554419500100895</v>
      </c>
      <c r="S108" s="70">
        <v>0.67550644784741842</v>
      </c>
      <c r="T108" s="71">
        <v>0.64040246885953067</v>
      </c>
      <c r="U108" s="70">
        <v>0.97892990195352447</v>
      </c>
      <c r="V108" s="71">
        <v>1.3512091768580829</v>
      </c>
      <c r="W108" s="70">
        <v>1.2675070732336207</v>
      </c>
      <c r="X108" s="71">
        <v>0.89554922269060699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8.0709560735060375</v>
      </c>
      <c r="AE108" s="54"/>
    </row>
    <row r="109" spans="2:31" x14ac:dyDescent="0.45">
      <c r="B109" s="4" t="s">
        <v>241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</v>
      </c>
      <c r="M109" s="70">
        <v>3.4035675198424112E-2</v>
      </c>
      <c r="N109" s="71">
        <v>6.2456078155368015E-2</v>
      </c>
      <c r="O109" s="70">
        <v>0.18844643353370927</v>
      </c>
      <c r="P109" s="71">
        <v>0.58697645610866545</v>
      </c>
      <c r="Q109" s="70">
        <v>0.69439294406607832</v>
      </c>
      <c r="R109" s="71">
        <v>0.69554419500100895</v>
      </c>
      <c r="S109" s="70">
        <v>0.67550644784741842</v>
      </c>
      <c r="T109" s="71">
        <v>0.64040246885953067</v>
      </c>
      <c r="U109" s="70">
        <v>0.97892990195352447</v>
      </c>
      <c r="V109" s="71">
        <v>1.3512091768580829</v>
      </c>
      <c r="W109" s="70">
        <v>1.2675070732336207</v>
      </c>
      <c r="X109" s="71">
        <v>0.89554922269060699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8.0709560735060375</v>
      </c>
      <c r="AE109" s="54"/>
    </row>
    <row r="110" spans="2:31" x14ac:dyDescent="0.45">
      <c r="B110" s="4" t="s">
        <v>242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7.2933589710908797E-2</v>
      </c>
      <c r="N110" s="71">
        <v>0.13383445319007428</v>
      </c>
      <c r="O110" s="70">
        <v>0.4038137861436627</v>
      </c>
      <c r="P110" s="71">
        <v>1.2578066916614259</v>
      </c>
      <c r="Q110" s="70">
        <v>1.4879848801415962</v>
      </c>
      <c r="R110" s="71">
        <v>1.4904518464307341</v>
      </c>
      <c r="S110" s="70">
        <v>1.447513816815897</v>
      </c>
      <c r="T110" s="71">
        <v>1.3722910046989947</v>
      </c>
      <c r="U110" s="70">
        <v>2.0977069327575535</v>
      </c>
      <c r="V110" s="71">
        <v>2.8954482361244631</v>
      </c>
      <c r="W110" s="70">
        <v>2.7160865855006162</v>
      </c>
      <c r="X110" s="71">
        <v>1.9190340486227302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17.294905871798655</v>
      </c>
      <c r="AE110" s="54"/>
    </row>
    <row r="111" spans="2:31" x14ac:dyDescent="0.45">
      <c r="B111" s="4" t="s">
        <v>243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7.2933589710908797E-2</v>
      </c>
      <c r="N111" s="71">
        <v>0.13383445319007428</v>
      </c>
      <c r="O111" s="70">
        <v>0.4038137861436627</v>
      </c>
      <c r="P111" s="71">
        <v>1.2578066916614259</v>
      </c>
      <c r="Q111" s="70">
        <v>1.4879848801415962</v>
      </c>
      <c r="R111" s="71">
        <v>1.4904518464307341</v>
      </c>
      <c r="S111" s="70">
        <v>1.447513816815897</v>
      </c>
      <c r="T111" s="71">
        <v>1.3722910046989947</v>
      </c>
      <c r="U111" s="70">
        <v>2.0977069327575535</v>
      </c>
      <c r="V111" s="71">
        <v>2.8954482361244631</v>
      </c>
      <c r="W111" s="70">
        <v>2.7160865855006162</v>
      </c>
      <c r="X111" s="71">
        <v>1.9190340486227302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17.294905871798655</v>
      </c>
      <c r="AE111" s="54"/>
    </row>
    <row r="112" spans="2:31" x14ac:dyDescent="0.45">
      <c r="B112" s="4" t="s">
        <v>244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0</v>
      </c>
      <c r="N112" s="71">
        <v>0.46607054860020675</v>
      </c>
      <c r="O112" s="70">
        <v>0.48448541911008453</v>
      </c>
      <c r="P112" s="71">
        <v>0.48686861128856734</v>
      </c>
      <c r="Q112" s="70">
        <v>0.48925180342048408</v>
      </c>
      <c r="R112" s="71">
        <v>0.49163499556792284</v>
      </c>
      <c r="S112" s="70">
        <v>0.24818485438978921</v>
      </c>
      <c r="T112" s="71">
        <v>0.24231421912942699</v>
      </c>
      <c r="U112" s="70">
        <v>0.49878457200429699</v>
      </c>
      <c r="V112" s="71">
        <v>0.22162706536944016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3.6292220888802191</v>
      </c>
      <c r="AE112" s="54"/>
    </row>
    <row r="113" spans="2:31" x14ac:dyDescent="0.45">
      <c r="B113" s="4" t="s">
        <v>245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0</v>
      </c>
      <c r="N113" s="71">
        <v>0.46607054860020675</v>
      </c>
      <c r="O113" s="70">
        <v>0.48448541911008453</v>
      </c>
      <c r="P113" s="71">
        <v>0.48686861128856734</v>
      </c>
      <c r="Q113" s="70">
        <v>0.48925180342048408</v>
      </c>
      <c r="R113" s="71">
        <v>0.49163499556792284</v>
      </c>
      <c r="S113" s="70">
        <v>0.24818485438978921</v>
      </c>
      <c r="T113" s="71">
        <v>0.24231421912942699</v>
      </c>
      <c r="U113" s="70">
        <v>0.49878457200429699</v>
      </c>
      <c r="V113" s="71">
        <v>0.22162706536944016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3.6292220888802191</v>
      </c>
      <c r="AE113" s="54"/>
    </row>
    <row r="114" spans="2:31" x14ac:dyDescent="0.45">
      <c r="B114" s="4" t="s">
        <v>246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3.2015020695464655E-3</v>
      </c>
      <c r="N114" s="71">
        <v>0.14772128128173653</v>
      </c>
      <c r="O114" s="70">
        <v>0.15588763284107576</v>
      </c>
      <c r="P114" s="71">
        <v>0.15262742522570433</v>
      </c>
      <c r="Q114" s="70">
        <v>0.14824195867761367</v>
      </c>
      <c r="R114" s="71">
        <v>0.14441984827665613</v>
      </c>
      <c r="S114" s="70">
        <v>8.3563763517994688E-2</v>
      </c>
      <c r="T114" s="71">
        <v>0</v>
      </c>
      <c r="U114" s="70">
        <v>0</v>
      </c>
      <c r="V114" s="71">
        <v>0</v>
      </c>
      <c r="W114" s="70">
        <v>0</v>
      </c>
      <c r="X114" s="71">
        <v>1.7708333333334547E-3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0.83743424522366106</v>
      </c>
      <c r="AE114" s="54"/>
    </row>
    <row r="115" spans="2:31" x14ac:dyDescent="0.45">
      <c r="B115" s="4" t="s">
        <v>247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3.2015020695464655E-3</v>
      </c>
      <c r="N115" s="71">
        <v>0.14772128128173653</v>
      </c>
      <c r="O115" s="70">
        <v>0.15588763284107576</v>
      </c>
      <c r="P115" s="71">
        <v>0.15262742522570433</v>
      </c>
      <c r="Q115" s="70">
        <v>0.14824195867761367</v>
      </c>
      <c r="R115" s="71">
        <v>0.14441984827665613</v>
      </c>
      <c r="S115" s="70">
        <v>8.3563763517994688E-2</v>
      </c>
      <c r="T115" s="71">
        <v>0</v>
      </c>
      <c r="U115" s="70">
        <v>0</v>
      </c>
      <c r="V115" s="71">
        <v>0</v>
      </c>
      <c r="W115" s="70">
        <v>0</v>
      </c>
      <c r="X115" s="71">
        <v>1.7708333333334547E-3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0.83743424522366106</v>
      </c>
      <c r="AE115" s="54"/>
    </row>
    <row r="116" spans="2:31" x14ac:dyDescent="0.45">
      <c r="B116" s="4" t="s">
        <v>248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0.77628142833709701</v>
      </c>
      <c r="M116" s="70">
        <v>3.1081399811638732</v>
      </c>
      <c r="N116" s="71">
        <v>0.51046392387813999</v>
      </c>
      <c r="O116" s="70">
        <v>0</v>
      </c>
      <c r="P116" s="71">
        <v>4.7818342844646658E-3</v>
      </c>
      <c r="Q116" s="70">
        <v>3.7605969111124959E-2</v>
      </c>
      <c r="R116" s="71">
        <v>0.34890205595228446</v>
      </c>
      <c r="S116" s="70">
        <v>0.43165784411960206</v>
      </c>
      <c r="T116" s="71">
        <v>1.1428985489739312</v>
      </c>
      <c r="U116" s="70">
        <v>1.9849876615736213</v>
      </c>
      <c r="V116" s="71">
        <v>1.9729970349205863</v>
      </c>
      <c r="W116" s="70">
        <v>1.976550261179606</v>
      </c>
      <c r="X116" s="71">
        <v>1.6773849169413244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13.972651460435657</v>
      </c>
      <c r="AE116" s="54"/>
    </row>
    <row r="117" spans="2:31" x14ac:dyDescent="0.45">
      <c r="B117" s="4" t="s">
        <v>249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0.77628142833709701</v>
      </c>
      <c r="M117" s="70">
        <v>3.1081399811638732</v>
      </c>
      <c r="N117" s="71">
        <v>0.51046392387813999</v>
      </c>
      <c r="O117" s="70">
        <v>0</v>
      </c>
      <c r="P117" s="71">
        <v>4.7818342844646658E-3</v>
      </c>
      <c r="Q117" s="70">
        <v>3.7605969111124959E-2</v>
      </c>
      <c r="R117" s="71">
        <v>0.34890205595228446</v>
      </c>
      <c r="S117" s="70">
        <v>0.43165784411960206</v>
      </c>
      <c r="T117" s="71">
        <v>1.1428985489739312</v>
      </c>
      <c r="U117" s="70">
        <v>1.9849876615736213</v>
      </c>
      <c r="V117" s="71">
        <v>1.9729970349205863</v>
      </c>
      <c r="W117" s="70">
        <v>1.976550261179606</v>
      </c>
      <c r="X117" s="71">
        <v>1.6773849169413244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13.972651460435657</v>
      </c>
      <c r="AE117" s="54"/>
    </row>
    <row r="118" spans="2:31" x14ac:dyDescent="0.45">
      <c r="B118" s="4" t="s">
        <v>250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0.77628142833709701</v>
      </c>
      <c r="M118" s="70">
        <v>3.1081399811638732</v>
      </c>
      <c r="N118" s="71">
        <v>0.51046392387813999</v>
      </c>
      <c r="O118" s="70">
        <v>0</v>
      </c>
      <c r="P118" s="71">
        <v>4.7818342844646658E-3</v>
      </c>
      <c r="Q118" s="70">
        <v>3.7605969111124959E-2</v>
      </c>
      <c r="R118" s="71">
        <v>0.34890205595228446</v>
      </c>
      <c r="S118" s="70">
        <v>0.43165784411960206</v>
      </c>
      <c r="T118" s="71">
        <v>1.1428985489739312</v>
      </c>
      <c r="U118" s="70">
        <v>1.9849876615736213</v>
      </c>
      <c r="V118" s="71">
        <v>1.9729970349205863</v>
      </c>
      <c r="W118" s="70">
        <v>1.976550261179606</v>
      </c>
      <c r="X118" s="71">
        <v>1.6773849169413244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13.972651460435657</v>
      </c>
      <c r="AE118" s="54"/>
    </row>
    <row r="119" spans="2:31" x14ac:dyDescent="0.45">
      <c r="B119" s="4" t="s">
        <v>251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45">
      <c r="B120" s="4" t="s">
        <v>252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45">
      <c r="B121" s="4" t="s">
        <v>253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45">
      <c r="B122" s="4" t="s">
        <v>254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45">
      <c r="B123" s="4" t="s">
        <v>255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45">
      <c r="B124" s="4" t="s">
        <v>256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45">
      <c r="B125" s="4" t="s">
        <v>257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45">
      <c r="B126" s="4" t="s">
        <v>258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45">
      <c r="B127" s="4" t="s">
        <v>259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45">
      <c r="B128" s="4" t="s">
        <v>260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</v>
      </c>
      <c r="AE128" s="54"/>
    </row>
    <row r="129" spans="2:31" x14ac:dyDescent="0.45">
      <c r="B129" s="4" t="s">
        <v>261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</v>
      </c>
      <c r="AE129" s="54"/>
    </row>
    <row r="130" spans="2:31" x14ac:dyDescent="0.45">
      <c r="B130" s="4" t="s">
        <v>262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45">
      <c r="B131" s="4" t="s">
        <v>263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45">
      <c r="B132" s="4" t="s">
        <v>264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6.4143047373120987E-2</v>
      </c>
      <c r="M132" s="70">
        <v>0.22372808403645952</v>
      </c>
      <c r="N132" s="71">
        <v>0.23898642705753448</v>
      </c>
      <c r="O132" s="70">
        <v>0.25555727230384945</v>
      </c>
      <c r="P132" s="71">
        <v>0.27500672684982425</v>
      </c>
      <c r="Q132" s="70">
        <v>0.28986245738342398</v>
      </c>
      <c r="R132" s="71">
        <v>0.25806837128475307</v>
      </c>
      <c r="S132" s="70">
        <v>2.6673654062259525E-2</v>
      </c>
      <c r="T132" s="71">
        <v>2.396499473342879E-2</v>
      </c>
      <c r="U132" s="70">
        <v>0.31415084348991534</v>
      </c>
      <c r="V132" s="71">
        <v>0.29418215500190859</v>
      </c>
      <c r="W132" s="70">
        <v>0.18979720718537765</v>
      </c>
      <c r="X132" s="71">
        <v>0.12411427661621323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2.5782355173780691</v>
      </c>
      <c r="AE132" s="54"/>
    </row>
    <row r="133" spans="2:31" x14ac:dyDescent="0.45">
      <c r="B133" s="4" t="s">
        <v>265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6.4143047373120987E-2</v>
      </c>
      <c r="M133" s="70">
        <v>0.22372808403645952</v>
      </c>
      <c r="N133" s="71">
        <v>0.23898642705753448</v>
      </c>
      <c r="O133" s="70">
        <v>0.25555727230384945</v>
      </c>
      <c r="P133" s="71">
        <v>0.27500672684982425</v>
      </c>
      <c r="Q133" s="70">
        <v>0.28986245738342398</v>
      </c>
      <c r="R133" s="71">
        <v>0.25806837128475307</v>
      </c>
      <c r="S133" s="70">
        <v>2.6673654062259525E-2</v>
      </c>
      <c r="T133" s="71">
        <v>2.396499473342879E-2</v>
      </c>
      <c r="U133" s="70">
        <v>0.31415084348991534</v>
      </c>
      <c r="V133" s="71">
        <v>0.29418215500190859</v>
      </c>
      <c r="W133" s="70">
        <v>0.18979720718537765</v>
      </c>
      <c r="X133" s="71">
        <v>0.12411427661621323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2.5782355173780691</v>
      </c>
      <c r="AE133" s="54"/>
    </row>
    <row r="134" spans="2:31" x14ac:dyDescent="0.45">
      <c r="B134" s="4" t="s">
        <v>266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1.4333343505859375E-2</v>
      </c>
      <c r="M134" s="70">
        <v>2.7438799540201821E-3</v>
      </c>
      <c r="N134" s="71">
        <v>7.3791662851969402E-3</v>
      </c>
      <c r="O134" s="70">
        <v>8.1264019966125467</v>
      </c>
      <c r="P134" s="71">
        <v>8.445652834574382</v>
      </c>
      <c r="Q134" s="70">
        <v>2.1737527847290036E-2</v>
      </c>
      <c r="R134" s="71">
        <v>5.5099964141845708E-3</v>
      </c>
      <c r="S134" s="70">
        <v>0.41672987937927247</v>
      </c>
      <c r="T134" s="71">
        <v>2.4270721064673526</v>
      </c>
      <c r="U134" s="70">
        <v>2.5224390877617733</v>
      </c>
      <c r="V134" s="71">
        <v>0.14701797167460123</v>
      </c>
      <c r="W134" s="70">
        <v>0.1174677054087321</v>
      </c>
      <c r="X134" s="71">
        <v>3.6944903426700169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25.948975838555228</v>
      </c>
      <c r="AE134" s="54"/>
    </row>
    <row r="135" spans="2:31" x14ac:dyDescent="0.45">
      <c r="B135" s="4" t="s">
        <v>267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45">
      <c r="B136" s="4" t="s">
        <v>268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45">
      <c r="B137" s="4" t="s">
        <v>269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2.3252312393188507E-2</v>
      </c>
      <c r="Q137" s="70">
        <v>3.9565669873555538E-2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6.2817982266744038E-2</v>
      </c>
      <c r="AE137" s="54"/>
    </row>
    <row r="138" spans="2:31" x14ac:dyDescent="0.45">
      <c r="B138" s="4" t="s">
        <v>270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2.3252312393188507E-2</v>
      </c>
      <c r="Q138" s="70">
        <v>3.9565669873555538E-2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6.2817982266744038E-2</v>
      </c>
      <c r="AE138" s="54"/>
    </row>
    <row r="139" spans="2:31" x14ac:dyDescent="0.45">
      <c r="B139" s="4" t="s">
        <v>271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45">
      <c r="B140" s="4" t="s">
        <v>272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45">
      <c r="B141" s="4" t="s">
        <v>273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45">
      <c r="B142" s="4" t="s">
        <v>274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45">
      <c r="B143" s="4" t="s">
        <v>275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45">
      <c r="B144" s="4" t="s">
        <v>276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45">
      <c r="B145" s="4" t="s">
        <v>277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45">
      <c r="B146" s="12" t="s">
        <v>7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6.2386378747348488</v>
      </c>
      <c r="M146" s="13">
        <f t="shared" si="2"/>
        <v>29.749563542756871</v>
      </c>
      <c r="N146" s="13">
        <f t="shared" si="2"/>
        <v>33.312441890223155</v>
      </c>
      <c r="O146" s="13">
        <f t="shared" si="2"/>
        <v>57.856793788598537</v>
      </c>
      <c r="P146" s="13">
        <f t="shared" si="2"/>
        <v>91.516463430474857</v>
      </c>
      <c r="Q146" s="13">
        <f t="shared" si="2"/>
        <v>82.146053483426073</v>
      </c>
      <c r="R146" s="13">
        <f t="shared" si="2"/>
        <v>85.385150814051826</v>
      </c>
      <c r="S146" s="13">
        <f t="shared" si="2"/>
        <v>83.123029093898523</v>
      </c>
      <c r="T146" s="13">
        <f t="shared" si="2"/>
        <v>88.150931475411667</v>
      </c>
      <c r="U146" s="13">
        <f t="shared" si="2"/>
        <v>92.715734731335431</v>
      </c>
      <c r="V146" s="13">
        <f t="shared" si="2"/>
        <v>103.5519668558225</v>
      </c>
      <c r="W146" s="13">
        <f t="shared" si="2"/>
        <v>107.44957071534256</v>
      </c>
      <c r="X146" s="13">
        <f t="shared" si="2"/>
        <v>108.31991480527718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09">
        <f>SUM(AC8:AE145)</f>
        <v>969.51625250135385</v>
      </c>
      <c r="AD146" s="109"/>
      <c r="AE146" s="109"/>
    </row>
    <row r="147" spans="2:31" x14ac:dyDescent="0.45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45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45">
      <c r="B149" s="8">
        <f>+B5+1</f>
        <v>46024</v>
      </c>
    </row>
    <row r="150" spans="2:31" x14ac:dyDescent="0.45">
      <c r="B150" s="8"/>
    </row>
    <row r="151" spans="2:31" x14ac:dyDescent="0.45">
      <c r="B151" s="9" t="s">
        <v>313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91" t="s">
        <v>7</v>
      </c>
      <c r="AD151" s="91"/>
      <c r="AE151" s="91"/>
    </row>
    <row r="152" spans="2:31" x14ac:dyDescent="0.45">
      <c r="B152" s="4" t="s">
        <v>140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0.23121458333333333</v>
      </c>
      <c r="N152" s="69">
        <v>1.7335833333333335</v>
      </c>
      <c r="O152" s="68">
        <v>2.6173750000000005</v>
      </c>
      <c r="P152" s="69">
        <v>2.7165000000000012</v>
      </c>
      <c r="Q152" s="68">
        <v>2.7165000000000012</v>
      </c>
      <c r="R152" s="69">
        <v>2.7165000000000012</v>
      </c>
      <c r="S152" s="68">
        <v>2.717729166666667</v>
      </c>
      <c r="T152" s="69">
        <v>2.0859791666666667</v>
      </c>
      <c r="U152" s="68">
        <v>0.71254791666666706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18.247929166666676</v>
      </c>
      <c r="AE152" s="56"/>
    </row>
    <row r="153" spans="2:31" x14ac:dyDescent="0.45">
      <c r="B153" s="4" t="s">
        <v>141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0.23121458333333333</v>
      </c>
      <c r="N153" s="69">
        <v>1.7335833333333335</v>
      </c>
      <c r="O153" s="68">
        <v>2.6173750000000005</v>
      </c>
      <c r="P153" s="69">
        <v>2.7165000000000012</v>
      </c>
      <c r="Q153" s="68">
        <v>2.7165000000000012</v>
      </c>
      <c r="R153" s="69">
        <v>2.7165000000000012</v>
      </c>
      <c r="S153" s="68">
        <v>2.717729166666667</v>
      </c>
      <c r="T153" s="69">
        <v>2.0859791666666667</v>
      </c>
      <c r="U153" s="68">
        <v>0.71254791666666706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18.247929166666676</v>
      </c>
      <c r="AE153" s="54"/>
    </row>
    <row r="154" spans="2:31" x14ac:dyDescent="0.45">
      <c r="B154" s="4" t="s">
        <v>142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0.23121458333333333</v>
      </c>
      <c r="N154" s="69">
        <v>1.7335833333333335</v>
      </c>
      <c r="O154" s="68">
        <v>2.6173750000000005</v>
      </c>
      <c r="P154" s="69">
        <v>2.7165000000000012</v>
      </c>
      <c r="Q154" s="68">
        <v>2.7165000000000012</v>
      </c>
      <c r="R154" s="69">
        <v>2.7165000000000012</v>
      </c>
      <c r="S154" s="68">
        <v>2.717729166666667</v>
      </c>
      <c r="T154" s="69">
        <v>2.0859791666666667</v>
      </c>
      <c r="U154" s="68">
        <v>0.71254791666666706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18.247929166666676</v>
      </c>
      <c r="AE154" s="54"/>
    </row>
    <row r="155" spans="2:31" x14ac:dyDescent="0.45">
      <c r="B155" s="4" t="s">
        <v>143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0.23121458333333333</v>
      </c>
      <c r="N155" s="69">
        <v>1.7335833333333335</v>
      </c>
      <c r="O155" s="68">
        <v>2.6173750000000005</v>
      </c>
      <c r="P155" s="69">
        <v>2.7165000000000012</v>
      </c>
      <c r="Q155" s="68">
        <v>2.7165000000000012</v>
      </c>
      <c r="R155" s="69">
        <v>2.7165000000000012</v>
      </c>
      <c r="S155" s="68">
        <v>2.717729166666667</v>
      </c>
      <c r="T155" s="69">
        <v>2.0859791666666667</v>
      </c>
      <c r="U155" s="68">
        <v>0.71254791666666706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18.247929166666676</v>
      </c>
      <c r="AE155" s="54"/>
    </row>
    <row r="156" spans="2:31" x14ac:dyDescent="0.45">
      <c r="B156" s="4" t="s">
        <v>144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45">
      <c r="B157" s="4" t="s">
        <v>145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45">
      <c r="B158" s="4" t="s">
        <v>146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45">
      <c r="B159" s="4" t="s">
        <v>147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45">
      <c r="B160" s="4" t="s">
        <v>148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45">
      <c r="B161" s="4" t="s">
        <v>149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45">
      <c r="B162" s="4" t="s">
        <v>150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45">
      <c r="B163" s="4" t="s">
        <v>151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45">
      <c r="B164" s="4" t="s">
        <v>152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45">
      <c r="B165" s="4" t="s">
        <v>153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45">
      <c r="B166" s="4" t="s">
        <v>154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45">
      <c r="B167" s="4" t="s">
        <v>155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6.333333333333338E-2</v>
      </c>
      <c r="M167" s="70">
        <v>0.20000000000000004</v>
      </c>
      <c r="N167" s="71">
        <v>0.20000000000000004</v>
      </c>
      <c r="O167" s="70">
        <v>0.20000000000000004</v>
      </c>
      <c r="P167" s="71">
        <v>0.20000000000000004</v>
      </c>
      <c r="Q167" s="70">
        <v>0.20000000000000004</v>
      </c>
      <c r="R167" s="71">
        <v>0.20000000000000004</v>
      </c>
      <c r="S167" s="70">
        <v>0.20000000000000004</v>
      </c>
      <c r="T167" s="71">
        <v>0.20000000000000004</v>
      </c>
      <c r="U167" s="70">
        <v>0.20000000000000004</v>
      </c>
      <c r="V167" s="71">
        <v>0.20000000000000004</v>
      </c>
      <c r="W167" s="70">
        <v>7.5833333333333378E-2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2.1391666666666667</v>
      </c>
      <c r="AE167" s="54"/>
    </row>
    <row r="168" spans="2:31" x14ac:dyDescent="0.45">
      <c r="B168" s="4" t="s">
        <v>156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0.15543055555555552</v>
      </c>
      <c r="M168" s="70">
        <v>0.32204166666666662</v>
      </c>
      <c r="N168" s="71">
        <v>2.0625000000000011E-2</v>
      </c>
      <c r="O168" s="70">
        <v>0</v>
      </c>
      <c r="P168" s="71">
        <v>0</v>
      </c>
      <c r="Q168" s="70">
        <v>0</v>
      </c>
      <c r="R168" s="71">
        <v>6.4833333333332932E-3</v>
      </c>
      <c r="S168" s="70">
        <v>0.13441666666666641</v>
      </c>
      <c r="T168" s="71">
        <v>0.21424999999999988</v>
      </c>
      <c r="U168" s="70">
        <v>0.18133333333333304</v>
      </c>
      <c r="V168" s="71">
        <v>0.59166666666666634</v>
      </c>
      <c r="W168" s="70">
        <v>0.65504166666666663</v>
      </c>
      <c r="X168" s="71">
        <v>1.1375000000000029E-2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2.2926638888888879</v>
      </c>
      <c r="AE168" s="54"/>
    </row>
    <row r="169" spans="2:31" x14ac:dyDescent="0.45">
      <c r="B169" s="4" t="s">
        <v>157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0.15543055555555552</v>
      </c>
      <c r="M169" s="70">
        <v>0.32204166666666662</v>
      </c>
      <c r="N169" s="71">
        <v>2.0625000000000011E-2</v>
      </c>
      <c r="O169" s="70">
        <v>0</v>
      </c>
      <c r="P169" s="71">
        <v>0</v>
      </c>
      <c r="Q169" s="70">
        <v>0</v>
      </c>
      <c r="R169" s="71">
        <v>6.4833333333332932E-3</v>
      </c>
      <c r="S169" s="70">
        <v>0.13441666666666641</v>
      </c>
      <c r="T169" s="71">
        <v>0.21424999999999988</v>
      </c>
      <c r="U169" s="70">
        <v>0.18133333333333304</v>
      </c>
      <c r="V169" s="71">
        <v>0.59166666666666634</v>
      </c>
      <c r="W169" s="70">
        <v>0.65504166666666663</v>
      </c>
      <c r="X169" s="71">
        <v>1.1375000000000029E-2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2.2926638888888879</v>
      </c>
      <c r="AE169" s="54"/>
    </row>
    <row r="170" spans="2:31" x14ac:dyDescent="0.45">
      <c r="B170" s="4" t="s">
        <v>158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45">
      <c r="B171" s="4" t="s">
        <v>159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45">
      <c r="B172" s="4" t="s">
        <v>160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45">
      <c r="B173" s="4" t="s">
        <v>161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45">
      <c r="B174" s="4" t="s">
        <v>162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45">
      <c r="B175" s="4" t="s">
        <v>163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45">
      <c r="B176" s="4" t="s">
        <v>164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45">
      <c r="B177" s="4" t="s">
        <v>165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45">
      <c r="B178" s="4" t="s">
        <v>166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0</v>
      </c>
      <c r="AE178" s="54"/>
    </row>
    <row r="179" spans="2:31" x14ac:dyDescent="0.45">
      <c r="B179" s="4" t="s">
        <v>167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0</v>
      </c>
      <c r="AE179" s="54"/>
    </row>
    <row r="180" spans="2:31" x14ac:dyDescent="0.45">
      <c r="B180" s="4" t="s">
        <v>168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45">
      <c r="B181" s="4" t="s">
        <v>169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45">
      <c r="B182" s="4" t="s">
        <v>170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45">
      <c r="B183" s="4" t="s">
        <v>171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45">
      <c r="B184" s="4" t="s">
        <v>172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45">
      <c r="B185" s="4" t="s">
        <v>173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45">
      <c r="B186" s="4" t="s">
        <v>174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45">
      <c r="B187" s="4" t="s">
        <v>175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1.7441666666666696E-2</v>
      </c>
      <c r="O187" s="70">
        <v>3.0333333333333129E-2</v>
      </c>
      <c r="P187" s="71">
        <v>2.4749999999999911E-2</v>
      </c>
      <c r="Q187" s="70">
        <v>6.9499999999999798E-2</v>
      </c>
      <c r="R187" s="71">
        <v>0.10983333333333319</v>
      </c>
      <c r="S187" s="70">
        <v>0.12000000000000011</v>
      </c>
      <c r="T187" s="71">
        <v>0.1445833333333334</v>
      </c>
      <c r="U187" s="70">
        <v>0.16999999999999976</v>
      </c>
      <c r="V187" s="71">
        <v>0.15524999999999975</v>
      </c>
      <c r="W187" s="70">
        <v>6.8833333333333246E-2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0.91052499999999892</v>
      </c>
      <c r="AE187" s="54"/>
    </row>
    <row r="188" spans="2:31" x14ac:dyDescent="0.45">
      <c r="B188" s="4" t="s">
        <v>176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45">
      <c r="B189" s="4" t="s">
        <v>177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45">
      <c r="B190" s="4" t="s">
        <v>178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45">
      <c r="B191" s="4" t="s">
        <v>179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45">
      <c r="B192" s="4" t="s">
        <v>180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45">
      <c r="B193" s="4" t="s">
        <v>181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45">
      <c r="B194" s="4" t="s">
        <v>182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45">
      <c r="B195" s="4" t="s">
        <v>183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45">
      <c r="B196" s="4" t="s">
        <v>184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45">
      <c r="B197" s="4" t="s">
        <v>185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45">
      <c r="B198" s="4" t="s">
        <v>186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45">
      <c r="B199" s="4" t="s">
        <v>187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45">
      <c r="B200" s="4" t="s">
        <v>188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45">
      <c r="B201" s="4" t="s">
        <v>189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2.4583333333333245E-2</v>
      </c>
      <c r="Q201" s="70">
        <v>4.9999999999999871E-2</v>
      </c>
      <c r="R201" s="71">
        <v>4.9999999999999871E-2</v>
      </c>
      <c r="S201" s="70">
        <v>4.9999999999999871E-2</v>
      </c>
      <c r="T201" s="71">
        <v>4.9999999999999871E-2</v>
      </c>
      <c r="U201" s="70">
        <v>4.9999999999999871E-2</v>
      </c>
      <c r="V201" s="71">
        <v>4.9999999999999871E-2</v>
      </c>
      <c r="W201" s="70">
        <v>4.9999999999999871E-2</v>
      </c>
      <c r="X201" s="71">
        <v>1.7152777777777718E-2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0.39173611111111012</v>
      </c>
      <c r="AE201" s="54"/>
    </row>
    <row r="202" spans="2:31" x14ac:dyDescent="0.45">
      <c r="B202" s="4" t="s">
        <v>190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2.4583333333333245E-2</v>
      </c>
      <c r="Q202" s="70">
        <v>4.9999999999999871E-2</v>
      </c>
      <c r="R202" s="71">
        <v>4.9999999999999871E-2</v>
      </c>
      <c r="S202" s="70">
        <v>4.9999999999999871E-2</v>
      </c>
      <c r="T202" s="71">
        <v>4.9999999999999871E-2</v>
      </c>
      <c r="U202" s="70">
        <v>4.9999999999999871E-2</v>
      </c>
      <c r="V202" s="71">
        <v>4.9999999999999871E-2</v>
      </c>
      <c r="W202" s="70">
        <v>4.9999999999999871E-2</v>
      </c>
      <c r="X202" s="71">
        <v>1.7152777777777718E-2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0.39173611111111012</v>
      </c>
      <c r="AE202" s="54"/>
    </row>
    <row r="203" spans="2:31" x14ac:dyDescent="0.45">
      <c r="B203" s="4" t="s">
        <v>191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9.3733333333332926E-3</v>
      </c>
      <c r="M203" s="70">
        <v>0.15417499999999965</v>
      </c>
      <c r="N203" s="71">
        <v>0.12246666666666613</v>
      </c>
      <c r="O203" s="70">
        <v>8.9174999999999713E-2</v>
      </c>
      <c r="P203" s="71">
        <v>9.9258333333333282E-2</v>
      </c>
      <c r="Q203" s="70">
        <v>0.10179999999999993</v>
      </c>
      <c r="R203" s="71">
        <v>0.10917499999999973</v>
      </c>
      <c r="S203" s="70">
        <v>0.21021666666666622</v>
      </c>
      <c r="T203" s="71">
        <v>0.42234166666666612</v>
      </c>
      <c r="U203" s="70">
        <v>0.63767499999999966</v>
      </c>
      <c r="V203" s="71">
        <v>1.0145916666666661</v>
      </c>
      <c r="W203" s="70">
        <v>0.95271666666666632</v>
      </c>
      <c r="X203" s="71">
        <v>0.13186333333333319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4.0548283333333295</v>
      </c>
      <c r="AE203" s="54"/>
    </row>
    <row r="204" spans="2:31" x14ac:dyDescent="0.45">
      <c r="B204" s="4" t="s">
        <v>192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9.3733333333332926E-3</v>
      </c>
      <c r="M204" s="70">
        <v>0.15417499999999965</v>
      </c>
      <c r="N204" s="71">
        <v>0.12246666666666613</v>
      </c>
      <c r="O204" s="70">
        <v>8.9174999999999713E-2</v>
      </c>
      <c r="P204" s="71">
        <v>9.9258333333333282E-2</v>
      </c>
      <c r="Q204" s="70">
        <v>0.10179999999999993</v>
      </c>
      <c r="R204" s="71">
        <v>0.10917499999999973</v>
      </c>
      <c r="S204" s="70">
        <v>0.21021666666666622</v>
      </c>
      <c r="T204" s="71">
        <v>0.42234166666666612</v>
      </c>
      <c r="U204" s="70">
        <v>0.63767499999999966</v>
      </c>
      <c r="V204" s="71">
        <v>1.0145916666666661</v>
      </c>
      <c r="W204" s="70">
        <v>0.95271666666666632</v>
      </c>
      <c r="X204" s="71">
        <v>0.13186333333333319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4.0548283333333295</v>
      </c>
      <c r="AE204" s="54"/>
    </row>
    <row r="205" spans="2:31" x14ac:dyDescent="0.45">
      <c r="B205" s="4" t="s">
        <v>193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5.6472222222222132E-2</v>
      </c>
      <c r="M205" s="70">
        <v>0.17016666666666661</v>
      </c>
      <c r="N205" s="71">
        <v>0.16491666666666671</v>
      </c>
      <c r="O205" s="70">
        <v>0.18966666666666665</v>
      </c>
      <c r="P205" s="71">
        <v>0.19524999999999984</v>
      </c>
      <c r="Q205" s="70">
        <v>0.21441666666666642</v>
      </c>
      <c r="R205" s="71">
        <v>0.26475000000000004</v>
      </c>
      <c r="S205" s="70">
        <v>0.29966666666666691</v>
      </c>
      <c r="T205" s="71">
        <v>0.33966666666666695</v>
      </c>
      <c r="U205" s="70">
        <v>0.35508333333333331</v>
      </c>
      <c r="V205" s="71">
        <v>0.34999999999999926</v>
      </c>
      <c r="W205" s="70">
        <v>0.12774999999999995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2.7278055555555545</v>
      </c>
      <c r="AE205" s="54"/>
    </row>
    <row r="206" spans="2:31" x14ac:dyDescent="0.45">
      <c r="B206" s="4" t="s">
        <v>194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45">
      <c r="B207" s="4" t="s">
        <v>195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45">
      <c r="B208" s="4" t="s">
        <v>196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45">
      <c r="B209" s="4" t="s">
        <v>197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45">
      <c r="B210" s="4" t="s">
        <v>198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45">
      <c r="B211" s="4" t="s">
        <v>199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45">
      <c r="B212" s="4" t="s">
        <v>200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45">
      <c r="B213" s="4" t="s">
        <v>201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45">
      <c r="B214" s="4" t="s">
        <v>202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45">
      <c r="B215" s="4" t="s">
        <v>203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45">
      <c r="B216" s="4" t="s">
        <v>204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45">
      <c r="B217" s="4" t="s">
        <v>205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0.17748177777777777</v>
      </c>
      <c r="N217" s="71">
        <v>4.8291466666666674</v>
      </c>
      <c r="O217" s="70">
        <v>8.3283133333333321</v>
      </c>
      <c r="P217" s="71">
        <v>8.5824800000000003</v>
      </c>
      <c r="Q217" s="70">
        <v>8.5824800000000003</v>
      </c>
      <c r="R217" s="71">
        <v>8.5824800000000003</v>
      </c>
      <c r="S217" s="70">
        <v>8.5824800000000003</v>
      </c>
      <c r="T217" s="71">
        <v>8.5824800000000003</v>
      </c>
      <c r="U217" s="70">
        <v>8.7299799999999994</v>
      </c>
      <c r="V217" s="71">
        <v>9.5216466666666655</v>
      </c>
      <c r="W217" s="70">
        <v>3.5664256923076949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78.065394136752133</v>
      </c>
      <c r="AE217" s="54"/>
    </row>
    <row r="218" spans="2:31" x14ac:dyDescent="0.45">
      <c r="B218" s="4" t="s">
        <v>206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0.19922500000000001</v>
      </c>
      <c r="N218" s="71">
        <v>1.9403750000000002</v>
      </c>
      <c r="O218" s="70">
        <v>2.9776249999999997</v>
      </c>
      <c r="P218" s="71">
        <v>2.9700000000000037</v>
      </c>
      <c r="Q218" s="70">
        <v>2.9700000000000037</v>
      </c>
      <c r="R218" s="71">
        <v>2.972458333333333</v>
      </c>
      <c r="S218" s="70">
        <v>2.9774583333333333</v>
      </c>
      <c r="T218" s="71">
        <v>3.1299583333333314</v>
      </c>
      <c r="U218" s="70">
        <v>3.2014166666666672</v>
      </c>
      <c r="V218" s="71">
        <v>3.0510833333333349</v>
      </c>
      <c r="W218" s="70">
        <v>1.0447499999999998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27.434350000000009</v>
      </c>
      <c r="AE218" s="54"/>
    </row>
    <row r="219" spans="2:31" x14ac:dyDescent="0.45">
      <c r="B219" s="4" t="s">
        <v>207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0.19922500000000001</v>
      </c>
      <c r="N219" s="71">
        <v>1.9403750000000002</v>
      </c>
      <c r="O219" s="70">
        <v>2.9776249999999997</v>
      </c>
      <c r="P219" s="71">
        <v>2.9700000000000037</v>
      </c>
      <c r="Q219" s="70">
        <v>2.9700000000000037</v>
      </c>
      <c r="R219" s="71">
        <v>2.972458333333333</v>
      </c>
      <c r="S219" s="70">
        <v>2.9774583333333333</v>
      </c>
      <c r="T219" s="71">
        <v>3.1299583333333314</v>
      </c>
      <c r="U219" s="70">
        <v>3.2014166666666672</v>
      </c>
      <c r="V219" s="71">
        <v>3.0510833333333349</v>
      </c>
      <c r="W219" s="70">
        <v>1.0447499999999998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27.434350000000009</v>
      </c>
      <c r="AE219" s="54"/>
    </row>
    <row r="220" spans="2:31" x14ac:dyDescent="0.45">
      <c r="B220" s="4" t="s">
        <v>208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</v>
      </c>
      <c r="AE220" s="54"/>
    </row>
    <row r="221" spans="2:31" x14ac:dyDescent="0.45">
      <c r="B221" s="4" t="s">
        <v>209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</v>
      </c>
      <c r="AE221" s="54"/>
    </row>
    <row r="222" spans="2:31" x14ac:dyDescent="0.45">
      <c r="B222" s="4" t="s">
        <v>210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45">
      <c r="B223" s="4" t="s">
        <v>211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45">
      <c r="B224" s="4" t="s">
        <v>212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45">
      <c r="B225" s="4" t="s">
        <v>213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45">
      <c r="B226" s="4" t="s">
        <v>214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45">
      <c r="B227" s="4" t="s">
        <v>215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0</v>
      </c>
      <c r="AE227" s="54"/>
    </row>
    <row r="228" spans="2:31" x14ac:dyDescent="0.45">
      <c r="B228" s="4" t="s">
        <v>216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0</v>
      </c>
      <c r="AE228" s="54"/>
    </row>
    <row r="229" spans="2:31" x14ac:dyDescent="0.45">
      <c r="B229" s="4" t="s">
        <v>217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45">
      <c r="B230" s="4" t="s">
        <v>218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45">
      <c r="B231" s="4" t="s">
        <v>219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45">
      <c r="B232" s="4" t="s">
        <v>220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45">
      <c r="B233" s="4" t="s">
        <v>221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45">
      <c r="B234" s="4" t="s">
        <v>222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45">
      <c r="B235" s="4" t="s">
        <v>223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45">
      <c r="B236" s="4" t="s">
        <v>224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</v>
      </c>
      <c r="AE236" s="54"/>
    </row>
    <row r="237" spans="2:31" x14ac:dyDescent="0.45">
      <c r="B237" s="4" t="s">
        <v>225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</v>
      </c>
      <c r="AE237" s="54"/>
    </row>
    <row r="238" spans="2:31" x14ac:dyDescent="0.45">
      <c r="B238" s="4" t="s">
        <v>226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1.2291666666666667</v>
      </c>
      <c r="O238" s="70">
        <v>1.851</v>
      </c>
      <c r="P238" s="71">
        <v>0.14464722222222229</v>
      </c>
      <c r="Q238" s="70">
        <v>0</v>
      </c>
      <c r="R238" s="71">
        <v>0</v>
      </c>
      <c r="S238" s="70">
        <v>0</v>
      </c>
      <c r="T238" s="71">
        <v>1.2291666666666667</v>
      </c>
      <c r="U238" s="70">
        <v>1.4847083333333331</v>
      </c>
      <c r="V238" s="71">
        <v>0.22112499999999999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6.1598138888888885</v>
      </c>
      <c r="AE238" s="54"/>
    </row>
    <row r="239" spans="2:31" x14ac:dyDescent="0.45">
      <c r="B239" s="4" t="s">
        <v>227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1.2291666666666667</v>
      </c>
      <c r="O239" s="70">
        <v>1.851</v>
      </c>
      <c r="P239" s="71">
        <v>0.14464722222222229</v>
      </c>
      <c r="Q239" s="70">
        <v>0</v>
      </c>
      <c r="R239" s="71">
        <v>0</v>
      </c>
      <c r="S239" s="70">
        <v>0</v>
      </c>
      <c r="T239" s="71">
        <v>1.2291666666666667</v>
      </c>
      <c r="U239" s="70">
        <v>1.4847083333333331</v>
      </c>
      <c r="V239" s="71">
        <v>0.22112499999999999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6.1598138888888885</v>
      </c>
      <c r="AE239" s="54"/>
    </row>
    <row r="240" spans="2:31" x14ac:dyDescent="0.45">
      <c r="B240" s="4" t="s">
        <v>228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45">
      <c r="B241" s="4" t="s">
        <v>229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45">
      <c r="B242" s="4" t="s">
        <v>230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45">
      <c r="B243" s="4" t="s">
        <v>231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45">
      <c r="B244" s="4" t="s">
        <v>232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6.25E-2</v>
      </c>
      <c r="Q244" s="70">
        <v>0.67141666666666633</v>
      </c>
      <c r="R244" s="71">
        <v>1.047416666666666</v>
      </c>
      <c r="S244" s="70">
        <v>1.0475833333333329</v>
      </c>
      <c r="T244" s="71">
        <v>1.4456666666666664</v>
      </c>
      <c r="U244" s="70">
        <v>1.9559166666666659</v>
      </c>
      <c r="V244" s="71">
        <v>2.5343333333333327</v>
      </c>
      <c r="W244" s="70">
        <v>2.8505833333333364</v>
      </c>
      <c r="X244" s="71">
        <v>0.86847222222222209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12.48388888888889</v>
      </c>
      <c r="AE244" s="54"/>
    </row>
    <row r="245" spans="2:31" x14ac:dyDescent="0.45">
      <c r="B245" s="4" t="s">
        <v>233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45">
      <c r="B246" s="4" t="s">
        <v>234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45">
      <c r="B247" s="4" t="s">
        <v>235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45">
      <c r="B248" s="4" t="s">
        <v>236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45">
      <c r="B249" s="4" t="s">
        <v>237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</v>
      </c>
      <c r="AE249" s="54"/>
    </row>
    <row r="250" spans="2:31" x14ac:dyDescent="0.45">
      <c r="B250" s="4" t="s">
        <v>238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</v>
      </c>
      <c r="AE250" s="54"/>
    </row>
    <row r="251" spans="2:31" x14ac:dyDescent="0.45">
      <c r="B251" s="4" t="s">
        <v>239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0.1819694989106754</v>
      </c>
      <c r="M251" s="70">
        <v>0.68969444444444405</v>
      </c>
      <c r="N251" s="71">
        <v>0.62628267973856178</v>
      </c>
      <c r="O251" s="70">
        <v>0.51073692810457505</v>
      </c>
      <c r="P251" s="71">
        <v>0.45980392156862776</v>
      </c>
      <c r="Q251" s="70">
        <v>0.45912908496732008</v>
      </c>
      <c r="R251" s="71">
        <v>0.4577565359477121</v>
      </c>
      <c r="S251" s="70">
        <v>0.45705882352941107</v>
      </c>
      <c r="T251" s="71">
        <v>0.45705882352941107</v>
      </c>
      <c r="U251" s="70">
        <v>0.79447712418300598</v>
      </c>
      <c r="V251" s="71">
        <v>1.1440081699346403</v>
      </c>
      <c r="W251" s="70">
        <v>0.40056699346405222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6.6385430283224363</v>
      </c>
      <c r="AE251" s="54"/>
    </row>
    <row r="252" spans="2:31" x14ac:dyDescent="0.45">
      <c r="B252" s="4" t="s">
        <v>240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0.1819694989106754</v>
      </c>
      <c r="M252" s="70">
        <v>0.68969444444444405</v>
      </c>
      <c r="N252" s="71">
        <v>0.62628267973856178</v>
      </c>
      <c r="O252" s="70">
        <v>0.51073692810457505</v>
      </c>
      <c r="P252" s="71">
        <v>0.45980392156862776</v>
      </c>
      <c r="Q252" s="70">
        <v>0.45912908496732008</v>
      </c>
      <c r="R252" s="71">
        <v>0.4577565359477121</v>
      </c>
      <c r="S252" s="70">
        <v>0.45705882352941107</v>
      </c>
      <c r="T252" s="71">
        <v>0.45705882352941107</v>
      </c>
      <c r="U252" s="70">
        <v>0.79447712418300598</v>
      </c>
      <c r="V252" s="71">
        <v>1.1440081699346403</v>
      </c>
      <c r="W252" s="70">
        <v>0.40056699346405222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6.6385430283224363</v>
      </c>
      <c r="AE252" s="54"/>
    </row>
    <row r="253" spans="2:31" x14ac:dyDescent="0.45">
      <c r="B253" s="4" t="s">
        <v>241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0.1819694989106754</v>
      </c>
      <c r="M253" s="70">
        <v>0.68969444444444405</v>
      </c>
      <c r="N253" s="71">
        <v>0.62628267973856178</v>
      </c>
      <c r="O253" s="70">
        <v>0.51073692810457505</v>
      </c>
      <c r="P253" s="71">
        <v>0.45980392156862776</v>
      </c>
      <c r="Q253" s="70">
        <v>0.45912908496732008</v>
      </c>
      <c r="R253" s="71">
        <v>0.4577565359477121</v>
      </c>
      <c r="S253" s="70">
        <v>0.45705882352941107</v>
      </c>
      <c r="T253" s="71">
        <v>0.45705882352941107</v>
      </c>
      <c r="U253" s="70">
        <v>0.79447712418300598</v>
      </c>
      <c r="V253" s="71">
        <v>1.1440081699346403</v>
      </c>
      <c r="W253" s="70">
        <v>0.40056699346405222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6.6385430283224363</v>
      </c>
      <c r="AE253" s="54"/>
    </row>
    <row r="254" spans="2:31" x14ac:dyDescent="0.45">
      <c r="B254" s="4" t="s">
        <v>242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0.3899346405228758</v>
      </c>
      <c r="M254" s="70">
        <v>1.4779166666666665</v>
      </c>
      <c r="N254" s="71">
        <v>1.3420343137254902</v>
      </c>
      <c r="O254" s="70">
        <v>1.0944362745098044</v>
      </c>
      <c r="P254" s="71">
        <v>0.98529411764706065</v>
      </c>
      <c r="Q254" s="70">
        <v>0.98384803921568653</v>
      </c>
      <c r="R254" s="71">
        <v>0.98090686274509775</v>
      </c>
      <c r="S254" s="70">
        <v>0.97941176470588287</v>
      </c>
      <c r="T254" s="71">
        <v>0.97941176470588287</v>
      </c>
      <c r="U254" s="70">
        <v>1.7024509803921559</v>
      </c>
      <c r="V254" s="71">
        <v>2.4514460784313727</v>
      </c>
      <c r="W254" s="70">
        <v>0.85835784313725483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14.225449346405231</v>
      </c>
      <c r="AE254" s="54"/>
    </row>
    <row r="255" spans="2:31" x14ac:dyDescent="0.45">
      <c r="B255" s="4" t="s">
        <v>243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0.3899346405228758</v>
      </c>
      <c r="M255" s="70">
        <v>1.4779166666666665</v>
      </c>
      <c r="N255" s="71">
        <v>1.3420343137254902</v>
      </c>
      <c r="O255" s="70">
        <v>1.0944362745098044</v>
      </c>
      <c r="P255" s="71">
        <v>0.98529411764706065</v>
      </c>
      <c r="Q255" s="70">
        <v>0.98384803921568653</v>
      </c>
      <c r="R255" s="71">
        <v>0.98090686274509775</v>
      </c>
      <c r="S255" s="70">
        <v>0.97941176470588287</v>
      </c>
      <c r="T255" s="71">
        <v>0.97941176470588287</v>
      </c>
      <c r="U255" s="70">
        <v>1.7024509803921559</v>
      </c>
      <c r="V255" s="71">
        <v>2.4514460784313727</v>
      </c>
      <c r="W255" s="70">
        <v>0.85835784313725483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14.225449346405231</v>
      </c>
      <c r="AE255" s="54"/>
    </row>
    <row r="256" spans="2:31" x14ac:dyDescent="0.45">
      <c r="B256" s="4" t="s">
        <v>244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5.8333333333333301E-3</v>
      </c>
      <c r="M256" s="70">
        <v>0.27124999999999999</v>
      </c>
      <c r="N256" s="71">
        <v>0.50000000000000067</v>
      </c>
      <c r="O256" s="70">
        <v>0.50000000000000067</v>
      </c>
      <c r="P256" s="71">
        <v>0.50000000000000067</v>
      </c>
      <c r="Q256" s="70">
        <v>0.50000000000000067</v>
      </c>
      <c r="R256" s="71">
        <v>0.45083333333333331</v>
      </c>
      <c r="S256" s="70">
        <v>0.16333333333333333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2.891250000000003</v>
      </c>
      <c r="AE256" s="54"/>
    </row>
    <row r="257" spans="2:31" x14ac:dyDescent="0.45">
      <c r="B257" s="4" t="s">
        <v>245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5.8333333333333301E-3</v>
      </c>
      <c r="M257" s="70">
        <v>0.27124999999999999</v>
      </c>
      <c r="N257" s="71">
        <v>0.50000000000000067</v>
      </c>
      <c r="O257" s="70">
        <v>0.50000000000000067</v>
      </c>
      <c r="P257" s="71">
        <v>0.50000000000000067</v>
      </c>
      <c r="Q257" s="70">
        <v>0.50000000000000067</v>
      </c>
      <c r="R257" s="71">
        <v>0.45083333333333331</v>
      </c>
      <c r="S257" s="70">
        <v>0.16333333333333333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2.891250000000003</v>
      </c>
      <c r="AE257" s="54"/>
    </row>
    <row r="258" spans="2:31" x14ac:dyDescent="0.45">
      <c r="B258" s="4" t="s">
        <v>246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1.4777777777777763E-2</v>
      </c>
      <c r="M258" s="70">
        <v>6.4666666666666622E-2</v>
      </c>
      <c r="N258" s="71">
        <v>6.5333333333333285E-2</v>
      </c>
      <c r="O258" s="70">
        <v>4.7458333333333415E-2</v>
      </c>
      <c r="P258" s="71">
        <v>4.7541666666666753E-2</v>
      </c>
      <c r="Q258" s="70">
        <v>4.9916666666666706E-2</v>
      </c>
      <c r="R258" s="71">
        <v>5.9916666666666729E-2</v>
      </c>
      <c r="S258" s="70">
        <v>8.2208333333333314E-2</v>
      </c>
      <c r="T258" s="71">
        <v>0.10000000000000002</v>
      </c>
      <c r="U258" s="70">
        <v>0.10245833333333339</v>
      </c>
      <c r="V258" s="71">
        <v>0.10254166666666668</v>
      </c>
      <c r="W258" s="70">
        <v>3.7916666666666703E-2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0.7747361111111114</v>
      </c>
      <c r="AE258" s="54"/>
    </row>
    <row r="259" spans="2:31" x14ac:dyDescent="0.45">
      <c r="B259" s="4" t="s">
        <v>247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1.4777777777777763E-2</v>
      </c>
      <c r="M259" s="70">
        <v>6.4666666666666622E-2</v>
      </c>
      <c r="N259" s="71">
        <v>6.5333333333333285E-2</v>
      </c>
      <c r="O259" s="70">
        <v>4.7458333333333415E-2</v>
      </c>
      <c r="P259" s="71">
        <v>4.7541666666666753E-2</v>
      </c>
      <c r="Q259" s="70">
        <v>4.9916666666666706E-2</v>
      </c>
      <c r="R259" s="71">
        <v>5.9916666666666729E-2</v>
      </c>
      <c r="S259" s="70">
        <v>8.2208333333333314E-2</v>
      </c>
      <c r="T259" s="71">
        <v>0.10000000000000002</v>
      </c>
      <c r="U259" s="70">
        <v>0.10245833333333339</v>
      </c>
      <c r="V259" s="71">
        <v>0.10254166666666668</v>
      </c>
      <c r="W259" s="70">
        <v>3.7916666666666703E-2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0.7747361111111114</v>
      </c>
      <c r="AE259" s="54"/>
    </row>
    <row r="260" spans="2:31" x14ac:dyDescent="0.45">
      <c r="B260" s="4" t="s">
        <v>248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0.34147222222222279</v>
      </c>
      <c r="N260" s="71">
        <v>1.0758055555555563</v>
      </c>
      <c r="O260" s="70">
        <v>1.5775555555555558</v>
      </c>
      <c r="P260" s="71">
        <v>1.7315833333333337</v>
      </c>
      <c r="Q260" s="70">
        <v>1.7366666666666666</v>
      </c>
      <c r="R260" s="71">
        <v>1.7317500000000003</v>
      </c>
      <c r="S260" s="70">
        <v>1.7217500000000001</v>
      </c>
      <c r="T260" s="71">
        <v>1.7133888888888891</v>
      </c>
      <c r="U260" s="70">
        <v>3.3390555555555554</v>
      </c>
      <c r="V260" s="71">
        <v>5.0069444444444438</v>
      </c>
      <c r="W260" s="70">
        <v>1.7470833333333335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21.723055555555558</v>
      </c>
      <c r="AE260" s="54"/>
    </row>
    <row r="261" spans="2:31" x14ac:dyDescent="0.45">
      <c r="B261" s="4" t="s">
        <v>249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0.34147222222222279</v>
      </c>
      <c r="N261" s="71">
        <v>1.0758055555555563</v>
      </c>
      <c r="O261" s="70">
        <v>1.5775555555555558</v>
      </c>
      <c r="P261" s="71">
        <v>1.7315833333333337</v>
      </c>
      <c r="Q261" s="70">
        <v>1.7366666666666666</v>
      </c>
      <c r="R261" s="71">
        <v>1.7317500000000003</v>
      </c>
      <c r="S261" s="70">
        <v>1.7217500000000001</v>
      </c>
      <c r="T261" s="71">
        <v>1.7133888888888891</v>
      </c>
      <c r="U261" s="70">
        <v>3.3390555555555554</v>
      </c>
      <c r="V261" s="71">
        <v>5.0069444444444438</v>
      </c>
      <c r="W261" s="70">
        <v>1.7470833333333335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21.723055555555558</v>
      </c>
      <c r="AE261" s="54"/>
    </row>
    <row r="262" spans="2:31" x14ac:dyDescent="0.45">
      <c r="B262" s="4" t="s">
        <v>250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0.34147222222222279</v>
      </c>
      <c r="N262" s="71">
        <v>1.0758055555555563</v>
      </c>
      <c r="O262" s="70">
        <v>1.5775555555555558</v>
      </c>
      <c r="P262" s="71">
        <v>1.7315833333333337</v>
      </c>
      <c r="Q262" s="70">
        <v>1.7366666666666666</v>
      </c>
      <c r="R262" s="71">
        <v>1.7317500000000003</v>
      </c>
      <c r="S262" s="70">
        <v>1.7217500000000001</v>
      </c>
      <c r="T262" s="71">
        <v>1.7133888888888891</v>
      </c>
      <c r="U262" s="70">
        <v>3.3390555555555554</v>
      </c>
      <c r="V262" s="71">
        <v>5.0069444444444438</v>
      </c>
      <c r="W262" s="70">
        <v>1.7470833333333335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21.723055555555558</v>
      </c>
      <c r="AE262" s="54"/>
    </row>
    <row r="263" spans="2:31" x14ac:dyDescent="0.45">
      <c r="B263" s="4" t="s">
        <v>251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45">
      <c r="B264" s="4" t="s">
        <v>252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45">
      <c r="B265" s="4" t="s">
        <v>253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45">
      <c r="B266" s="4" t="s">
        <v>254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45">
      <c r="B267" s="4" t="s">
        <v>255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45">
      <c r="B268" s="4" t="s">
        <v>256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45">
      <c r="B269" s="4" t="s">
        <v>257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45">
      <c r="B270" s="4" t="s">
        <v>258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45">
      <c r="B271" s="4" t="s">
        <v>259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45">
      <c r="B272" s="4" t="s">
        <v>260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45">
      <c r="B273" s="4" t="s">
        <v>261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45">
      <c r="B274" s="4" t="s">
        <v>262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45">
      <c r="B275" s="4" t="s">
        <v>263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45">
      <c r="B276" s="4" t="s">
        <v>264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0.11268055555555555</v>
      </c>
      <c r="M276" s="70">
        <v>0.3526249999999998</v>
      </c>
      <c r="N276" s="71">
        <v>0.34745833333333337</v>
      </c>
      <c r="O276" s="70">
        <v>0.34754166666666664</v>
      </c>
      <c r="P276" s="71">
        <v>6.1833333333333323E-2</v>
      </c>
      <c r="Q276" s="70">
        <v>5.0666666666666638E-2</v>
      </c>
      <c r="R276" s="71">
        <v>0.30779166666666663</v>
      </c>
      <c r="S276" s="70">
        <v>0.29000000000000004</v>
      </c>
      <c r="T276" s="71">
        <v>0.29737500000000022</v>
      </c>
      <c r="U276" s="70">
        <v>0.30254166666666671</v>
      </c>
      <c r="V276" s="71">
        <v>0.28525000000000006</v>
      </c>
      <c r="W276" s="70">
        <v>0.26754166666666668</v>
      </c>
      <c r="X276" s="71">
        <v>0.1157361111111111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3.139041666666667</v>
      </c>
      <c r="AE276" s="54"/>
    </row>
    <row r="277" spans="2:31" x14ac:dyDescent="0.45">
      <c r="B277" s="4" t="s">
        <v>265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0.11268055555555555</v>
      </c>
      <c r="M277" s="70">
        <v>0.3526249999999998</v>
      </c>
      <c r="N277" s="71">
        <v>0.34745833333333337</v>
      </c>
      <c r="O277" s="70">
        <v>0.34754166666666664</v>
      </c>
      <c r="P277" s="71">
        <v>6.1833333333333323E-2</v>
      </c>
      <c r="Q277" s="70">
        <v>5.0666666666666638E-2</v>
      </c>
      <c r="R277" s="71">
        <v>0.30779166666666663</v>
      </c>
      <c r="S277" s="70">
        <v>0.29000000000000004</v>
      </c>
      <c r="T277" s="71">
        <v>0.29737500000000022</v>
      </c>
      <c r="U277" s="70">
        <v>0.30254166666666671</v>
      </c>
      <c r="V277" s="71">
        <v>0.28525000000000006</v>
      </c>
      <c r="W277" s="70">
        <v>0.26754166666666668</v>
      </c>
      <c r="X277" s="71">
        <v>0.1157361111111111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3.139041666666667</v>
      </c>
      <c r="AE277" s="54"/>
    </row>
    <row r="278" spans="2:31" x14ac:dyDescent="0.45">
      <c r="B278" s="4" t="s">
        <v>266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2.6796333333333329</v>
      </c>
      <c r="O278" s="70">
        <v>6.3489445097642658</v>
      </c>
      <c r="P278" s="71">
        <v>11.777920029869268</v>
      </c>
      <c r="Q278" s="70">
        <v>16.764583333333334</v>
      </c>
      <c r="R278" s="71">
        <v>16.809666666666669</v>
      </c>
      <c r="S278" s="70">
        <v>10.964416666666665</v>
      </c>
      <c r="T278" s="71">
        <v>4.9639166666666679</v>
      </c>
      <c r="U278" s="70">
        <v>2.5815000000000006</v>
      </c>
      <c r="V278" s="71">
        <v>1.4308333333333739E-2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72.90488953963353</v>
      </c>
      <c r="AE278" s="54"/>
    </row>
    <row r="279" spans="2:31" x14ac:dyDescent="0.45">
      <c r="B279" s="4" t="s">
        <v>267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45">
      <c r="B280" s="4" t="s">
        <v>268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45">
      <c r="B281" s="4" t="s">
        <v>269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0.26042999999999922</v>
      </c>
      <c r="O281" s="70">
        <v>1.4269833333333319</v>
      </c>
      <c r="P281" s="71">
        <v>0.29141111111111079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1.9788244444444421</v>
      </c>
      <c r="AE281" s="54"/>
    </row>
    <row r="282" spans="2:31" x14ac:dyDescent="0.45">
      <c r="B282" s="4" t="s">
        <v>270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0.26042999999999922</v>
      </c>
      <c r="O282" s="70">
        <v>1.4269833333333319</v>
      </c>
      <c r="P282" s="71">
        <v>0.29141111111111079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1.9788244444444421</v>
      </c>
      <c r="AE282" s="54"/>
    </row>
    <row r="283" spans="2:31" x14ac:dyDescent="0.45">
      <c r="B283" s="4" t="s">
        <v>271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45">
      <c r="B284" s="4" t="s">
        <v>272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45">
      <c r="B285" s="4" t="s">
        <v>273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45">
      <c r="B286" s="4" t="s">
        <v>274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45">
      <c r="B287" s="4" t="s">
        <v>275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45">
      <c r="B288" s="4" t="s">
        <v>276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45">
      <c r="B289" s="4" t="s">
        <v>277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45">
      <c r="B290" s="12" t="s">
        <v>7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2.0417744444444441</v>
      </c>
      <c r="M290" s="13">
        <f t="shared" si="5"/>
        <v>10.249806777777774</v>
      </c>
      <c r="N290" s="13">
        <f t="shared" si="5"/>
        <v>31.58751500000001</v>
      </c>
      <c r="O290" s="13">
        <f t="shared" si="5"/>
        <v>48.500074509764254</v>
      </c>
      <c r="P290" s="13">
        <f t="shared" si="5"/>
        <v>48.532200029869287</v>
      </c>
      <c r="Q290" s="13">
        <f t="shared" si="5"/>
        <v>53.368246666666671</v>
      </c>
      <c r="R290" s="13">
        <f t="shared" si="5"/>
        <v>54.323796666666667</v>
      </c>
      <c r="S290" s="13">
        <f t="shared" si="5"/>
        <v>48.395580000000002</v>
      </c>
      <c r="T290" s="13">
        <f t="shared" si="5"/>
        <v>43.376579999999997</v>
      </c>
      <c r="U290" s="13">
        <f t="shared" si="5"/>
        <v>44.56843833333334</v>
      </c>
      <c r="V290" s="13">
        <f t="shared" si="5"/>
        <v>46.763804999999991</v>
      </c>
      <c r="W290" s="13">
        <f t="shared" si="5"/>
        <v>20.86502569230769</v>
      </c>
      <c r="X290" s="13">
        <f t="shared" si="5"/>
        <v>1.420726666666666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1">
        <f>SUM(AC152:AE289)</f>
        <v>453.99356978749688</v>
      </c>
      <c r="AD290" s="111"/>
      <c r="AE290" s="111"/>
    </row>
    <row r="291" spans="2:31" x14ac:dyDescent="0.45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45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45">
      <c r="B293" s="8">
        <f>+B149+1</f>
        <v>46025</v>
      </c>
    </row>
    <row r="294" spans="2:31" x14ac:dyDescent="0.45">
      <c r="B294" s="8"/>
    </row>
    <row r="295" spans="2:31" x14ac:dyDescent="0.45">
      <c r="B295" s="9" t="s">
        <v>313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91" t="s">
        <v>7</v>
      </c>
      <c r="AD295" s="91"/>
      <c r="AE295" s="91"/>
    </row>
    <row r="296" spans="2:31" x14ac:dyDescent="0.45">
      <c r="B296" s="4" t="s">
        <v>140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0</v>
      </c>
      <c r="AE296" s="56"/>
    </row>
    <row r="297" spans="2:31" x14ac:dyDescent="0.45">
      <c r="B297" s="4" t="s">
        <v>141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0</v>
      </c>
      <c r="AE297" s="54"/>
    </row>
    <row r="298" spans="2:31" x14ac:dyDescent="0.45">
      <c r="B298" s="4" t="s">
        <v>142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0</v>
      </c>
      <c r="AE298" s="54"/>
    </row>
    <row r="299" spans="2:31" x14ac:dyDescent="0.45">
      <c r="B299" s="4" t="s">
        <v>143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0</v>
      </c>
      <c r="AE299" s="54"/>
    </row>
    <row r="300" spans="2:31" x14ac:dyDescent="0.45">
      <c r="B300" s="4" t="s">
        <v>144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45">
      <c r="B301" s="4" t="s">
        <v>145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45">
      <c r="B302" s="4" t="s">
        <v>146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45">
      <c r="B303" s="4" t="s">
        <v>147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45">
      <c r="B304" s="4" t="s">
        <v>148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45">
      <c r="B305" s="4" t="s">
        <v>149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45">
      <c r="B306" s="4" t="s">
        <v>150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45">
      <c r="B307" s="4" t="s">
        <v>151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45">
      <c r="B308" s="4" t="s">
        <v>152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45">
      <c r="B309" s="4" t="s">
        <v>153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</v>
      </c>
      <c r="AE309" s="54"/>
    </row>
    <row r="310" spans="2:31" x14ac:dyDescent="0.45">
      <c r="B310" s="4" t="s">
        <v>154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45">
      <c r="B311" s="4" t="s">
        <v>155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0.199338626861572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0.199338626861572</v>
      </c>
      <c r="AE311" s="54"/>
    </row>
    <row r="312" spans="2:31" x14ac:dyDescent="0.45">
      <c r="B312" s="4" t="s">
        <v>156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0.95079018274943028</v>
      </c>
      <c r="N312" s="71">
        <v>0.25229891141255695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0.81928834517796845</v>
      </c>
      <c r="W312" s="70">
        <v>1.7411595602830252</v>
      </c>
      <c r="X312" s="71">
        <v>1.3761799732844036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5.1397169729073848</v>
      </c>
      <c r="AE312" s="54"/>
    </row>
    <row r="313" spans="2:31" x14ac:dyDescent="0.45">
      <c r="B313" s="4" t="s">
        <v>157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0.95079018274943028</v>
      </c>
      <c r="N313" s="71">
        <v>0.25229891141255695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0.81928834517796845</v>
      </c>
      <c r="W313" s="70">
        <v>1.7411595602830252</v>
      </c>
      <c r="X313" s="71">
        <v>1.3761799732844036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5.1397169729073848</v>
      </c>
      <c r="AE313" s="54"/>
    </row>
    <row r="314" spans="2:31" x14ac:dyDescent="0.45">
      <c r="B314" s="4" t="s">
        <v>158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45">
      <c r="B315" s="4" t="s">
        <v>159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45">
      <c r="B316" s="4" t="s">
        <v>160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45">
      <c r="B317" s="4" t="s">
        <v>161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45">
      <c r="B318" s="4" t="s">
        <v>162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45">
      <c r="B319" s="4" t="s">
        <v>163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45">
      <c r="B320" s="4" t="s">
        <v>164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45">
      <c r="B321" s="4" t="s">
        <v>165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45">
      <c r="B322" s="4" t="s">
        <v>166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45">
      <c r="B323" s="4" t="s">
        <v>167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45">
      <c r="B324" s="4" t="s">
        <v>168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45">
      <c r="B325" s="4" t="s">
        <v>169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45">
      <c r="B326" s="4" t="s">
        <v>170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45">
      <c r="B327" s="4" t="s">
        <v>171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45">
      <c r="B328" s="4" t="s">
        <v>172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45">
      <c r="B329" s="4" t="s">
        <v>173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45">
      <c r="B330" s="4" t="s">
        <v>174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45">
      <c r="B331" s="4" t="s">
        <v>175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0.11788587570190431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0.11788587570190431</v>
      </c>
      <c r="AE331" s="54"/>
    </row>
    <row r="332" spans="2:31" x14ac:dyDescent="0.45">
      <c r="B332" s="4" t="s">
        <v>176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45">
      <c r="B333" s="4" t="s">
        <v>177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45">
      <c r="B334" s="4" t="s">
        <v>178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45">
      <c r="B335" s="4" t="s">
        <v>179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45">
      <c r="B336" s="4" t="s">
        <v>180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45">
      <c r="B337" s="4" t="s">
        <v>181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45">
      <c r="B338" s="4" t="s">
        <v>182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45">
      <c r="B339" s="4" t="s">
        <v>183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45">
      <c r="B340" s="4" t="s">
        <v>184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45">
      <c r="B341" s="4" t="s">
        <v>185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45">
      <c r="B342" s="4" t="s">
        <v>186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45">
      <c r="B343" s="4" t="s">
        <v>187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45">
      <c r="B344" s="4" t="s">
        <v>188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45">
      <c r="B345" s="4" t="s">
        <v>189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1.775498628616326E-2</v>
      </c>
      <c r="N345" s="71">
        <v>1.9075437585512729E-2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1.0673014322916652E-2</v>
      </c>
      <c r="V345" s="71">
        <v>7.1631698807080493E-2</v>
      </c>
      <c r="W345" s="70">
        <v>8.4649314483006721E-2</v>
      </c>
      <c r="X345" s="71">
        <v>6.2002752323945316E-2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0.26578720380862519</v>
      </c>
      <c r="AE345" s="54"/>
    </row>
    <row r="346" spans="2:31" x14ac:dyDescent="0.45">
      <c r="B346" s="4" t="s">
        <v>190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1.775498628616326E-2</v>
      </c>
      <c r="N346" s="71">
        <v>1.9075437585512729E-2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1.0673014322916652E-2</v>
      </c>
      <c r="V346" s="71">
        <v>7.1631698807080493E-2</v>
      </c>
      <c r="W346" s="70">
        <v>8.4649314483006721E-2</v>
      </c>
      <c r="X346" s="71">
        <v>6.2002752323945316E-2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0.26578720380862519</v>
      </c>
      <c r="AE346" s="54"/>
    </row>
    <row r="347" spans="2:31" x14ac:dyDescent="0.45">
      <c r="B347" s="4" t="s">
        <v>191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0.40570263483047458</v>
      </c>
      <c r="N347" s="71">
        <v>2.5449821325937864E-2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0.13203189600308729</v>
      </c>
      <c r="V347" s="71">
        <v>1.322795082855224</v>
      </c>
      <c r="W347" s="70">
        <v>1.8507840064446126</v>
      </c>
      <c r="X347" s="71">
        <v>0.77580884528477945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4.512572286744116</v>
      </c>
      <c r="AE347" s="54"/>
    </row>
    <row r="348" spans="2:31" x14ac:dyDescent="0.45">
      <c r="B348" s="4" t="s">
        <v>192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0.40570263483047458</v>
      </c>
      <c r="N348" s="71">
        <v>2.5449821325937864E-2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0.13203189600308729</v>
      </c>
      <c r="V348" s="71">
        <v>1.322795082855224</v>
      </c>
      <c r="W348" s="70">
        <v>1.8507840064446126</v>
      </c>
      <c r="X348" s="71">
        <v>0.77580884528477945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4.512572286744116</v>
      </c>
      <c r="AE348" s="54"/>
    </row>
    <row r="349" spans="2:31" x14ac:dyDescent="0.45">
      <c r="B349" s="4" t="s">
        <v>193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0</v>
      </c>
      <c r="AE349" s="54"/>
    </row>
    <row r="350" spans="2:31" x14ac:dyDescent="0.45">
      <c r="B350" s="4" t="s">
        <v>194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45">
      <c r="B351" s="4" t="s">
        <v>195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0</v>
      </c>
      <c r="AE351" s="54"/>
    </row>
    <row r="352" spans="2:31" x14ac:dyDescent="0.45">
      <c r="B352" s="4" t="s">
        <v>196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0</v>
      </c>
      <c r="AE352" s="54"/>
    </row>
    <row r="353" spans="2:31" x14ac:dyDescent="0.45">
      <c r="B353" s="4" t="s">
        <v>197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0</v>
      </c>
      <c r="AE353" s="54"/>
    </row>
    <row r="354" spans="2:31" x14ac:dyDescent="0.45">
      <c r="B354" s="4" t="s">
        <v>198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45">
      <c r="B355" s="4" t="s">
        <v>199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45">
      <c r="B356" s="4" t="s">
        <v>200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45">
      <c r="B357" s="4" t="s">
        <v>201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0</v>
      </c>
      <c r="AE357" s="54"/>
    </row>
    <row r="358" spans="2:31" x14ac:dyDescent="0.45">
      <c r="B358" s="4" t="s">
        <v>202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0</v>
      </c>
      <c r="AE358" s="54"/>
    </row>
    <row r="359" spans="2:31" x14ac:dyDescent="0.45">
      <c r="B359" s="4" t="s">
        <v>203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1.1499999999999999</v>
      </c>
      <c r="N359" s="71">
        <v>1.1999999999999997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0.24999999999999997</v>
      </c>
      <c r="V359" s="71">
        <v>1.4999999999999987</v>
      </c>
      <c r="W359" s="70">
        <v>1.5062856976721051</v>
      </c>
      <c r="X359" s="71">
        <v>0.98330990539702123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6.5895956030691245</v>
      </c>
      <c r="AE359" s="54"/>
    </row>
    <row r="360" spans="2:31" x14ac:dyDescent="0.45">
      <c r="B360" s="4" t="s">
        <v>204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1.1499999999999999</v>
      </c>
      <c r="N360" s="71">
        <v>1.1999999999999997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0.24999999999999997</v>
      </c>
      <c r="V360" s="71">
        <v>1.4999999999999987</v>
      </c>
      <c r="W360" s="70">
        <v>1.5062856976721051</v>
      </c>
      <c r="X360" s="71">
        <v>0.98330990539702123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6.5895956030691245</v>
      </c>
      <c r="AE360" s="54"/>
    </row>
    <row r="361" spans="2:31" x14ac:dyDescent="0.45">
      <c r="B361" s="4" t="s">
        <v>205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1.356812556584676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1.5736024292806783</v>
      </c>
      <c r="V361" s="71">
        <v>9.4410709089909943</v>
      </c>
      <c r="W361" s="70">
        <v>9.4652931428846099</v>
      </c>
      <c r="X361" s="71">
        <v>8.7342791342278918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30.571058171968851</v>
      </c>
      <c r="AE361" s="54"/>
    </row>
    <row r="362" spans="2:31" x14ac:dyDescent="0.45">
      <c r="B362" s="4" t="s">
        <v>206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0.9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0.9</v>
      </c>
      <c r="AE362" s="54"/>
    </row>
    <row r="363" spans="2:31" x14ac:dyDescent="0.45">
      <c r="B363" s="4" t="s">
        <v>207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0.9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0.9</v>
      </c>
      <c r="AE363" s="54"/>
    </row>
    <row r="364" spans="2:31" x14ac:dyDescent="0.45">
      <c r="B364" s="4" t="s">
        <v>208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0.17369367281595868</v>
      </c>
      <c r="N364" s="71">
        <v>0.1283990780512492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2.3161204655965165E-2</v>
      </c>
      <c r="V364" s="71">
        <v>0.12091592947642005</v>
      </c>
      <c r="W364" s="70">
        <v>8.9970771471659342E-2</v>
      </c>
      <c r="X364" s="71">
        <v>4.188667933146159E-2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0.57802733580271404</v>
      </c>
      <c r="AE364" s="54"/>
    </row>
    <row r="365" spans="2:31" x14ac:dyDescent="0.45">
      <c r="B365" s="4" t="s">
        <v>209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0.17369367281595868</v>
      </c>
      <c r="N365" s="71">
        <v>0.1283990780512492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2.3161204655965165E-2</v>
      </c>
      <c r="V365" s="71">
        <v>0.12091592947642005</v>
      </c>
      <c r="W365" s="70">
        <v>8.9970771471659342E-2</v>
      </c>
      <c r="X365" s="71">
        <v>4.188667933146159E-2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0.57802733580271404</v>
      </c>
      <c r="AE365" s="54"/>
    </row>
    <row r="366" spans="2:31" x14ac:dyDescent="0.45">
      <c r="B366" s="4" t="s">
        <v>210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45">
      <c r="B367" s="4" t="s">
        <v>211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45">
      <c r="B368" s="4" t="s">
        <v>212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45">
      <c r="B369" s="4" t="s">
        <v>213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45">
      <c r="B370" s="4" t="s">
        <v>214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45">
      <c r="B371" s="4" t="s">
        <v>215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0</v>
      </c>
      <c r="AE371" s="54"/>
    </row>
    <row r="372" spans="2:31" x14ac:dyDescent="0.45">
      <c r="B372" s="4" t="s">
        <v>216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5.637265403863663E-2</v>
      </c>
      <c r="O372" s="70">
        <v>1.1277877124854911</v>
      </c>
      <c r="P372" s="71">
        <v>1.1284251062394954</v>
      </c>
      <c r="Q372" s="70">
        <v>1.1287499852455145</v>
      </c>
      <c r="R372" s="71">
        <v>1.1287499999999997</v>
      </c>
      <c r="S372" s="70">
        <v>1.1287499999999997</v>
      </c>
      <c r="T372" s="71">
        <v>1.1287499999999997</v>
      </c>
      <c r="U372" s="70">
        <v>0.95943750000000039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7.7870229580091372</v>
      </c>
      <c r="AE372" s="54"/>
    </row>
    <row r="373" spans="2:31" x14ac:dyDescent="0.45">
      <c r="B373" s="4" t="s">
        <v>217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5.637265403863663E-2</v>
      </c>
      <c r="O373" s="70">
        <v>1.1277877124854911</v>
      </c>
      <c r="P373" s="71">
        <v>1.1284251062394954</v>
      </c>
      <c r="Q373" s="70">
        <v>1.1287499852455145</v>
      </c>
      <c r="R373" s="71">
        <v>1.1287499999999997</v>
      </c>
      <c r="S373" s="70">
        <v>1.1287499999999997</v>
      </c>
      <c r="T373" s="71">
        <v>1.1287499999999997</v>
      </c>
      <c r="U373" s="70">
        <v>0.95943750000000039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7.7870229580091372</v>
      </c>
      <c r="AE373" s="54"/>
    </row>
    <row r="374" spans="2:31" x14ac:dyDescent="0.45">
      <c r="B374" s="4" t="s">
        <v>218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45">
      <c r="B375" s="4" t="s">
        <v>219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45">
      <c r="B376" s="4" t="s">
        <v>220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45">
      <c r="B377" s="4" t="s">
        <v>221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45">
      <c r="B378" s="4" t="s">
        <v>222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45">
      <c r="B379" s="4" t="s">
        <v>223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45">
      <c r="B380" s="4" t="s">
        <v>224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1.8958350022633871E-4</v>
      </c>
      <c r="V380" s="71">
        <v>3.4166822830835984E-4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5.3125172853469855E-4</v>
      </c>
      <c r="AE380" s="54"/>
    </row>
    <row r="381" spans="2:31" x14ac:dyDescent="0.45">
      <c r="B381" s="4" t="s">
        <v>225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1.8958350022633871E-4</v>
      </c>
      <c r="V381" s="71">
        <v>3.4166822830835984E-4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5.3125172853469855E-4</v>
      </c>
      <c r="AE381" s="54"/>
    </row>
    <row r="382" spans="2:31" x14ac:dyDescent="0.45">
      <c r="B382" s="4" t="s">
        <v>226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0.68713874099339567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1.7606887190361153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2.4478274600295111</v>
      </c>
      <c r="AE382" s="54"/>
    </row>
    <row r="383" spans="2:31" x14ac:dyDescent="0.45">
      <c r="B383" s="4" t="s">
        <v>227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0.68713874099339567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1.7606887190361153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2.4478274600295111</v>
      </c>
      <c r="AE383" s="54"/>
    </row>
    <row r="384" spans="2:31" x14ac:dyDescent="0.45">
      <c r="B384" s="4" t="s">
        <v>228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45">
      <c r="B385" s="4" t="s">
        <v>229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45">
      <c r="B386" s="4" t="s">
        <v>230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45">
      <c r="B387" s="4" t="s">
        <v>231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45">
      <c r="B388" s="4" t="s">
        <v>232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0.46227686087290432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0.13137296835581461</v>
      </c>
      <c r="V388" s="71">
        <v>0.39445677439371729</v>
      </c>
      <c r="W388" s="70">
        <v>0.37992656612396231</v>
      </c>
      <c r="X388" s="71">
        <v>0.4587362381617226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1.8267694079081211</v>
      </c>
      <c r="AE388" s="54"/>
    </row>
    <row r="389" spans="2:31" x14ac:dyDescent="0.45">
      <c r="B389" s="4" t="s">
        <v>233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45">
      <c r="B390" s="4" t="s">
        <v>234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45">
      <c r="B391" s="4" t="s">
        <v>235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45">
      <c r="B392" s="4" t="s">
        <v>236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45">
      <c r="B393" s="4" t="s">
        <v>237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3.0875000000000004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3.0875000000000004</v>
      </c>
      <c r="AE393" s="54"/>
    </row>
    <row r="394" spans="2:31" x14ac:dyDescent="0.45">
      <c r="B394" s="4" t="s">
        <v>238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3.0875000000000004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3.0875000000000004</v>
      </c>
      <c r="AE394" s="54"/>
    </row>
    <row r="395" spans="2:31" x14ac:dyDescent="0.45">
      <c r="B395" s="4" t="s">
        <v>239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0.34185890138538816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0.34185890138538816</v>
      </c>
      <c r="AE395" s="54"/>
    </row>
    <row r="396" spans="2:31" x14ac:dyDescent="0.45">
      <c r="B396" s="4" t="s">
        <v>240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0.34185890138538816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0.34185890138538816</v>
      </c>
      <c r="AE396" s="54"/>
    </row>
    <row r="397" spans="2:31" x14ac:dyDescent="0.45">
      <c r="B397" s="4" t="s">
        <v>241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0.34185890138538816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0.34185890138538816</v>
      </c>
      <c r="AE397" s="54"/>
    </row>
    <row r="398" spans="2:31" x14ac:dyDescent="0.45">
      <c r="B398" s="4" t="s">
        <v>242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0.7325547886829753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0.7325547886829753</v>
      </c>
      <c r="AE398" s="54"/>
    </row>
    <row r="399" spans="2:31" x14ac:dyDescent="0.45">
      <c r="B399" s="4" t="s">
        <v>243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0.7325547886829753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0.7325547886829753</v>
      </c>
      <c r="AE399" s="54"/>
    </row>
    <row r="400" spans="2:31" x14ac:dyDescent="0.45">
      <c r="B400" s="4" t="s">
        <v>244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0</v>
      </c>
      <c r="AE400" s="54"/>
    </row>
    <row r="401" spans="2:31" x14ac:dyDescent="0.45">
      <c r="B401" s="4" t="s">
        <v>245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0</v>
      </c>
      <c r="AE401" s="54"/>
    </row>
    <row r="402" spans="2:31" x14ac:dyDescent="0.45">
      <c r="B402" s="4" t="s">
        <v>246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7.6777909358146004E-2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7.6777909358146004E-2</v>
      </c>
      <c r="AE402" s="54"/>
    </row>
    <row r="403" spans="2:31" x14ac:dyDescent="0.45">
      <c r="B403" s="4" t="s">
        <v>247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7.6777909358146004E-2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7.6777909358146004E-2</v>
      </c>
      <c r="AE403" s="54"/>
    </row>
    <row r="404" spans="2:31" x14ac:dyDescent="0.45">
      <c r="B404" s="4" t="s">
        <v>248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1.2633787949879969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1.2633787949879969</v>
      </c>
      <c r="AE404" s="54"/>
    </row>
    <row r="405" spans="2:31" x14ac:dyDescent="0.45">
      <c r="B405" s="4" t="s">
        <v>249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1.2633787949879969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1.2633787949879969</v>
      </c>
      <c r="AE405" s="54"/>
    </row>
    <row r="406" spans="2:31" x14ac:dyDescent="0.45">
      <c r="B406" s="4" t="s">
        <v>250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1.2633787949879969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1.2633787949879969</v>
      </c>
      <c r="AE406" s="54"/>
    </row>
    <row r="407" spans="2:31" x14ac:dyDescent="0.45">
      <c r="B407" s="4" t="s">
        <v>251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45">
      <c r="B408" s="4" t="s">
        <v>252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45">
      <c r="B409" s="4" t="s">
        <v>253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45">
      <c r="B410" s="4" t="s">
        <v>254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45">
      <c r="B411" s="4" t="s">
        <v>255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45">
      <c r="B412" s="4" t="s">
        <v>256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45">
      <c r="B413" s="4" t="s">
        <v>257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45">
      <c r="B414" s="4" t="s">
        <v>258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45">
      <c r="B415" s="4" t="s">
        <v>259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45">
      <c r="B416" s="4" t="s">
        <v>260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0</v>
      </c>
      <c r="AE416" s="54"/>
    </row>
    <row r="417" spans="2:31" x14ac:dyDescent="0.45">
      <c r="B417" s="4" t="s">
        <v>261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45">
      <c r="B418" s="4" t="s">
        <v>262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45">
      <c r="B419" s="4" t="s">
        <v>263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45">
      <c r="B420" s="4" t="s">
        <v>264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2.1791796743248895E-2</v>
      </c>
      <c r="N420" s="71">
        <v>2.1172478174169864E-2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3.2985842010627192E-3</v>
      </c>
      <c r="V420" s="71">
        <v>1.994429575279353E-2</v>
      </c>
      <c r="W420" s="70">
        <v>1.0568426888191122E-2</v>
      </c>
      <c r="X420" s="71">
        <v>0.26909036730260905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0.34586594906207518</v>
      </c>
      <c r="AE420" s="54"/>
    </row>
    <row r="421" spans="2:31" x14ac:dyDescent="0.45">
      <c r="B421" s="4" t="s">
        <v>265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2.1791796743248895E-2</v>
      </c>
      <c r="N421" s="71">
        <v>2.1172478174169864E-2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3.2985842010627192E-3</v>
      </c>
      <c r="V421" s="71">
        <v>1.994429575279353E-2</v>
      </c>
      <c r="W421" s="70">
        <v>1.0568426888191122E-2</v>
      </c>
      <c r="X421" s="71">
        <v>0.26909036730260905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0.34586594906207518</v>
      </c>
      <c r="AE421" s="54"/>
    </row>
    <row r="422" spans="2:31" x14ac:dyDescent="0.45">
      <c r="B422" s="4" t="s">
        <v>266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1.7280137221018477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0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1.7280137221018477</v>
      </c>
      <c r="AE422" s="54"/>
    </row>
    <row r="423" spans="2:31" x14ac:dyDescent="0.45">
      <c r="B423" s="4" t="s">
        <v>267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45">
      <c r="B424" s="4" t="s">
        <v>268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45">
      <c r="B425" s="4" t="s">
        <v>269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45">
      <c r="B426" s="4" t="s">
        <v>270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45">
      <c r="B427" s="4" t="s">
        <v>271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45">
      <c r="B428" s="4" t="s">
        <v>272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45">
      <c r="B429" s="4" t="s">
        <v>273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45">
      <c r="B430" s="4" t="s">
        <v>274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45">
      <c r="B431" s="4" t="s">
        <v>275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45">
      <c r="B432" s="4" t="s">
        <v>276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45">
      <c r="B433" s="4" t="s">
        <v>277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45">
      <c r="B434" s="12" t="s">
        <v>7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0</v>
      </c>
      <c r="M434" s="13">
        <f t="shared" si="8"/>
        <v>15.719083256718273</v>
      </c>
      <c r="N434" s="13">
        <f t="shared" si="8"/>
        <v>6.598903660620496</v>
      </c>
      <c r="O434" s="13">
        <f t="shared" si="8"/>
        <v>2.2555754249709823</v>
      </c>
      <c r="P434" s="13">
        <f t="shared" si="8"/>
        <v>2.2568502124789909</v>
      </c>
      <c r="Q434" s="13">
        <f t="shared" si="8"/>
        <v>2.257499970491029</v>
      </c>
      <c r="R434" s="13">
        <f t="shared" si="8"/>
        <v>2.2574999999999994</v>
      </c>
      <c r="S434" s="13">
        <f t="shared" si="8"/>
        <v>2.2574999999999994</v>
      </c>
      <c r="T434" s="13">
        <f t="shared" si="8"/>
        <v>2.2574999999999994</v>
      </c>
      <c r="U434" s="13">
        <f t="shared" si="8"/>
        <v>4.4625589630030102</v>
      </c>
      <c r="V434" s="13">
        <f t="shared" si="8"/>
        <v>21.066739162052528</v>
      </c>
      <c r="W434" s="13">
        <f t="shared" si="8"/>
        <v>20.412055263493777</v>
      </c>
      <c r="X434" s="13">
        <f t="shared" si="8"/>
        <v>22.384572418238058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09">
        <f>SUM(AC296:AE433)</f>
        <v>104.18633833206717</v>
      </c>
      <c r="AD434" s="109"/>
      <c r="AE434" s="109"/>
    </row>
    <row r="435" spans="2:31" x14ac:dyDescent="0.45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45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45">
      <c r="B437" s="8">
        <f>+B293+1</f>
        <v>46026</v>
      </c>
    </row>
    <row r="438" spans="2:31" x14ac:dyDescent="0.45">
      <c r="B438" s="8"/>
    </row>
    <row r="439" spans="2:31" x14ac:dyDescent="0.45">
      <c r="B439" s="9" t="s">
        <v>313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1" t="s">
        <v>7</v>
      </c>
      <c r="AD439" s="91"/>
      <c r="AE439" s="91"/>
    </row>
    <row r="440" spans="2:31" x14ac:dyDescent="0.45">
      <c r="B440" s="4" t="s">
        <v>140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8.4449407572581001E-2</v>
      </c>
      <c r="N440" s="69">
        <v>0.78140219571528113</v>
      </c>
      <c r="O440" s="68">
        <v>0.74072860515391037</v>
      </c>
      <c r="P440" s="69">
        <v>0.74010134176686626</v>
      </c>
      <c r="Q440" s="68">
        <v>0.73218545552368208</v>
      </c>
      <c r="R440" s="69">
        <v>0.74122010108108516</v>
      </c>
      <c r="S440" s="68">
        <v>0.73584273294881231</v>
      </c>
      <c r="T440" s="69">
        <v>0.73512928919270837</v>
      </c>
      <c r="U440" s="68">
        <v>0.71964897436238662</v>
      </c>
      <c r="V440" s="69">
        <v>0.73561664061025001</v>
      </c>
      <c r="W440" s="68">
        <v>0.74088300502573667</v>
      </c>
      <c r="X440" s="69">
        <v>0.5319332143989054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8.0191409633522071</v>
      </c>
      <c r="AE440" s="56"/>
    </row>
    <row r="441" spans="2:31" x14ac:dyDescent="0.45">
      <c r="B441" s="4" t="s">
        <v>141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8.4449407572581001E-2</v>
      </c>
      <c r="N441" s="71">
        <v>0.78140219571528113</v>
      </c>
      <c r="O441" s="70">
        <v>0.74072860515391037</v>
      </c>
      <c r="P441" s="71">
        <v>0.74010134176686626</v>
      </c>
      <c r="Q441" s="70">
        <v>0.73218545552368208</v>
      </c>
      <c r="R441" s="71">
        <v>0.74122010108108516</v>
      </c>
      <c r="S441" s="70">
        <v>0.73584273294881231</v>
      </c>
      <c r="T441" s="71">
        <v>0.73512928919270837</v>
      </c>
      <c r="U441" s="70">
        <v>0.71964897436238662</v>
      </c>
      <c r="V441" s="71">
        <v>0.73561664061025001</v>
      </c>
      <c r="W441" s="70">
        <v>0.74088300502573667</v>
      </c>
      <c r="X441" s="71">
        <v>0.5319332143989054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8.0191409633522071</v>
      </c>
      <c r="AE441" s="54"/>
    </row>
    <row r="442" spans="2:31" x14ac:dyDescent="0.45">
      <c r="B442" s="4" t="s">
        <v>142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8.4449407572581001E-2</v>
      </c>
      <c r="N442" s="71">
        <v>0.78140219571528113</v>
      </c>
      <c r="O442" s="70">
        <v>0.74072860515391037</v>
      </c>
      <c r="P442" s="71">
        <v>0.74010134176686626</v>
      </c>
      <c r="Q442" s="70">
        <v>0.73218545552368208</v>
      </c>
      <c r="R442" s="71">
        <v>0.74122010108108516</v>
      </c>
      <c r="S442" s="70">
        <v>0.73584273294881231</v>
      </c>
      <c r="T442" s="71">
        <v>0.73512928919270837</v>
      </c>
      <c r="U442" s="70">
        <v>0.71964897436238662</v>
      </c>
      <c r="V442" s="71">
        <v>0.73561664061025001</v>
      </c>
      <c r="W442" s="70">
        <v>0.74088300502573667</v>
      </c>
      <c r="X442" s="71">
        <v>0.5319332143989054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8.0191409633522071</v>
      </c>
      <c r="AE442" s="54"/>
    </row>
    <row r="443" spans="2:31" x14ac:dyDescent="0.45">
      <c r="B443" s="4" t="s">
        <v>143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8.4449407572581001E-2</v>
      </c>
      <c r="N443" s="71">
        <v>0.78140219571528113</v>
      </c>
      <c r="O443" s="70">
        <v>0.74072860515391037</v>
      </c>
      <c r="P443" s="71">
        <v>0.74010134176686626</v>
      </c>
      <c r="Q443" s="70">
        <v>0.73218545552368208</v>
      </c>
      <c r="R443" s="71">
        <v>0.74122010108108516</v>
      </c>
      <c r="S443" s="70">
        <v>0.73584273294881231</v>
      </c>
      <c r="T443" s="71">
        <v>0.73512928919270837</v>
      </c>
      <c r="U443" s="70">
        <v>0.71964897436238662</v>
      </c>
      <c r="V443" s="71">
        <v>0.73561664061025001</v>
      </c>
      <c r="W443" s="70">
        <v>0.74088300502573667</v>
      </c>
      <c r="X443" s="71">
        <v>0.5319332143989054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8.0191409633522071</v>
      </c>
      <c r="AE443" s="54"/>
    </row>
    <row r="444" spans="2:31" x14ac:dyDescent="0.45">
      <c r="B444" s="4" t="s">
        <v>144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45">
      <c r="B445" s="4" t="s">
        <v>145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45">
      <c r="B446" s="4" t="s">
        <v>146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45">
      <c r="B447" s="4" t="s">
        <v>147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45">
      <c r="B448" s="4" t="s">
        <v>148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45">
      <c r="B449" s="4" t="s">
        <v>149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45">
      <c r="B450" s="4" t="s">
        <v>150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45">
      <c r="B451" s="4" t="s">
        <v>151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45">
      <c r="B452" s="4" t="s">
        <v>152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45">
      <c r="B453" s="4" t="s">
        <v>153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45">
      <c r="B454" s="4" t="s">
        <v>154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45">
      <c r="B455" s="4" t="s">
        <v>155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1.2534263398912223E-2</v>
      </c>
      <c r="N455" s="71">
        <v>6.5938075383504234E-3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1.9128070937262646E-2</v>
      </c>
      <c r="AE455" s="54"/>
    </row>
    <row r="456" spans="2:31" x14ac:dyDescent="0.45">
      <c r="B456" s="4" t="s">
        <v>156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0.71149678627649937</v>
      </c>
      <c r="O456" s="70">
        <v>0</v>
      </c>
      <c r="P456" s="71">
        <v>0</v>
      </c>
      <c r="Q456" s="70">
        <v>0</v>
      </c>
      <c r="R456" s="71">
        <v>4.2096769809722906E-2</v>
      </c>
      <c r="S456" s="70">
        <v>0.61122838258743284</v>
      </c>
      <c r="T456" s="71">
        <v>0.59156266053517659</v>
      </c>
      <c r="U456" s="70">
        <v>0.59242029984792066</v>
      </c>
      <c r="V456" s="71">
        <v>0.59491550525029513</v>
      </c>
      <c r="W456" s="70">
        <v>0.22899099985758453</v>
      </c>
      <c r="X456" s="71">
        <v>4.0123085180918366E-2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3.4128344893455504</v>
      </c>
      <c r="AE456" s="54"/>
    </row>
    <row r="457" spans="2:31" x14ac:dyDescent="0.45">
      <c r="B457" s="4" t="s">
        <v>157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0</v>
      </c>
      <c r="N457" s="71">
        <v>0.71149678627649937</v>
      </c>
      <c r="O457" s="70">
        <v>0</v>
      </c>
      <c r="P457" s="71">
        <v>0</v>
      </c>
      <c r="Q457" s="70">
        <v>0</v>
      </c>
      <c r="R457" s="71">
        <v>4.2096769809722906E-2</v>
      </c>
      <c r="S457" s="70">
        <v>0.61122838258743284</v>
      </c>
      <c r="T457" s="71">
        <v>0.59156266053517659</v>
      </c>
      <c r="U457" s="70">
        <v>0.59242029984792066</v>
      </c>
      <c r="V457" s="71">
        <v>0.59491550525029513</v>
      </c>
      <c r="W457" s="70">
        <v>0.22899099985758453</v>
      </c>
      <c r="X457" s="71">
        <v>4.0123085180918366E-2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3.4128344893455504</v>
      </c>
      <c r="AE457" s="54"/>
    </row>
    <row r="458" spans="2:31" x14ac:dyDescent="0.45">
      <c r="B458" s="4" t="s">
        <v>158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45">
      <c r="B459" s="4" t="s">
        <v>159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45">
      <c r="B460" s="4" t="s">
        <v>160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45">
      <c r="B461" s="4" t="s">
        <v>161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45">
      <c r="B462" s="4" t="s">
        <v>162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45">
      <c r="B463" s="4" t="s">
        <v>163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45">
      <c r="B464" s="4" t="s">
        <v>164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45">
      <c r="B465" s="4" t="s">
        <v>165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45">
      <c r="B466" s="4" t="s">
        <v>166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45">
      <c r="B467" s="4" t="s">
        <v>167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45">
      <c r="B468" s="4" t="s">
        <v>168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45">
      <c r="B469" s="4" t="s">
        <v>169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45">
      <c r="B470" s="4" t="s">
        <v>170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45">
      <c r="B471" s="4" t="s">
        <v>171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45">
      <c r="B472" s="4" t="s">
        <v>172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45">
      <c r="B473" s="4" t="s">
        <v>173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45">
      <c r="B474" s="4" t="s">
        <v>174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45">
      <c r="B475" s="4" t="s">
        <v>175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3.7716452280680398E-3</v>
      </c>
      <c r="N475" s="71">
        <v>4.8033237457275387E-3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8.5749689737955777E-3</v>
      </c>
      <c r="AE475" s="54"/>
    </row>
    <row r="476" spans="2:31" x14ac:dyDescent="0.45">
      <c r="B476" s="4" t="s">
        <v>176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45">
      <c r="B477" s="4" t="s">
        <v>177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45">
      <c r="B478" s="4" t="s">
        <v>178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45">
      <c r="B479" s="4" t="s">
        <v>179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45">
      <c r="B480" s="4" t="s">
        <v>180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45">
      <c r="B481" s="4" t="s">
        <v>181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45">
      <c r="B482" s="4" t="s">
        <v>182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45">
      <c r="B483" s="4" t="s">
        <v>183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45">
      <c r="B484" s="4" t="s">
        <v>184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45">
      <c r="B485" s="4" t="s">
        <v>185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45">
      <c r="B486" s="4" t="s">
        <v>186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45">
      <c r="B487" s="4" t="s">
        <v>187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45">
      <c r="B488" s="4" t="s">
        <v>188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45">
      <c r="B489" s="4" t="s">
        <v>189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1.8830430507659882E-2</v>
      </c>
      <c r="N489" s="71">
        <v>2.0650632778803448E-3</v>
      </c>
      <c r="O489" s="70">
        <v>0</v>
      </c>
      <c r="P489" s="71">
        <v>1.9182854228546226E-5</v>
      </c>
      <c r="Q489" s="70">
        <v>3.591880136066002E-4</v>
      </c>
      <c r="R489" s="71">
        <v>8.8195098770986011E-5</v>
      </c>
      <c r="S489" s="70">
        <v>2.3762531081835341E-2</v>
      </c>
      <c r="T489" s="71">
        <v>2.4720851580301829E-2</v>
      </c>
      <c r="U489" s="70">
        <v>2.7237515648205993E-2</v>
      </c>
      <c r="V489" s="71">
        <v>2.9720845818519508E-2</v>
      </c>
      <c r="W489" s="70">
        <v>3.0024995406468614E-2</v>
      </c>
      <c r="X489" s="71">
        <v>2.1529683470725935E-2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0.17835848275820357</v>
      </c>
      <c r="AE489" s="54"/>
    </row>
    <row r="490" spans="2:31" x14ac:dyDescent="0.45">
      <c r="B490" s="4" t="s">
        <v>190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1.8830430507659882E-2</v>
      </c>
      <c r="N490" s="71">
        <v>2.0650632778803448E-3</v>
      </c>
      <c r="O490" s="70">
        <v>0</v>
      </c>
      <c r="P490" s="71">
        <v>1.9182854228546226E-5</v>
      </c>
      <c r="Q490" s="70">
        <v>3.591880136066002E-4</v>
      </c>
      <c r="R490" s="71">
        <v>8.8195098770986011E-5</v>
      </c>
      <c r="S490" s="70">
        <v>2.3762531081835341E-2</v>
      </c>
      <c r="T490" s="71">
        <v>2.4720851580301829E-2</v>
      </c>
      <c r="U490" s="70">
        <v>2.7237515648205993E-2</v>
      </c>
      <c r="V490" s="71">
        <v>2.9720845818519508E-2</v>
      </c>
      <c r="W490" s="70">
        <v>3.0024995406468614E-2</v>
      </c>
      <c r="X490" s="71">
        <v>2.1529683470725935E-2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0.17835848275820357</v>
      </c>
      <c r="AE490" s="54"/>
    </row>
    <row r="491" spans="2:31" x14ac:dyDescent="0.45">
      <c r="B491" s="4" t="s">
        <v>191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0.15669271694289283</v>
      </c>
      <c r="N491" s="71">
        <v>0.14347200144661759</v>
      </c>
      <c r="O491" s="70">
        <v>0</v>
      </c>
      <c r="P491" s="71">
        <v>0</v>
      </c>
      <c r="Q491" s="70">
        <v>0</v>
      </c>
      <c r="R491" s="71">
        <v>2.4839111328124404E-3</v>
      </c>
      <c r="S491" s="70">
        <v>0.82958409865697058</v>
      </c>
      <c r="T491" s="71">
        <v>1.9477374700705199</v>
      </c>
      <c r="U491" s="70">
        <v>1.9420665272076914</v>
      </c>
      <c r="V491" s="71">
        <v>1.9428164827823606</v>
      </c>
      <c r="W491" s="70">
        <v>2.2425829259554519</v>
      </c>
      <c r="X491" s="71">
        <v>1.6851639157533636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10.892600049948681</v>
      </c>
      <c r="AE491" s="54"/>
    </row>
    <row r="492" spans="2:31" x14ac:dyDescent="0.45">
      <c r="B492" s="4" t="s">
        <v>192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0.15669271694289283</v>
      </c>
      <c r="N492" s="71">
        <v>0.14347200144661759</v>
      </c>
      <c r="O492" s="70">
        <v>0</v>
      </c>
      <c r="P492" s="71">
        <v>0</v>
      </c>
      <c r="Q492" s="70">
        <v>0</v>
      </c>
      <c r="R492" s="71">
        <v>2.4839111328124404E-3</v>
      </c>
      <c r="S492" s="70">
        <v>0.82958409865697058</v>
      </c>
      <c r="T492" s="71">
        <v>1.9477374700705199</v>
      </c>
      <c r="U492" s="70">
        <v>1.9420665272076914</v>
      </c>
      <c r="V492" s="71">
        <v>1.9428164827823606</v>
      </c>
      <c r="W492" s="70">
        <v>2.2425829259554519</v>
      </c>
      <c r="X492" s="71">
        <v>1.6851639157533636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10.892600049948681</v>
      </c>
      <c r="AE492" s="54"/>
    </row>
    <row r="493" spans="2:31" x14ac:dyDescent="0.45">
      <c r="B493" s="4" t="s">
        <v>193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7.8023413817087689E-2</v>
      </c>
      <c r="N493" s="71">
        <v>4.0074721972147564E-3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8.2030886014302445E-2</v>
      </c>
      <c r="AE493" s="54"/>
    </row>
    <row r="494" spans="2:31" x14ac:dyDescent="0.45">
      <c r="B494" s="4" t="s">
        <v>194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0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0</v>
      </c>
      <c r="AE494" s="54"/>
    </row>
    <row r="495" spans="2:31" x14ac:dyDescent="0.45">
      <c r="B495" s="4" t="s">
        <v>195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0</v>
      </c>
      <c r="N495" s="71">
        <v>0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0</v>
      </c>
      <c r="AE495" s="54"/>
    </row>
    <row r="496" spans="2:31" x14ac:dyDescent="0.45">
      <c r="B496" s="4" t="s">
        <v>196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45">
      <c r="B497" s="4" t="s">
        <v>197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45">
      <c r="B498" s="4" t="s">
        <v>198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45">
      <c r="B499" s="4" t="s">
        <v>199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45">
      <c r="B500" s="4" t="s">
        <v>200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45">
      <c r="B501" s="4" t="s">
        <v>201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45">
      <c r="B502" s="4" t="s">
        <v>202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</v>
      </c>
      <c r="AE502" s="54"/>
    </row>
    <row r="503" spans="2:31" x14ac:dyDescent="0.45">
      <c r="B503" s="4" t="s">
        <v>203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0.41250000000000003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0.41250000000000003</v>
      </c>
      <c r="AE503" s="54"/>
    </row>
    <row r="504" spans="2:31" x14ac:dyDescent="0.45">
      <c r="B504" s="4" t="s">
        <v>204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0.41250000000000003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0.41250000000000003</v>
      </c>
      <c r="AE504" s="54"/>
    </row>
    <row r="505" spans="2:31" x14ac:dyDescent="0.45">
      <c r="B505" s="4" t="s">
        <v>205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3.6821056159877776</v>
      </c>
      <c r="O505" s="70">
        <v>7.7550192671775813</v>
      </c>
      <c r="P505" s="71">
        <v>7.7259611703713729</v>
      </c>
      <c r="Q505" s="70">
        <v>9.0228834308321257</v>
      </c>
      <c r="R505" s="71">
        <v>9.2322171839212377</v>
      </c>
      <c r="S505" s="70">
        <v>9.2284098745892447</v>
      </c>
      <c r="T505" s="71">
        <v>9.2246722588573888</v>
      </c>
      <c r="U505" s="70">
        <v>9.225735367115341</v>
      </c>
      <c r="V505" s="71">
        <v>9.2271019334231781</v>
      </c>
      <c r="W505" s="70">
        <v>9.2501212933604489</v>
      </c>
      <c r="X505" s="71">
        <v>10.392051764817646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93.96627916045334</v>
      </c>
      <c r="AE505" s="54"/>
    </row>
    <row r="506" spans="2:31" x14ac:dyDescent="0.45">
      <c r="B506" s="4" t="s">
        <v>206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0.55000000000000004</v>
      </c>
      <c r="N506" s="71">
        <v>3.3333333333333333E-2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0.58333333333333337</v>
      </c>
      <c r="AE506" s="54"/>
    </row>
    <row r="507" spans="2:31" x14ac:dyDescent="0.45">
      <c r="B507" s="4" t="s">
        <v>207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0.55000000000000004</v>
      </c>
      <c r="N507" s="71">
        <v>3.3333333333333333E-2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0.58333333333333337</v>
      </c>
      <c r="AE507" s="54"/>
    </row>
    <row r="508" spans="2:31" x14ac:dyDescent="0.45">
      <c r="B508" s="4" t="s">
        <v>208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5.4723469416300456E-2</v>
      </c>
      <c r="N508" s="71">
        <v>0.11708455085754389</v>
      </c>
      <c r="O508" s="70">
        <v>0.17447257836659746</v>
      </c>
      <c r="P508" s="71">
        <v>0.29232353369394942</v>
      </c>
      <c r="Q508" s="70">
        <v>0.37745847702026369</v>
      </c>
      <c r="R508" s="71">
        <v>0.40341674486796059</v>
      </c>
      <c r="S508" s="70">
        <v>0.39645417531331389</v>
      </c>
      <c r="T508" s="71">
        <v>0.40464996496836331</v>
      </c>
      <c r="U508" s="70">
        <v>0.35987093448638907</v>
      </c>
      <c r="V508" s="71">
        <v>0.24454592863718669</v>
      </c>
      <c r="W508" s="70">
        <v>0.1773167133331299</v>
      </c>
      <c r="X508" s="71">
        <v>0.10703412691752116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3.1093511978785195</v>
      </c>
      <c r="AE508" s="54"/>
    </row>
    <row r="509" spans="2:31" x14ac:dyDescent="0.45">
      <c r="B509" s="4" t="s">
        <v>209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5.4723469416300456E-2</v>
      </c>
      <c r="N509" s="71">
        <v>0.11708455085754389</v>
      </c>
      <c r="O509" s="70">
        <v>0.17447257836659746</v>
      </c>
      <c r="P509" s="71">
        <v>0.29232353369394942</v>
      </c>
      <c r="Q509" s="70">
        <v>0.37745847702026369</v>
      </c>
      <c r="R509" s="71">
        <v>0.40341674486796059</v>
      </c>
      <c r="S509" s="70">
        <v>0.39645417531331389</v>
      </c>
      <c r="T509" s="71">
        <v>0.40464996496836331</v>
      </c>
      <c r="U509" s="70">
        <v>0.35987093448638907</v>
      </c>
      <c r="V509" s="71">
        <v>0.24454592863718669</v>
      </c>
      <c r="W509" s="70">
        <v>0.1773167133331299</v>
      </c>
      <c r="X509" s="71">
        <v>0.10703412691752116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3.1093511978785195</v>
      </c>
      <c r="AE509" s="54"/>
    </row>
    <row r="510" spans="2:31" x14ac:dyDescent="0.45">
      <c r="B510" s="4" t="s">
        <v>210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45">
      <c r="B511" s="4" t="s">
        <v>211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45">
      <c r="B512" s="4" t="s">
        <v>212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45">
      <c r="B513" s="4" t="s">
        <v>213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45">
      <c r="B514" s="4" t="s">
        <v>214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45">
      <c r="B515" s="4" t="s">
        <v>215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</v>
      </c>
      <c r="AE515" s="54"/>
    </row>
    <row r="516" spans="2:31" x14ac:dyDescent="0.45">
      <c r="B516" s="4" t="s">
        <v>216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45">
      <c r="B517" s="4" t="s">
        <v>217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45">
      <c r="B518" s="4" t="s">
        <v>218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45">
      <c r="B519" s="4" t="s">
        <v>219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45">
      <c r="B520" s="4" t="s">
        <v>220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45">
      <c r="B521" s="4" t="s">
        <v>221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45">
      <c r="B522" s="4" t="s">
        <v>222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45">
      <c r="B523" s="4" t="s">
        <v>223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45">
      <c r="B524" s="4" t="s">
        <v>224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0</v>
      </c>
      <c r="AE524" s="54"/>
    </row>
    <row r="525" spans="2:31" x14ac:dyDescent="0.45">
      <c r="B525" s="4" t="s">
        <v>225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0</v>
      </c>
      <c r="AE525" s="54"/>
    </row>
    <row r="526" spans="2:31" x14ac:dyDescent="0.45">
      <c r="B526" s="4" t="s">
        <v>226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0.5429419872556992</v>
      </c>
      <c r="R526" s="71">
        <v>2.0333333333333332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2.5762753205890325</v>
      </c>
      <c r="AE526" s="54"/>
    </row>
    <row r="527" spans="2:31" x14ac:dyDescent="0.45">
      <c r="B527" s="4" t="s">
        <v>227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0.5429419872556992</v>
      </c>
      <c r="R527" s="71">
        <v>2.0333333333333332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2.5762753205890325</v>
      </c>
      <c r="AE527" s="54"/>
    </row>
    <row r="528" spans="2:31" x14ac:dyDescent="0.45">
      <c r="B528" s="4" t="s">
        <v>228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45">
      <c r="B529" s="4" t="s">
        <v>229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</v>
      </c>
      <c r="N529" s="71">
        <v>0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</v>
      </c>
      <c r="AE529" s="54"/>
    </row>
    <row r="530" spans="2:31" x14ac:dyDescent="0.45">
      <c r="B530" s="4" t="s">
        <v>230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</v>
      </c>
      <c r="N530" s="71">
        <v>0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</v>
      </c>
      <c r="AE530" s="54"/>
    </row>
    <row r="531" spans="2:31" x14ac:dyDescent="0.45">
      <c r="B531" s="4" t="s">
        <v>231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</v>
      </c>
      <c r="N531" s="71">
        <v>0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</v>
      </c>
      <c r="AE531" s="54"/>
    </row>
    <row r="532" spans="2:31" x14ac:dyDescent="0.45">
      <c r="B532" s="4" t="s">
        <v>232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3.5482214493538999E-2</v>
      </c>
      <c r="O532" s="70">
        <v>0</v>
      </c>
      <c r="P532" s="71">
        <v>0</v>
      </c>
      <c r="Q532" s="70">
        <v>0</v>
      </c>
      <c r="R532" s="71">
        <v>0</v>
      </c>
      <c r="S532" s="70">
        <v>0.12714973311821812</v>
      </c>
      <c r="T532" s="71">
        <v>2.579495667596686</v>
      </c>
      <c r="U532" s="70">
        <v>2.5895079922477695</v>
      </c>
      <c r="V532" s="71">
        <v>2.5894265921712205</v>
      </c>
      <c r="W532" s="70">
        <v>2.5847052685221317</v>
      </c>
      <c r="X532" s="71">
        <v>1.8993360920598321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12.405103560209398</v>
      </c>
      <c r="AE532" s="54"/>
    </row>
    <row r="533" spans="2:31" x14ac:dyDescent="0.45">
      <c r="B533" s="4" t="s">
        <v>233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45">
      <c r="B534" s="4" t="s">
        <v>234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45">
      <c r="B535" s="4" t="s">
        <v>235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45">
      <c r="B536" s="4" t="s">
        <v>236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45">
      <c r="B537" s="4" t="s">
        <v>237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4.1169237481696506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4.1169237481696506</v>
      </c>
      <c r="AE537" s="54"/>
    </row>
    <row r="538" spans="2:31" x14ac:dyDescent="0.45">
      <c r="B538" s="4" t="s">
        <v>238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4.1169237481696506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4.1169237481696506</v>
      </c>
      <c r="AE538" s="54"/>
    </row>
    <row r="539" spans="2:31" x14ac:dyDescent="0.45">
      <c r="B539" s="4" t="s">
        <v>239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0</v>
      </c>
      <c r="AE539" s="54"/>
    </row>
    <row r="540" spans="2:31" x14ac:dyDescent="0.45">
      <c r="B540" s="4" t="s">
        <v>240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</v>
      </c>
      <c r="AE540" s="54"/>
    </row>
    <row r="541" spans="2:31" x14ac:dyDescent="0.45">
      <c r="B541" s="4" t="s">
        <v>241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</v>
      </c>
      <c r="AE541" s="54"/>
    </row>
    <row r="542" spans="2:31" x14ac:dyDescent="0.45">
      <c r="B542" s="4" t="s">
        <v>242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0</v>
      </c>
      <c r="AE542" s="54"/>
    </row>
    <row r="543" spans="2:31" x14ac:dyDescent="0.45">
      <c r="B543" s="4" t="s">
        <v>243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0</v>
      </c>
      <c r="AE543" s="54"/>
    </row>
    <row r="544" spans="2:31" x14ac:dyDescent="0.45">
      <c r="B544" s="4" t="s">
        <v>244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0</v>
      </c>
      <c r="AE544" s="54"/>
    </row>
    <row r="545" spans="2:31" x14ac:dyDescent="0.45">
      <c r="B545" s="4" t="s">
        <v>245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0</v>
      </c>
      <c r="AE545" s="54"/>
    </row>
    <row r="546" spans="2:31" x14ac:dyDescent="0.45">
      <c r="B546" s="4" t="s">
        <v>246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1.6763794473115452E-4</v>
      </c>
      <c r="N546" s="71">
        <v>8.4195177825717351E-4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1.009589722988328E-3</v>
      </c>
      <c r="AE546" s="54"/>
    </row>
    <row r="547" spans="2:31" x14ac:dyDescent="0.45">
      <c r="B547" s="4" t="s">
        <v>247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1.6763794473115452E-4</v>
      </c>
      <c r="N547" s="71">
        <v>8.4195177825717351E-4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1.009589722988328E-3</v>
      </c>
      <c r="AE547" s="54"/>
    </row>
    <row r="548" spans="2:31" x14ac:dyDescent="0.45">
      <c r="B548" s="4" t="s">
        <v>248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45">
      <c r="B549" s="4" t="s">
        <v>249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45">
      <c r="B550" s="4" t="s">
        <v>250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45">
      <c r="B551" s="4" t="s">
        <v>251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45">
      <c r="B552" s="4" t="s">
        <v>252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45">
      <c r="B553" s="4" t="s">
        <v>253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45">
      <c r="B554" s="4" t="s">
        <v>254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45">
      <c r="B555" s="4" t="s">
        <v>255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45">
      <c r="B556" s="4" t="s">
        <v>256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45">
      <c r="B557" s="4" t="s">
        <v>257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45">
      <c r="B558" s="4" t="s">
        <v>258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45">
      <c r="B559" s="4" t="s">
        <v>259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45">
      <c r="B560" s="4" t="s">
        <v>260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45">
      <c r="B561" s="4" t="s">
        <v>261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0</v>
      </c>
      <c r="AE561" s="54"/>
    </row>
    <row r="562" spans="2:31" x14ac:dyDescent="0.45">
      <c r="B562" s="4" t="s">
        <v>262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45">
      <c r="B563" s="4" t="s">
        <v>263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45">
      <c r="B564" s="4" t="s">
        <v>264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6.1614272805550946E-5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6.1614272805550946E-5</v>
      </c>
      <c r="AE564" s="54"/>
    </row>
    <row r="565" spans="2:31" x14ac:dyDescent="0.45">
      <c r="B565" s="4" t="s">
        <v>265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6.1614272805550946E-5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6.1614272805550946E-5</v>
      </c>
      <c r="AE565" s="54"/>
    </row>
    <row r="566" spans="2:31" x14ac:dyDescent="0.45">
      <c r="B566" s="4" t="s">
        <v>266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0</v>
      </c>
      <c r="AE566" s="54"/>
    </row>
    <row r="567" spans="2:31" x14ac:dyDescent="0.45">
      <c r="B567" s="4" t="s">
        <v>267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45">
      <c r="B568" s="4" t="s">
        <v>268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45">
      <c r="B569" s="4" t="s">
        <v>269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45">
      <c r="B570" s="4" t="s">
        <v>270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0</v>
      </c>
      <c r="AE570" s="54"/>
    </row>
    <row r="571" spans="2:31" x14ac:dyDescent="0.45">
      <c r="B571" s="4" t="s">
        <v>271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45">
      <c r="B572" s="4" t="s">
        <v>272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45">
      <c r="B573" s="4" t="s">
        <v>273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45">
      <c r="B574" s="4" t="s">
        <v>274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45">
      <c r="B575" s="4" t="s">
        <v>275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45">
      <c r="B576" s="4" t="s">
        <v>276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45">
      <c r="B577" s="4" t="s">
        <v>277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45">
      <c r="B578" s="12" t="s">
        <v>7</v>
      </c>
      <c r="C578" s="12"/>
      <c r="D578" s="12"/>
      <c r="E578" s="13">
        <f t="shared" ref="E578:AB578" si="11">SUM(E440:E577)</f>
        <v>0</v>
      </c>
      <c r="F578" s="13">
        <f t="shared" si="11"/>
        <v>0</v>
      </c>
      <c r="G578" s="13">
        <f t="shared" si="11"/>
        <v>0</v>
      </c>
      <c r="H578" s="13">
        <f t="shared" si="11"/>
        <v>0</v>
      </c>
      <c r="I578" s="13">
        <f t="shared" si="11"/>
        <v>0</v>
      </c>
      <c r="J578" s="13">
        <f t="shared" si="11"/>
        <v>0</v>
      </c>
      <c r="K578" s="13">
        <f t="shared" si="11"/>
        <v>0</v>
      </c>
      <c r="L578" s="13">
        <f t="shared" si="11"/>
        <v>0</v>
      </c>
      <c r="M578" s="13">
        <f t="shared" si="11"/>
        <v>1.9929554623575603</v>
      </c>
      <c r="N578" s="13">
        <f t="shared" si="11"/>
        <v>8.8751885907640009</v>
      </c>
      <c r="O578" s="13">
        <f t="shared" si="11"/>
        <v>11.067002073072029</v>
      </c>
      <c r="P578" s="13">
        <f t="shared" si="11"/>
        <v>11.271051970535193</v>
      </c>
      <c r="Q578" s="13">
        <f t="shared" si="11"/>
        <v>13.793144557505991</v>
      </c>
      <c r="R578" s="13">
        <f t="shared" si="11"/>
        <v>17.159935496730782</v>
      </c>
      <c r="S578" s="13">
        <f t="shared" si="11"/>
        <v>16.020988914781817</v>
      </c>
      <c r="T578" s="13">
        <f t="shared" si="11"/>
        <v>20.682026977533631</v>
      </c>
      <c r="U578" s="13">
        <f t="shared" si="11"/>
        <v>20.537029811193065</v>
      </c>
      <c r="V578" s="13">
        <f t="shared" si="11"/>
        <v>20.382992613012124</v>
      </c>
      <c r="W578" s="13">
        <f t="shared" si="11"/>
        <v>20.156189851090797</v>
      </c>
      <c r="X578" s="13">
        <f t="shared" si="11"/>
        <v>27.18566983345746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09">
        <f>SUM(AC440:AE577)</f>
        <v>189.12417615203444</v>
      </c>
      <c r="AD578" s="109"/>
      <c r="AE578" s="109"/>
    </row>
    <row r="579" spans="2:31" x14ac:dyDescent="0.45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45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45">
      <c r="B581" s="8">
        <f>+B437+1</f>
        <v>46027</v>
      </c>
    </row>
    <row r="582" spans="2:31" x14ac:dyDescent="0.45">
      <c r="B582" s="8"/>
    </row>
    <row r="583" spans="2:31" x14ac:dyDescent="0.45">
      <c r="B583" s="9" t="s">
        <v>313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91" t="s">
        <v>7</v>
      </c>
      <c r="AD583" s="91"/>
      <c r="AE583" s="91"/>
    </row>
    <row r="584" spans="2:31" x14ac:dyDescent="0.45">
      <c r="B584" s="4" t="s">
        <v>140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0</v>
      </c>
      <c r="AE584" s="56"/>
    </row>
    <row r="585" spans="2:31" x14ac:dyDescent="0.45">
      <c r="B585" s="4" t="s">
        <v>141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0</v>
      </c>
      <c r="AE585" s="54"/>
    </row>
    <row r="586" spans="2:31" x14ac:dyDescent="0.45">
      <c r="B586" s="4" t="s">
        <v>142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0</v>
      </c>
      <c r="AE586" s="54"/>
    </row>
    <row r="587" spans="2:31" x14ac:dyDescent="0.45">
      <c r="B587" s="4" t="s">
        <v>143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0</v>
      </c>
      <c r="AE587" s="54"/>
    </row>
    <row r="588" spans="2:31" x14ac:dyDescent="0.45">
      <c r="B588" s="4" t="s">
        <v>144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45">
      <c r="B589" s="4" t="s">
        <v>145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45">
      <c r="B590" s="4" t="s">
        <v>146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45">
      <c r="B591" s="4" t="s">
        <v>147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45">
      <c r="B592" s="4" t="s">
        <v>148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45">
      <c r="B593" s="4" t="s">
        <v>149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45">
      <c r="B594" s="4" t="s">
        <v>150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45">
      <c r="B595" s="4" t="s">
        <v>151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45">
      <c r="B596" s="4" t="s">
        <v>152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45">
      <c r="B597" s="4" t="s">
        <v>153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45">
      <c r="B598" s="4" t="s">
        <v>154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45">
      <c r="B599" s="4" t="s">
        <v>155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0</v>
      </c>
      <c r="N599" s="71">
        <v>0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0</v>
      </c>
      <c r="AE599" s="54"/>
    </row>
    <row r="600" spans="2:31" x14ac:dyDescent="0.45">
      <c r="B600" s="4" t="s">
        <v>156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</v>
      </c>
      <c r="N600" s="71">
        <v>0.93294333020846043</v>
      </c>
      <c r="O600" s="70">
        <v>0</v>
      </c>
      <c r="P600" s="71">
        <v>0</v>
      </c>
      <c r="Q600" s="70">
        <v>0</v>
      </c>
      <c r="R600" s="71">
        <v>0</v>
      </c>
      <c r="S600" s="70">
        <v>0</v>
      </c>
      <c r="T600" s="71">
        <v>0</v>
      </c>
      <c r="U600" s="70">
        <v>0</v>
      </c>
      <c r="V600" s="71">
        <v>0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0.93294333020846043</v>
      </c>
      <c r="AE600" s="54"/>
    </row>
    <row r="601" spans="2:31" x14ac:dyDescent="0.45">
      <c r="B601" s="4" t="s">
        <v>157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</v>
      </c>
      <c r="N601" s="71">
        <v>0.93294333020846043</v>
      </c>
      <c r="O601" s="70">
        <v>0</v>
      </c>
      <c r="P601" s="71">
        <v>0</v>
      </c>
      <c r="Q601" s="70">
        <v>0</v>
      </c>
      <c r="R601" s="71">
        <v>0</v>
      </c>
      <c r="S601" s="70">
        <v>0</v>
      </c>
      <c r="T601" s="71">
        <v>0</v>
      </c>
      <c r="U601" s="70">
        <v>0</v>
      </c>
      <c r="V601" s="71">
        <v>0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0.93294333020846043</v>
      </c>
      <c r="AE601" s="54"/>
    </row>
    <row r="602" spans="2:31" x14ac:dyDescent="0.45">
      <c r="B602" s="4" t="s">
        <v>158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45">
      <c r="B603" s="4" t="s">
        <v>159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45">
      <c r="B604" s="4" t="s">
        <v>160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45">
      <c r="B605" s="4" t="s">
        <v>161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45">
      <c r="B606" s="4" t="s">
        <v>162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45">
      <c r="B607" s="4" t="s">
        <v>163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45">
      <c r="B608" s="4" t="s">
        <v>164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45">
      <c r="B609" s="4" t="s">
        <v>165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45">
      <c r="B610" s="4" t="s">
        <v>166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45">
      <c r="B611" s="4" t="s">
        <v>167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45">
      <c r="B612" s="4" t="s">
        <v>168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45">
      <c r="B613" s="4" t="s">
        <v>169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45">
      <c r="B614" s="4" t="s">
        <v>170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45">
      <c r="B615" s="4" t="s">
        <v>171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45">
      <c r="B616" s="4" t="s">
        <v>172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45">
      <c r="B617" s="4" t="s">
        <v>173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45">
      <c r="B618" s="4" t="s">
        <v>174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45">
      <c r="B619" s="4" t="s">
        <v>175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45">
      <c r="B620" s="4" t="s">
        <v>176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45">
      <c r="B621" s="4" t="s">
        <v>177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45">
      <c r="B622" s="4" t="s">
        <v>178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45">
      <c r="B623" s="4" t="s">
        <v>179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45">
      <c r="B624" s="4" t="s">
        <v>180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45">
      <c r="B625" s="4" t="s">
        <v>181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45">
      <c r="B626" s="4" t="s">
        <v>182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45">
      <c r="B627" s="4" t="s">
        <v>183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45">
      <c r="B628" s="4" t="s">
        <v>184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45">
      <c r="B629" s="4" t="s">
        <v>185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45">
      <c r="B630" s="4" t="s">
        <v>186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45">
      <c r="B631" s="4" t="s">
        <v>187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45">
      <c r="B632" s="4" t="s">
        <v>188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45">
      <c r="B633" s="4" t="s">
        <v>189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9.153339664141313E-3</v>
      </c>
      <c r="O633" s="70">
        <v>0</v>
      </c>
      <c r="P633" s="71">
        <v>0</v>
      </c>
      <c r="Q633" s="70">
        <v>0</v>
      </c>
      <c r="R633" s="71">
        <v>0</v>
      </c>
      <c r="S633" s="70">
        <v>0</v>
      </c>
      <c r="T633" s="71">
        <v>0</v>
      </c>
      <c r="U633" s="70">
        <v>0</v>
      </c>
      <c r="V633" s="71">
        <v>0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9.153339664141313E-3</v>
      </c>
      <c r="AE633" s="54"/>
    </row>
    <row r="634" spans="2:31" x14ac:dyDescent="0.45">
      <c r="B634" s="4" t="s">
        <v>190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9.153339664141313E-3</v>
      </c>
      <c r="O634" s="70">
        <v>0</v>
      </c>
      <c r="P634" s="71">
        <v>0</v>
      </c>
      <c r="Q634" s="70">
        <v>0</v>
      </c>
      <c r="R634" s="71">
        <v>0</v>
      </c>
      <c r="S634" s="70">
        <v>0</v>
      </c>
      <c r="T634" s="71">
        <v>0</v>
      </c>
      <c r="U634" s="70">
        <v>0</v>
      </c>
      <c r="V634" s="71">
        <v>0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9.153339664141313E-3</v>
      </c>
      <c r="AE634" s="54"/>
    </row>
    <row r="635" spans="2:31" x14ac:dyDescent="0.45">
      <c r="B635" s="4" t="s">
        <v>191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45">
      <c r="B636" s="4" t="s">
        <v>192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45">
      <c r="B637" s="4" t="s">
        <v>193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</v>
      </c>
      <c r="AE637" s="54"/>
    </row>
    <row r="638" spans="2:31" x14ac:dyDescent="0.45">
      <c r="B638" s="4" t="s">
        <v>194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</v>
      </c>
      <c r="AE638" s="54"/>
    </row>
    <row r="639" spans="2:31" x14ac:dyDescent="0.45">
      <c r="B639" s="4" t="s">
        <v>195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45">
      <c r="B640" s="4" t="s">
        <v>196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45">
      <c r="B641" s="4" t="s">
        <v>197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45">
      <c r="B642" s="4" t="s">
        <v>198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45">
      <c r="B643" s="4" t="s">
        <v>199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45">
      <c r="B644" s="4" t="s">
        <v>200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45">
      <c r="B645" s="4" t="s">
        <v>201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45">
      <c r="B646" s="4" t="s">
        <v>202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45">
      <c r="B647" s="4" t="s">
        <v>203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45">
      <c r="B648" s="4" t="s">
        <v>204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45">
      <c r="B649" s="4" t="s">
        <v>205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1.5612629272460942E-2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1.5612629272460942E-2</v>
      </c>
      <c r="AE649" s="54"/>
    </row>
    <row r="650" spans="2:31" x14ac:dyDescent="0.45">
      <c r="B650" s="4" t="s">
        <v>206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0</v>
      </c>
      <c r="AE650" s="54"/>
    </row>
    <row r="651" spans="2:31" x14ac:dyDescent="0.45">
      <c r="B651" s="4" t="s">
        <v>207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0</v>
      </c>
      <c r="AE651" s="54"/>
    </row>
    <row r="652" spans="2:31" x14ac:dyDescent="0.45">
      <c r="B652" s="4" t="s">
        <v>208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8.3733717600504541E-3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8.3733717600504541E-3</v>
      </c>
      <c r="AE652" s="54"/>
    </row>
    <row r="653" spans="2:31" x14ac:dyDescent="0.45">
      <c r="B653" s="4" t="s">
        <v>209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8.3733717600504541E-3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8.3733717600504541E-3</v>
      </c>
      <c r="AE653" s="54"/>
    </row>
    <row r="654" spans="2:31" x14ac:dyDescent="0.45">
      <c r="B654" s="4" t="s">
        <v>210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0</v>
      </c>
      <c r="AE654" s="54"/>
    </row>
    <row r="655" spans="2:31" x14ac:dyDescent="0.45">
      <c r="B655" s="4" t="s">
        <v>211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45">
      <c r="B656" s="4" t="s">
        <v>212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45">
      <c r="B657" s="4" t="s">
        <v>213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45">
      <c r="B658" s="4" t="s">
        <v>214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45">
      <c r="B659" s="4" t="s">
        <v>215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0</v>
      </c>
      <c r="AE659" s="54"/>
    </row>
    <row r="660" spans="2:31" x14ac:dyDescent="0.45">
      <c r="B660" s="4" t="s">
        <v>216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0.61721292120648552</v>
      </c>
      <c r="O660" s="70">
        <v>0.88233330980460933</v>
      </c>
      <c r="P660" s="71">
        <v>0.72119779178631382</v>
      </c>
      <c r="Q660" s="70">
        <v>0.88307190124953039</v>
      </c>
      <c r="R660" s="71">
        <v>0.8824027881217732</v>
      </c>
      <c r="S660" s="70">
        <v>0.88173364315951896</v>
      </c>
      <c r="T660" s="71">
        <v>0.8810644981924135</v>
      </c>
      <c r="U660" s="70">
        <v>0.8803953532253076</v>
      </c>
      <c r="V660" s="71">
        <v>0.87972620826208381</v>
      </c>
      <c r="W660" s="70">
        <v>0.87905706329885869</v>
      </c>
      <c r="X660" s="71">
        <v>0.35143546472487347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8.7396309430317682</v>
      </c>
      <c r="AE660" s="54"/>
    </row>
    <row r="661" spans="2:31" x14ac:dyDescent="0.45">
      <c r="B661" s="4" t="s">
        <v>217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0.61721292120648552</v>
      </c>
      <c r="O661" s="70">
        <v>0.88233330980460933</v>
      </c>
      <c r="P661" s="71">
        <v>0.72119779178631382</v>
      </c>
      <c r="Q661" s="70">
        <v>0.88307190124953039</v>
      </c>
      <c r="R661" s="71">
        <v>0.8824027881217732</v>
      </c>
      <c r="S661" s="70">
        <v>0.88173364315951896</v>
      </c>
      <c r="T661" s="71">
        <v>0.8810644981924135</v>
      </c>
      <c r="U661" s="70">
        <v>0.8803953532253076</v>
      </c>
      <c r="V661" s="71">
        <v>0.87972620826208381</v>
      </c>
      <c r="W661" s="70">
        <v>0.87905706329885869</v>
      </c>
      <c r="X661" s="71">
        <v>0.35143546472487347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8.7396309430317682</v>
      </c>
      <c r="AE661" s="54"/>
    </row>
    <row r="662" spans="2:31" x14ac:dyDescent="0.45">
      <c r="B662" s="4" t="s">
        <v>218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45">
      <c r="B663" s="4" t="s">
        <v>219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45">
      <c r="B664" s="4" t="s">
        <v>220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45">
      <c r="B665" s="4" t="s">
        <v>221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45">
      <c r="B666" s="4" t="s">
        <v>222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45">
      <c r="B667" s="4" t="s">
        <v>223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45">
      <c r="B668" s="4" t="s">
        <v>224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</v>
      </c>
      <c r="AE668" s="54"/>
    </row>
    <row r="669" spans="2:31" x14ac:dyDescent="0.45">
      <c r="B669" s="4" t="s">
        <v>225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</v>
      </c>
      <c r="AE669" s="54"/>
    </row>
    <row r="670" spans="2:31" x14ac:dyDescent="0.45">
      <c r="B670" s="4" t="s">
        <v>226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0</v>
      </c>
      <c r="AE670" s="54"/>
    </row>
    <row r="671" spans="2:31" x14ac:dyDescent="0.45">
      <c r="B671" s="4" t="s">
        <v>227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0</v>
      </c>
      <c r="AE671" s="54"/>
    </row>
    <row r="672" spans="2:31" x14ac:dyDescent="0.45">
      <c r="B672" s="4" t="s">
        <v>228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45">
      <c r="B673" s="4" t="s">
        <v>229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45">
      <c r="B674" s="4" t="s">
        <v>230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45">
      <c r="B675" s="4" t="s">
        <v>231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45">
      <c r="B676" s="4" t="s">
        <v>232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1.3994037272135409E-2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1.3994037272135409E-2</v>
      </c>
      <c r="AE676" s="54"/>
    </row>
    <row r="677" spans="2:31" x14ac:dyDescent="0.45">
      <c r="B677" s="4" t="s">
        <v>233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45">
      <c r="B678" s="4" t="s">
        <v>234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45">
      <c r="B679" s="4" t="s">
        <v>235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45">
      <c r="B680" s="4" t="s">
        <v>236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45">
      <c r="B681" s="4" t="s">
        <v>237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45">
      <c r="B682" s="4" t="s">
        <v>238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45">
      <c r="B683" s="4" t="s">
        <v>239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0</v>
      </c>
      <c r="AE683" s="54"/>
    </row>
    <row r="684" spans="2:31" x14ac:dyDescent="0.45">
      <c r="B684" s="4" t="s">
        <v>240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0</v>
      </c>
      <c r="AE684" s="54"/>
    </row>
    <row r="685" spans="2:31" x14ac:dyDescent="0.45">
      <c r="B685" s="4" t="s">
        <v>241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0</v>
      </c>
      <c r="AE685" s="54"/>
    </row>
    <row r="686" spans="2:31" x14ac:dyDescent="0.45">
      <c r="B686" s="4" t="s">
        <v>242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0</v>
      </c>
      <c r="AE686" s="54"/>
    </row>
    <row r="687" spans="2:31" x14ac:dyDescent="0.45">
      <c r="B687" s="4" t="s">
        <v>243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0</v>
      </c>
      <c r="AE687" s="54"/>
    </row>
    <row r="688" spans="2:31" x14ac:dyDescent="0.45">
      <c r="B688" s="4" t="s">
        <v>244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45">
      <c r="B689" s="4" t="s">
        <v>245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45">
      <c r="B690" s="4" t="s">
        <v>246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</v>
      </c>
      <c r="AE690" s="54"/>
    </row>
    <row r="691" spans="2:31" x14ac:dyDescent="0.45">
      <c r="B691" s="4" t="s">
        <v>247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</v>
      </c>
      <c r="AE691" s="54"/>
    </row>
    <row r="692" spans="2:31" x14ac:dyDescent="0.45">
      <c r="B692" s="4" t="s">
        <v>248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45">
      <c r="B693" s="4" t="s">
        <v>249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45">
      <c r="B694" s="4" t="s">
        <v>250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45">
      <c r="B695" s="4" t="s">
        <v>251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45">
      <c r="B696" s="4" t="s">
        <v>252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45">
      <c r="B697" s="4" t="s">
        <v>253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45">
      <c r="B698" s="4" t="s">
        <v>254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45">
      <c r="B699" s="4" t="s">
        <v>255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45">
      <c r="B700" s="4" t="s">
        <v>256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45">
      <c r="B701" s="4" t="s">
        <v>257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45">
      <c r="B702" s="4" t="s">
        <v>258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45">
      <c r="B703" s="4" t="s">
        <v>259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45">
      <c r="B704" s="4" t="s">
        <v>260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45">
      <c r="B705" s="4" t="s">
        <v>261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45">
      <c r="B706" s="4" t="s">
        <v>262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45">
      <c r="B707" s="4" t="s">
        <v>263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45">
      <c r="B708" s="4" t="s">
        <v>264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45">
      <c r="B709" s="4" t="s">
        <v>265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45">
      <c r="B710" s="4" t="s">
        <v>266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45">
      <c r="B711" s="4" t="s">
        <v>267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45">
      <c r="B712" s="4" t="s">
        <v>268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45">
      <c r="B713" s="4" t="s">
        <v>269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0</v>
      </c>
      <c r="AE713" s="54"/>
    </row>
    <row r="714" spans="2:31" x14ac:dyDescent="0.45">
      <c r="B714" s="4" t="s">
        <v>270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0</v>
      </c>
      <c r="AE714" s="54"/>
    </row>
    <row r="715" spans="2:31" x14ac:dyDescent="0.45">
      <c r="B715" s="4" t="s">
        <v>271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45">
      <c r="B716" s="4" t="s">
        <v>272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45">
      <c r="B717" s="4" t="s">
        <v>273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45">
      <c r="B718" s="4" t="s">
        <v>274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45">
      <c r="B719" s="4" t="s">
        <v>275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45">
      <c r="B720" s="4" t="s">
        <v>276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45">
      <c r="B721" s="4" t="s">
        <v>277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45">
      <c r="B722" s="12" t="s">
        <v>7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</v>
      </c>
      <c r="M722" s="13">
        <f t="shared" si="14"/>
        <v>0</v>
      </c>
      <c r="N722" s="13">
        <f t="shared" si="14"/>
        <v>3.1649725922228718</v>
      </c>
      <c r="O722" s="13">
        <f t="shared" si="14"/>
        <v>1.7646666196092187</v>
      </c>
      <c r="P722" s="13">
        <f t="shared" si="14"/>
        <v>1.4423955835726276</v>
      </c>
      <c r="Q722" s="13">
        <f t="shared" si="14"/>
        <v>1.7661438024990608</v>
      </c>
      <c r="R722" s="13">
        <f t="shared" si="14"/>
        <v>1.7648055762435464</v>
      </c>
      <c r="S722" s="13">
        <f t="shared" si="14"/>
        <v>1.7634672863190379</v>
      </c>
      <c r="T722" s="13">
        <f t="shared" si="14"/>
        <v>1.762128996384827</v>
      </c>
      <c r="U722" s="13">
        <f t="shared" si="14"/>
        <v>1.7607907064506152</v>
      </c>
      <c r="V722" s="13">
        <f t="shared" si="14"/>
        <v>1.7594524165241676</v>
      </c>
      <c r="W722" s="13">
        <f t="shared" si="14"/>
        <v>1.7581141265977174</v>
      </c>
      <c r="X722" s="13">
        <f t="shared" si="14"/>
        <v>0.70287092944974694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09">
        <f>SUM(AC584:AE721)</f>
        <v>19.409808635873436</v>
      </c>
      <c r="AD722" s="109"/>
      <c r="AE722" s="109"/>
    </row>
    <row r="723" spans="2:31" x14ac:dyDescent="0.45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45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45">
      <c r="B725" s="8">
        <f>+B581+1</f>
        <v>46028</v>
      </c>
    </row>
    <row r="726" spans="2:31" x14ac:dyDescent="0.45">
      <c r="B726" s="8"/>
    </row>
    <row r="727" spans="2:31" x14ac:dyDescent="0.45">
      <c r="B727" s="9" t="s">
        <v>313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1" t="s">
        <v>7</v>
      </c>
      <c r="AD727" s="91"/>
      <c r="AE727" s="91"/>
    </row>
    <row r="728" spans="2:31" x14ac:dyDescent="0.45">
      <c r="B728" s="4" t="s">
        <v>140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0.87432149490165723</v>
      </c>
      <c r="U728" s="68">
        <v>1.8596570652694702</v>
      </c>
      <c r="V728" s="69">
        <v>2.5901100525220233</v>
      </c>
      <c r="W728" s="68">
        <v>2.959083343336105</v>
      </c>
      <c r="X728" s="69">
        <v>2.0174928241043175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10.300664780133575</v>
      </c>
      <c r="AE728" s="56"/>
    </row>
    <row r="729" spans="2:31" x14ac:dyDescent="0.45">
      <c r="B729" s="4" t="s">
        <v>141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0.87432149490165723</v>
      </c>
      <c r="U729" s="70">
        <v>1.8596570652694702</v>
      </c>
      <c r="V729" s="71">
        <v>2.5901100525220233</v>
      </c>
      <c r="W729" s="70">
        <v>2.959083343336105</v>
      </c>
      <c r="X729" s="71">
        <v>2.0174928241043175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10.300664780133575</v>
      </c>
      <c r="AE729" s="54"/>
    </row>
    <row r="730" spans="2:31" x14ac:dyDescent="0.45">
      <c r="B730" s="4" t="s">
        <v>142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0.87432149490165723</v>
      </c>
      <c r="U730" s="70">
        <v>1.8596570652694702</v>
      </c>
      <c r="V730" s="71">
        <v>2.5901100525220233</v>
      </c>
      <c r="W730" s="70">
        <v>2.959083343336105</v>
      </c>
      <c r="X730" s="71">
        <v>2.0174928241043175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10.300664780133575</v>
      </c>
      <c r="AE730" s="54"/>
    </row>
    <row r="731" spans="2:31" x14ac:dyDescent="0.45">
      <c r="B731" s="4" t="s">
        <v>143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0.87432149490165723</v>
      </c>
      <c r="U731" s="70">
        <v>1.8596570652694702</v>
      </c>
      <c r="V731" s="71">
        <v>2.5901100525220233</v>
      </c>
      <c r="W731" s="70">
        <v>2.959083343336105</v>
      </c>
      <c r="X731" s="71">
        <v>2.0174928241043175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10.300664780133575</v>
      </c>
      <c r="AE731" s="54"/>
    </row>
    <row r="732" spans="2:31" x14ac:dyDescent="0.45">
      <c r="B732" s="4" t="s">
        <v>144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45">
      <c r="B733" s="4" t="s">
        <v>145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45">
      <c r="B734" s="4" t="s">
        <v>146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45">
      <c r="B735" s="4" t="s">
        <v>147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45">
      <c r="B736" s="4" t="s">
        <v>148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45">
      <c r="B737" s="4" t="s">
        <v>149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45">
      <c r="B738" s="4" t="s">
        <v>150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45">
      <c r="B739" s="4" t="s">
        <v>151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45">
      <c r="B740" s="4" t="s">
        <v>152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45">
      <c r="B741" s="4" t="s">
        <v>153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45">
      <c r="B742" s="4" t="s">
        <v>154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45">
      <c r="B743" s="4" t="s">
        <v>155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45">
      <c r="B744" s="4" t="s">
        <v>156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1.5280860893249513</v>
      </c>
      <c r="U744" s="70">
        <v>4.448018484190106</v>
      </c>
      <c r="V744" s="71">
        <v>5.8620796106399364</v>
      </c>
      <c r="W744" s="70">
        <v>0.18573206340273224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12.023916247557725</v>
      </c>
      <c r="AE744" s="54"/>
    </row>
    <row r="745" spans="2:31" x14ac:dyDescent="0.45">
      <c r="B745" s="4" t="s">
        <v>157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1.5280860893249513</v>
      </c>
      <c r="U745" s="70">
        <v>4.448018484190106</v>
      </c>
      <c r="V745" s="71">
        <v>5.8620796106399364</v>
      </c>
      <c r="W745" s="70">
        <v>0.18573206340273224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12.023916247557725</v>
      </c>
      <c r="AE745" s="54"/>
    </row>
    <row r="746" spans="2:31" x14ac:dyDescent="0.45">
      <c r="B746" s="4" t="s">
        <v>158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45">
      <c r="B747" s="4" t="s">
        <v>159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45">
      <c r="B748" s="4" t="s">
        <v>160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45">
      <c r="B749" s="4" t="s">
        <v>161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45">
      <c r="B750" s="4" t="s">
        <v>162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45">
      <c r="B751" s="4" t="s">
        <v>163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45">
      <c r="B752" s="4" t="s">
        <v>164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45">
      <c r="B753" s="4" t="s">
        <v>165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45">
      <c r="B754" s="4" t="s">
        <v>166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</v>
      </c>
      <c r="AE754" s="54"/>
    </row>
    <row r="755" spans="2:31" x14ac:dyDescent="0.45">
      <c r="B755" s="4" t="s">
        <v>167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</v>
      </c>
      <c r="AE755" s="54"/>
    </row>
    <row r="756" spans="2:31" x14ac:dyDescent="0.45">
      <c r="B756" s="4" t="s">
        <v>168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45">
      <c r="B757" s="4" t="s">
        <v>169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45">
      <c r="B758" s="4" t="s">
        <v>170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45">
      <c r="B759" s="4" t="s">
        <v>171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45">
      <c r="B760" s="4" t="s">
        <v>172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6.686160087585441E-2</v>
      </c>
      <c r="N760" s="71">
        <v>0.2720163186391194</v>
      </c>
      <c r="O760" s="70">
        <v>0.71934276527414709</v>
      </c>
      <c r="P760" s="71">
        <v>2.2292407353718895E-2</v>
      </c>
      <c r="Q760" s="70">
        <v>1.6303698221842272E-2</v>
      </c>
      <c r="R760" s="71">
        <v>1.0314981142679674E-2</v>
      </c>
      <c r="S760" s="70">
        <v>4.326272010803045E-3</v>
      </c>
      <c r="T760" s="71">
        <v>1.4800866444901752E-4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1.1116060521826139</v>
      </c>
      <c r="AE760" s="54"/>
    </row>
    <row r="761" spans="2:31" x14ac:dyDescent="0.45">
      <c r="B761" s="4" t="s">
        <v>173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45">
      <c r="B762" s="4" t="s">
        <v>174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45">
      <c r="B763" s="4" t="s">
        <v>175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</v>
      </c>
      <c r="AE763" s="54"/>
    </row>
    <row r="764" spans="2:31" x14ac:dyDescent="0.45">
      <c r="B764" s="4" t="s">
        <v>176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45">
      <c r="B765" s="4" t="s">
        <v>177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45">
      <c r="B766" s="4" t="s">
        <v>178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45">
      <c r="B767" s="4" t="s">
        <v>179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45">
      <c r="B768" s="4" t="s">
        <v>180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45">
      <c r="B769" s="4" t="s">
        <v>181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45">
      <c r="B770" s="4" t="s">
        <v>182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45">
      <c r="B771" s="4" t="s">
        <v>183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45">
      <c r="B772" s="4" t="s">
        <v>184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45">
      <c r="B773" s="4" t="s">
        <v>185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45">
      <c r="B774" s="4" t="s">
        <v>186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45">
      <c r="B775" s="4" t="s">
        <v>187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45">
      <c r="B776" s="4" t="s">
        <v>188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45">
      <c r="B777" s="4" t="s">
        <v>189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0</v>
      </c>
      <c r="M777" s="70">
        <v>2.2581502397855082E-2</v>
      </c>
      <c r="N777" s="71">
        <v>4.8277889688809604E-2</v>
      </c>
      <c r="O777" s="70">
        <v>5.0377941131591691E-2</v>
      </c>
      <c r="P777" s="71">
        <v>5.2477993567784556E-2</v>
      </c>
      <c r="Q777" s="70">
        <v>5.9280352791150313E-2</v>
      </c>
      <c r="R777" s="71">
        <v>7.0944427450497852E-2</v>
      </c>
      <c r="S777" s="70">
        <v>0.10285690302650123</v>
      </c>
      <c r="T777" s="71">
        <v>4.8510929942130944E-2</v>
      </c>
      <c r="U777" s="70">
        <v>2.4295532703399569E-2</v>
      </c>
      <c r="V777" s="71">
        <v>2.3475732405980349E-2</v>
      </c>
      <c r="W777" s="70">
        <v>2.3086738586425681E-2</v>
      </c>
      <c r="X777" s="71">
        <v>1.5929263631502728E-2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0.54209520732362959</v>
      </c>
      <c r="AE777" s="54"/>
    </row>
    <row r="778" spans="2:31" x14ac:dyDescent="0.45">
      <c r="B778" s="4" t="s">
        <v>190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0</v>
      </c>
      <c r="M778" s="70">
        <v>2.2581502397855082E-2</v>
      </c>
      <c r="N778" s="71">
        <v>4.8277889688809604E-2</v>
      </c>
      <c r="O778" s="70">
        <v>5.0377941131591691E-2</v>
      </c>
      <c r="P778" s="71">
        <v>5.2477993567784556E-2</v>
      </c>
      <c r="Q778" s="70">
        <v>5.9280352791150313E-2</v>
      </c>
      <c r="R778" s="71">
        <v>7.0944427450497852E-2</v>
      </c>
      <c r="S778" s="70">
        <v>0.10285690302650123</v>
      </c>
      <c r="T778" s="71">
        <v>4.8510929942130944E-2</v>
      </c>
      <c r="U778" s="70">
        <v>2.4295532703399569E-2</v>
      </c>
      <c r="V778" s="71">
        <v>2.3475732405980349E-2</v>
      </c>
      <c r="W778" s="70">
        <v>2.3086738586425681E-2</v>
      </c>
      <c r="X778" s="71">
        <v>1.5929263631502728E-2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0.54209520732362959</v>
      </c>
      <c r="AE778" s="54"/>
    </row>
    <row r="779" spans="2:31" x14ac:dyDescent="0.45">
      <c r="B779" s="4" t="s">
        <v>191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0.54155561873435965</v>
      </c>
      <c r="U779" s="70">
        <v>0.98946519182523107</v>
      </c>
      <c r="V779" s="71">
        <v>1.3782435465494789</v>
      </c>
      <c r="W779" s="70">
        <v>2.1624404339631398</v>
      </c>
      <c r="X779" s="71">
        <v>1.5185012020715078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6.5902059931437167</v>
      </c>
      <c r="AE779" s="54"/>
    </row>
    <row r="780" spans="2:31" x14ac:dyDescent="0.45">
      <c r="B780" s="4" t="s">
        <v>192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0.54155561873435965</v>
      </c>
      <c r="U780" s="70">
        <v>0.98946519182523107</v>
      </c>
      <c r="V780" s="71">
        <v>1.3782435465494789</v>
      </c>
      <c r="W780" s="70">
        <v>2.1624404339631398</v>
      </c>
      <c r="X780" s="71">
        <v>1.5185012020715078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6.5902059931437167</v>
      </c>
      <c r="AE780" s="54"/>
    </row>
    <row r="781" spans="2:31" x14ac:dyDescent="0.45">
      <c r="B781" s="4" t="s">
        <v>193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</v>
      </c>
      <c r="AE781" s="54"/>
    </row>
    <row r="782" spans="2:31" x14ac:dyDescent="0.45">
      <c r="B782" s="4" t="s">
        <v>194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0</v>
      </c>
      <c r="AE782" s="54"/>
    </row>
    <row r="783" spans="2:31" x14ac:dyDescent="0.45">
      <c r="B783" s="4" t="s">
        <v>195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0</v>
      </c>
      <c r="AE783" s="54"/>
    </row>
    <row r="784" spans="2:31" x14ac:dyDescent="0.45">
      <c r="B784" s="4" t="s">
        <v>196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45">
      <c r="B785" s="4" t="s">
        <v>197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45">
      <c r="B786" s="4" t="s">
        <v>198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45">
      <c r="B787" s="4" t="s">
        <v>199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45">
      <c r="B788" s="4" t="s">
        <v>200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45">
      <c r="B789" s="4" t="s">
        <v>211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45">
      <c r="B790" s="4" t="s">
        <v>212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45">
      <c r="B791" s="4" t="s">
        <v>201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</v>
      </c>
      <c r="AE791" s="54"/>
    </row>
    <row r="792" spans="2:31" x14ac:dyDescent="0.45">
      <c r="B792" s="4" t="s">
        <v>202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0</v>
      </c>
      <c r="AE792" s="54"/>
    </row>
    <row r="793" spans="2:31" x14ac:dyDescent="0.45">
      <c r="B793" s="4" t="s">
        <v>203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1.4563949376296994</v>
      </c>
      <c r="O793" s="70">
        <v>8.0194795327268054</v>
      </c>
      <c r="P793" s="71">
        <v>9.4079052979133539</v>
      </c>
      <c r="Q793" s="70">
        <v>9.4074689281490453</v>
      </c>
      <c r="R793" s="71">
        <v>9.4070325587572636</v>
      </c>
      <c r="S793" s="70">
        <v>9.4065961889929568</v>
      </c>
      <c r="T793" s="71">
        <v>9.4061598196011769</v>
      </c>
      <c r="U793" s="70">
        <v>9.4043794156990437</v>
      </c>
      <c r="V793" s="71">
        <v>9.4061187087875595</v>
      </c>
      <c r="W793" s="70">
        <v>9.4286115600979894</v>
      </c>
      <c r="X793" s="71">
        <v>9.602383666304835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94.352530614659727</v>
      </c>
      <c r="AE793" s="54"/>
    </row>
    <row r="794" spans="2:31" x14ac:dyDescent="0.45">
      <c r="B794" s="4" t="s">
        <v>204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</v>
      </c>
      <c r="AE794" s="54"/>
    </row>
    <row r="795" spans="2:31" x14ac:dyDescent="0.45">
      <c r="B795" s="4" t="s">
        <v>205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</v>
      </c>
      <c r="AE795" s="54"/>
    </row>
    <row r="796" spans="2:31" x14ac:dyDescent="0.45">
      <c r="B796" s="4" t="s">
        <v>206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0.10728544394175213</v>
      </c>
      <c r="N796" s="71">
        <v>0.22493063608805339</v>
      </c>
      <c r="O796" s="70">
        <v>0.22892266909281409</v>
      </c>
      <c r="P796" s="71">
        <v>0.23275591532389325</v>
      </c>
      <c r="Q796" s="70">
        <v>0.21896124680836992</v>
      </c>
      <c r="R796" s="71">
        <v>0.21278262933095296</v>
      </c>
      <c r="S796" s="70">
        <v>0.21984550158182783</v>
      </c>
      <c r="T796" s="71">
        <v>0.22690837383270268</v>
      </c>
      <c r="U796" s="70">
        <v>0.23397124608357747</v>
      </c>
      <c r="V796" s="71">
        <v>0.24103411038716638</v>
      </c>
      <c r="W796" s="70">
        <v>0.24809698263804117</v>
      </c>
      <c r="X796" s="71">
        <v>0.17787030537923176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2.5733650604883826</v>
      </c>
      <c r="AE796" s="54"/>
    </row>
    <row r="797" spans="2:31" x14ac:dyDescent="0.45">
      <c r="B797" s="4" t="s">
        <v>207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0.10728544394175213</v>
      </c>
      <c r="N797" s="71">
        <v>0.22493063608805339</v>
      </c>
      <c r="O797" s="70">
        <v>0.22892266909281409</v>
      </c>
      <c r="P797" s="71">
        <v>0.23275591532389325</v>
      </c>
      <c r="Q797" s="70">
        <v>0.21896124680836992</v>
      </c>
      <c r="R797" s="71">
        <v>0.21278262933095296</v>
      </c>
      <c r="S797" s="70">
        <v>0.21984550158182783</v>
      </c>
      <c r="T797" s="71">
        <v>0.22690837383270268</v>
      </c>
      <c r="U797" s="70">
        <v>0.23397124608357747</v>
      </c>
      <c r="V797" s="71">
        <v>0.24103411038716638</v>
      </c>
      <c r="W797" s="70">
        <v>0.24809698263804117</v>
      </c>
      <c r="X797" s="71">
        <v>0.17787030537923176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2.5733650604883826</v>
      </c>
      <c r="AE797" s="54"/>
    </row>
    <row r="798" spans="2:31" x14ac:dyDescent="0.45">
      <c r="B798" s="4" t="s">
        <v>208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0</v>
      </c>
      <c r="AE798" s="54"/>
    </row>
    <row r="799" spans="2:31" x14ac:dyDescent="0.45">
      <c r="B799" s="4" t="s">
        <v>209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45">
      <c r="B800" s="4" t="s">
        <v>210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45">
      <c r="B801" s="4" t="s">
        <v>213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45">
      <c r="B802" s="4" t="s">
        <v>214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45">
      <c r="B803" s="4" t="s">
        <v>215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</v>
      </c>
      <c r="AE803" s="54"/>
    </row>
    <row r="804" spans="2:31" x14ac:dyDescent="0.45">
      <c r="B804" s="4" t="s">
        <v>216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0</v>
      </c>
      <c r="AE804" s="54"/>
    </row>
    <row r="805" spans="2:31" x14ac:dyDescent="0.45">
      <c r="B805" s="4" t="s">
        <v>217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45">
      <c r="B806" s="4" t="s">
        <v>218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45">
      <c r="B807" s="4" t="s">
        <v>219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45">
      <c r="B808" s="4" t="s">
        <v>220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45">
      <c r="B809" s="4" t="s">
        <v>221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45">
      <c r="B810" s="4" t="s">
        <v>222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45">
      <c r="B811" s="4" t="s">
        <v>223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45">
      <c r="B812" s="4" t="s">
        <v>224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0.14164313732782999</v>
      </c>
      <c r="U812" s="70">
        <v>0.34277074088652926</v>
      </c>
      <c r="V812" s="71">
        <v>0.40190427085633479</v>
      </c>
      <c r="W812" s="70">
        <v>2.0032454033692679E-2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0.90635060310438664</v>
      </c>
      <c r="AE812" s="54"/>
    </row>
    <row r="813" spans="2:31" x14ac:dyDescent="0.45">
      <c r="B813" s="4" t="s">
        <v>225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0.14164313732782999</v>
      </c>
      <c r="U813" s="70">
        <v>0.34277074088652926</v>
      </c>
      <c r="V813" s="71">
        <v>0.40190427085633479</v>
      </c>
      <c r="W813" s="70">
        <v>2.0032454033692679E-2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0.90635060310438664</v>
      </c>
      <c r="AE813" s="54"/>
    </row>
    <row r="814" spans="2:31" x14ac:dyDescent="0.45">
      <c r="B814" s="4" t="s">
        <v>226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0.20047617891487685</v>
      </c>
      <c r="R814" s="71">
        <v>0.72411733360091013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0.92459351251578692</v>
      </c>
      <c r="AE814" s="54"/>
    </row>
    <row r="815" spans="2:31" x14ac:dyDescent="0.45">
      <c r="B815" s="4" t="s">
        <v>227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0.20047617891487685</v>
      </c>
      <c r="R815" s="71">
        <v>0.72411733360091013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0.92459351251578692</v>
      </c>
      <c r="AE815" s="54"/>
    </row>
    <row r="816" spans="2:31" x14ac:dyDescent="0.45">
      <c r="B816" s="4" t="s">
        <v>228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45">
      <c r="B817" s="4" t="s">
        <v>229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</v>
      </c>
      <c r="AE817" s="54"/>
    </row>
    <row r="818" spans="2:31" x14ac:dyDescent="0.45">
      <c r="B818" s="4" t="s">
        <v>230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</v>
      </c>
      <c r="AE818" s="54"/>
    </row>
    <row r="819" spans="2:31" x14ac:dyDescent="0.45">
      <c r="B819" s="4" t="s">
        <v>231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</v>
      </c>
      <c r="AE819" s="54"/>
    </row>
    <row r="820" spans="2:31" x14ac:dyDescent="0.45">
      <c r="B820" s="4" t="s">
        <v>232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1.0304761620457967</v>
      </c>
      <c r="U820" s="70">
        <v>2.37442350654602</v>
      </c>
      <c r="V820" s="71">
        <v>2.3926982906341547</v>
      </c>
      <c r="W820" s="70">
        <v>2.3707711047808329</v>
      </c>
      <c r="X820" s="71">
        <v>1.6178444722112018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9.7862135362180052</v>
      </c>
      <c r="AE820" s="54"/>
    </row>
    <row r="821" spans="2:31" x14ac:dyDescent="0.45">
      <c r="B821" s="4" t="s">
        <v>233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45">
      <c r="B822" s="4" t="s">
        <v>234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45">
      <c r="B823" s="4" t="s">
        <v>235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45">
      <c r="B824" s="4" t="s">
        <v>236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45">
      <c r="B825" s="4" t="s">
        <v>237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3.5875000000000004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3.5875000000000004</v>
      </c>
      <c r="AE825" s="54"/>
    </row>
    <row r="826" spans="2:31" x14ac:dyDescent="0.45">
      <c r="B826" s="4" t="s">
        <v>238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3.5875000000000004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3.5875000000000004</v>
      </c>
      <c r="AE826" s="54"/>
    </row>
    <row r="827" spans="2:31" x14ac:dyDescent="0.45">
      <c r="B827" s="4" t="s">
        <v>239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</v>
      </c>
      <c r="AE827" s="54"/>
    </row>
    <row r="828" spans="2:31" x14ac:dyDescent="0.45">
      <c r="B828" s="4" t="s">
        <v>240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</v>
      </c>
      <c r="AE828" s="54"/>
    </row>
    <row r="829" spans="2:31" x14ac:dyDescent="0.45">
      <c r="B829" s="4" t="s">
        <v>241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</v>
      </c>
      <c r="AE829" s="54"/>
    </row>
    <row r="830" spans="2:31" x14ac:dyDescent="0.45">
      <c r="B830" s="4" t="s">
        <v>242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0</v>
      </c>
      <c r="AE830" s="54"/>
    </row>
    <row r="831" spans="2:31" x14ac:dyDescent="0.45">
      <c r="B831" s="4" t="s">
        <v>243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0</v>
      </c>
      <c r="AE831" s="54"/>
    </row>
    <row r="832" spans="2:31" x14ac:dyDescent="0.45">
      <c r="B832" s="4" t="s">
        <v>244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0.37100504921557631</v>
      </c>
      <c r="V832" s="71">
        <v>0.49105849784488481</v>
      </c>
      <c r="W832" s="70">
        <v>0.48385406464027858</v>
      </c>
      <c r="X832" s="71">
        <v>0.33441120746235053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1.6803288191630905</v>
      </c>
      <c r="AE832" s="54"/>
    </row>
    <row r="833" spans="2:31" x14ac:dyDescent="0.45">
      <c r="B833" s="4" t="s">
        <v>245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0.37100504921557631</v>
      </c>
      <c r="V833" s="71">
        <v>0.49105849784488481</v>
      </c>
      <c r="W833" s="70">
        <v>0.48385406464027858</v>
      </c>
      <c r="X833" s="71">
        <v>0.33441120746235053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1.6803288191630905</v>
      </c>
      <c r="AE833" s="54"/>
    </row>
    <row r="834" spans="2:31" x14ac:dyDescent="0.45">
      <c r="B834" s="4" t="s">
        <v>246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0</v>
      </c>
      <c r="AE834" s="54"/>
    </row>
    <row r="835" spans="2:31" x14ac:dyDescent="0.45">
      <c r="B835" s="4" t="s">
        <v>247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0</v>
      </c>
      <c r="AE835" s="54"/>
    </row>
    <row r="836" spans="2:31" x14ac:dyDescent="0.45">
      <c r="B836" s="4" t="s">
        <v>248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0</v>
      </c>
      <c r="AE836" s="54"/>
    </row>
    <row r="837" spans="2:31" x14ac:dyDescent="0.45">
      <c r="B837" s="4" t="s">
        <v>249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0</v>
      </c>
      <c r="AE837" s="54"/>
    </row>
    <row r="838" spans="2:31" x14ac:dyDescent="0.45">
      <c r="B838" s="4" t="s">
        <v>250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</v>
      </c>
      <c r="AE838" s="54"/>
    </row>
    <row r="839" spans="2:31" x14ac:dyDescent="0.45">
      <c r="B839" s="4" t="s">
        <v>251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45">
      <c r="B840" s="4" t="s">
        <v>252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45">
      <c r="B841" s="4" t="s">
        <v>253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45">
      <c r="B842" s="4" t="s">
        <v>254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45">
      <c r="B843" s="4" t="s">
        <v>255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45">
      <c r="B844" s="4" t="s">
        <v>256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45">
      <c r="B845" s="4" t="s">
        <v>257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45">
      <c r="B846" s="4" t="s">
        <v>258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45">
      <c r="B847" s="4" t="s">
        <v>259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45">
      <c r="B848" s="4" t="s">
        <v>260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45">
      <c r="B849" s="4" t="s">
        <v>261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45">
      <c r="B850" s="4" t="s">
        <v>262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45">
      <c r="B851" s="4" t="s">
        <v>263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45">
      <c r="B852" s="4" t="s">
        <v>264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</v>
      </c>
      <c r="AE852" s="54"/>
    </row>
    <row r="853" spans="2:31" x14ac:dyDescent="0.45">
      <c r="B853" s="4" t="s">
        <v>265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</v>
      </c>
      <c r="AE853" s="54"/>
    </row>
    <row r="854" spans="2:31" x14ac:dyDescent="0.45">
      <c r="B854" s="4" t="s">
        <v>266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0</v>
      </c>
      <c r="AE854" s="54"/>
    </row>
    <row r="855" spans="2:31" x14ac:dyDescent="0.45">
      <c r="B855" s="4" t="s">
        <v>267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45">
      <c r="B856" s="4" t="s">
        <v>268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45">
      <c r="B857" s="4" t="s">
        <v>269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1.9650472561518351</v>
      </c>
      <c r="N857" s="71">
        <v>4.6727485974629728</v>
      </c>
      <c r="O857" s="70">
        <v>4.5151320219039919</v>
      </c>
      <c r="P857" s="71">
        <v>4.4822134971618643</v>
      </c>
      <c r="Q857" s="70">
        <v>2.2288284511566174</v>
      </c>
      <c r="R857" s="71">
        <v>1.0991369368235275</v>
      </c>
      <c r="S857" s="70">
        <v>0.98275794626871638</v>
      </c>
      <c r="T857" s="71">
        <v>0.1412546571095781</v>
      </c>
      <c r="U857" s="70">
        <v>0.17819144248962304</v>
      </c>
      <c r="V857" s="71">
        <v>0.15993607838948426</v>
      </c>
      <c r="W857" s="70">
        <v>2.6049264272052382E-3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20.427851811345416</v>
      </c>
      <c r="AE857" s="54"/>
    </row>
    <row r="858" spans="2:31" x14ac:dyDescent="0.45">
      <c r="B858" s="4" t="s">
        <v>270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1.9650472561518351</v>
      </c>
      <c r="N858" s="71">
        <v>4.6727485974629728</v>
      </c>
      <c r="O858" s="70">
        <v>4.5151320219039919</v>
      </c>
      <c r="P858" s="71">
        <v>4.4822134971618643</v>
      </c>
      <c r="Q858" s="70">
        <v>2.2288284511566174</v>
      </c>
      <c r="R858" s="71">
        <v>1.0991369368235275</v>
      </c>
      <c r="S858" s="70">
        <v>0.98275794626871638</v>
      </c>
      <c r="T858" s="71">
        <v>0.1412546571095781</v>
      </c>
      <c r="U858" s="70">
        <v>0.17819144248962304</v>
      </c>
      <c r="V858" s="71">
        <v>0.15993607838948426</v>
      </c>
      <c r="W858" s="70">
        <v>2.6049264272052382E-3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20.427851811345416</v>
      </c>
      <c r="AE858" s="54"/>
    </row>
    <row r="859" spans="2:31" x14ac:dyDescent="0.45">
      <c r="B859" s="4" t="s">
        <v>271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45">
      <c r="B860" s="4" t="s">
        <v>272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45">
      <c r="B861" s="4" t="s">
        <v>273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45">
      <c r="B862" s="4" t="s">
        <v>274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45">
      <c r="B863" s="4" t="s">
        <v>275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45">
      <c r="B864" s="4" t="s">
        <v>276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45">
      <c r="B865" s="4" t="s">
        <v>277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45">
      <c r="B866" s="12" t="s">
        <v>7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0</v>
      </c>
      <c r="M866" s="13">
        <f t="shared" si="17"/>
        <v>4.2566900058587391</v>
      </c>
      <c r="N866" s="13">
        <f t="shared" si="17"/>
        <v>11.620325502748489</v>
      </c>
      <c r="O866" s="13">
        <f t="shared" si="17"/>
        <v>18.327687562257747</v>
      </c>
      <c r="P866" s="13">
        <f t="shared" si="17"/>
        <v>18.96509251737416</v>
      </c>
      <c r="Q866" s="13">
        <f t="shared" si="17"/>
        <v>14.838865085712918</v>
      </c>
      <c r="R866" s="13">
        <f t="shared" si="17"/>
        <v>13.631310194311718</v>
      </c>
      <c r="S866" s="13">
        <f t="shared" si="17"/>
        <v>12.02184316275785</v>
      </c>
      <c r="T866" s="13">
        <f t="shared" si="17"/>
        <v>19.189987582461153</v>
      </c>
      <c r="U866" s="13">
        <f t="shared" si="17"/>
        <v>32.392866558111024</v>
      </c>
      <c r="V866" s="13">
        <f t="shared" si="17"/>
        <v>39.274720903656345</v>
      </c>
      <c r="W866" s="13">
        <f t="shared" si="17"/>
        <v>29.88741136560628</v>
      </c>
      <c r="X866" s="13">
        <f t="shared" si="17"/>
        <v>30.55862339202249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09">
        <f>SUM(AC728:AE865)</f>
        <v>244.96542383287894</v>
      </c>
      <c r="AD866" s="109"/>
      <c r="AE866" s="109"/>
    </row>
    <row r="867" spans="2:31" x14ac:dyDescent="0.45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45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45">
      <c r="B869" s="8">
        <f>+B725+1</f>
        <v>46029</v>
      </c>
    </row>
    <row r="870" spans="2:31" x14ac:dyDescent="0.45">
      <c r="B870" s="8"/>
    </row>
    <row r="871" spans="2:31" x14ac:dyDescent="0.45">
      <c r="B871" s="9" t="s">
        <v>313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1" t="s">
        <v>7</v>
      </c>
      <c r="AD871" s="91"/>
      <c r="AE871" s="91"/>
    </row>
    <row r="872" spans="2:31" x14ac:dyDescent="0.45">
      <c r="B872" s="4" t="s">
        <v>140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0.27901149530728658</v>
      </c>
      <c r="N872" s="69">
        <v>2.6100192276795711</v>
      </c>
      <c r="O872" s="68">
        <v>2.7785545945522303</v>
      </c>
      <c r="P872" s="69">
        <v>2.5842340448792775</v>
      </c>
      <c r="Q872" s="68">
        <v>2.5905723440806074</v>
      </c>
      <c r="R872" s="69">
        <v>1.5348654032707212</v>
      </c>
      <c r="S872" s="68">
        <v>0</v>
      </c>
      <c r="T872" s="69">
        <v>0</v>
      </c>
      <c r="U872" s="68">
        <v>0</v>
      </c>
      <c r="V872" s="69">
        <v>0</v>
      </c>
      <c r="W872" s="68">
        <v>2.3027387901719409</v>
      </c>
      <c r="X872" s="69">
        <v>1.76895120906957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16.448947109011204</v>
      </c>
      <c r="AE872" s="56"/>
    </row>
    <row r="873" spans="2:31" x14ac:dyDescent="0.45">
      <c r="B873" s="4" t="s">
        <v>141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0.27901149530728658</v>
      </c>
      <c r="N873" s="69">
        <v>2.6100192276795711</v>
      </c>
      <c r="O873" s="68">
        <v>2.7785545945522303</v>
      </c>
      <c r="P873" s="69">
        <v>2.5842340448792775</v>
      </c>
      <c r="Q873" s="68">
        <v>2.5905723440806074</v>
      </c>
      <c r="R873" s="69">
        <v>1.5348654032707212</v>
      </c>
      <c r="S873" s="68">
        <v>0</v>
      </c>
      <c r="T873" s="69">
        <v>0</v>
      </c>
      <c r="U873" s="68">
        <v>0</v>
      </c>
      <c r="V873" s="69">
        <v>0</v>
      </c>
      <c r="W873" s="68">
        <v>2.3027387901719409</v>
      </c>
      <c r="X873" s="69">
        <v>1.76895120906957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16.448947109011204</v>
      </c>
      <c r="AE873" s="54"/>
    </row>
    <row r="874" spans="2:31" x14ac:dyDescent="0.45">
      <c r="B874" s="4" t="s">
        <v>142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0.27901149530728658</v>
      </c>
      <c r="N874" s="69">
        <v>2.6100192276795711</v>
      </c>
      <c r="O874" s="68">
        <v>2.7785545945522303</v>
      </c>
      <c r="P874" s="69">
        <v>2.5842340448792775</v>
      </c>
      <c r="Q874" s="68">
        <v>2.5905723440806074</v>
      </c>
      <c r="R874" s="69">
        <v>1.5348654032707212</v>
      </c>
      <c r="S874" s="68">
        <v>0</v>
      </c>
      <c r="T874" s="69">
        <v>0</v>
      </c>
      <c r="U874" s="68">
        <v>0</v>
      </c>
      <c r="V874" s="69">
        <v>0</v>
      </c>
      <c r="W874" s="68">
        <v>2.3027387901719409</v>
      </c>
      <c r="X874" s="69">
        <v>1.76895120906957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16.448947109011204</v>
      </c>
      <c r="AE874" s="54"/>
    </row>
    <row r="875" spans="2:31" x14ac:dyDescent="0.45">
      <c r="B875" s="4" t="s">
        <v>143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0.27901149530728658</v>
      </c>
      <c r="N875" s="69">
        <v>2.6100192276795711</v>
      </c>
      <c r="O875" s="68">
        <v>2.7785545945522303</v>
      </c>
      <c r="P875" s="69">
        <v>2.5842340448792775</v>
      </c>
      <c r="Q875" s="68">
        <v>2.5905723440806074</v>
      </c>
      <c r="R875" s="69">
        <v>1.5348654032707212</v>
      </c>
      <c r="S875" s="68">
        <v>0</v>
      </c>
      <c r="T875" s="69">
        <v>0</v>
      </c>
      <c r="U875" s="68">
        <v>0</v>
      </c>
      <c r="V875" s="69">
        <v>0</v>
      </c>
      <c r="W875" s="68">
        <v>2.3027387901719409</v>
      </c>
      <c r="X875" s="69">
        <v>1.76895120906957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16.448947109011204</v>
      </c>
      <c r="AE875" s="54"/>
    </row>
    <row r="876" spans="2:31" x14ac:dyDescent="0.45">
      <c r="B876" s="4" t="s">
        <v>144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45">
      <c r="B877" s="4" t="s">
        <v>145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45">
      <c r="B878" s="4" t="s">
        <v>146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45">
      <c r="B879" s="4" t="s">
        <v>147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45">
      <c r="B880" s="4" t="s">
        <v>148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45">
      <c r="B881" s="4" t="s">
        <v>149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45">
      <c r="B882" s="4" t="s">
        <v>150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45">
      <c r="B883" s="4" t="s">
        <v>151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45">
      <c r="B884" s="4" t="s">
        <v>152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45">
      <c r="B885" s="4" t="s">
        <v>153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45">
      <c r="B886" s="4" t="s">
        <v>154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45">
      <c r="B887" s="4" t="s">
        <v>155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</v>
      </c>
      <c r="AE887" s="54"/>
    </row>
    <row r="888" spans="2:31" x14ac:dyDescent="0.45">
      <c r="B888" s="4" t="s">
        <v>156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0</v>
      </c>
      <c r="AE888" s="54"/>
    </row>
    <row r="889" spans="2:31" x14ac:dyDescent="0.45">
      <c r="B889" s="4" t="s">
        <v>157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0</v>
      </c>
      <c r="AE889" s="54"/>
    </row>
    <row r="890" spans="2:31" x14ac:dyDescent="0.45">
      <c r="B890" s="4" t="s">
        <v>158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45">
      <c r="B891" s="4" t="s">
        <v>159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45">
      <c r="B892" s="4" t="s">
        <v>160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45">
      <c r="B893" s="4" t="s">
        <v>161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45">
      <c r="B894" s="4" t="s">
        <v>162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45">
      <c r="B895" s="4" t="s">
        <v>163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45">
      <c r="B896" s="4" t="s">
        <v>164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45">
      <c r="B897" s="4" t="s">
        <v>165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45">
      <c r="B898" s="4" t="s">
        <v>166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</v>
      </c>
      <c r="AE898" s="54"/>
    </row>
    <row r="899" spans="2:31" x14ac:dyDescent="0.45">
      <c r="B899" s="4" t="s">
        <v>167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</v>
      </c>
      <c r="AE899" s="54"/>
    </row>
    <row r="900" spans="2:31" x14ac:dyDescent="0.45">
      <c r="B900" s="4" t="s">
        <v>168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45">
      <c r="B901" s="4" t="s">
        <v>169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45">
      <c r="B902" s="4" t="s">
        <v>170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45">
      <c r="B903" s="4" t="s">
        <v>171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45">
      <c r="B904" s="4" t="s">
        <v>172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45">
      <c r="B905" s="4" t="s">
        <v>173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45">
      <c r="B906" s="4" t="s">
        <v>174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45">
      <c r="B907" s="4" t="s">
        <v>175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45">
      <c r="B908" s="4" t="s">
        <v>176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2.207037342956728</v>
      </c>
      <c r="O908" s="70">
        <v>10.557184721872991</v>
      </c>
      <c r="P908" s="71">
        <v>14.186540399192328</v>
      </c>
      <c r="Q908" s="70">
        <v>15.68554304659223</v>
      </c>
      <c r="R908" s="71">
        <v>8.107549570122492</v>
      </c>
      <c r="S908" s="70">
        <v>0</v>
      </c>
      <c r="T908" s="71">
        <v>0</v>
      </c>
      <c r="U908" s="70">
        <v>0</v>
      </c>
      <c r="V908" s="71">
        <v>3.3687424190132789</v>
      </c>
      <c r="W908" s="70">
        <v>13.128381102643711</v>
      </c>
      <c r="X908" s="71">
        <v>12.152354280357532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79.393332882751295</v>
      </c>
      <c r="AE908" s="54"/>
    </row>
    <row r="909" spans="2:31" x14ac:dyDescent="0.45">
      <c r="B909" s="4" t="s">
        <v>177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45">
      <c r="B910" s="4" t="s">
        <v>178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45">
      <c r="B911" s="4" t="s">
        <v>179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45">
      <c r="B912" s="4" t="s">
        <v>180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45">
      <c r="B913" s="4" t="s">
        <v>181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45">
      <c r="B914" s="4" t="s">
        <v>182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45">
      <c r="B915" s="4" t="s">
        <v>183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45">
      <c r="B916" s="4" t="s">
        <v>184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45">
      <c r="B917" s="4" t="s">
        <v>185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45">
      <c r="B918" s="4" t="s">
        <v>186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45">
      <c r="B919" s="4" t="s">
        <v>187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45">
      <c r="B920" s="4" t="s">
        <v>188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45">
      <c r="B921" s="4" t="s">
        <v>189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1.0524425903956053E-2</v>
      </c>
      <c r="N921" s="71">
        <v>2.5117780764897582E-2</v>
      </c>
      <c r="O921" s="70">
        <v>2.4930264552434203E-2</v>
      </c>
      <c r="P921" s="71">
        <v>2.4742747346560071E-2</v>
      </c>
      <c r="Q921" s="70">
        <v>2.4555235107739676E-2</v>
      </c>
      <c r="R921" s="71">
        <v>1.45964368184407E-2</v>
      </c>
      <c r="S921" s="70">
        <v>0</v>
      </c>
      <c r="T921" s="71">
        <v>0</v>
      </c>
      <c r="U921" s="70">
        <v>0</v>
      </c>
      <c r="V921" s="71">
        <v>6.357247034708636E-3</v>
      </c>
      <c r="W921" s="70">
        <v>2.659238278865805E-2</v>
      </c>
      <c r="X921" s="71">
        <v>1.4114651679992632E-2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0.1715311719973876</v>
      </c>
      <c r="AE921" s="54"/>
    </row>
    <row r="922" spans="2:31" x14ac:dyDescent="0.45">
      <c r="B922" s="4" t="s">
        <v>190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1.0524425903956053E-2</v>
      </c>
      <c r="N922" s="71">
        <v>2.5117780764897582E-2</v>
      </c>
      <c r="O922" s="70">
        <v>2.4930264552434203E-2</v>
      </c>
      <c r="P922" s="71">
        <v>2.4742747346560071E-2</v>
      </c>
      <c r="Q922" s="70">
        <v>2.4555235107739676E-2</v>
      </c>
      <c r="R922" s="71">
        <v>1.45964368184407E-2</v>
      </c>
      <c r="S922" s="70">
        <v>0</v>
      </c>
      <c r="T922" s="71">
        <v>0</v>
      </c>
      <c r="U922" s="70">
        <v>0</v>
      </c>
      <c r="V922" s="71">
        <v>6.357247034708636E-3</v>
      </c>
      <c r="W922" s="70">
        <v>2.659238278865805E-2</v>
      </c>
      <c r="X922" s="71">
        <v>1.4114651679992632E-2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0.1715311719973876</v>
      </c>
      <c r="AE922" s="54"/>
    </row>
    <row r="923" spans="2:31" x14ac:dyDescent="0.45">
      <c r="B923" s="4" t="s">
        <v>191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1.4272230072625485</v>
      </c>
      <c r="O923" s="70">
        <v>1.4491336398442589</v>
      </c>
      <c r="P923" s="71">
        <v>1.0721536947409316</v>
      </c>
      <c r="Q923" s="70">
        <v>0.8007000022252404</v>
      </c>
      <c r="R923" s="71">
        <v>0.49240216174443574</v>
      </c>
      <c r="S923" s="70">
        <v>0</v>
      </c>
      <c r="T923" s="71">
        <v>0</v>
      </c>
      <c r="U923" s="70">
        <v>0</v>
      </c>
      <c r="V923" s="71">
        <v>0.37484371511459347</v>
      </c>
      <c r="W923" s="70">
        <v>1.7903129670143134</v>
      </c>
      <c r="X923" s="71">
        <v>1.345348393421173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8.7521175813674947</v>
      </c>
      <c r="AE923" s="54"/>
    </row>
    <row r="924" spans="2:31" x14ac:dyDescent="0.45">
      <c r="B924" s="4" t="s">
        <v>192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1.4272230072625485</v>
      </c>
      <c r="O924" s="70">
        <v>1.4491336398442589</v>
      </c>
      <c r="P924" s="71">
        <v>1.0721536947409316</v>
      </c>
      <c r="Q924" s="70">
        <v>0.8007000022252404</v>
      </c>
      <c r="R924" s="71">
        <v>0.49240216174443574</v>
      </c>
      <c r="S924" s="70">
        <v>0</v>
      </c>
      <c r="T924" s="71">
        <v>0</v>
      </c>
      <c r="U924" s="70">
        <v>0</v>
      </c>
      <c r="V924" s="71">
        <v>0.37484371511459347</v>
      </c>
      <c r="W924" s="70">
        <v>1.7903129670143134</v>
      </c>
      <c r="X924" s="71">
        <v>1.345348393421173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8.7521175813674947</v>
      </c>
      <c r="AE924" s="54"/>
    </row>
    <row r="925" spans="2:31" x14ac:dyDescent="0.45">
      <c r="B925" s="4" t="s">
        <v>193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0</v>
      </c>
      <c r="AE925" s="54"/>
    </row>
    <row r="926" spans="2:31" x14ac:dyDescent="0.45">
      <c r="B926" s="4" t="s">
        <v>194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1.96373076113877</v>
      </c>
      <c r="O926" s="70">
        <v>6.5816445928931087</v>
      </c>
      <c r="P926" s="71">
        <v>7.3606180852891443</v>
      </c>
      <c r="Q926" s="70">
        <v>6.6257599220913104</v>
      </c>
      <c r="R926" s="71">
        <v>4.0262118005499108</v>
      </c>
      <c r="S926" s="70">
        <v>0</v>
      </c>
      <c r="T926" s="71">
        <v>0</v>
      </c>
      <c r="U926" s="70">
        <v>0</v>
      </c>
      <c r="V926" s="71">
        <v>1.5219717337896395</v>
      </c>
      <c r="W926" s="70">
        <v>8.2792533522310539</v>
      </c>
      <c r="X926" s="71">
        <v>7.0057784010903594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43.364968649073298</v>
      </c>
      <c r="AE926" s="54"/>
    </row>
    <row r="927" spans="2:31" x14ac:dyDescent="0.45">
      <c r="B927" s="4" t="s">
        <v>195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1.96373076113877</v>
      </c>
      <c r="O927" s="70">
        <v>6.5816445928931087</v>
      </c>
      <c r="P927" s="71">
        <v>7.3606180852891443</v>
      </c>
      <c r="Q927" s="70">
        <v>6.6257599220913104</v>
      </c>
      <c r="R927" s="71">
        <v>4.0262118005499108</v>
      </c>
      <c r="S927" s="70">
        <v>0</v>
      </c>
      <c r="T927" s="71">
        <v>0</v>
      </c>
      <c r="U927" s="70">
        <v>0</v>
      </c>
      <c r="V927" s="71">
        <v>1.5219717337896395</v>
      </c>
      <c r="W927" s="70">
        <v>8.2792533522310539</v>
      </c>
      <c r="X927" s="71">
        <v>7.0057784010903594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43.364968649073298</v>
      </c>
      <c r="AE927" s="54"/>
    </row>
    <row r="928" spans="2:31" x14ac:dyDescent="0.45">
      <c r="B928" s="4" t="s">
        <v>196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0</v>
      </c>
      <c r="AE928" s="54"/>
    </row>
    <row r="929" spans="2:31" x14ac:dyDescent="0.45">
      <c r="B929" s="4" t="s">
        <v>197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0</v>
      </c>
      <c r="AE929" s="54"/>
    </row>
    <row r="930" spans="2:31" x14ac:dyDescent="0.45">
      <c r="B930" s="4" t="s">
        <v>198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45">
      <c r="B931" s="4" t="s">
        <v>199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45">
      <c r="B932" s="4" t="s">
        <v>200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45">
      <c r="B933" s="4" t="s">
        <v>211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45">
      <c r="B934" s="4" t="s">
        <v>212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0</v>
      </c>
      <c r="AE934" s="54"/>
    </row>
    <row r="935" spans="2:31" x14ac:dyDescent="0.45">
      <c r="B935" s="4" t="s">
        <v>201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0</v>
      </c>
      <c r="AE935" s="54"/>
    </row>
    <row r="936" spans="2:31" x14ac:dyDescent="0.45">
      <c r="B936" s="4" t="s">
        <v>202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0</v>
      </c>
      <c r="AE936" s="54"/>
    </row>
    <row r="937" spans="2:31" x14ac:dyDescent="0.45">
      <c r="B937" s="4" t="s">
        <v>203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4.1732854624443059</v>
      </c>
      <c r="O937" s="70">
        <v>7.8809378945954647</v>
      </c>
      <c r="P937" s="71">
        <v>8.1983085099983235</v>
      </c>
      <c r="Q937" s="70">
        <v>8.1836626871554081</v>
      </c>
      <c r="R937" s="71">
        <v>4.9255547382907876</v>
      </c>
      <c r="S937" s="70">
        <v>0</v>
      </c>
      <c r="T937" s="71">
        <v>0</v>
      </c>
      <c r="U937" s="70">
        <v>0</v>
      </c>
      <c r="V937" s="71">
        <v>2.5149998689915538</v>
      </c>
      <c r="W937" s="70">
        <v>9.4522109433077315</v>
      </c>
      <c r="X937" s="71">
        <v>5.9883446361778807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51.317304740961454</v>
      </c>
      <c r="AE937" s="54"/>
    </row>
    <row r="938" spans="2:31" x14ac:dyDescent="0.45">
      <c r="B938" s="4" t="s">
        <v>204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0</v>
      </c>
      <c r="AE938" s="54"/>
    </row>
    <row r="939" spans="2:31" x14ac:dyDescent="0.45">
      <c r="B939" s="4" t="s">
        <v>205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0</v>
      </c>
      <c r="AE939" s="54"/>
    </row>
    <row r="940" spans="2:31" x14ac:dyDescent="0.45">
      <c r="B940" s="4" t="s">
        <v>206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0.13494980335235593</v>
      </c>
      <c r="N940" s="71">
        <v>0.32465140024820949</v>
      </c>
      <c r="O940" s="70">
        <v>0.36452658176422126</v>
      </c>
      <c r="P940" s="71">
        <v>0.48561741908391304</v>
      </c>
      <c r="Q940" s="70">
        <v>0.49688098430633559</v>
      </c>
      <c r="R940" s="71">
        <v>0.29510511159896846</v>
      </c>
      <c r="S940" s="70">
        <v>0</v>
      </c>
      <c r="T940" s="71">
        <v>0</v>
      </c>
      <c r="U940" s="70">
        <v>0</v>
      </c>
      <c r="V940" s="71">
        <v>7.4272044499715167E-2</v>
      </c>
      <c r="W940" s="70">
        <v>0.18068648179372149</v>
      </c>
      <c r="X940" s="71">
        <v>3.2480533917744955E-2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2.3891703605651853</v>
      </c>
      <c r="AE940" s="54"/>
    </row>
    <row r="941" spans="2:31" x14ac:dyDescent="0.45">
      <c r="B941" s="4" t="s">
        <v>207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0.13494980335235593</v>
      </c>
      <c r="N941" s="71">
        <v>0.32465140024820949</v>
      </c>
      <c r="O941" s="70">
        <v>0.36452658176422126</v>
      </c>
      <c r="P941" s="71">
        <v>0.48561741908391304</v>
      </c>
      <c r="Q941" s="70">
        <v>0.49688098430633559</v>
      </c>
      <c r="R941" s="71">
        <v>0.29510511159896846</v>
      </c>
      <c r="S941" s="70">
        <v>0</v>
      </c>
      <c r="T941" s="71">
        <v>0</v>
      </c>
      <c r="U941" s="70">
        <v>0</v>
      </c>
      <c r="V941" s="71">
        <v>7.4272044499715167E-2</v>
      </c>
      <c r="W941" s="70">
        <v>0.18068648179372149</v>
      </c>
      <c r="X941" s="71">
        <v>3.2480533917744955E-2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2.3891703605651853</v>
      </c>
      <c r="AE941" s="54"/>
    </row>
    <row r="942" spans="2:31" x14ac:dyDescent="0.45">
      <c r="B942" s="4" t="s">
        <v>208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0.3492949794236786</v>
      </c>
      <c r="O942" s="70">
        <v>3.2007932279416655</v>
      </c>
      <c r="P942" s="71">
        <v>8.0445623409131422</v>
      </c>
      <c r="Q942" s="70">
        <v>8.9311330806592366</v>
      </c>
      <c r="R942" s="71">
        <v>5.1474875202603689</v>
      </c>
      <c r="S942" s="70">
        <v>0</v>
      </c>
      <c r="T942" s="71">
        <v>0</v>
      </c>
      <c r="U942" s="70">
        <v>0</v>
      </c>
      <c r="V942" s="71">
        <v>1.9522124849215665</v>
      </c>
      <c r="W942" s="70">
        <v>7.8099866634676527</v>
      </c>
      <c r="X942" s="71">
        <v>5.2788656445339264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40.714335942121238</v>
      </c>
      <c r="AE942" s="54"/>
    </row>
    <row r="943" spans="2:31" x14ac:dyDescent="0.45">
      <c r="B943" s="4" t="s">
        <v>209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45">
      <c r="B944" s="4" t="s">
        <v>210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45">
      <c r="B945" s="4" t="s">
        <v>213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45">
      <c r="B946" s="4" t="s">
        <v>214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45">
      <c r="B947" s="4" t="s">
        <v>215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0</v>
      </c>
      <c r="AE947" s="54"/>
    </row>
    <row r="948" spans="2:31" x14ac:dyDescent="0.45">
      <c r="B948" s="4" t="s">
        <v>216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45">
      <c r="B949" s="4" t="s">
        <v>217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45">
      <c r="B950" s="4" t="s">
        <v>218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45">
      <c r="B951" s="4" t="s">
        <v>219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45">
      <c r="B952" s="4" t="s">
        <v>220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45">
      <c r="B953" s="4" t="s">
        <v>221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45">
      <c r="B954" s="4" t="s">
        <v>222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45">
      <c r="B955" s="4" t="s">
        <v>223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45">
      <c r="B956" s="4" t="s">
        <v>224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</v>
      </c>
      <c r="AE956" s="54"/>
    </row>
    <row r="957" spans="2:31" x14ac:dyDescent="0.45">
      <c r="B957" s="4" t="s">
        <v>225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</v>
      </c>
      <c r="AE957" s="54"/>
    </row>
    <row r="958" spans="2:31" x14ac:dyDescent="0.45">
      <c r="B958" s="4" t="s">
        <v>226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0</v>
      </c>
      <c r="AE958" s="54"/>
    </row>
    <row r="959" spans="2:31" x14ac:dyDescent="0.45">
      <c r="B959" s="4" t="s">
        <v>227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0</v>
      </c>
      <c r="AE959" s="54"/>
    </row>
    <row r="960" spans="2:31" x14ac:dyDescent="0.45">
      <c r="B960" s="4" t="s">
        <v>228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45">
      <c r="B961" s="4" t="s">
        <v>229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45">
      <c r="B962" s="4" t="s">
        <v>230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</v>
      </c>
      <c r="AE962" s="54"/>
    </row>
    <row r="963" spans="2:31" x14ac:dyDescent="0.45">
      <c r="B963" s="4" t="s">
        <v>231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</v>
      </c>
      <c r="AE963" s="54"/>
    </row>
    <row r="964" spans="2:31" x14ac:dyDescent="0.45">
      <c r="B964" s="4" t="s">
        <v>232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45">
      <c r="B965" s="4" t="s">
        <v>233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45">
      <c r="B966" s="4" t="s">
        <v>234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45">
      <c r="B967" s="4" t="s">
        <v>235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45">
      <c r="B968" s="4" t="s">
        <v>236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45">
      <c r="B969" s="4" t="s">
        <v>237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45">
      <c r="B970" s="4" t="s">
        <v>238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45">
      <c r="B971" s="4" t="s">
        <v>239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0</v>
      </c>
      <c r="AE971" s="54"/>
    </row>
    <row r="972" spans="2:31" x14ac:dyDescent="0.45">
      <c r="B972" s="4" t="s">
        <v>240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0</v>
      </c>
      <c r="AE972" s="54"/>
    </row>
    <row r="973" spans="2:31" x14ac:dyDescent="0.45">
      <c r="B973" s="4" t="s">
        <v>241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0</v>
      </c>
      <c r="AE973" s="54"/>
    </row>
    <row r="974" spans="2:31" x14ac:dyDescent="0.45">
      <c r="B974" s="4" t="s">
        <v>242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0</v>
      </c>
      <c r="AE974" s="54"/>
    </row>
    <row r="975" spans="2:31" x14ac:dyDescent="0.45">
      <c r="B975" s="4" t="s">
        <v>243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0</v>
      </c>
      <c r="AE975" s="54"/>
    </row>
    <row r="976" spans="2:31" x14ac:dyDescent="0.45">
      <c r="B976" s="4" t="s">
        <v>244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</v>
      </c>
      <c r="AE976" s="54"/>
    </row>
    <row r="977" spans="2:31" x14ac:dyDescent="0.45">
      <c r="B977" s="4" t="s">
        <v>245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</v>
      </c>
      <c r="AE977" s="54"/>
    </row>
    <row r="978" spans="2:31" x14ac:dyDescent="0.45">
      <c r="B978" s="4" t="s">
        <v>246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0</v>
      </c>
      <c r="AE978" s="54"/>
    </row>
    <row r="979" spans="2:31" x14ac:dyDescent="0.45">
      <c r="B979" s="4" t="s">
        <v>247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0</v>
      </c>
      <c r="AE979" s="54"/>
    </row>
    <row r="980" spans="2:31" x14ac:dyDescent="0.45">
      <c r="B980" s="4" t="s">
        <v>248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0</v>
      </c>
      <c r="AE980" s="54"/>
    </row>
    <row r="981" spans="2:31" x14ac:dyDescent="0.45">
      <c r="B981" s="4" t="s">
        <v>249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0</v>
      </c>
      <c r="AE981" s="54"/>
    </row>
    <row r="982" spans="2:31" x14ac:dyDescent="0.45">
      <c r="B982" s="4" t="s">
        <v>250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</v>
      </c>
      <c r="M982" s="70">
        <v>0</v>
      </c>
      <c r="N982" s="71">
        <v>0</v>
      </c>
      <c r="O982" s="70">
        <v>0</v>
      </c>
      <c r="P982" s="71">
        <v>0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0</v>
      </c>
      <c r="AE982" s="54"/>
    </row>
    <row r="983" spans="2:31" x14ac:dyDescent="0.45">
      <c r="B983" s="4" t="s">
        <v>251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45">
      <c r="B984" s="4" t="s">
        <v>252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45">
      <c r="B985" s="4" t="s">
        <v>253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45">
      <c r="B986" s="4" t="s">
        <v>254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45">
      <c r="B987" s="4" t="s">
        <v>255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45">
      <c r="B988" s="4" t="s">
        <v>256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45">
      <c r="B989" s="4" t="s">
        <v>257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45">
      <c r="B990" s="4" t="s">
        <v>258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45">
      <c r="B991" s="4" t="s">
        <v>259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45">
      <c r="B992" s="4" t="s">
        <v>260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45">
      <c r="B993" s="4" t="s">
        <v>261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45">
      <c r="B994" s="4" t="s">
        <v>262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45">
      <c r="B995" s="4" t="s">
        <v>263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45">
      <c r="B996" s="4" t="s">
        <v>264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6.3156344306964925E-4</v>
      </c>
      <c r="Q996" s="70">
        <v>1.2779132307817466E-4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7.5935476614782385E-4</v>
      </c>
      <c r="AE996" s="54"/>
    </row>
    <row r="997" spans="2:31" x14ac:dyDescent="0.45">
      <c r="B997" s="4" t="s">
        <v>265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6.3156344306964925E-4</v>
      </c>
      <c r="Q997" s="70">
        <v>1.2779132307817466E-4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7.5935476614782385E-4</v>
      </c>
      <c r="AE997" s="54"/>
    </row>
    <row r="998" spans="2:31" x14ac:dyDescent="0.45">
      <c r="B998" s="4" t="s">
        <v>266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0</v>
      </c>
      <c r="AE998" s="54"/>
    </row>
    <row r="999" spans="2:31" x14ac:dyDescent="0.45">
      <c r="B999" s="4" t="s">
        <v>267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45">
      <c r="B1000" s="4" t="s">
        <v>268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45">
      <c r="B1001" s="4" t="s">
        <v>269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2.0399072170257573</v>
      </c>
      <c r="N1001" s="71">
        <v>5.8971283992131562</v>
      </c>
      <c r="O1001" s="70">
        <v>6.8275600751241026</v>
      </c>
      <c r="P1001" s="71">
        <v>6.2150609254837041</v>
      </c>
      <c r="Q1001" s="70">
        <v>3.0430323454115129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24.022688962258236</v>
      </c>
      <c r="AE1001" s="54"/>
    </row>
    <row r="1002" spans="2:31" x14ac:dyDescent="0.45">
      <c r="B1002" s="4" t="s">
        <v>270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2.0399072170257573</v>
      </c>
      <c r="N1002" s="71">
        <v>5.8971283992131562</v>
      </c>
      <c r="O1002" s="70">
        <v>6.8275600751241026</v>
      </c>
      <c r="P1002" s="71">
        <v>6.2150609254837041</v>
      </c>
      <c r="Q1002" s="70">
        <v>3.0430323454115129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24.022688962258236</v>
      </c>
      <c r="AE1002" s="54"/>
    </row>
    <row r="1003" spans="2:31" x14ac:dyDescent="0.45">
      <c r="B1003" s="4" t="s">
        <v>271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45">
      <c r="B1004" s="4" t="s">
        <v>272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45">
      <c r="B1005" s="4" t="s">
        <v>273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45">
      <c r="B1006" s="4" t="s">
        <v>274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45">
      <c r="B1007" s="4" t="s">
        <v>275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45">
      <c r="B1008" s="4" t="s">
        <v>276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45">
      <c r="B1009" s="4" t="s">
        <v>277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45">
      <c r="B1010" s="12" t="s">
        <v>7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0</v>
      </c>
      <c r="M1010" s="13">
        <f t="shared" si="20"/>
        <v>5.4868088737932847</v>
      </c>
      <c r="N1010" s="13">
        <f t="shared" si="20"/>
        <v>36.445397392798164</v>
      </c>
      <c r="O1010" s="13">
        <f t="shared" si="20"/>
        <v>63.248724530975302</v>
      </c>
      <c r="P1010" s="13">
        <f t="shared" si="20"/>
        <v>71.083996300395555</v>
      </c>
      <c r="Q1010" s="13">
        <f t="shared" si="20"/>
        <v>65.144740751659754</v>
      </c>
      <c r="R1010" s="13">
        <f t="shared" si="20"/>
        <v>33.976684463180035</v>
      </c>
      <c r="S1010" s="13">
        <f t="shared" si="20"/>
        <v>0</v>
      </c>
      <c r="T1010" s="13">
        <f t="shared" si="20"/>
        <v>0</v>
      </c>
      <c r="U1010" s="13">
        <f t="shared" si="20"/>
        <v>0</v>
      </c>
      <c r="V1010" s="13">
        <f t="shared" si="20"/>
        <v>11.790844253803712</v>
      </c>
      <c r="W1010" s="13">
        <f t="shared" si="20"/>
        <v>60.155224237762347</v>
      </c>
      <c r="X1010" s="13">
        <f t="shared" si="20"/>
        <v>47.290813357566151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09">
        <f>SUM(AC872:AE1009)</f>
        <v>394.62323416193436</v>
      </c>
      <c r="AD1010" s="109"/>
      <c r="AE1010" s="109"/>
    </row>
    <row r="1011" spans="2:31" x14ac:dyDescent="0.45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45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45">
      <c r="B1013" s="8">
        <f>+B869+1</f>
        <v>46030</v>
      </c>
    </row>
    <row r="1014" spans="2:31" x14ac:dyDescent="0.45">
      <c r="B1014" s="8"/>
    </row>
    <row r="1015" spans="2:31" x14ac:dyDescent="0.45">
      <c r="B1015" s="9" t="s">
        <v>313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91" t="s">
        <v>7</v>
      </c>
      <c r="AD1015" s="91"/>
      <c r="AE1015" s="91"/>
    </row>
    <row r="1016" spans="2:31" x14ac:dyDescent="0.45">
      <c r="B1016" s="4" t="s">
        <v>140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0</v>
      </c>
      <c r="AE1016" s="56"/>
    </row>
    <row r="1017" spans="2:31" x14ac:dyDescent="0.45">
      <c r="B1017" s="4" t="s">
        <v>141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0</v>
      </c>
      <c r="O1017" s="68">
        <v>0</v>
      </c>
      <c r="P1017" s="69">
        <v>0</v>
      </c>
      <c r="Q1017" s="68">
        <v>0</v>
      </c>
      <c r="R1017" s="69">
        <v>0</v>
      </c>
      <c r="S1017" s="68">
        <v>0</v>
      </c>
      <c r="T1017" s="69">
        <v>0</v>
      </c>
      <c r="U1017" s="68">
        <v>0</v>
      </c>
      <c r="V1017" s="69">
        <v>0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0</v>
      </c>
      <c r="AE1017" s="54"/>
    </row>
    <row r="1018" spans="2:31" x14ac:dyDescent="0.45">
      <c r="B1018" s="4" t="s">
        <v>142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</v>
      </c>
      <c r="Q1018" s="68">
        <v>0</v>
      </c>
      <c r="R1018" s="69">
        <v>0</v>
      </c>
      <c r="S1018" s="68">
        <v>0</v>
      </c>
      <c r="T1018" s="69">
        <v>0</v>
      </c>
      <c r="U1018" s="68">
        <v>0</v>
      </c>
      <c r="V1018" s="69">
        <v>0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0</v>
      </c>
      <c r="AE1018" s="54"/>
    </row>
    <row r="1019" spans="2:31" x14ac:dyDescent="0.45">
      <c r="B1019" s="4" t="s">
        <v>143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</v>
      </c>
      <c r="Q1019" s="68">
        <v>0</v>
      </c>
      <c r="R1019" s="69">
        <v>0</v>
      </c>
      <c r="S1019" s="68">
        <v>0</v>
      </c>
      <c r="T1019" s="69">
        <v>0</v>
      </c>
      <c r="U1019" s="68">
        <v>0</v>
      </c>
      <c r="V1019" s="69">
        <v>0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0</v>
      </c>
      <c r="AE1019" s="54"/>
    </row>
    <row r="1020" spans="2:31" x14ac:dyDescent="0.45">
      <c r="B1020" s="4" t="s">
        <v>144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45">
      <c r="B1021" s="4" t="s">
        <v>145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45">
      <c r="B1022" s="4" t="s">
        <v>146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45">
      <c r="B1023" s="4" t="s">
        <v>147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45">
      <c r="B1024" s="4" t="s">
        <v>148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45">
      <c r="B1025" s="4" t="s">
        <v>149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45">
      <c r="B1026" s="4" t="s">
        <v>150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45">
      <c r="B1027" s="4" t="s">
        <v>151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45">
      <c r="B1028" s="4" t="s">
        <v>152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45">
      <c r="B1029" s="4" t="s">
        <v>153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45">
      <c r="B1030" s="4" t="s">
        <v>154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45">
      <c r="B1031" s="4" t="s">
        <v>155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</v>
      </c>
      <c r="AE1031" s="54"/>
    </row>
    <row r="1032" spans="2:31" x14ac:dyDescent="0.45">
      <c r="B1032" s="4" t="s">
        <v>156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0.53211305936177578</v>
      </c>
      <c r="N1032" s="71">
        <v>0.147514009475708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1.6605142752329508E-2</v>
      </c>
      <c r="X1032" s="71">
        <v>4.1349128882090254E-2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0.7375813404719036</v>
      </c>
      <c r="AE1032" s="54"/>
    </row>
    <row r="1033" spans="2:31" x14ac:dyDescent="0.45">
      <c r="B1033" s="4" t="s">
        <v>157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0.53211305936177578</v>
      </c>
      <c r="N1033" s="71">
        <v>0.147514009475708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1.6605142752329508E-2</v>
      </c>
      <c r="X1033" s="71">
        <v>4.1349128882090254E-2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0.7375813404719036</v>
      </c>
      <c r="AE1033" s="54"/>
    </row>
    <row r="1034" spans="2:31" x14ac:dyDescent="0.45">
      <c r="B1034" s="4" t="s">
        <v>158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45">
      <c r="B1035" s="4" t="s">
        <v>159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45">
      <c r="B1036" s="4" t="s">
        <v>160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45">
      <c r="B1037" s="4" t="s">
        <v>161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45">
      <c r="B1038" s="4" t="s">
        <v>162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45">
      <c r="B1039" s="4" t="s">
        <v>163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45">
      <c r="B1040" s="4" t="s">
        <v>164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45">
      <c r="B1041" s="4" t="s">
        <v>165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45">
      <c r="B1042" s="4" t="s">
        <v>166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0.17012511634578306</v>
      </c>
      <c r="O1042" s="70">
        <v>0.47983873418852446</v>
      </c>
      <c r="P1042" s="71">
        <v>0.47440250181437776</v>
      </c>
      <c r="Q1042" s="70">
        <v>0.42998355616194506</v>
      </c>
      <c r="R1042" s="71">
        <v>3.9389171299747727E-2</v>
      </c>
      <c r="S1042" s="70">
        <v>1.7738785524852564E-2</v>
      </c>
      <c r="T1042" s="71">
        <v>4.6003994842370348E-4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1.6119379052836544</v>
      </c>
      <c r="AE1042" s="54"/>
    </row>
    <row r="1043" spans="2:31" x14ac:dyDescent="0.45">
      <c r="B1043" s="4" t="s">
        <v>167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0.17012511634578306</v>
      </c>
      <c r="O1043" s="70">
        <v>0.47983873418852446</v>
      </c>
      <c r="P1043" s="71">
        <v>0.47440250181437776</v>
      </c>
      <c r="Q1043" s="70">
        <v>0.42998355616194506</v>
      </c>
      <c r="R1043" s="71">
        <v>3.9389171299747727E-2</v>
      </c>
      <c r="S1043" s="70">
        <v>1.7738785524852564E-2</v>
      </c>
      <c r="T1043" s="71">
        <v>4.6003994842370348E-4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1.6119379052836544</v>
      </c>
      <c r="AE1043" s="54"/>
    </row>
    <row r="1044" spans="2:31" x14ac:dyDescent="0.45">
      <c r="B1044" s="4" t="s">
        <v>168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45">
      <c r="B1045" s="4" t="s">
        <v>169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45">
      <c r="B1046" s="4" t="s">
        <v>170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45">
      <c r="B1047" s="4" t="s">
        <v>171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45">
      <c r="B1048" s="4" t="s">
        <v>172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45">
      <c r="B1049" s="4" t="s">
        <v>173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45">
      <c r="B1050" s="4" t="s">
        <v>174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45">
      <c r="B1051" s="4" t="s">
        <v>175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</v>
      </c>
      <c r="AE1051" s="54"/>
    </row>
    <row r="1052" spans="2:31" x14ac:dyDescent="0.45">
      <c r="B1052" s="4" t="s">
        <v>176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3.7260484995439827</v>
      </c>
      <c r="X1052" s="71">
        <v>13.19965462446951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16.925703124013491</v>
      </c>
      <c r="AE1052" s="54"/>
    </row>
    <row r="1053" spans="2:31" x14ac:dyDescent="0.45">
      <c r="B1053" s="4" t="s">
        <v>177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45">
      <c r="B1054" s="4" t="s">
        <v>178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45">
      <c r="B1055" s="4" t="s">
        <v>179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45">
      <c r="B1056" s="4" t="s">
        <v>180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45">
      <c r="B1057" s="4" t="s">
        <v>181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45">
      <c r="B1058" s="4" t="s">
        <v>182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45">
      <c r="B1059" s="4" t="s">
        <v>183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45">
      <c r="B1060" s="4" t="s">
        <v>184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45">
      <c r="B1061" s="4" t="s">
        <v>185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45">
      <c r="B1062" s="4" t="s">
        <v>186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45">
      <c r="B1063" s="4" t="s">
        <v>187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45">
      <c r="B1064" s="4" t="s">
        <v>188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45">
      <c r="B1065" s="4" t="s">
        <v>189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0.76666666666666661</v>
      </c>
      <c r="N1065" s="71">
        <v>0.20944512480210203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3.6287584006786326E-2</v>
      </c>
      <c r="X1065" s="71">
        <v>9.4265973369280456E-2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1.1066653488448355</v>
      </c>
      <c r="AE1065" s="54"/>
    </row>
    <row r="1066" spans="2:31" x14ac:dyDescent="0.45">
      <c r="B1066" s="4" t="s">
        <v>190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0.76666666666666661</v>
      </c>
      <c r="N1066" s="71">
        <v>0.20944512480210203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3.6287584006786326E-2</v>
      </c>
      <c r="X1066" s="71">
        <v>9.4265973369280456E-2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1.1066653488448355</v>
      </c>
      <c r="AE1066" s="54"/>
    </row>
    <row r="1067" spans="2:31" x14ac:dyDescent="0.45">
      <c r="B1067" s="4" t="s">
        <v>191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1.1048050265312193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1.1048050265312193</v>
      </c>
      <c r="AE1067" s="54"/>
    </row>
    <row r="1068" spans="2:31" x14ac:dyDescent="0.45">
      <c r="B1068" s="4" t="s">
        <v>192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1.1048050265312193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1.1048050265312193</v>
      </c>
      <c r="AE1068" s="54"/>
    </row>
    <row r="1069" spans="2:31" x14ac:dyDescent="0.45">
      <c r="B1069" s="4" t="s">
        <v>193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0</v>
      </c>
      <c r="AE1069" s="54"/>
    </row>
    <row r="1070" spans="2:31" x14ac:dyDescent="0.45">
      <c r="B1070" s="4" t="s">
        <v>194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1.8484404361590347</v>
      </c>
      <c r="X1070" s="71">
        <v>4.7654728204771679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6.6139132566362022</v>
      </c>
      <c r="AE1070" s="54"/>
    </row>
    <row r="1071" spans="2:31" x14ac:dyDescent="0.45">
      <c r="B1071" s="4" t="s">
        <v>195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1.8484404361590347</v>
      </c>
      <c r="X1071" s="71">
        <v>4.7654728204771679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6.6139132566362022</v>
      </c>
      <c r="AE1071" s="54"/>
    </row>
    <row r="1072" spans="2:31" x14ac:dyDescent="0.45">
      <c r="B1072" s="4" t="s">
        <v>196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45">
      <c r="B1073" s="4" t="s">
        <v>197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45">
      <c r="B1074" s="4" t="s">
        <v>198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45">
      <c r="B1075" s="4" t="s">
        <v>199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45">
      <c r="B1076" s="4" t="s">
        <v>200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45">
      <c r="B1077" s="4" t="s">
        <v>201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0</v>
      </c>
      <c r="AE1077" s="54"/>
    </row>
    <row r="1078" spans="2:31" x14ac:dyDescent="0.45">
      <c r="B1078" s="4" t="s">
        <v>202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0</v>
      </c>
      <c r="AE1078" s="54"/>
    </row>
    <row r="1079" spans="2:31" x14ac:dyDescent="0.45">
      <c r="B1079" s="4" t="s">
        <v>203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0</v>
      </c>
      <c r="AE1079" s="54"/>
    </row>
    <row r="1080" spans="2:31" x14ac:dyDescent="0.45">
      <c r="B1080" s="4" t="s">
        <v>204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0</v>
      </c>
      <c r="AE1080" s="54"/>
    </row>
    <row r="1081" spans="2:31" x14ac:dyDescent="0.45">
      <c r="B1081" s="4" t="s">
        <v>205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2.1498067886896277</v>
      </c>
      <c r="X1081" s="71">
        <v>7.9966433569074411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10.146450145597068</v>
      </c>
      <c r="AE1081" s="54"/>
    </row>
    <row r="1082" spans="2:31" x14ac:dyDescent="0.45">
      <c r="B1082" s="4" t="s">
        <v>206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0</v>
      </c>
      <c r="AE1082" s="54"/>
    </row>
    <row r="1083" spans="2:31" x14ac:dyDescent="0.45">
      <c r="B1083" s="4" t="s">
        <v>207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0</v>
      </c>
      <c r="AE1083" s="54"/>
    </row>
    <row r="1084" spans="2:31" x14ac:dyDescent="0.45">
      <c r="B1084" s="4" t="s">
        <v>208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0.22631844679514568</v>
      </c>
      <c r="N1084" s="71">
        <v>6.1103447278340668E-2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6.7082683245340974E-2</v>
      </c>
      <c r="X1084" s="71">
        <v>0.17326461474100752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0.52776919205983486</v>
      </c>
      <c r="AE1084" s="54"/>
    </row>
    <row r="1085" spans="2:31" x14ac:dyDescent="0.45">
      <c r="B1085" s="4" t="s">
        <v>209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0.22631844679514568</v>
      </c>
      <c r="N1085" s="71">
        <v>6.1103447278340668E-2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6.7082683245340974E-2</v>
      </c>
      <c r="X1085" s="71">
        <v>0.17326461474100752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0.52776919205983486</v>
      </c>
      <c r="AE1085" s="54"/>
    </row>
    <row r="1086" spans="2:31" x14ac:dyDescent="0.45">
      <c r="B1086" s="4" t="s">
        <v>210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1.9801020856637097</v>
      </c>
      <c r="X1086" s="71">
        <v>6.9628848909435739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8.9429869766072834</v>
      </c>
      <c r="AE1086" s="54"/>
    </row>
    <row r="1087" spans="2:31" x14ac:dyDescent="0.45">
      <c r="B1087" s="4" t="s">
        <v>211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45">
      <c r="B1088" s="4" t="s">
        <v>212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45">
      <c r="B1089" s="4" t="s">
        <v>213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45">
      <c r="B1090" s="4" t="s">
        <v>214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45">
      <c r="B1091" s="4" t="s">
        <v>215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0</v>
      </c>
      <c r="AE1091" s="54"/>
    </row>
    <row r="1092" spans="2:31" x14ac:dyDescent="0.45">
      <c r="B1092" s="4" t="s">
        <v>216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0.50170833333333364</v>
      </c>
      <c r="O1092" s="70">
        <v>0.60205000000000042</v>
      </c>
      <c r="P1092" s="71">
        <v>0.60205000000000042</v>
      </c>
      <c r="Q1092" s="70">
        <v>0.60205000000000042</v>
      </c>
      <c r="R1092" s="71">
        <v>0.60110934456589116</v>
      </c>
      <c r="S1092" s="70">
        <v>0.59919614707433311</v>
      </c>
      <c r="T1092" s="71">
        <v>0.59728294951068217</v>
      </c>
      <c r="U1092" s="70">
        <v>0.59536975216045962</v>
      </c>
      <c r="V1092" s="71">
        <v>0.59345655440278333</v>
      </c>
      <c r="W1092" s="70">
        <v>0.46353798571574195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5.7578110667632254</v>
      </c>
      <c r="AE1092" s="54"/>
    </row>
    <row r="1093" spans="2:31" x14ac:dyDescent="0.45">
      <c r="B1093" s="4" t="s">
        <v>217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0.50170833333333364</v>
      </c>
      <c r="O1093" s="70">
        <v>0.60205000000000042</v>
      </c>
      <c r="P1093" s="71">
        <v>0.60205000000000042</v>
      </c>
      <c r="Q1093" s="70">
        <v>0.60205000000000042</v>
      </c>
      <c r="R1093" s="71">
        <v>0.60110934456589116</v>
      </c>
      <c r="S1093" s="70">
        <v>0.59919614707433311</v>
      </c>
      <c r="T1093" s="71">
        <v>0.59728294951068217</v>
      </c>
      <c r="U1093" s="70">
        <v>0.59536975216045962</v>
      </c>
      <c r="V1093" s="71">
        <v>0.59345655440278333</v>
      </c>
      <c r="W1093" s="70">
        <v>0.46353798571574195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5.7578110667632254</v>
      </c>
      <c r="AE1093" s="54"/>
    </row>
    <row r="1094" spans="2:31" x14ac:dyDescent="0.45">
      <c r="B1094" s="4" t="s">
        <v>218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45">
      <c r="B1095" s="4" t="s">
        <v>219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45">
      <c r="B1096" s="4" t="s">
        <v>220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45">
      <c r="B1097" s="4" t="s">
        <v>221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45">
      <c r="B1098" s="4" t="s">
        <v>222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45">
      <c r="B1099" s="4" t="s">
        <v>223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45">
      <c r="B1100" s="4" t="s">
        <v>224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</v>
      </c>
      <c r="N1100" s="71">
        <v>0</v>
      </c>
      <c r="O1100" s="70">
        <v>0</v>
      </c>
      <c r="P1100" s="71">
        <v>0</v>
      </c>
      <c r="Q1100" s="70">
        <v>0</v>
      </c>
      <c r="R1100" s="71">
        <v>0</v>
      </c>
      <c r="S1100" s="70">
        <v>0</v>
      </c>
      <c r="T1100" s="71">
        <v>0</v>
      </c>
      <c r="U1100" s="70">
        <v>0</v>
      </c>
      <c r="V1100" s="71">
        <v>0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0</v>
      </c>
      <c r="AE1100" s="54"/>
    </row>
    <row r="1101" spans="2:31" x14ac:dyDescent="0.45">
      <c r="B1101" s="4" t="s">
        <v>225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</v>
      </c>
      <c r="N1101" s="71">
        <v>0</v>
      </c>
      <c r="O1101" s="70">
        <v>0</v>
      </c>
      <c r="P1101" s="71">
        <v>0</v>
      </c>
      <c r="Q1101" s="70">
        <v>0</v>
      </c>
      <c r="R1101" s="71">
        <v>0</v>
      </c>
      <c r="S1101" s="70">
        <v>0</v>
      </c>
      <c r="T1101" s="71">
        <v>0</v>
      </c>
      <c r="U1101" s="70">
        <v>0</v>
      </c>
      <c r="V1101" s="71">
        <v>0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0</v>
      </c>
      <c r="AE1101" s="54"/>
    </row>
    <row r="1102" spans="2:31" x14ac:dyDescent="0.45">
      <c r="B1102" s="4" t="s">
        <v>226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0</v>
      </c>
      <c r="AE1102" s="54"/>
    </row>
    <row r="1103" spans="2:31" x14ac:dyDescent="0.45">
      <c r="B1103" s="4" t="s">
        <v>227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0</v>
      </c>
      <c r="AE1103" s="54"/>
    </row>
    <row r="1104" spans="2:31" x14ac:dyDescent="0.45">
      <c r="B1104" s="4" t="s">
        <v>228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45">
      <c r="B1105" s="4" t="s">
        <v>229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45">
      <c r="B1106" s="4" t="s">
        <v>230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45">
      <c r="B1107" s="4" t="s">
        <v>231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45">
      <c r="B1108" s="4" t="s">
        <v>232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0.13107738132476818</v>
      </c>
      <c r="N1108" s="71">
        <v>6.8912146085103418E-2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0.19998952740987158</v>
      </c>
      <c r="AE1108" s="54"/>
    </row>
    <row r="1109" spans="2:31" x14ac:dyDescent="0.45">
      <c r="B1109" s="4" t="s">
        <v>233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45">
      <c r="B1110" s="4" t="s">
        <v>234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45">
      <c r="B1111" s="4" t="s">
        <v>235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45">
      <c r="B1112" s="4" t="s">
        <v>236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45">
      <c r="B1113" s="4" t="s">
        <v>237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45">
      <c r="B1114" s="4" t="s">
        <v>238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45">
      <c r="B1115" s="4" t="s">
        <v>239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</v>
      </c>
      <c r="T1115" s="71">
        <v>0</v>
      </c>
      <c r="U1115" s="70">
        <v>0</v>
      </c>
      <c r="V1115" s="71">
        <v>0</v>
      </c>
      <c r="W1115" s="70">
        <v>0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0</v>
      </c>
      <c r="AE1115" s="54"/>
    </row>
    <row r="1116" spans="2:31" x14ac:dyDescent="0.45">
      <c r="B1116" s="4" t="s">
        <v>240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</v>
      </c>
      <c r="T1116" s="71">
        <v>0</v>
      </c>
      <c r="U1116" s="70">
        <v>0</v>
      </c>
      <c r="V1116" s="71">
        <v>0</v>
      </c>
      <c r="W1116" s="70">
        <v>0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0</v>
      </c>
      <c r="AE1116" s="54"/>
    </row>
    <row r="1117" spans="2:31" x14ac:dyDescent="0.45">
      <c r="B1117" s="4" t="s">
        <v>241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</v>
      </c>
      <c r="T1117" s="71">
        <v>0</v>
      </c>
      <c r="U1117" s="70">
        <v>0</v>
      </c>
      <c r="V1117" s="71">
        <v>0</v>
      </c>
      <c r="W1117" s="70">
        <v>0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0</v>
      </c>
      <c r="AE1117" s="54"/>
    </row>
    <row r="1118" spans="2:31" x14ac:dyDescent="0.45">
      <c r="B1118" s="4" t="s">
        <v>242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0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</v>
      </c>
      <c r="T1118" s="71">
        <v>0</v>
      </c>
      <c r="U1118" s="70">
        <v>0</v>
      </c>
      <c r="V1118" s="71">
        <v>0</v>
      </c>
      <c r="W1118" s="70">
        <v>0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0</v>
      </c>
      <c r="AE1118" s="54"/>
    </row>
    <row r="1119" spans="2:31" x14ac:dyDescent="0.45">
      <c r="B1119" s="4" t="s">
        <v>243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0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</v>
      </c>
      <c r="T1119" s="71">
        <v>0</v>
      </c>
      <c r="U1119" s="70">
        <v>0</v>
      </c>
      <c r="V1119" s="71">
        <v>0</v>
      </c>
      <c r="W1119" s="70">
        <v>0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0</v>
      </c>
      <c r="AE1119" s="54"/>
    </row>
    <row r="1120" spans="2:31" x14ac:dyDescent="0.45">
      <c r="B1120" s="4" t="s">
        <v>244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</v>
      </c>
      <c r="O1120" s="70">
        <v>0</v>
      </c>
      <c r="P1120" s="71">
        <v>0</v>
      </c>
      <c r="Q1120" s="70">
        <v>0</v>
      </c>
      <c r="R1120" s="71">
        <v>0</v>
      </c>
      <c r="S1120" s="70">
        <v>0</v>
      </c>
      <c r="T1120" s="71">
        <v>0</v>
      </c>
      <c r="U1120" s="70">
        <v>0</v>
      </c>
      <c r="V1120" s="71">
        <v>0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0</v>
      </c>
      <c r="AE1120" s="54"/>
    </row>
    <row r="1121" spans="2:31" x14ac:dyDescent="0.45">
      <c r="B1121" s="4" t="s">
        <v>245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</v>
      </c>
      <c r="O1121" s="70">
        <v>0</v>
      </c>
      <c r="P1121" s="71">
        <v>0</v>
      </c>
      <c r="Q1121" s="70">
        <v>0</v>
      </c>
      <c r="R1121" s="71">
        <v>0</v>
      </c>
      <c r="S1121" s="70">
        <v>0</v>
      </c>
      <c r="T1121" s="71">
        <v>0</v>
      </c>
      <c r="U1121" s="70">
        <v>0</v>
      </c>
      <c r="V1121" s="71">
        <v>0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0</v>
      </c>
      <c r="AE1121" s="54"/>
    </row>
    <row r="1122" spans="2:31" x14ac:dyDescent="0.45">
      <c r="B1122" s="4" t="s">
        <v>246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0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</v>
      </c>
      <c r="AE1122" s="54"/>
    </row>
    <row r="1123" spans="2:31" x14ac:dyDescent="0.45">
      <c r="B1123" s="4" t="s">
        <v>247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0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</v>
      </c>
      <c r="AE1123" s="54"/>
    </row>
    <row r="1124" spans="2:31" x14ac:dyDescent="0.45">
      <c r="B1124" s="4" t="s">
        <v>248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0</v>
      </c>
      <c r="AE1124" s="54"/>
    </row>
    <row r="1125" spans="2:31" x14ac:dyDescent="0.45">
      <c r="B1125" s="4" t="s">
        <v>249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0</v>
      </c>
      <c r="AE1125" s="54"/>
    </row>
    <row r="1126" spans="2:31" x14ac:dyDescent="0.45">
      <c r="B1126" s="4" t="s">
        <v>250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0</v>
      </c>
      <c r="AE1126" s="54"/>
    </row>
    <row r="1127" spans="2:31" x14ac:dyDescent="0.45">
      <c r="B1127" s="4" t="s">
        <v>251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45">
      <c r="B1128" s="4" t="s">
        <v>252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45">
      <c r="B1129" s="4" t="s">
        <v>253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45">
      <c r="B1130" s="4" t="s">
        <v>254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45">
      <c r="B1131" s="4" t="s">
        <v>255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45">
      <c r="B1132" s="4" t="s">
        <v>256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45">
      <c r="B1133" s="4" t="s">
        <v>257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45">
      <c r="B1134" s="4" t="s">
        <v>258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45">
      <c r="B1135" s="4" t="s">
        <v>259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45">
      <c r="B1136" s="4" t="s">
        <v>260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45">
      <c r="B1137" s="4" t="s">
        <v>261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45">
      <c r="B1138" s="4" t="s">
        <v>262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45">
      <c r="B1139" s="4" t="s">
        <v>263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45">
      <c r="B1140" s="4" t="s">
        <v>264</v>
      </c>
      <c r="C1140" s="4"/>
      <c r="D1140" s="4"/>
      <c r="E1140" s="70">
        <v>0</v>
      </c>
      <c r="F1140" s="71">
        <v>0</v>
      </c>
      <c r="G1140" s="70">
        <v>0</v>
      </c>
      <c r="H1140" s="71">
        <v>0</v>
      </c>
      <c r="I1140" s="70">
        <v>0</v>
      </c>
      <c r="J1140" s="71">
        <v>0</v>
      </c>
      <c r="K1140" s="70">
        <v>0</v>
      </c>
      <c r="L1140" s="71">
        <v>0</v>
      </c>
      <c r="M1140" s="70">
        <v>3.6768007588883218E-2</v>
      </c>
      <c r="N1140" s="71">
        <v>9.9412029345209308E-3</v>
      </c>
      <c r="O1140" s="70">
        <v>0</v>
      </c>
      <c r="P1140" s="71">
        <v>0</v>
      </c>
      <c r="Q1140" s="70">
        <v>0</v>
      </c>
      <c r="R1140" s="71">
        <v>0</v>
      </c>
      <c r="S1140" s="70">
        <v>0</v>
      </c>
      <c r="T1140" s="71">
        <v>0</v>
      </c>
      <c r="U1140" s="70">
        <v>0</v>
      </c>
      <c r="V1140" s="71">
        <v>0</v>
      </c>
      <c r="W1140" s="70">
        <v>1.7111994236086794E-2</v>
      </c>
      <c r="X1140" s="71">
        <v>4.5051440039339141E-2</v>
      </c>
      <c r="Y1140" s="70">
        <v>0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0.10887264479883008</v>
      </c>
      <c r="AE1140" s="54"/>
    </row>
    <row r="1141" spans="2:31" x14ac:dyDescent="0.45">
      <c r="B1141" s="4" t="s">
        <v>265</v>
      </c>
      <c r="C1141" s="4"/>
      <c r="D1141" s="4"/>
      <c r="E1141" s="70">
        <v>0</v>
      </c>
      <c r="F1141" s="71">
        <v>0</v>
      </c>
      <c r="G1141" s="70">
        <v>0</v>
      </c>
      <c r="H1141" s="71">
        <v>0</v>
      </c>
      <c r="I1141" s="70">
        <v>0</v>
      </c>
      <c r="J1141" s="71">
        <v>0</v>
      </c>
      <c r="K1141" s="70">
        <v>0</v>
      </c>
      <c r="L1141" s="71">
        <v>0</v>
      </c>
      <c r="M1141" s="70">
        <v>3.6768007588883218E-2</v>
      </c>
      <c r="N1141" s="71">
        <v>9.9412029345209308E-3</v>
      </c>
      <c r="O1141" s="70">
        <v>0</v>
      </c>
      <c r="P1141" s="71">
        <v>0</v>
      </c>
      <c r="Q1141" s="70">
        <v>0</v>
      </c>
      <c r="R1141" s="71">
        <v>0</v>
      </c>
      <c r="S1141" s="70">
        <v>0</v>
      </c>
      <c r="T1141" s="71">
        <v>0</v>
      </c>
      <c r="U1141" s="70">
        <v>0</v>
      </c>
      <c r="V1141" s="71">
        <v>0</v>
      </c>
      <c r="W1141" s="70">
        <v>1.7111994236086794E-2</v>
      </c>
      <c r="X1141" s="71">
        <v>4.5051440039339141E-2</v>
      </c>
      <c r="Y1141" s="70">
        <v>0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0.10887264479883008</v>
      </c>
      <c r="AE1141" s="54"/>
    </row>
    <row r="1142" spans="2:31" x14ac:dyDescent="0.45">
      <c r="B1142" s="4" t="s">
        <v>266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0</v>
      </c>
      <c r="N1142" s="71">
        <v>0</v>
      </c>
      <c r="O1142" s="70">
        <v>0</v>
      </c>
      <c r="P1142" s="71">
        <v>0</v>
      </c>
      <c r="Q1142" s="70">
        <v>0</v>
      </c>
      <c r="R1142" s="71">
        <v>0</v>
      </c>
      <c r="S1142" s="70">
        <v>0</v>
      </c>
      <c r="T1142" s="71">
        <v>0</v>
      </c>
      <c r="U1142" s="70">
        <v>0</v>
      </c>
      <c r="V1142" s="71">
        <v>0</v>
      </c>
      <c r="W1142" s="70">
        <v>0</v>
      </c>
      <c r="X1142" s="71">
        <v>0</v>
      </c>
      <c r="Y1142" s="70">
        <v>0</v>
      </c>
      <c r="Z1142" s="71">
        <v>0</v>
      </c>
      <c r="AA1142" s="70">
        <v>0</v>
      </c>
      <c r="AB1142" s="71">
        <v>0</v>
      </c>
      <c r="AC1142" s="54"/>
      <c r="AD1142" s="55">
        <f t="shared" si="22"/>
        <v>0</v>
      </c>
      <c r="AE1142" s="54"/>
    </row>
    <row r="1143" spans="2:31" x14ac:dyDescent="0.45">
      <c r="B1143" s="4" t="s">
        <v>267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45">
      <c r="B1144" s="4" t="s">
        <v>268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45">
      <c r="B1145" s="4" t="s">
        <v>269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0.90685315098232699</v>
      </c>
      <c r="N1145" s="71">
        <v>0.2992360273996989</v>
      </c>
      <c r="O1145" s="70">
        <v>0</v>
      </c>
      <c r="P1145" s="71">
        <v>0</v>
      </c>
      <c r="Q1145" s="70">
        <v>0</v>
      </c>
      <c r="R1145" s="71">
        <v>0</v>
      </c>
      <c r="S1145" s="70">
        <v>0</v>
      </c>
      <c r="T1145" s="71">
        <v>0</v>
      </c>
      <c r="U1145" s="70">
        <v>0</v>
      </c>
      <c r="V1145" s="71">
        <v>0</v>
      </c>
      <c r="W1145" s="70">
        <v>4.6575782697647803</v>
      </c>
      <c r="X1145" s="71">
        <v>12.297638398470976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18.161305846617783</v>
      </c>
      <c r="AE1145" s="54"/>
    </row>
    <row r="1146" spans="2:31" x14ac:dyDescent="0.45">
      <c r="B1146" s="4" t="s">
        <v>270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0.90685315098232699</v>
      </c>
      <c r="N1146" s="71">
        <v>0.2992360273996989</v>
      </c>
      <c r="O1146" s="70">
        <v>0</v>
      </c>
      <c r="P1146" s="71">
        <v>0</v>
      </c>
      <c r="Q1146" s="70">
        <v>0</v>
      </c>
      <c r="R1146" s="71">
        <v>0</v>
      </c>
      <c r="S1146" s="70">
        <v>0</v>
      </c>
      <c r="T1146" s="71">
        <v>0</v>
      </c>
      <c r="U1146" s="70">
        <v>0</v>
      </c>
      <c r="V1146" s="71">
        <v>0</v>
      </c>
      <c r="W1146" s="70">
        <v>4.6575782697647803</v>
      </c>
      <c r="X1146" s="71">
        <v>12.297638398470976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18.161305846617783</v>
      </c>
      <c r="AE1146" s="54"/>
    </row>
    <row r="1147" spans="2:31" x14ac:dyDescent="0.45">
      <c r="B1147" s="4" t="s">
        <v>271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45">
      <c r="B1148" s="4" t="s">
        <v>272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45">
      <c r="B1149" s="4" t="s">
        <v>273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45">
      <c r="B1150" s="4" t="s">
        <v>274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45">
      <c r="B1151" s="4" t="s">
        <v>275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45">
      <c r="B1152" s="4" t="s">
        <v>276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45">
      <c r="B1153" s="4" t="s">
        <v>277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45">
      <c r="B1154" s="12" t="s">
        <v>7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0</v>
      </c>
      <c r="M1154" s="13">
        <f t="shared" si="23"/>
        <v>5.0685160441143644</v>
      </c>
      <c r="N1154" s="13">
        <f t="shared" si="23"/>
        <v>2.8670586692240776</v>
      </c>
      <c r="O1154" s="13">
        <f t="shared" si="23"/>
        <v>2.1637774683770497</v>
      </c>
      <c r="P1154" s="13">
        <f t="shared" si="23"/>
        <v>2.1529050036287565</v>
      </c>
      <c r="Q1154" s="13">
        <f t="shared" si="23"/>
        <v>2.0640671123238912</v>
      </c>
      <c r="R1154" s="13">
        <f t="shared" si="23"/>
        <v>1.2809970317312778</v>
      </c>
      <c r="S1154" s="13">
        <f t="shared" si="23"/>
        <v>1.2338698651983715</v>
      </c>
      <c r="T1154" s="13">
        <f t="shared" si="23"/>
        <v>1.1954859789182117</v>
      </c>
      <c r="U1154" s="13">
        <f t="shared" si="23"/>
        <v>1.1907395043209192</v>
      </c>
      <c r="V1154" s="13">
        <f t="shared" si="23"/>
        <v>1.1869131088055667</v>
      </c>
      <c r="W1154" s="13">
        <f t="shared" si="23"/>
        <v>22.069245565657521</v>
      </c>
      <c r="X1154" s="13">
        <f t="shared" si="23"/>
        <v>65.202877677342684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09">
        <f>SUM(AC1016:AE1153)</f>
        <v>107.6764530296427</v>
      </c>
      <c r="AD1154" s="109"/>
      <c r="AE1154" s="109"/>
    </row>
    <row r="1155" spans="2:31" x14ac:dyDescent="0.45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45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45">
      <c r="B1157" s="8">
        <f>+B1013+1</f>
        <v>46031</v>
      </c>
    </row>
    <row r="1158" spans="2:31" x14ac:dyDescent="0.45">
      <c r="B1158" s="8"/>
    </row>
    <row r="1159" spans="2:31" x14ac:dyDescent="0.45">
      <c r="B1159" s="9" t="s">
        <v>313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91" t="s">
        <v>7</v>
      </c>
      <c r="AD1159" s="91"/>
      <c r="AE1159" s="91"/>
    </row>
    <row r="1160" spans="2:31" x14ac:dyDescent="0.45">
      <c r="B1160" s="4" t="s">
        <v>140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1.0246569771130882</v>
      </c>
      <c r="O1160" s="68">
        <v>1.5033776079813648</v>
      </c>
      <c r="P1160" s="69">
        <v>1.5046977276802065</v>
      </c>
      <c r="Q1160" s="68">
        <v>1.471651562283834</v>
      </c>
      <c r="R1160" s="69">
        <v>1.4944190616607669</v>
      </c>
      <c r="S1160" s="68">
        <v>1.485493273715973</v>
      </c>
      <c r="T1160" s="69">
        <v>1.472005802973857</v>
      </c>
      <c r="U1160" s="68">
        <v>1.4835594538764956</v>
      </c>
      <c r="V1160" s="69">
        <v>1.5734848594364592</v>
      </c>
      <c r="W1160" s="68">
        <v>2.5276223197778069</v>
      </c>
      <c r="X1160" s="69">
        <v>1.695002048540116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17.235970695039967</v>
      </c>
      <c r="AE1160" s="56"/>
    </row>
    <row r="1161" spans="2:31" x14ac:dyDescent="0.45">
      <c r="B1161" s="4" t="s">
        <v>141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1.0246569771130882</v>
      </c>
      <c r="O1161" s="68">
        <v>1.5033776079813648</v>
      </c>
      <c r="P1161" s="69">
        <v>1.5046977276802065</v>
      </c>
      <c r="Q1161" s="68">
        <v>1.471651562283834</v>
      </c>
      <c r="R1161" s="69">
        <v>1.4944190616607669</v>
      </c>
      <c r="S1161" s="68">
        <v>1.485493273715973</v>
      </c>
      <c r="T1161" s="69">
        <v>1.472005802973857</v>
      </c>
      <c r="U1161" s="68">
        <v>1.4835594538764956</v>
      </c>
      <c r="V1161" s="69">
        <v>1.5734848594364592</v>
      </c>
      <c r="W1161" s="68">
        <v>2.5276223197778069</v>
      </c>
      <c r="X1161" s="69">
        <v>1.695002048540116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17.235970695039967</v>
      </c>
      <c r="AE1161" s="54"/>
    </row>
    <row r="1162" spans="2:31" x14ac:dyDescent="0.45">
      <c r="B1162" s="4" t="s">
        <v>142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1.0246569771130882</v>
      </c>
      <c r="O1162" s="68">
        <v>1.5033776079813648</v>
      </c>
      <c r="P1162" s="69">
        <v>1.5046977276802065</v>
      </c>
      <c r="Q1162" s="68">
        <v>1.471651562283834</v>
      </c>
      <c r="R1162" s="69">
        <v>1.4944190616607669</v>
      </c>
      <c r="S1162" s="68">
        <v>1.485493273715973</v>
      </c>
      <c r="T1162" s="69">
        <v>1.472005802973857</v>
      </c>
      <c r="U1162" s="68">
        <v>1.4835594538764956</v>
      </c>
      <c r="V1162" s="69">
        <v>1.5734848594364592</v>
      </c>
      <c r="W1162" s="68">
        <v>2.5276223197778069</v>
      </c>
      <c r="X1162" s="69">
        <v>1.695002048540116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17.235970695039967</v>
      </c>
      <c r="AE1162" s="54"/>
    </row>
    <row r="1163" spans="2:31" x14ac:dyDescent="0.45">
      <c r="B1163" s="4" t="s">
        <v>143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1.0246569771130882</v>
      </c>
      <c r="O1163" s="68">
        <v>1.5033776079813648</v>
      </c>
      <c r="P1163" s="69">
        <v>1.5046977276802065</v>
      </c>
      <c r="Q1163" s="68">
        <v>1.471651562283834</v>
      </c>
      <c r="R1163" s="69">
        <v>1.4944190616607669</v>
      </c>
      <c r="S1163" s="68">
        <v>1.485493273715973</v>
      </c>
      <c r="T1163" s="69">
        <v>1.472005802973857</v>
      </c>
      <c r="U1163" s="68">
        <v>1.4835594538764956</v>
      </c>
      <c r="V1163" s="69">
        <v>1.5734848594364592</v>
      </c>
      <c r="W1163" s="68">
        <v>2.5276223197778069</v>
      </c>
      <c r="X1163" s="69">
        <v>1.695002048540116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17.235970695039967</v>
      </c>
      <c r="AE1163" s="54"/>
    </row>
    <row r="1164" spans="2:31" x14ac:dyDescent="0.45">
      <c r="B1164" s="4" t="s">
        <v>144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45">
      <c r="B1165" s="4" t="s">
        <v>145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45">
      <c r="B1166" s="4" t="s">
        <v>146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45">
      <c r="B1167" s="4" t="s">
        <v>147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45">
      <c r="B1168" s="4" t="s">
        <v>148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45">
      <c r="B1169" s="4" t="s">
        <v>149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45">
      <c r="B1170" s="4" t="s">
        <v>150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45">
      <c r="B1171" s="4" t="s">
        <v>151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45">
      <c r="B1172" s="4" t="s">
        <v>152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45">
      <c r="B1173" s="4" t="s">
        <v>153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45">
      <c r="B1174" s="4" t="s">
        <v>154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45">
      <c r="B1175" s="4" t="s">
        <v>155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</v>
      </c>
      <c r="AE1175" s="54"/>
    </row>
    <row r="1176" spans="2:31" x14ac:dyDescent="0.45">
      <c r="B1176" s="4" t="s">
        <v>156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</v>
      </c>
      <c r="W1176" s="70">
        <v>0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0</v>
      </c>
      <c r="AE1176" s="54"/>
    </row>
    <row r="1177" spans="2:31" x14ac:dyDescent="0.45">
      <c r="B1177" s="4" t="s">
        <v>157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</v>
      </c>
      <c r="W1177" s="70">
        <v>0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0</v>
      </c>
      <c r="AE1177" s="54"/>
    </row>
    <row r="1178" spans="2:31" x14ac:dyDescent="0.45">
      <c r="B1178" s="4" t="s">
        <v>158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45">
      <c r="B1179" s="4" t="s">
        <v>159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45">
      <c r="B1180" s="4" t="s">
        <v>160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45">
      <c r="B1181" s="4" t="s">
        <v>161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45">
      <c r="B1182" s="4" t="s">
        <v>162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45">
      <c r="B1183" s="4" t="s">
        <v>163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45">
      <c r="B1184" s="4" t="s">
        <v>164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45">
      <c r="B1185" s="4" t="s">
        <v>165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45">
      <c r="B1186" s="4" t="s">
        <v>166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2.6011179884274805E-2</v>
      </c>
      <c r="N1186" s="71">
        <v>0.46890980005264277</v>
      </c>
      <c r="O1186" s="70">
        <v>0.21727585832277932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0.71219683825969693</v>
      </c>
      <c r="AE1186" s="54"/>
    </row>
    <row r="1187" spans="2:31" x14ac:dyDescent="0.45">
      <c r="B1187" s="4" t="s">
        <v>167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2.6011179884274805E-2</v>
      </c>
      <c r="N1187" s="71">
        <v>0.46890980005264277</v>
      </c>
      <c r="O1187" s="70">
        <v>0.21727585832277932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0.71219683825969693</v>
      </c>
      <c r="AE1187" s="54"/>
    </row>
    <row r="1188" spans="2:31" x14ac:dyDescent="0.45">
      <c r="B1188" s="4" t="s">
        <v>168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45">
      <c r="B1189" s="4" t="s">
        <v>169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45">
      <c r="B1190" s="4" t="s">
        <v>170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45">
      <c r="B1191" s="4" t="s">
        <v>171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45">
      <c r="B1192" s="4" t="s">
        <v>172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45">
      <c r="B1193" s="4" t="s">
        <v>173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45">
      <c r="B1194" s="4" t="s">
        <v>174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45">
      <c r="B1195" s="4" t="s">
        <v>175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45">
      <c r="B1196" s="4" t="s">
        <v>176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45">
      <c r="B1197" s="4" t="s">
        <v>177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45">
      <c r="B1198" s="4" t="s">
        <v>178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45">
      <c r="B1199" s="4" t="s">
        <v>179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45">
      <c r="B1200" s="4" t="s">
        <v>180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45">
      <c r="B1201" s="4" t="s">
        <v>181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45">
      <c r="B1202" s="4" t="s">
        <v>182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45">
      <c r="B1203" s="4" t="s">
        <v>183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45">
      <c r="B1204" s="4" t="s">
        <v>184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45">
      <c r="B1205" s="4" t="s">
        <v>185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45">
      <c r="B1206" s="4" t="s">
        <v>186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45">
      <c r="B1207" s="4" t="s">
        <v>187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45">
      <c r="B1208" s="4" t="s">
        <v>188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45">
      <c r="B1209" s="4" t="s">
        <v>189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1.7094525297482795E-2</v>
      </c>
      <c r="N1209" s="71">
        <v>0.10645257135232293</v>
      </c>
      <c r="O1209" s="70">
        <v>9.3390064438184053E-2</v>
      </c>
      <c r="P1209" s="71">
        <v>8.0327572425206342E-2</v>
      </c>
      <c r="Q1209" s="70">
        <v>6.7265068491299901E-2</v>
      </c>
      <c r="R1209" s="71">
        <v>5.4202571511268539E-2</v>
      </c>
      <c r="S1209" s="70">
        <v>4.1140069564183458E-2</v>
      </c>
      <c r="T1209" s="71">
        <v>3.4008307258287969E-2</v>
      </c>
      <c r="U1209" s="70">
        <v>3.8334991534550902E-2</v>
      </c>
      <c r="V1209" s="71">
        <v>4.8168895641962604E-2</v>
      </c>
      <c r="W1209" s="70">
        <v>5.800281564394625E-2</v>
      </c>
      <c r="X1209" s="71">
        <v>3.7233426769574432E-2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0.67562087992827025</v>
      </c>
      <c r="AE1209" s="54"/>
    </row>
    <row r="1210" spans="2:31" x14ac:dyDescent="0.45">
      <c r="B1210" s="4" t="s">
        <v>190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1.7094525297482795E-2</v>
      </c>
      <c r="N1210" s="71">
        <v>0.10645257135232293</v>
      </c>
      <c r="O1210" s="70">
        <v>9.3390064438184053E-2</v>
      </c>
      <c r="P1210" s="71">
        <v>8.0327572425206342E-2</v>
      </c>
      <c r="Q1210" s="70">
        <v>6.7265068491299901E-2</v>
      </c>
      <c r="R1210" s="71">
        <v>5.4202571511268539E-2</v>
      </c>
      <c r="S1210" s="70">
        <v>4.1140069564183458E-2</v>
      </c>
      <c r="T1210" s="71">
        <v>3.4008307258287969E-2</v>
      </c>
      <c r="U1210" s="70">
        <v>3.8334991534550902E-2</v>
      </c>
      <c r="V1210" s="71">
        <v>4.8168895641962604E-2</v>
      </c>
      <c r="W1210" s="70">
        <v>5.800281564394625E-2</v>
      </c>
      <c r="X1210" s="71">
        <v>3.7233426769574432E-2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0.67562087992827025</v>
      </c>
      <c r="AE1210" s="54"/>
    </row>
    <row r="1211" spans="2:31" x14ac:dyDescent="0.45">
      <c r="B1211" s="4" t="s">
        <v>191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9.3532026936213E-2</v>
      </c>
      <c r="O1211" s="70">
        <v>0</v>
      </c>
      <c r="P1211" s="71">
        <v>0</v>
      </c>
      <c r="Q1211" s="70">
        <v>0</v>
      </c>
      <c r="R1211" s="71">
        <v>0</v>
      </c>
      <c r="S1211" s="70">
        <v>5.4904057566323187E-3</v>
      </c>
      <c r="T1211" s="71">
        <v>3.1641308339436534E-2</v>
      </c>
      <c r="U1211" s="70">
        <v>0.7248847964318591</v>
      </c>
      <c r="V1211" s="71">
        <v>1.11741410481135</v>
      </c>
      <c r="W1211" s="70">
        <v>1.8276296753406518</v>
      </c>
      <c r="X1211" s="71">
        <v>1.2941814013926185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5.094773719008761</v>
      </c>
      <c r="AE1211" s="54"/>
    </row>
    <row r="1212" spans="2:31" x14ac:dyDescent="0.45">
      <c r="B1212" s="4" t="s">
        <v>192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9.3532026936213E-2</v>
      </c>
      <c r="O1212" s="70">
        <v>0</v>
      </c>
      <c r="P1212" s="71">
        <v>0</v>
      </c>
      <c r="Q1212" s="70">
        <v>0</v>
      </c>
      <c r="R1212" s="71">
        <v>0</v>
      </c>
      <c r="S1212" s="70">
        <v>5.4904057566323187E-3</v>
      </c>
      <c r="T1212" s="71">
        <v>3.1641308339436534E-2</v>
      </c>
      <c r="U1212" s="70">
        <v>0.7248847964318591</v>
      </c>
      <c r="V1212" s="71">
        <v>1.11741410481135</v>
      </c>
      <c r="W1212" s="70">
        <v>1.8276296753406518</v>
      </c>
      <c r="X1212" s="71">
        <v>1.2941814013926185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5.094773719008761</v>
      </c>
      <c r="AE1212" s="54"/>
    </row>
    <row r="1213" spans="2:31" x14ac:dyDescent="0.45">
      <c r="B1213" s="4" t="s">
        <v>193</v>
      </c>
      <c r="C1213" s="14"/>
      <c r="D1213" s="1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</v>
      </c>
      <c r="AE1213" s="54"/>
    </row>
    <row r="1214" spans="2:31" x14ac:dyDescent="0.45">
      <c r="B1214" s="4" t="s">
        <v>194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45">
      <c r="B1215" s="4" t="s">
        <v>195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45">
      <c r="B1216" s="4" t="s">
        <v>196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45">
      <c r="B1217" s="4" t="s">
        <v>197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45">
      <c r="B1218" s="4" t="s">
        <v>198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45">
      <c r="B1219" s="4" t="s">
        <v>199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45">
      <c r="B1220" s="4" t="s">
        <v>200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45">
      <c r="B1221" s="4" t="s">
        <v>201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0</v>
      </c>
      <c r="AE1221" s="54"/>
    </row>
    <row r="1222" spans="2:31" x14ac:dyDescent="0.45">
      <c r="B1222" s="4" t="s">
        <v>202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0</v>
      </c>
      <c r="AE1222" s="54"/>
    </row>
    <row r="1223" spans="2:31" x14ac:dyDescent="0.45">
      <c r="B1223" s="4" t="s">
        <v>203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4"/>
        <v>0</v>
      </c>
      <c r="AE1223" s="54"/>
    </row>
    <row r="1224" spans="2:31" x14ac:dyDescent="0.45">
      <c r="B1224" s="4" t="s">
        <v>204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4"/>
        <v>0</v>
      </c>
      <c r="AE1224" s="54"/>
    </row>
    <row r="1225" spans="2:31" x14ac:dyDescent="0.45">
      <c r="B1225" s="4" t="s">
        <v>205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3.3057009893569953</v>
      </c>
      <c r="O1225" s="70">
        <v>7.0955046915891451</v>
      </c>
      <c r="P1225" s="71">
        <v>7.2482980046685554</v>
      </c>
      <c r="Q1225" s="70">
        <v>9.0505197569371294</v>
      </c>
      <c r="R1225" s="71">
        <v>9.0732566839969166</v>
      </c>
      <c r="S1225" s="70">
        <v>9.0727985177453352</v>
      </c>
      <c r="T1225" s="71">
        <v>9.0748849425729112</v>
      </c>
      <c r="U1225" s="70">
        <v>9.076296548820137</v>
      </c>
      <c r="V1225" s="71">
        <v>9.0759966482983057</v>
      </c>
      <c r="W1225" s="70">
        <v>9.0972544400220716</v>
      </c>
      <c r="X1225" s="71">
        <v>7.1149251627043348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88.285436386711837</v>
      </c>
      <c r="AE1225" s="54"/>
    </row>
    <row r="1226" spans="2:31" x14ac:dyDescent="0.45">
      <c r="B1226" s="4" t="s">
        <v>206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0</v>
      </c>
      <c r="M1226" s="70">
        <v>0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0</v>
      </c>
      <c r="AE1226" s="54"/>
    </row>
    <row r="1227" spans="2:31" x14ac:dyDescent="0.45">
      <c r="B1227" s="4" t="s">
        <v>207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0</v>
      </c>
      <c r="M1227" s="70">
        <v>0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0</v>
      </c>
      <c r="AE1227" s="54"/>
    </row>
    <row r="1228" spans="2:31" x14ac:dyDescent="0.45">
      <c r="B1228" s="4" t="s">
        <v>208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2.9896116256713866E-2</v>
      </c>
      <c r="N1228" s="71">
        <v>0.19891204039255775</v>
      </c>
      <c r="O1228" s="70">
        <v>0.19822450478871667</v>
      </c>
      <c r="P1228" s="71">
        <v>0.19753700097401936</v>
      </c>
      <c r="Q1228" s="70">
        <v>0.1968494574228922</v>
      </c>
      <c r="R1228" s="71">
        <v>0.19616189797719319</v>
      </c>
      <c r="S1228" s="70">
        <v>0.19532076517740884</v>
      </c>
      <c r="T1228" s="71">
        <v>0.19533483982086183</v>
      </c>
      <c r="U1228" s="70">
        <v>0.19639730453491211</v>
      </c>
      <c r="V1228" s="71">
        <v>0.19745983282725013</v>
      </c>
      <c r="W1228" s="70">
        <v>0.19852236906687415</v>
      </c>
      <c r="X1228" s="71">
        <v>0.1129676342010498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2.1135837634404497</v>
      </c>
      <c r="AE1228" s="54"/>
    </row>
    <row r="1229" spans="2:31" x14ac:dyDescent="0.45">
      <c r="B1229" s="4" t="s">
        <v>209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2.9896116256713866E-2</v>
      </c>
      <c r="N1229" s="71">
        <v>0.19891204039255775</v>
      </c>
      <c r="O1229" s="70">
        <v>0.19822450478871667</v>
      </c>
      <c r="P1229" s="71">
        <v>0.19753700097401936</v>
      </c>
      <c r="Q1229" s="70">
        <v>0.1968494574228922</v>
      </c>
      <c r="R1229" s="71">
        <v>0.19616189797719319</v>
      </c>
      <c r="S1229" s="70">
        <v>0.19532076517740884</v>
      </c>
      <c r="T1229" s="71">
        <v>0.19533483982086183</v>
      </c>
      <c r="U1229" s="70">
        <v>0.19639730453491211</v>
      </c>
      <c r="V1229" s="71">
        <v>0.19745983282725013</v>
      </c>
      <c r="W1229" s="70">
        <v>0.19852236906687415</v>
      </c>
      <c r="X1229" s="71">
        <v>0.1129676342010498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2.1135837634404497</v>
      </c>
      <c r="AE1229" s="54"/>
    </row>
    <row r="1230" spans="2:31" x14ac:dyDescent="0.45">
      <c r="B1230" s="4" t="s">
        <v>210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0</v>
      </c>
      <c r="AE1230" s="54"/>
    </row>
    <row r="1231" spans="2:31" x14ac:dyDescent="0.45">
      <c r="B1231" s="4" t="s">
        <v>211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45">
      <c r="B1232" s="4" t="s">
        <v>212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45">
      <c r="B1233" s="4" t="s">
        <v>213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45">
      <c r="B1234" s="4" t="s">
        <v>214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45">
      <c r="B1235" s="4" t="s">
        <v>215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0</v>
      </c>
      <c r="AE1235" s="54"/>
    </row>
    <row r="1236" spans="2:31" x14ac:dyDescent="0.45">
      <c r="B1236" s="4" t="s">
        <v>216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45">
      <c r="B1237" s="4" t="s">
        <v>217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45">
      <c r="B1238" s="4" t="s">
        <v>218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45">
      <c r="B1239" s="4" t="s">
        <v>219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45">
      <c r="B1240" s="4" t="s">
        <v>220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45">
      <c r="B1241" s="4" t="s">
        <v>221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45">
      <c r="B1242" s="4" t="s">
        <v>222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45">
      <c r="B1243" s="4" t="s">
        <v>223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45">
      <c r="B1244" s="4" t="s">
        <v>224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0</v>
      </c>
      <c r="W1244" s="70">
        <v>0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</v>
      </c>
      <c r="AE1244" s="54"/>
    </row>
    <row r="1245" spans="2:31" x14ac:dyDescent="0.45">
      <c r="B1245" s="4" t="s">
        <v>225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0</v>
      </c>
      <c r="W1245" s="70">
        <v>0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</v>
      </c>
      <c r="AE1245" s="54"/>
    </row>
    <row r="1246" spans="2:31" x14ac:dyDescent="0.45">
      <c r="B1246" s="4" t="s">
        <v>226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0</v>
      </c>
      <c r="AE1246" s="54"/>
    </row>
    <row r="1247" spans="2:31" x14ac:dyDescent="0.45">
      <c r="B1247" s="4" t="s">
        <v>227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0</v>
      </c>
      <c r="AE1247" s="54"/>
    </row>
    <row r="1248" spans="2:31" x14ac:dyDescent="0.45">
      <c r="B1248" s="4" t="s">
        <v>228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45">
      <c r="B1249" s="4" t="s">
        <v>229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45">
      <c r="B1250" s="4" t="s">
        <v>230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45">
      <c r="B1251" s="4" t="s">
        <v>231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45">
      <c r="B1252" s="4" t="s">
        <v>232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1.419261359786987</v>
      </c>
      <c r="T1252" s="71">
        <v>1.979032253710429</v>
      </c>
      <c r="U1252" s="70">
        <v>1.981725628662109</v>
      </c>
      <c r="V1252" s="71">
        <v>1.9670055940628046</v>
      </c>
      <c r="W1252" s="70">
        <v>1.952285464096069</v>
      </c>
      <c r="X1252" s="71">
        <v>1.0997610285313923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10.399071328849793</v>
      </c>
      <c r="AE1252" s="54"/>
    </row>
    <row r="1253" spans="2:31" x14ac:dyDescent="0.45">
      <c r="B1253" s="4" t="s">
        <v>233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45">
      <c r="B1254" s="4" t="s">
        <v>234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45">
      <c r="B1255" s="4" t="s">
        <v>235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45">
      <c r="B1256" s="4" t="s">
        <v>236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45">
      <c r="B1257" s="4" t="s">
        <v>237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2.8806601686030624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2.8806601686030624</v>
      </c>
      <c r="AE1257" s="54"/>
    </row>
    <row r="1258" spans="2:31" x14ac:dyDescent="0.45">
      <c r="B1258" s="4" t="s">
        <v>238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2.8806601686030624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2.8806601686030624</v>
      </c>
      <c r="AE1258" s="54"/>
    </row>
    <row r="1259" spans="2:31" x14ac:dyDescent="0.45">
      <c r="B1259" s="4" t="s">
        <v>239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</v>
      </c>
      <c r="M1259" s="70">
        <v>0</v>
      </c>
      <c r="N1259" s="71">
        <v>0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0</v>
      </c>
      <c r="AE1259" s="54"/>
    </row>
    <row r="1260" spans="2:31" x14ac:dyDescent="0.45">
      <c r="B1260" s="4" t="s">
        <v>240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</v>
      </c>
      <c r="M1260" s="70">
        <v>0</v>
      </c>
      <c r="N1260" s="71">
        <v>0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0</v>
      </c>
      <c r="AE1260" s="54"/>
    </row>
    <row r="1261" spans="2:31" x14ac:dyDescent="0.45">
      <c r="B1261" s="4" t="s">
        <v>241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</v>
      </c>
      <c r="M1261" s="70">
        <v>0</v>
      </c>
      <c r="N1261" s="71">
        <v>0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0</v>
      </c>
      <c r="AE1261" s="54"/>
    </row>
    <row r="1262" spans="2:31" x14ac:dyDescent="0.45">
      <c r="B1262" s="4" t="s">
        <v>242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</v>
      </c>
      <c r="M1262" s="70">
        <v>0</v>
      </c>
      <c r="N1262" s="71">
        <v>0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0</v>
      </c>
      <c r="AE1262" s="54"/>
    </row>
    <row r="1263" spans="2:31" x14ac:dyDescent="0.45">
      <c r="B1263" s="4" t="s">
        <v>243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</v>
      </c>
      <c r="M1263" s="70">
        <v>0</v>
      </c>
      <c r="N1263" s="71">
        <v>0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0</v>
      </c>
      <c r="AE1263" s="54"/>
    </row>
    <row r="1264" spans="2:31" x14ac:dyDescent="0.45">
      <c r="B1264" s="4" t="s">
        <v>244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0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</v>
      </c>
      <c r="AE1264" s="54"/>
    </row>
    <row r="1265" spans="2:31" x14ac:dyDescent="0.45">
      <c r="B1265" s="4" t="s">
        <v>245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0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</v>
      </c>
      <c r="AE1265" s="54"/>
    </row>
    <row r="1266" spans="2:31" x14ac:dyDescent="0.45">
      <c r="B1266" s="4" t="s">
        <v>246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</v>
      </c>
      <c r="AE1266" s="54"/>
    </row>
    <row r="1267" spans="2:31" x14ac:dyDescent="0.45">
      <c r="B1267" s="4" t="s">
        <v>247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</v>
      </c>
      <c r="AE1267" s="54"/>
    </row>
    <row r="1268" spans="2:31" x14ac:dyDescent="0.45">
      <c r="B1268" s="4" t="s">
        <v>248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45">
      <c r="B1269" s="4" t="s">
        <v>249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45">
      <c r="B1270" s="4" t="s">
        <v>250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45">
      <c r="B1271" s="4" t="s">
        <v>251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45">
      <c r="B1272" s="4" t="s">
        <v>252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45">
      <c r="B1273" s="4" t="s">
        <v>253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45">
      <c r="B1274" s="4" t="s">
        <v>254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45">
      <c r="B1275" s="4" t="s">
        <v>255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45">
      <c r="B1276" s="4" t="s">
        <v>256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45">
      <c r="B1277" s="4" t="s">
        <v>257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45">
      <c r="B1278" s="4" t="s">
        <v>258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45">
      <c r="B1279" s="4" t="s">
        <v>259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45">
      <c r="B1280" s="4" t="s">
        <v>260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0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0</v>
      </c>
      <c r="AE1280" s="54"/>
    </row>
    <row r="1281" spans="2:31" x14ac:dyDescent="0.45">
      <c r="B1281" s="4" t="s">
        <v>261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0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0</v>
      </c>
      <c r="AE1281" s="54"/>
    </row>
    <row r="1282" spans="2:31" x14ac:dyDescent="0.45">
      <c r="B1282" s="4" t="s">
        <v>262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45">
      <c r="B1283" s="4" t="s">
        <v>263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45">
      <c r="B1284" s="4" t="s">
        <v>264</v>
      </c>
      <c r="C1284" s="4"/>
      <c r="D1284" s="4"/>
      <c r="E1284" s="70">
        <v>0</v>
      </c>
      <c r="F1284" s="71">
        <v>0</v>
      </c>
      <c r="G1284" s="70">
        <v>0</v>
      </c>
      <c r="H1284" s="71">
        <v>0</v>
      </c>
      <c r="I1284" s="70">
        <v>0</v>
      </c>
      <c r="J1284" s="71">
        <v>0</v>
      </c>
      <c r="K1284" s="70">
        <v>0</v>
      </c>
      <c r="L1284" s="71">
        <v>0</v>
      </c>
      <c r="M1284" s="70">
        <v>2.7451035003177818E-2</v>
      </c>
      <c r="N1284" s="71">
        <v>0.18840168562407292</v>
      </c>
      <c r="O1284" s="70">
        <v>0.19534444120439387</v>
      </c>
      <c r="P1284" s="71">
        <v>0.20982806133106344</v>
      </c>
      <c r="Q1284" s="70">
        <v>0.22083249157429155</v>
      </c>
      <c r="R1284" s="71">
        <v>0.23129092998181777</v>
      </c>
      <c r="S1284" s="70">
        <v>0.21939995683108765</v>
      </c>
      <c r="T1284" s="71">
        <v>0.18934164401621856</v>
      </c>
      <c r="U1284" s="70">
        <v>0.1618436678124591</v>
      </c>
      <c r="V1284" s="71">
        <v>0.14455577555731353</v>
      </c>
      <c r="W1284" s="70">
        <v>0.12365703132624423</v>
      </c>
      <c r="X1284" s="71">
        <v>6.3035445973897958E-2</v>
      </c>
      <c r="Y1284" s="70">
        <v>0</v>
      </c>
      <c r="Z1284" s="71">
        <v>0</v>
      </c>
      <c r="AA1284" s="70">
        <v>0</v>
      </c>
      <c r="AB1284" s="71">
        <v>0</v>
      </c>
      <c r="AC1284" s="54"/>
      <c r="AD1284" s="55">
        <f t="shared" si="25"/>
        <v>1.9749821662360381</v>
      </c>
      <c r="AE1284" s="54"/>
    </row>
    <row r="1285" spans="2:31" x14ac:dyDescent="0.45">
      <c r="B1285" s="4" t="s">
        <v>265</v>
      </c>
      <c r="C1285" s="4"/>
      <c r="D1285" s="4"/>
      <c r="E1285" s="70">
        <v>0</v>
      </c>
      <c r="F1285" s="71">
        <v>0</v>
      </c>
      <c r="G1285" s="70">
        <v>0</v>
      </c>
      <c r="H1285" s="71">
        <v>0</v>
      </c>
      <c r="I1285" s="70">
        <v>0</v>
      </c>
      <c r="J1285" s="71">
        <v>0</v>
      </c>
      <c r="K1285" s="70">
        <v>0</v>
      </c>
      <c r="L1285" s="71">
        <v>0</v>
      </c>
      <c r="M1285" s="70">
        <v>2.7451035003177818E-2</v>
      </c>
      <c r="N1285" s="71">
        <v>0.18840168562407292</v>
      </c>
      <c r="O1285" s="70">
        <v>0.19534444120439387</v>
      </c>
      <c r="P1285" s="71">
        <v>0.20982806133106344</v>
      </c>
      <c r="Q1285" s="70">
        <v>0.22083249157429155</v>
      </c>
      <c r="R1285" s="71">
        <v>0.23129092998181777</v>
      </c>
      <c r="S1285" s="70">
        <v>0.21939995683108765</v>
      </c>
      <c r="T1285" s="71">
        <v>0.18934164401621856</v>
      </c>
      <c r="U1285" s="70">
        <v>0.1618436678124591</v>
      </c>
      <c r="V1285" s="71">
        <v>0.14455577555731353</v>
      </c>
      <c r="W1285" s="70">
        <v>0.12365703132624423</v>
      </c>
      <c r="X1285" s="71">
        <v>6.3035445973897958E-2</v>
      </c>
      <c r="Y1285" s="70">
        <v>0</v>
      </c>
      <c r="Z1285" s="71">
        <v>0</v>
      </c>
      <c r="AA1285" s="70">
        <v>0</v>
      </c>
      <c r="AB1285" s="71">
        <v>0</v>
      </c>
      <c r="AC1285" s="54"/>
      <c r="AD1285" s="55">
        <f t="shared" si="25"/>
        <v>1.9749821662360381</v>
      </c>
      <c r="AE1285" s="54"/>
    </row>
    <row r="1286" spans="2:31" x14ac:dyDescent="0.45">
      <c r="B1286" s="4" t="s">
        <v>266</v>
      </c>
      <c r="C1286" s="4"/>
      <c r="D1286" s="4"/>
      <c r="E1286" s="70">
        <v>0</v>
      </c>
      <c r="F1286" s="71">
        <v>0</v>
      </c>
      <c r="G1286" s="70">
        <v>0</v>
      </c>
      <c r="H1286" s="71">
        <v>0</v>
      </c>
      <c r="I1286" s="70">
        <v>0</v>
      </c>
      <c r="J1286" s="71">
        <v>0</v>
      </c>
      <c r="K1286" s="70">
        <v>0</v>
      </c>
      <c r="L1286" s="71">
        <v>0</v>
      </c>
      <c r="M1286" s="70">
        <v>0</v>
      </c>
      <c r="N1286" s="71">
        <v>0</v>
      </c>
      <c r="O1286" s="70">
        <v>0</v>
      </c>
      <c r="P1286" s="71">
        <v>0</v>
      </c>
      <c r="Q1286" s="70">
        <v>0</v>
      </c>
      <c r="R1286" s="71">
        <v>0</v>
      </c>
      <c r="S1286" s="70">
        <v>0</v>
      </c>
      <c r="T1286" s="71">
        <v>0</v>
      </c>
      <c r="U1286" s="70">
        <v>0</v>
      </c>
      <c r="V1286" s="71">
        <v>0</v>
      </c>
      <c r="W1286" s="70">
        <v>0</v>
      </c>
      <c r="X1286" s="71">
        <v>0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0</v>
      </c>
      <c r="AE1286" s="54"/>
    </row>
    <row r="1287" spans="2:31" x14ac:dyDescent="0.45">
      <c r="B1287" s="4" t="s">
        <v>267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45">
      <c r="B1288" s="4" t="s">
        <v>268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45">
      <c r="B1289" s="4" t="s">
        <v>269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0.54169271602630631</v>
      </c>
      <c r="N1289" s="71">
        <v>4.7622024877802565</v>
      </c>
      <c r="O1289" s="70">
        <v>5.8902201009962294</v>
      </c>
      <c r="P1289" s="71">
        <v>4.7692893183390304</v>
      </c>
      <c r="Q1289" s="70">
        <v>1.9959050732506647</v>
      </c>
      <c r="R1289" s="71">
        <v>3.4311521360609255E-2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17.993621217753098</v>
      </c>
      <c r="AE1289" s="54"/>
    </row>
    <row r="1290" spans="2:31" x14ac:dyDescent="0.45">
      <c r="B1290" s="4" t="s">
        <v>270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0.54169271602630631</v>
      </c>
      <c r="N1290" s="71">
        <v>4.7622024877802565</v>
      </c>
      <c r="O1290" s="70">
        <v>5.8902201009962294</v>
      </c>
      <c r="P1290" s="71">
        <v>4.7692893183390304</v>
      </c>
      <c r="Q1290" s="70">
        <v>1.9959050732506647</v>
      </c>
      <c r="R1290" s="71">
        <v>3.4311521360609255E-2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17.993621217753098</v>
      </c>
      <c r="AE1290" s="54"/>
    </row>
    <row r="1291" spans="2:31" x14ac:dyDescent="0.45">
      <c r="B1291" s="4" t="s">
        <v>271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45">
      <c r="B1292" s="4" t="s">
        <v>272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45">
      <c r="B1293" s="4" t="s">
        <v>273</v>
      </c>
      <c r="C1293" s="4"/>
      <c r="D1293" s="4"/>
      <c r="E1293" s="70">
        <v>0</v>
      </c>
      <c r="F1293" s="71">
        <v>0</v>
      </c>
      <c r="G1293" s="70">
        <v>0</v>
      </c>
      <c r="H1293" s="71">
        <v>0</v>
      </c>
      <c r="I1293" s="70">
        <v>0</v>
      </c>
      <c r="J1293" s="71">
        <v>0</v>
      </c>
      <c r="K1293" s="70">
        <v>0</v>
      </c>
      <c r="L1293" s="71">
        <v>0</v>
      </c>
      <c r="M1293" s="70">
        <v>0</v>
      </c>
      <c r="N1293" s="71">
        <v>0</v>
      </c>
      <c r="O1293" s="70">
        <v>0</v>
      </c>
      <c r="P1293" s="71">
        <v>0</v>
      </c>
      <c r="Q1293" s="70">
        <v>0</v>
      </c>
      <c r="R1293" s="71">
        <v>0</v>
      </c>
      <c r="S1293" s="70">
        <v>0</v>
      </c>
      <c r="T1293" s="71">
        <v>0</v>
      </c>
      <c r="U1293" s="70">
        <v>0</v>
      </c>
      <c r="V1293" s="71">
        <v>0</v>
      </c>
      <c r="W1293" s="70">
        <v>0</v>
      </c>
      <c r="X1293" s="71">
        <v>0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0</v>
      </c>
      <c r="AE1293" s="54"/>
    </row>
    <row r="1294" spans="2:31" x14ac:dyDescent="0.45">
      <c r="B1294" s="4" t="s">
        <v>274</v>
      </c>
      <c r="C1294" s="4"/>
      <c r="D1294" s="4"/>
      <c r="E1294" s="70">
        <v>0</v>
      </c>
      <c r="F1294" s="71">
        <v>0</v>
      </c>
      <c r="G1294" s="70">
        <v>0</v>
      </c>
      <c r="H1294" s="71">
        <v>0</v>
      </c>
      <c r="I1294" s="70">
        <v>0</v>
      </c>
      <c r="J1294" s="71">
        <v>0</v>
      </c>
      <c r="K1294" s="70">
        <v>0</v>
      </c>
      <c r="L1294" s="71">
        <v>0</v>
      </c>
      <c r="M1294" s="70">
        <v>0</v>
      </c>
      <c r="N1294" s="71">
        <v>0</v>
      </c>
      <c r="O1294" s="70">
        <v>0</v>
      </c>
      <c r="P1294" s="71">
        <v>0</v>
      </c>
      <c r="Q1294" s="70">
        <v>0</v>
      </c>
      <c r="R1294" s="71">
        <v>0</v>
      </c>
      <c r="S1294" s="70">
        <v>0</v>
      </c>
      <c r="T1294" s="71">
        <v>0</v>
      </c>
      <c r="U1294" s="70">
        <v>0</v>
      </c>
      <c r="V1294" s="71">
        <v>0</v>
      </c>
      <c r="W1294" s="70">
        <v>0</v>
      </c>
      <c r="X1294" s="71">
        <v>0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0</v>
      </c>
      <c r="AE1294" s="54"/>
    </row>
    <row r="1295" spans="2:31" x14ac:dyDescent="0.45">
      <c r="B1295" s="4" t="s">
        <v>275</v>
      </c>
      <c r="C1295" s="4"/>
      <c r="D1295" s="4"/>
      <c r="E1295" s="70">
        <v>0</v>
      </c>
      <c r="F1295" s="71">
        <v>0</v>
      </c>
      <c r="G1295" s="70">
        <v>0</v>
      </c>
      <c r="H1295" s="71">
        <v>0</v>
      </c>
      <c r="I1295" s="70">
        <v>0</v>
      </c>
      <c r="J1295" s="71">
        <v>0</v>
      </c>
      <c r="K1295" s="70">
        <v>0</v>
      </c>
      <c r="L1295" s="71">
        <v>0</v>
      </c>
      <c r="M1295" s="70">
        <v>0</v>
      </c>
      <c r="N1295" s="71">
        <v>0</v>
      </c>
      <c r="O1295" s="70">
        <v>0</v>
      </c>
      <c r="P1295" s="71">
        <v>0</v>
      </c>
      <c r="Q1295" s="70">
        <v>0</v>
      </c>
      <c r="R1295" s="71">
        <v>0</v>
      </c>
      <c r="S1295" s="70">
        <v>0</v>
      </c>
      <c r="T1295" s="71">
        <v>0</v>
      </c>
      <c r="U1295" s="70">
        <v>0</v>
      </c>
      <c r="V1295" s="71">
        <v>0</v>
      </c>
      <c r="W1295" s="70">
        <v>0</v>
      </c>
      <c r="X1295" s="71">
        <v>0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0</v>
      </c>
      <c r="AE1295" s="54"/>
    </row>
    <row r="1296" spans="2:31" x14ac:dyDescent="0.45">
      <c r="B1296" s="4" t="s">
        <v>276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45">
      <c r="B1297" s="4" t="s">
        <v>277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45">
      <c r="B1298" s="12" t="s">
        <v>7</v>
      </c>
      <c r="C1298" s="12"/>
      <c r="D1298" s="12"/>
      <c r="E1298" s="13">
        <f t="shared" ref="E1298:AB1298" si="26">SUM(E1160:E1297)</f>
        <v>0</v>
      </c>
      <c r="F1298" s="13">
        <f t="shared" si="26"/>
        <v>0</v>
      </c>
      <c r="G1298" s="13">
        <f t="shared" si="26"/>
        <v>0</v>
      </c>
      <c r="H1298" s="13">
        <f t="shared" si="26"/>
        <v>0</v>
      </c>
      <c r="I1298" s="13">
        <f t="shared" si="26"/>
        <v>0</v>
      </c>
      <c r="J1298" s="13">
        <f t="shared" si="26"/>
        <v>0</v>
      </c>
      <c r="K1298" s="13">
        <f t="shared" si="26"/>
        <v>0</v>
      </c>
      <c r="L1298" s="13">
        <f t="shared" si="26"/>
        <v>0</v>
      </c>
      <c r="M1298" s="13">
        <f t="shared" si="26"/>
        <v>1.2842911449359111</v>
      </c>
      <c r="N1298" s="13">
        <f t="shared" si="26"/>
        <v>19.041150122085483</v>
      </c>
      <c r="O1298" s="13">
        <f t="shared" si="26"/>
        <v>26.297925063015214</v>
      </c>
      <c r="P1298" s="13">
        <f t="shared" si="26"/>
        <v>23.781052821528018</v>
      </c>
      <c r="Q1298" s="13">
        <f t="shared" si="26"/>
        <v>19.898830187550764</v>
      </c>
      <c r="R1298" s="13">
        <f t="shared" si="26"/>
        <v>16.082866772301763</v>
      </c>
      <c r="S1298" s="13">
        <f t="shared" si="26"/>
        <v>17.356735367054835</v>
      </c>
      <c r="T1298" s="13">
        <f t="shared" si="26"/>
        <v>17.842592607048378</v>
      </c>
      <c r="U1298" s="13">
        <f t="shared" si="26"/>
        <v>19.235181513615789</v>
      </c>
      <c r="V1298" s="13">
        <f t="shared" si="26"/>
        <v>20.352138897782702</v>
      </c>
      <c r="W1298" s="13">
        <f t="shared" si="26"/>
        <v>25.575652965984798</v>
      </c>
      <c r="X1298" s="13">
        <f t="shared" si="26"/>
        <v>23.770850539276598</v>
      </c>
      <c r="Y1298" s="13">
        <f t="shared" si="26"/>
        <v>0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09">
        <f>SUM(AC1160:AE1297)</f>
        <v>230.51926800218027</v>
      </c>
      <c r="AD1298" s="109"/>
      <c r="AE1298" s="109"/>
    </row>
    <row r="1299" spans="2:31" x14ac:dyDescent="0.45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45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45">
      <c r="B1301" s="8">
        <f>+B1157+1</f>
        <v>46032</v>
      </c>
    </row>
    <row r="1302" spans="2:31" x14ac:dyDescent="0.45">
      <c r="B1302" s="8"/>
    </row>
    <row r="1303" spans="2:31" x14ac:dyDescent="0.45">
      <c r="B1303" s="9" t="s">
        <v>313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1" t="s">
        <v>7</v>
      </c>
      <c r="AD1303" s="91"/>
      <c r="AE1303" s="91"/>
    </row>
    <row r="1304" spans="2:31" x14ac:dyDescent="0.45">
      <c r="B1304" s="4" t="s">
        <v>140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0.41951587890148156</v>
      </c>
      <c r="N1304" s="69">
        <v>7.4434364020029453E-2</v>
      </c>
      <c r="O1304" s="68">
        <v>7.869379479090334E-2</v>
      </c>
      <c r="P1304" s="69">
        <v>7.7144459667205456E-2</v>
      </c>
      <c r="Q1304" s="68">
        <v>2.8207982158660744E-2</v>
      </c>
      <c r="R1304" s="69">
        <v>0.11936737373987795</v>
      </c>
      <c r="S1304" s="68">
        <v>5.9226393483479453E-2</v>
      </c>
      <c r="T1304" s="69">
        <v>9.29587326240537E-2</v>
      </c>
      <c r="U1304" s="68">
        <v>9.6834106934865091E-2</v>
      </c>
      <c r="V1304" s="69">
        <v>7.4112832241058121E-2</v>
      </c>
      <c r="W1304" s="68">
        <v>4.6347095801035409E-2</v>
      </c>
      <c r="X1304" s="69">
        <v>4.9007796166737741E-2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1.2158508105293879</v>
      </c>
      <c r="AE1304" s="56"/>
    </row>
    <row r="1305" spans="2:31" x14ac:dyDescent="0.45">
      <c r="B1305" s="4" t="s">
        <v>141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0.41951587890148156</v>
      </c>
      <c r="N1305" s="69">
        <v>7.4434364020029453E-2</v>
      </c>
      <c r="O1305" s="68">
        <v>7.869379479090334E-2</v>
      </c>
      <c r="P1305" s="69">
        <v>7.7144459667205456E-2</v>
      </c>
      <c r="Q1305" s="68">
        <v>2.8207982158660744E-2</v>
      </c>
      <c r="R1305" s="69">
        <v>0.11936737373987795</v>
      </c>
      <c r="S1305" s="68">
        <v>5.9226393483479453E-2</v>
      </c>
      <c r="T1305" s="69">
        <v>9.29587326240537E-2</v>
      </c>
      <c r="U1305" s="68">
        <v>9.6834106934865091E-2</v>
      </c>
      <c r="V1305" s="69">
        <v>7.4112832241058121E-2</v>
      </c>
      <c r="W1305" s="68">
        <v>4.6347095801035409E-2</v>
      </c>
      <c r="X1305" s="69">
        <v>4.9007796166737741E-2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1.2158508105293879</v>
      </c>
      <c r="AE1305" s="54"/>
    </row>
    <row r="1306" spans="2:31" x14ac:dyDescent="0.45">
      <c r="B1306" s="4" t="s">
        <v>142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0.41951587890148156</v>
      </c>
      <c r="N1306" s="69">
        <v>7.4434364020029453E-2</v>
      </c>
      <c r="O1306" s="68">
        <v>7.869379479090334E-2</v>
      </c>
      <c r="P1306" s="69">
        <v>7.7144459667205456E-2</v>
      </c>
      <c r="Q1306" s="68">
        <v>2.8207982158660744E-2</v>
      </c>
      <c r="R1306" s="69">
        <v>0.11936737373987795</v>
      </c>
      <c r="S1306" s="68">
        <v>5.9226393483479453E-2</v>
      </c>
      <c r="T1306" s="69">
        <v>9.29587326240537E-2</v>
      </c>
      <c r="U1306" s="68">
        <v>9.6834106934865091E-2</v>
      </c>
      <c r="V1306" s="69">
        <v>7.4112832241058121E-2</v>
      </c>
      <c r="W1306" s="68">
        <v>4.6347095801035409E-2</v>
      </c>
      <c r="X1306" s="69">
        <v>4.9007796166737741E-2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1.2158508105293879</v>
      </c>
      <c r="AE1306" s="54"/>
    </row>
    <row r="1307" spans="2:31" x14ac:dyDescent="0.45">
      <c r="B1307" s="4" t="s">
        <v>143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0.41951587890148156</v>
      </c>
      <c r="N1307" s="69">
        <v>7.4434364020029453E-2</v>
      </c>
      <c r="O1307" s="68">
        <v>7.869379479090334E-2</v>
      </c>
      <c r="P1307" s="69">
        <v>7.7144459667205456E-2</v>
      </c>
      <c r="Q1307" s="68">
        <v>2.8207982158660744E-2</v>
      </c>
      <c r="R1307" s="69">
        <v>0.11936737373987795</v>
      </c>
      <c r="S1307" s="68">
        <v>5.9226393483479453E-2</v>
      </c>
      <c r="T1307" s="69">
        <v>9.29587326240537E-2</v>
      </c>
      <c r="U1307" s="68">
        <v>9.6834106934865091E-2</v>
      </c>
      <c r="V1307" s="69">
        <v>7.4112832241058121E-2</v>
      </c>
      <c r="W1307" s="68">
        <v>4.6347095801035409E-2</v>
      </c>
      <c r="X1307" s="69">
        <v>4.9007796166737741E-2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1.2158508105293879</v>
      </c>
      <c r="AE1307" s="54"/>
    </row>
    <row r="1308" spans="2:31" x14ac:dyDescent="0.45">
      <c r="B1308" s="4" t="s">
        <v>144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45">
      <c r="B1309" s="4" t="s">
        <v>145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45">
      <c r="B1310" s="4" t="s">
        <v>146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45">
      <c r="B1311" s="4" t="s">
        <v>147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45">
      <c r="B1312" s="4" t="s">
        <v>148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45">
      <c r="B1313" s="4" t="s">
        <v>149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45">
      <c r="B1314" s="4" t="s">
        <v>150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45">
      <c r="B1315" s="4" t="s">
        <v>151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45">
      <c r="B1316" s="4" t="s">
        <v>152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45">
      <c r="B1317" s="4" t="s">
        <v>153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45">
      <c r="B1318" s="4" t="s">
        <v>154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45">
      <c r="B1319" s="4" t="s">
        <v>155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45">
      <c r="B1320" s="4" t="s">
        <v>156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</v>
      </c>
      <c r="U1320" s="70">
        <v>0</v>
      </c>
      <c r="V1320" s="71">
        <v>0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0</v>
      </c>
      <c r="AE1320" s="54"/>
    </row>
    <row r="1321" spans="2:31" x14ac:dyDescent="0.45">
      <c r="B1321" s="4" t="s">
        <v>157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0</v>
      </c>
      <c r="S1321" s="70">
        <v>0</v>
      </c>
      <c r="T1321" s="71">
        <v>0</v>
      </c>
      <c r="U1321" s="70">
        <v>0</v>
      </c>
      <c r="V1321" s="71">
        <v>0</v>
      </c>
      <c r="W1321" s="70">
        <v>0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0</v>
      </c>
      <c r="AE1321" s="54"/>
    </row>
    <row r="1322" spans="2:31" x14ac:dyDescent="0.45">
      <c r="B1322" s="4" t="s">
        <v>158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45">
      <c r="B1323" s="4" t="s">
        <v>159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45">
      <c r="B1324" s="4" t="s">
        <v>160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45">
      <c r="B1325" s="4" t="s">
        <v>161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45">
      <c r="B1326" s="4" t="s">
        <v>162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45">
      <c r="B1327" s="4" t="s">
        <v>163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45">
      <c r="B1328" s="4" t="s">
        <v>164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45">
      <c r="B1329" s="4" t="s">
        <v>165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45">
      <c r="B1330" s="4" t="s">
        <v>166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1.3289876167993577</v>
      </c>
      <c r="N1330" s="71">
        <v>0.22181802571026815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1.5508056425096259</v>
      </c>
      <c r="AE1330" s="54"/>
    </row>
    <row r="1331" spans="2:31" x14ac:dyDescent="0.45">
      <c r="B1331" s="4" t="s">
        <v>167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1.3289876167993577</v>
      </c>
      <c r="N1331" s="71">
        <v>0.22181802571026815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1.5508056425096259</v>
      </c>
      <c r="AE1331" s="54"/>
    </row>
    <row r="1332" spans="2:31" x14ac:dyDescent="0.45">
      <c r="B1332" s="4" t="s">
        <v>168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45">
      <c r="B1333" s="4" t="s">
        <v>169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45">
      <c r="B1334" s="4" t="s">
        <v>170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45">
      <c r="B1335" s="4" t="s">
        <v>171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45">
      <c r="B1336" s="4" t="s">
        <v>172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45">
      <c r="B1337" s="4" t="s">
        <v>173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45">
      <c r="B1338" s="4" t="s">
        <v>174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45">
      <c r="B1339" s="4" t="s">
        <v>175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45">
      <c r="B1340" s="4" t="s">
        <v>176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45">
      <c r="B1341" s="4" t="s">
        <v>177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45">
      <c r="B1342" s="4" t="s">
        <v>178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45">
      <c r="B1343" s="4" t="s">
        <v>179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45">
      <c r="B1344" s="4" t="s">
        <v>180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45">
      <c r="B1345" s="4" t="s">
        <v>181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45">
      <c r="B1346" s="4" t="s">
        <v>182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45">
      <c r="B1347" s="4" t="s">
        <v>183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45">
      <c r="B1348" s="4" t="s">
        <v>184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45">
      <c r="B1349" s="4" t="s">
        <v>185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45">
      <c r="B1350" s="4" t="s">
        <v>186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45">
      <c r="B1351" s="4" t="s">
        <v>187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45">
      <c r="B1352" s="4" t="s">
        <v>188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45">
      <c r="B1353" s="4" t="s">
        <v>189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2.0791374842325759E-2</v>
      </c>
      <c r="N1353" s="71">
        <v>2.2245813409487315E-2</v>
      </c>
      <c r="O1353" s="70">
        <v>2.2745813926060909E-2</v>
      </c>
      <c r="P1353" s="71">
        <v>2.3553105195363265E-2</v>
      </c>
      <c r="Q1353" s="70">
        <v>2.4678107102711917E-2</v>
      </c>
      <c r="R1353" s="71">
        <v>2.5803107023239041E-2</v>
      </c>
      <c r="S1353" s="70">
        <v>2.692810694376618E-2</v>
      </c>
      <c r="T1353" s="71">
        <v>2.8053108851114828E-2</v>
      </c>
      <c r="U1353" s="70">
        <v>2.9178107778231214E-2</v>
      </c>
      <c r="V1353" s="71">
        <v>3.0426026384035659E-2</v>
      </c>
      <c r="W1353" s="70">
        <v>3.1801033020019444E-2</v>
      </c>
      <c r="X1353" s="71">
        <v>2.3168532848358091E-2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0.30937223732471364</v>
      </c>
      <c r="AE1353" s="54"/>
    </row>
    <row r="1354" spans="2:31" x14ac:dyDescent="0.45">
      <c r="B1354" s="4" t="s">
        <v>190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0</v>
      </c>
      <c r="M1354" s="70">
        <v>2.0791374842325759E-2</v>
      </c>
      <c r="N1354" s="71">
        <v>2.2245813409487315E-2</v>
      </c>
      <c r="O1354" s="70">
        <v>2.2745813926060909E-2</v>
      </c>
      <c r="P1354" s="71">
        <v>2.3553105195363265E-2</v>
      </c>
      <c r="Q1354" s="70">
        <v>2.4678107102711917E-2</v>
      </c>
      <c r="R1354" s="71">
        <v>2.5803107023239041E-2</v>
      </c>
      <c r="S1354" s="70">
        <v>2.692810694376618E-2</v>
      </c>
      <c r="T1354" s="71">
        <v>2.8053108851114828E-2</v>
      </c>
      <c r="U1354" s="70">
        <v>2.9178107778231214E-2</v>
      </c>
      <c r="V1354" s="71">
        <v>3.0426026384035659E-2</v>
      </c>
      <c r="W1354" s="70">
        <v>3.1801033020019444E-2</v>
      </c>
      <c r="X1354" s="71">
        <v>2.3168532848358091E-2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0.30937223732471364</v>
      </c>
      <c r="AE1354" s="54"/>
    </row>
    <row r="1355" spans="2:31" x14ac:dyDescent="0.45">
      <c r="B1355" s="4" t="s">
        <v>191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1.4225663867378231</v>
      </c>
      <c r="N1355" s="71">
        <v>1.7180852716445922</v>
      </c>
      <c r="O1355" s="70">
        <v>0.85448196582794178</v>
      </c>
      <c r="P1355" s="71">
        <v>0.73941846741040507</v>
      </c>
      <c r="Q1355" s="70">
        <v>0.72657797190348283</v>
      </c>
      <c r="R1355" s="71">
        <v>0.35248444357236197</v>
      </c>
      <c r="S1355" s="70">
        <v>0.40870589865048684</v>
      </c>
      <c r="T1355" s="71">
        <v>0.70940793606440211</v>
      </c>
      <c r="U1355" s="70">
        <v>1.0522076214631395</v>
      </c>
      <c r="V1355" s="71">
        <v>1.6354663337548569</v>
      </c>
      <c r="W1355" s="70">
        <v>2.6010876809835435</v>
      </c>
      <c r="X1355" s="71">
        <v>1.6176112995243068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13.838101277537344</v>
      </c>
      <c r="AE1355" s="54"/>
    </row>
    <row r="1356" spans="2:31" x14ac:dyDescent="0.45">
      <c r="B1356" s="4" t="s">
        <v>192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1.4225663867378231</v>
      </c>
      <c r="N1356" s="71">
        <v>1.7180852716445922</v>
      </c>
      <c r="O1356" s="70">
        <v>0.85448196582794178</v>
      </c>
      <c r="P1356" s="71">
        <v>0.73941846741040507</v>
      </c>
      <c r="Q1356" s="70">
        <v>0.72657797190348283</v>
      </c>
      <c r="R1356" s="71">
        <v>0.35248444357236197</v>
      </c>
      <c r="S1356" s="70">
        <v>0.40870589865048684</v>
      </c>
      <c r="T1356" s="71">
        <v>0.70940793606440211</v>
      </c>
      <c r="U1356" s="70">
        <v>1.0522076214631395</v>
      </c>
      <c r="V1356" s="71">
        <v>1.6354663337548569</v>
      </c>
      <c r="W1356" s="70">
        <v>2.6010876809835435</v>
      </c>
      <c r="X1356" s="71">
        <v>1.6176112995243068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13.838101277537344</v>
      </c>
      <c r="AE1356" s="54"/>
    </row>
    <row r="1357" spans="2:31" x14ac:dyDescent="0.45">
      <c r="B1357" s="4" t="s">
        <v>193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45">
      <c r="B1358" s="4" t="s">
        <v>194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45">
      <c r="B1359" s="4" t="s">
        <v>195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45">
      <c r="B1360" s="4" t="s">
        <v>196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0</v>
      </c>
      <c r="AE1360" s="54"/>
    </row>
    <row r="1361" spans="2:31" x14ac:dyDescent="0.45">
      <c r="B1361" s="4" t="s">
        <v>197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0</v>
      </c>
      <c r="AE1361" s="54"/>
    </row>
    <row r="1362" spans="2:31" x14ac:dyDescent="0.45">
      <c r="B1362" s="4" t="s">
        <v>198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45">
      <c r="B1363" s="4" t="s">
        <v>199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45">
      <c r="B1364" s="4" t="s">
        <v>200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45">
      <c r="B1365" s="4" t="s">
        <v>201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0</v>
      </c>
      <c r="AE1365" s="54"/>
    </row>
    <row r="1366" spans="2:31" x14ac:dyDescent="0.45">
      <c r="B1366" s="4" t="s">
        <v>202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0</v>
      </c>
      <c r="AE1366" s="54"/>
    </row>
    <row r="1367" spans="2:31" x14ac:dyDescent="0.45">
      <c r="B1367" s="4" t="s">
        <v>203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0</v>
      </c>
      <c r="AE1367" s="54"/>
    </row>
    <row r="1368" spans="2:31" x14ac:dyDescent="0.45">
      <c r="B1368" s="4" t="s">
        <v>204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0</v>
      </c>
      <c r="AE1368" s="54"/>
    </row>
    <row r="1369" spans="2:31" x14ac:dyDescent="0.45">
      <c r="B1369" s="4" t="s">
        <v>205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4.5337233970165265</v>
      </c>
      <c r="O1369" s="70">
        <v>7.1425137721697505</v>
      </c>
      <c r="P1369" s="71">
        <v>8.2685187793721759</v>
      </c>
      <c r="Q1369" s="70">
        <v>9.0296017823815333</v>
      </c>
      <c r="R1369" s="71">
        <v>9.0290538691679618</v>
      </c>
      <c r="S1369" s="70">
        <v>9.0285059558923031</v>
      </c>
      <c r="T1369" s="71">
        <v>9.0279580427408206</v>
      </c>
      <c r="U1369" s="70">
        <v>9.0274101294030729</v>
      </c>
      <c r="V1369" s="71">
        <v>9.0268622162515904</v>
      </c>
      <c r="W1369" s="70">
        <v>9.0478719952836215</v>
      </c>
      <c r="X1369" s="71">
        <v>9.3373806138315221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92.499400553510867</v>
      </c>
      <c r="AE1369" s="54"/>
    </row>
    <row r="1370" spans="2:31" x14ac:dyDescent="0.45">
      <c r="B1370" s="4" t="s">
        <v>206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0</v>
      </c>
      <c r="AE1370" s="54"/>
    </row>
    <row r="1371" spans="2:31" x14ac:dyDescent="0.45">
      <c r="B1371" s="4" t="s">
        <v>207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0</v>
      </c>
      <c r="AE1371" s="54"/>
    </row>
    <row r="1372" spans="2:31" x14ac:dyDescent="0.45">
      <c r="B1372" s="4" t="s">
        <v>208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0.33787264823913593</v>
      </c>
      <c r="N1372" s="71">
        <v>0.35288606484731044</v>
      </c>
      <c r="O1372" s="70">
        <v>0.22886743545532218</v>
      </c>
      <c r="P1372" s="71">
        <v>0.2957850774129232</v>
      </c>
      <c r="Q1372" s="70">
        <v>0.4272150079409282</v>
      </c>
      <c r="R1372" s="71">
        <v>0.63697400490442913</v>
      </c>
      <c r="S1372" s="70">
        <v>0.810687545935313</v>
      </c>
      <c r="T1372" s="71">
        <v>0.58821666240692139</v>
      </c>
      <c r="U1372" s="70">
        <v>0.52246091365814207</v>
      </c>
      <c r="V1372" s="71">
        <v>0.39911825656890865</v>
      </c>
      <c r="W1372" s="70">
        <v>0.34610036214192702</v>
      </c>
      <c r="X1372" s="71">
        <v>0.12717182636260985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5.073355805873871</v>
      </c>
      <c r="AE1372" s="54"/>
    </row>
    <row r="1373" spans="2:31" x14ac:dyDescent="0.45">
      <c r="B1373" s="4" t="s">
        <v>209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0.33787264823913593</v>
      </c>
      <c r="N1373" s="71">
        <v>0.35288606484731044</v>
      </c>
      <c r="O1373" s="70">
        <v>0.22886743545532218</v>
      </c>
      <c r="P1373" s="71">
        <v>0.2957850774129232</v>
      </c>
      <c r="Q1373" s="70">
        <v>0.4272150079409282</v>
      </c>
      <c r="R1373" s="71">
        <v>0.63697400490442913</v>
      </c>
      <c r="S1373" s="70">
        <v>0.810687545935313</v>
      </c>
      <c r="T1373" s="71">
        <v>0.58821666240692139</v>
      </c>
      <c r="U1373" s="70">
        <v>0.52246091365814207</v>
      </c>
      <c r="V1373" s="71">
        <v>0.39911825656890865</v>
      </c>
      <c r="W1373" s="70">
        <v>0.34610036214192702</v>
      </c>
      <c r="X1373" s="71">
        <v>0.12717182636260985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5.073355805873871</v>
      </c>
      <c r="AE1373" s="54"/>
    </row>
    <row r="1374" spans="2:31" x14ac:dyDescent="0.45">
      <c r="B1374" s="4" t="s">
        <v>210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45">
      <c r="B1375" s="4" t="s">
        <v>211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45">
      <c r="B1376" s="4" t="s">
        <v>212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45">
      <c r="B1377" s="4" t="s">
        <v>213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45">
      <c r="B1378" s="4" t="s">
        <v>214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45">
      <c r="B1379" s="4" t="s">
        <v>215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0</v>
      </c>
      <c r="AE1379" s="54"/>
    </row>
    <row r="1380" spans="2:31" x14ac:dyDescent="0.45">
      <c r="B1380" s="4" t="s">
        <v>216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45">
      <c r="B1381" s="4" t="s">
        <v>217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45">
      <c r="B1382" s="4" t="s">
        <v>218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45">
      <c r="B1383" s="4" t="s">
        <v>219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45">
      <c r="B1384" s="4" t="s">
        <v>220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45">
      <c r="B1385" s="4" t="s">
        <v>221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45">
      <c r="B1386" s="4" t="s">
        <v>222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45">
      <c r="B1387" s="4" t="s">
        <v>223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45">
      <c r="B1388" s="4" t="s">
        <v>224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</v>
      </c>
      <c r="O1388" s="70">
        <v>0</v>
      </c>
      <c r="P1388" s="71">
        <v>0</v>
      </c>
      <c r="Q1388" s="70">
        <v>0</v>
      </c>
      <c r="R1388" s="71">
        <v>0</v>
      </c>
      <c r="S1388" s="70">
        <v>0</v>
      </c>
      <c r="T1388" s="71">
        <v>0</v>
      </c>
      <c r="U1388" s="70">
        <v>0</v>
      </c>
      <c r="V1388" s="71">
        <v>0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0</v>
      </c>
      <c r="AE1388" s="54"/>
    </row>
    <row r="1389" spans="2:31" x14ac:dyDescent="0.45">
      <c r="B1389" s="4" t="s">
        <v>225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</v>
      </c>
      <c r="O1389" s="70">
        <v>0</v>
      </c>
      <c r="P1389" s="71">
        <v>0</v>
      </c>
      <c r="Q1389" s="70">
        <v>0</v>
      </c>
      <c r="R1389" s="71">
        <v>0</v>
      </c>
      <c r="S1389" s="70">
        <v>0</v>
      </c>
      <c r="T1389" s="71">
        <v>0</v>
      </c>
      <c r="U1389" s="70">
        <v>0</v>
      </c>
      <c r="V1389" s="71">
        <v>0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0</v>
      </c>
      <c r="AE1389" s="54"/>
    </row>
    <row r="1390" spans="2:31" x14ac:dyDescent="0.45">
      <c r="B1390" s="4" t="s">
        <v>226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0</v>
      </c>
      <c r="T1390" s="71">
        <v>0</v>
      </c>
      <c r="U1390" s="70">
        <v>0</v>
      </c>
      <c r="V1390" s="71">
        <v>0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0</v>
      </c>
      <c r="AE1390" s="54"/>
    </row>
    <row r="1391" spans="2:31" x14ac:dyDescent="0.45">
      <c r="B1391" s="4" t="s">
        <v>227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0</v>
      </c>
      <c r="T1391" s="71">
        <v>0</v>
      </c>
      <c r="U1391" s="70">
        <v>0</v>
      </c>
      <c r="V1391" s="71">
        <v>0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0</v>
      </c>
      <c r="AE1391" s="54"/>
    </row>
    <row r="1392" spans="2:31" x14ac:dyDescent="0.45">
      <c r="B1392" s="4" t="s">
        <v>228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45">
      <c r="B1393" s="4" t="s">
        <v>229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</v>
      </c>
      <c r="AE1393" s="54"/>
    </row>
    <row r="1394" spans="2:31" x14ac:dyDescent="0.45">
      <c r="B1394" s="4" t="s">
        <v>230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</v>
      </c>
      <c r="AE1394" s="54"/>
    </row>
    <row r="1395" spans="2:31" x14ac:dyDescent="0.45">
      <c r="B1395" s="4" t="s">
        <v>231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45">
      <c r="B1396" s="4" t="s">
        <v>232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1.1020016965738932</v>
      </c>
      <c r="V1396" s="71">
        <v>0.30726311737823481</v>
      </c>
      <c r="W1396" s="70">
        <v>0.27013543719736732</v>
      </c>
      <c r="X1396" s="71">
        <v>1.4020064961242673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3.0814067472737623</v>
      </c>
      <c r="AE1396" s="54"/>
    </row>
    <row r="1397" spans="2:31" x14ac:dyDescent="0.45">
      <c r="B1397" s="4" t="s">
        <v>233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45">
      <c r="B1398" s="4" t="s">
        <v>234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45">
      <c r="B1399" s="4" t="s">
        <v>235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45">
      <c r="B1400" s="4" t="s">
        <v>236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45">
      <c r="B1401" s="4" t="s">
        <v>237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45">
      <c r="B1402" s="4" t="s">
        <v>238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45">
      <c r="B1403" s="4" t="s">
        <v>239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45">
      <c r="B1404" s="4" t="s">
        <v>240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45">
      <c r="B1405" s="4" t="s">
        <v>241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45">
      <c r="B1406" s="4" t="s">
        <v>242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45">
      <c r="B1407" s="4" t="s">
        <v>243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45">
      <c r="B1408" s="4" t="s">
        <v>244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</v>
      </c>
      <c r="U1408" s="70">
        <v>0</v>
      </c>
      <c r="V1408" s="71">
        <v>0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0</v>
      </c>
      <c r="AE1408" s="54"/>
    </row>
    <row r="1409" spans="2:31" x14ac:dyDescent="0.45">
      <c r="B1409" s="4" t="s">
        <v>245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</v>
      </c>
      <c r="U1409" s="70">
        <v>0</v>
      </c>
      <c r="V1409" s="71">
        <v>0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0</v>
      </c>
      <c r="AE1409" s="54"/>
    </row>
    <row r="1410" spans="2:31" x14ac:dyDescent="0.45">
      <c r="B1410" s="4" t="s">
        <v>246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0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0</v>
      </c>
      <c r="AE1410" s="54"/>
    </row>
    <row r="1411" spans="2:31" x14ac:dyDescent="0.45">
      <c r="B1411" s="4" t="s">
        <v>247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</v>
      </c>
      <c r="AE1411" s="54"/>
    </row>
    <row r="1412" spans="2:31" x14ac:dyDescent="0.45">
      <c r="B1412" s="4" t="s">
        <v>248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0</v>
      </c>
      <c r="AE1412" s="54"/>
    </row>
    <row r="1413" spans="2:31" x14ac:dyDescent="0.45">
      <c r="B1413" s="4" t="s">
        <v>249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0</v>
      </c>
      <c r="AE1413" s="54"/>
    </row>
    <row r="1414" spans="2:31" x14ac:dyDescent="0.45">
      <c r="B1414" s="4" t="s">
        <v>250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0</v>
      </c>
      <c r="AE1414" s="54"/>
    </row>
    <row r="1415" spans="2:31" x14ac:dyDescent="0.45">
      <c r="B1415" s="4" t="s">
        <v>251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45">
      <c r="B1416" s="4" t="s">
        <v>252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45">
      <c r="B1417" s="4" t="s">
        <v>253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45">
      <c r="B1418" s="4" t="s">
        <v>254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45">
      <c r="B1419" s="4" t="s">
        <v>255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45">
      <c r="B1420" s="4" t="s">
        <v>256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45">
      <c r="B1421" s="4" t="s">
        <v>257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45">
      <c r="B1422" s="4" t="s">
        <v>258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45">
      <c r="B1423" s="4" t="s">
        <v>259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45">
      <c r="B1424" s="4" t="s">
        <v>260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0</v>
      </c>
      <c r="U1424" s="70">
        <v>0</v>
      </c>
      <c r="V1424" s="71">
        <v>0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0</v>
      </c>
      <c r="AE1424" s="54"/>
    </row>
    <row r="1425" spans="2:31" x14ac:dyDescent="0.45">
      <c r="B1425" s="4" t="s">
        <v>261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0</v>
      </c>
      <c r="U1425" s="70">
        <v>0</v>
      </c>
      <c r="V1425" s="71">
        <v>0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0</v>
      </c>
      <c r="AE1425" s="54"/>
    </row>
    <row r="1426" spans="2:31" x14ac:dyDescent="0.45">
      <c r="B1426" s="4" t="s">
        <v>262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45">
      <c r="B1427" s="4" t="s">
        <v>263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45">
      <c r="B1428" s="4" t="s">
        <v>264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0</v>
      </c>
      <c r="M1428" s="70">
        <v>0</v>
      </c>
      <c r="N1428" s="71">
        <v>0</v>
      </c>
      <c r="O1428" s="70">
        <v>0</v>
      </c>
      <c r="P1428" s="71">
        <v>0</v>
      </c>
      <c r="Q1428" s="70">
        <v>0</v>
      </c>
      <c r="R1428" s="71">
        <v>0</v>
      </c>
      <c r="S1428" s="70">
        <v>0</v>
      </c>
      <c r="T1428" s="71">
        <v>0</v>
      </c>
      <c r="U1428" s="70">
        <v>0</v>
      </c>
      <c r="V1428" s="71">
        <v>0</v>
      </c>
      <c r="W1428" s="70">
        <v>0</v>
      </c>
      <c r="X1428" s="71">
        <v>0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0</v>
      </c>
      <c r="AE1428" s="54"/>
    </row>
    <row r="1429" spans="2:31" x14ac:dyDescent="0.45">
      <c r="B1429" s="4" t="s">
        <v>265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0</v>
      </c>
      <c r="M1429" s="70">
        <v>0</v>
      </c>
      <c r="N1429" s="71">
        <v>0</v>
      </c>
      <c r="O1429" s="70">
        <v>0</v>
      </c>
      <c r="P1429" s="71">
        <v>0</v>
      </c>
      <c r="Q1429" s="70">
        <v>0</v>
      </c>
      <c r="R1429" s="71">
        <v>0</v>
      </c>
      <c r="S1429" s="70">
        <v>0</v>
      </c>
      <c r="T1429" s="71">
        <v>0</v>
      </c>
      <c r="U1429" s="70">
        <v>0</v>
      </c>
      <c r="V1429" s="71">
        <v>0</v>
      </c>
      <c r="W1429" s="70">
        <v>0</v>
      </c>
      <c r="X1429" s="71">
        <v>0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0</v>
      </c>
      <c r="AE1429" s="54"/>
    </row>
    <row r="1430" spans="2:31" x14ac:dyDescent="0.45">
      <c r="B1430" s="4" t="s">
        <v>266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</v>
      </c>
      <c r="N1430" s="71">
        <v>0</v>
      </c>
      <c r="O1430" s="70">
        <v>0</v>
      </c>
      <c r="P1430" s="71">
        <v>0</v>
      </c>
      <c r="Q1430" s="70">
        <v>0</v>
      </c>
      <c r="R1430" s="71">
        <v>0</v>
      </c>
      <c r="S1430" s="70">
        <v>0</v>
      </c>
      <c r="T1430" s="71">
        <v>0</v>
      </c>
      <c r="U1430" s="70">
        <v>0</v>
      </c>
      <c r="V1430" s="71">
        <v>0</v>
      </c>
      <c r="W1430" s="70">
        <v>0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0</v>
      </c>
      <c r="AE1430" s="54"/>
    </row>
    <row r="1431" spans="2:31" x14ac:dyDescent="0.45">
      <c r="B1431" s="4" t="s">
        <v>267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45">
      <c r="B1432" s="4" t="s">
        <v>268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45">
      <c r="B1433" s="4" t="s">
        <v>269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0.59951645779927587</v>
      </c>
      <c r="N1433" s="71">
        <v>0.27644660520426451</v>
      </c>
      <c r="O1433" s="70">
        <v>0</v>
      </c>
      <c r="P1433" s="71">
        <v>1.1014343818028773</v>
      </c>
      <c r="Q1433" s="70">
        <v>1.3409404560216274</v>
      </c>
      <c r="R1433" s="71">
        <v>0.4069981486053465</v>
      </c>
      <c r="S1433" s="70">
        <v>0</v>
      </c>
      <c r="T1433" s="71">
        <v>0</v>
      </c>
      <c r="U1433" s="70">
        <v>0</v>
      </c>
      <c r="V1433" s="71">
        <v>0</v>
      </c>
      <c r="W1433" s="70">
        <v>0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3.7253360494333916</v>
      </c>
      <c r="AE1433" s="54"/>
    </row>
    <row r="1434" spans="2:31" x14ac:dyDescent="0.45">
      <c r="B1434" s="4" t="s">
        <v>270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0.59951645779927587</v>
      </c>
      <c r="N1434" s="71">
        <v>0.27644660520426451</v>
      </c>
      <c r="O1434" s="70">
        <v>0</v>
      </c>
      <c r="P1434" s="71">
        <v>1.1014343818028773</v>
      </c>
      <c r="Q1434" s="70">
        <v>1.3409404560216274</v>
      </c>
      <c r="R1434" s="71">
        <v>0.4069981486053465</v>
      </c>
      <c r="S1434" s="70">
        <v>0</v>
      </c>
      <c r="T1434" s="71">
        <v>0</v>
      </c>
      <c r="U1434" s="70">
        <v>0</v>
      </c>
      <c r="V1434" s="71">
        <v>0</v>
      </c>
      <c r="W1434" s="70">
        <v>0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3.7253360494333916</v>
      </c>
      <c r="AE1434" s="54"/>
    </row>
    <row r="1435" spans="2:31" x14ac:dyDescent="0.45">
      <c r="B1435" s="4" t="s">
        <v>271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45">
      <c r="B1436" s="4" t="s">
        <v>272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45">
      <c r="B1437" s="4" t="s">
        <v>273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45">
      <c r="B1438" s="4" t="s">
        <v>274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45">
      <c r="B1439" s="4" t="s">
        <v>275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45">
      <c r="B1440" s="4" t="s">
        <v>276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45">
      <c r="B1441" s="4" t="s">
        <v>277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45">
      <c r="B1442" s="12" t="s">
        <v>7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0</v>
      </c>
      <c r="M1442" s="13">
        <f t="shared" si="29"/>
        <v>9.0975324844417624</v>
      </c>
      <c r="N1442" s="13">
        <f t="shared" si="29"/>
        <v>10.014424414728492</v>
      </c>
      <c r="O1442" s="13">
        <f t="shared" si="29"/>
        <v>9.6694793817520139</v>
      </c>
      <c r="P1442" s="13">
        <f t="shared" si="29"/>
        <v>12.897478681684133</v>
      </c>
      <c r="Q1442" s="13">
        <f t="shared" si="29"/>
        <v>14.181256796953678</v>
      </c>
      <c r="R1442" s="13">
        <f t="shared" si="29"/>
        <v>12.351042772338227</v>
      </c>
      <c r="S1442" s="13">
        <f t="shared" si="29"/>
        <v>11.758054632885353</v>
      </c>
      <c r="T1442" s="13">
        <f t="shared" si="29"/>
        <v>12.051148387881913</v>
      </c>
      <c r="U1442" s="13">
        <f t="shared" si="29"/>
        <v>13.724441539515452</v>
      </c>
      <c r="V1442" s="13">
        <f t="shared" si="29"/>
        <v>13.760597896009658</v>
      </c>
      <c r="W1442" s="13">
        <f t="shared" si="29"/>
        <v>15.461373967976112</v>
      </c>
      <c r="X1442" s="13">
        <f t="shared" si="29"/>
        <v>14.471321612093288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09">
        <f>SUM(AC1304:AE1441)</f>
        <v>149.43815256826008</v>
      </c>
      <c r="AD1442" s="109"/>
      <c r="AE1442" s="109"/>
    </row>
    <row r="1443" spans="2:31" x14ac:dyDescent="0.45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45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45">
      <c r="B1445" s="8">
        <f>+B1301+1</f>
        <v>46033</v>
      </c>
    </row>
    <row r="1446" spans="2:31" x14ac:dyDescent="0.45">
      <c r="B1446" s="8"/>
    </row>
    <row r="1447" spans="2:31" x14ac:dyDescent="0.45">
      <c r="B1447" s="9" t="s">
        <v>313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1" t="s">
        <v>7</v>
      </c>
      <c r="AD1447" s="91"/>
      <c r="AE1447" s="91"/>
    </row>
    <row r="1448" spans="2:31" x14ac:dyDescent="0.45">
      <c r="B1448" s="4" t="s">
        <v>140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0.91465903123219794</v>
      </c>
      <c r="P1448" s="69">
        <v>0.95304569800694794</v>
      </c>
      <c r="Q1448" s="68">
        <v>0.93071169124838549</v>
      </c>
      <c r="R1448" s="69">
        <v>0.90386564818521331</v>
      </c>
      <c r="S1448" s="68">
        <v>0.95983781019846603</v>
      </c>
      <c r="T1448" s="69">
        <v>0.96310485998789441</v>
      </c>
      <c r="U1448" s="68">
        <v>0.96680684089660618</v>
      </c>
      <c r="V1448" s="69">
        <v>0.95835550626118948</v>
      </c>
      <c r="W1448" s="68">
        <v>0.94084057013193756</v>
      </c>
      <c r="X1448" s="69">
        <v>0.69901384909947717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9.1902415052483164</v>
      </c>
      <c r="AE1448" s="56"/>
    </row>
    <row r="1449" spans="2:31" x14ac:dyDescent="0.45">
      <c r="B1449" s="4" t="s">
        <v>141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0.91465903123219794</v>
      </c>
      <c r="P1449" s="69">
        <v>0.95304569800694794</v>
      </c>
      <c r="Q1449" s="68">
        <v>0.93071169124838549</v>
      </c>
      <c r="R1449" s="69">
        <v>0.90386564818521331</v>
      </c>
      <c r="S1449" s="68">
        <v>0.95983781019846603</v>
      </c>
      <c r="T1449" s="69">
        <v>0.96310485998789441</v>
      </c>
      <c r="U1449" s="68">
        <v>0.96680684089660618</v>
      </c>
      <c r="V1449" s="69">
        <v>0.95835550626118948</v>
      </c>
      <c r="W1449" s="68">
        <v>0.94084057013193756</v>
      </c>
      <c r="X1449" s="69">
        <v>0.69901384909947717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9.1902415052483164</v>
      </c>
      <c r="AE1449" s="54"/>
    </row>
    <row r="1450" spans="2:31" x14ac:dyDescent="0.45">
      <c r="B1450" s="4" t="s">
        <v>142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0.91465903123219794</v>
      </c>
      <c r="P1450" s="69">
        <v>0.95304569800694794</v>
      </c>
      <c r="Q1450" s="68">
        <v>0.93071169124838549</v>
      </c>
      <c r="R1450" s="69">
        <v>0.90386564818521331</v>
      </c>
      <c r="S1450" s="68">
        <v>0.95983781019846603</v>
      </c>
      <c r="T1450" s="69">
        <v>0.96310485998789441</v>
      </c>
      <c r="U1450" s="68">
        <v>0.96680684089660618</v>
      </c>
      <c r="V1450" s="69">
        <v>0.95835550626118948</v>
      </c>
      <c r="W1450" s="68">
        <v>0.94084057013193756</v>
      </c>
      <c r="X1450" s="69">
        <v>0.69901384909947717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9.1902415052483164</v>
      </c>
      <c r="AE1450" s="54"/>
    </row>
    <row r="1451" spans="2:31" x14ac:dyDescent="0.45">
      <c r="B1451" s="4" t="s">
        <v>143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0.91465903123219794</v>
      </c>
      <c r="P1451" s="69">
        <v>0.95304569800694794</v>
      </c>
      <c r="Q1451" s="68">
        <v>0.93071169124838549</v>
      </c>
      <c r="R1451" s="69">
        <v>0.90386564818521331</v>
      </c>
      <c r="S1451" s="68">
        <v>0.95983781019846603</v>
      </c>
      <c r="T1451" s="69">
        <v>0.96310485998789441</v>
      </c>
      <c r="U1451" s="68">
        <v>0.96680684089660618</v>
      </c>
      <c r="V1451" s="69">
        <v>0.95835550626118948</v>
      </c>
      <c r="W1451" s="68">
        <v>0.94084057013193756</v>
      </c>
      <c r="X1451" s="69">
        <v>0.69901384909947717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9.1902415052483164</v>
      </c>
      <c r="AE1451" s="54"/>
    </row>
    <row r="1452" spans="2:31" x14ac:dyDescent="0.45">
      <c r="B1452" s="4" t="s">
        <v>144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45">
      <c r="B1453" s="4" t="s">
        <v>145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45">
      <c r="B1454" s="4" t="s">
        <v>146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45">
      <c r="B1455" s="4" t="s">
        <v>147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45">
      <c r="B1456" s="4" t="s">
        <v>148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45">
      <c r="B1457" s="4" t="s">
        <v>149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45">
      <c r="B1458" s="4" t="s">
        <v>150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45">
      <c r="B1459" s="4" t="s">
        <v>151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45">
      <c r="B1460" s="4" t="s">
        <v>152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45">
      <c r="B1461" s="4" t="s">
        <v>153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45">
      <c r="B1462" s="4" t="s">
        <v>154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45">
      <c r="B1463" s="4" t="s">
        <v>155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</v>
      </c>
      <c r="M1463" s="70">
        <v>0</v>
      </c>
      <c r="N1463" s="71">
        <v>0</v>
      </c>
      <c r="O1463" s="70">
        <v>0</v>
      </c>
      <c r="P1463" s="71">
        <v>0</v>
      </c>
      <c r="Q1463" s="70">
        <v>0</v>
      </c>
      <c r="R1463" s="71">
        <v>0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0</v>
      </c>
      <c r="AE1463" s="54"/>
    </row>
    <row r="1464" spans="2:31" x14ac:dyDescent="0.45">
      <c r="B1464" s="4" t="s">
        <v>156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45">
      <c r="B1465" s="4" t="s">
        <v>157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45">
      <c r="B1466" s="4" t="s">
        <v>158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45">
      <c r="B1467" s="4" t="s">
        <v>159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45">
      <c r="B1468" s="4" t="s">
        <v>160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45">
      <c r="B1469" s="4" t="s">
        <v>161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45">
      <c r="B1470" s="4" t="s">
        <v>162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45">
      <c r="B1471" s="4" t="s">
        <v>163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45">
      <c r="B1472" s="4" t="s">
        <v>164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45">
      <c r="B1473" s="4" t="s">
        <v>165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45">
      <c r="B1474" s="4" t="s">
        <v>166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0.47678698599338543</v>
      </c>
      <c r="P1474" s="71">
        <v>0.68042412605136626</v>
      </c>
      <c r="Q1474" s="70">
        <v>0.68820966845378295</v>
      </c>
      <c r="R1474" s="71">
        <v>0.68356891994674995</v>
      </c>
      <c r="S1474" s="70">
        <v>0.68183933480953185</v>
      </c>
      <c r="T1474" s="71">
        <v>0.22124316259287297</v>
      </c>
      <c r="U1474" s="70">
        <v>0</v>
      </c>
      <c r="V1474" s="71">
        <v>0</v>
      </c>
      <c r="W1474" s="70">
        <v>0</v>
      </c>
      <c r="X1474" s="71">
        <v>0.30341680861181686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3.7354890064595061</v>
      </c>
      <c r="AE1474" s="54"/>
    </row>
    <row r="1475" spans="2:31" x14ac:dyDescent="0.45">
      <c r="B1475" s="4" t="s">
        <v>167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0.47678698599338543</v>
      </c>
      <c r="P1475" s="71">
        <v>0.68042412605136626</v>
      </c>
      <c r="Q1475" s="70">
        <v>0.68820966845378295</v>
      </c>
      <c r="R1475" s="71">
        <v>0.68356891994674995</v>
      </c>
      <c r="S1475" s="70">
        <v>0.68183933480953185</v>
      </c>
      <c r="T1475" s="71">
        <v>0.22124316259287297</v>
      </c>
      <c r="U1475" s="70">
        <v>0</v>
      </c>
      <c r="V1475" s="71">
        <v>0</v>
      </c>
      <c r="W1475" s="70">
        <v>0</v>
      </c>
      <c r="X1475" s="71">
        <v>0.30341680861181686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3.7354890064595061</v>
      </c>
      <c r="AE1475" s="54"/>
    </row>
    <row r="1476" spans="2:31" x14ac:dyDescent="0.45">
      <c r="B1476" s="4" t="s">
        <v>168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45">
      <c r="B1477" s="4" t="s">
        <v>169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45">
      <c r="B1478" s="4" t="s">
        <v>170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45">
      <c r="B1479" s="4" t="s">
        <v>171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45">
      <c r="B1480" s="4" t="s">
        <v>172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45">
      <c r="B1481" s="4" t="s">
        <v>173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45">
      <c r="B1482" s="4" t="s">
        <v>174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45">
      <c r="B1483" s="4" t="s">
        <v>175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45">
      <c r="B1484" s="4" t="s">
        <v>176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45">
      <c r="B1485" s="4" t="s">
        <v>177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45">
      <c r="B1486" s="4" t="s">
        <v>178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45">
      <c r="B1487" s="4" t="s">
        <v>179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45">
      <c r="B1488" s="4" t="s">
        <v>180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45">
      <c r="B1489" s="4" t="s">
        <v>181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45">
      <c r="B1490" s="4" t="s">
        <v>182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45">
      <c r="B1491" s="4" t="s">
        <v>183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45">
      <c r="B1492" s="4" t="s">
        <v>184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45">
      <c r="B1493" s="4" t="s">
        <v>185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45">
      <c r="B1494" s="4" t="s">
        <v>186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45">
      <c r="B1495" s="4" t="s">
        <v>187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45">
      <c r="B1496" s="4" t="s">
        <v>188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45">
      <c r="B1497" s="4" t="s">
        <v>189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1.1166659990946428E-2</v>
      </c>
      <c r="M1497" s="70">
        <v>3.3499979972839287E-2</v>
      </c>
      <c r="N1497" s="71">
        <v>3.3499979972839287E-2</v>
      </c>
      <c r="O1497" s="70">
        <v>3.3499979972839287E-2</v>
      </c>
      <c r="P1497" s="71">
        <v>3.3499979972839287E-2</v>
      </c>
      <c r="Q1497" s="70">
        <v>3.3499979972839287E-2</v>
      </c>
      <c r="R1497" s="71">
        <v>3.2122889161109849E-2</v>
      </c>
      <c r="S1497" s="70">
        <v>3.2372894883155735E-2</v>
      </c>
      <c r="T1497" s="71">
        <v>3.2622895638147902E-2</v>
      </c>
      <c r="U1497" s="70">
        <v>3.2872902353604537E-2</v>
      </c>
      <c r="V1497" s="71">
        <v>3.3122904102007453E-2</v>
      </c>
      <c r="W1497" s="70">
        <v>3.3372910817464102E-2</v>
      </c>
      <c r="X1497" s="71">
        <v>2.5193747878074577E-2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0.40034770468870706</v>
      </c>
      <c r="AE1497" s="54"/>
    </row>
    <row r="1498" spans="2:31" x14ac:dyDescent="0.45">
      <c r="B1498" s="4" t="s">
        <v>190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1.1166659990946428E-2</v>
      </c>
      <c r="M1498" s="70">
        <v>3.3499979972839287E-2</v>
      </c>
      <c r="N1498" s="71">
        <v>3.3499979972839287E-2</v>
      </c>
      <c r="O1498" s="70">
        <v>3.3499979972839287E-2</v>
      </c>
      <c r="P1498" s="71">
        <v>3.3499979972839287E-2</v>
      </c>
      <c r="Q1498" s="70">
        <v>3.3499979972839287E-2</v>
      </c>
      <c r="R1498" s="71">
        <v>3.2122889161109849E-2</v>
      </c>
      <c r="S1498" s="70">
        <v>3.2372894883155735E-2</v>
      </c>
      <c r="T1498" s="71">
        <v>3.2622895638147902E-2</v>
      </c>
      <c r="U1498" s="70">
        <v>3.2872902353604537E-2</v>
      </c>
      <c r="V1498" s="71">
        <v>3.3122904102007453E-2</v>
      </c>
      <c r="W1498" s="70">
        <v>3.3372910817464102E-2</v>
      </c>
      <c r="X1498" s="71">
        <v>2.5193747878074577E-2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0.40034770468870706</v>
      </c>
      <c r="AE1498" s="54"/>
    </row>
    <row r="1499" spans="2:31" x14ac:dyDescent="0.45">
      <c r="B1499" s="4" t="s">
        <v>191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0.58380976223468772</v>
      </c>
      <c r="M1499" s="70">
        <v>2.5645639580249791</v>
      </c>
      <c r="N1499" s="71">
        <v>1.8409319958845771</v>
      </c>
      <c r="O1499" s="70">
        <v>1.7919384203116098</v>
      </c>
      <c r="P1499" s="71">
        <v>1.3543377639611558</v>
      </c>
      <c r="Q1499" s="70">
        <v>1.4188764459398058</v>
      </c>
      <c r="R1499" s="71">
        <v>1.4394336026668555</v>
      </c>
      <c r="S1499" s="70">
        <v>1.0428215286890661</v>
      </c>
      <c r="T1499" s="71">
        <v>1.4360264481862384</v>
      </c>
      <c r="U1499" s="70">
        <v>1.6469160183906553</v>
      </c>
      <c r="V1499" s="71">
        <v>1.9860237381617223</v>
      </c>
      <c r="W1499" s="70">
        <v>2.2907858185927066</v>
      </c>
      <c r="X1499" s="71">
        <v>1.693661303949356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21.090126804993414</v>
      </c>
      <c r="AE1499" s="54"/>
    </row>
    <row r="1500" spans="2:31" x14ac:dyDescent="0.45">
      <c r="B1500" s="4" t="s">
        <v>192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0.58380976223468772</v>
      </c>
      <c r="M1500" s="70">
        <v>2.5645639580249791</v>
      </c>
      <c r="N1500" s="71">
        <v>1.8409319958845771</v>
      </c>
      <c r="O1500" s="70">
        <v>1.7919384203116098</v>
      </c>
      <c r="P1500" s="71">
        <v>1.3543377639611558</v>
      </c>
      <c r="Q1500" s="70">
        <v>1.4188764459398058</v>
      </c>
      <c r="R1500" s="71">
        <v>1.4394336026668555</v>
      </c>
      <c r="S1500" s="70">
        <v>1.0428215286890661</v>
      </c>
      <c r="T1500" s="71">
        <v>1.4360264481862384</v>
      </c>
      <c r="U1500" s="70">
        <v>1.6469160183906553</v>
      </c>
      <c r="V1500" s="71">
        <v>1.9860237381617223</v>
      </c>
      <c r="W1500" s="70">
        <v>2.2907858185927066</v>
      </c>
      <c r="X1500" s="71">
        <v>1.693661303949356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21.090126804993414</v>
      </c>
      <c r="AE1500" s="54"/>
    </row>
    <row r="1501" spans="2:31" x14ac:dyDescent="0.45">
      <c r="B1501" s="4" t="s">
        <v>193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</v>
      </c>
      <c r="AE1501" s="54"/>
    </row>
    <row r="1502" spans="2:31" x14ac:dyDescent="0.45">
      <c r="B1502" s="4" t="s">
        <v>194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0</v>
      </c>
      <c r="AE1502" s="54"/>
    </row>
    <row r="1503" spans="2:31" x14ac:dyDescent="0.45">
      <c r="B1503" s="4" t="s">
        <v>195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0</v>
      </c>
      <c r="AE1503" s="54"/>
    </row>
    <row r="1504" spans="2:31" x14ac:dyDescent="0.45">
      <c r="B1504" s="4" t="s">
        <v>196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0</v>
      </c>
      <c r="AE1504" s="54"/>
    </row>
    <row r="1505" spans="2:31" x14ac:dyDescent="0.45">
      <c r="B1505" s="4" t="s">
        <v>197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0</v>
      </c>
      <c r="AE1505" s="54"/>
    </row>
    <row r="1506" spans="2:31" x14ac:dyDescent="0.45">
      <c r="B1506" s="4" t="s">
        <v>198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45">
      <c r="B1507" s="4" t="s">
        <v>199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45">
      <c r="B1508" s="4" t="s">
        <v>200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45">
      <c r="B1509" s="4" t="s">
        <v>201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0</v>
      </c>
      <c r="AE1509" s="54"/>
    </row>
    <row r="1510" spans="2:31" x14ac:dyDescent="0.45">
      <c r="B1510" s="4" t="s">
        <v>202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0</v>
      </c>
      <c r="AE1510" s="54"/>
    </row>
    <row r="1511" spans="2:31" x14ac:dyDescent="0.45">
      <c r="B1511" s="4" t="s">
        <v>203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0</v>
      </c>
      <c r="AE1511" s="54"/>
    </row>
    <row r="1512" spans="2:31" x14ac:dyDescent="0.45">
      <c r="B1512" s="4" t="s">
        <v>204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0</v>
      </c>
      <c r="AE1512" s="54"/>
    </row>
    <row r="1513" spans="2:31" x14ac:dyDescent="0.45">
      <c r="B1513" s="4" t="s">
        <v>205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4.1134341557820572E-2</v>
      </c>
      <c r="N1513" s="71">
        <v>3.8771646380424487</v>
      </c>
      <c r="O1513" s="70">
        <v>8.6992027570183073</v>
      </c>
      <c r="P1513" s="71">
        <v>9.1508884369085237</v>
      </c>
      <c r="Q1513" s="70">
        <v>9.1499146303161982</v>
      </c>
      <c r="R1513" s="71">
        <v>9.1489408237238727</v>
      </c>
      <c r="S1513" s="70">
        <v>9.147967016945282</v>
      </c>
      <c r="T1513" s="71">
        <v>9.1493708157911886</v>
      </c>
      <c r="U1513" s="70">
        <v>9.1501584249238199</v>
      </c>
      <c r="V1513" s="71">
        <v>9.1506785832966333</v>
      </c>
      <c r="W1513" s="70">
        <v>9.1519749416038394</v>
      </c>
      <c r="X1513" s="71">
        <v>10.30162217542529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96.119017585553237</v>
      </c>
      <c r="AE1513" s="54"/>
    </row>
    <row r="1514" spans="2:31" x14ac:dyDescent="0.45">
      <c r="B1514" s="4" t="s">
        <v>206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0</v>
      </c>
      <c r="AE1514" s="54"/>
    </row>
    <row r="1515" spans="2:31" x14ac:dyDescent="0.45">
      <c r="B1515" s="4" t="s">
        <v>207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0</v>
      </c>
      <c r="AE1515" s="54"/>
    </row>
    <row r="1516" spans="2:31" x14ac:dyDescent="0.45">
      <c r="B1516" s="4" t="s">
        <v>208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0.11537774403889973</v>
      </c>
      <c r="M1516" s="70">
        <v>0.34998653729756668</v>
      </c>
      <c r="N1516" s="71">
        <v>0.51070158084233608</v>
      </c>
      <c r="O1516" s="70">
        <v>0.59585685729980453</v>
      </c>
      <c r="P1516" s="71">
        <v>0.69138976732889812</v>
      </c>
      <c r="Q1516" s="70">
        <v>0.69385415315628052</v>
      </c>
      <c r="R1516" s="71">
        <v>0.63194537162780762</v>
      </c>
      <c r="S1516" s="70">
        <v>0.5273737907409668</v>
      </c>
      <c r="T1516" s="71">
        <v>0.47231426239013652</v>
      </c>
      <c r="U1516" s="70">
        <v>0.45215406815210984</v>
      </c>
      <c r="V1516" s="71">
        <v>0.44275832176208502</v>
      </c>
      <c r="W1516" s="70">
        <v>0.28433250586191805</v>
      </c>
      <c r="X1516" s="71">
        <v>3.6337590217590331E-2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5.8043825507163991</v>
      </c>
      <c r="AE1516" s="54"/>
    </row>
    <row r="1517" spans="2:31" x14ac:dyDescent="0.45">
      <c r="B1517" s="4" t="s">
        <v>209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0.11537774403889973</v>
      </c>
      <c r="M1517" s="70">
        <v>0.34998653729756668</v>
      </c>
      <c r="N1517" s="71">
        <v>0.51070158084233608</v>
      </c>
      <c r="O1517" s="70">
        <v>0.59585685729980453</v>
      </c>
      <c r="P1517" s="71">
        <v>0.69138976732889812</v>
      </c>
      <c r="Q1517" s="70">
        <v>0.69385415315628052</v>
      </c>
      <c r="R1517" s="71">
        <v>0.63194537162780762</v>
      </c>
      <c r="S1517" s="70">
        <v>0.5273737907409668</v>
      </c>
      <c r="T1517" s="71">
        <v>0.47231426239013652</v>
      </c>
      <c r="U1517" s="70">
        <v>0.45215406815210984</v>
      </c>
      <c r="V1517" s="71">
        <v>0.44275832176208502</v>
      </c>
      <c r="W1517" s="70">
        <v>0.28433250586191805</v>
      </c>
      <c r="X1517" s="71">
        <v>3.6337590217590331E-2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5.8043825507163991</v>
      </c>
      <c r="AE1517" s="54"/>
    </row>
    <row r="1518" spans="2:31" x14ac:dyDescent="0.45">
      <c r="B1518" s="4" t="s">
        <v>210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45">
      <c r="B1519" s="4" t="s">
        <v>211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45">
      <c r="B1520" s="4" t="s">
        <v>212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45">
      <c r="B1521" s="4" t="s">
        <v>213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45">
      <c r="B1522" s="4" t="s">
        <v>214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45">
      <c r="B1523" s="4" t="s">
        <v>215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0</v>
      </c>
      <c r="AE1523" s="54"/>
    </row>
    <row r="1524" spans="2:31" x14ac:dyDescent="0.45">
      <c r="B1524" s="4" t="s">
        <v>216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45">
      <c r="B1525" s="4" t="s">
        <v>217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45">
      <c r="B1526" s="4" t="s">
        <v>218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45">
      <c r="B1527" s="4" t="s">
        <v>219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45">
      <c r="B1528" s="4" t="s">
        <v>220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45">
      <c r="B1529" s="4" t="s">
        <v>221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45">
      <c r="B1530" s="4" t="s">
        <v>222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45">
      <c r="B1531" s="4" t="s">
        <v>223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45">
      <c r="B1532" s="4" t="s">
        <v>224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</v>
      </c>
      <c r="M1532" s="70">
        <v>0</v>
      </c>
      <c r="N1532" s="71">
        <v>0</v>
      </c>
      <c r="O1532" s="70">
        <v>0</v>
      </c>
      <c r="P1532" s="71">
        <v>0</v>
      </c>
      <c r="Q1532" s="70">
        <v>0</v>
      </c>
      <c r="R1532" s="71">
        <v>0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</v>
      </c>
      <c r="AE1532" s="54"/>
    </row>
    <row r="1533" spans="2:31" x14ac:dyDescent="0.45">
      <c r="B1533" s="4" t="s">
        <v>225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</v>
      </c>
      <c r="M1533" s="70">
        <v>0</v>
      </c>
      <c r="N1533" s="71">
        <v>0</v>
      </c>
      <c r="O1533" s="70">
        <v>0</v>
      </c>
      <c r="P1533" s="71">
        <v>0</v>
      </c>
      <c r="Q1533" s="70">
        <v>0</v>
      </c>
      <c r="R1533" s="71">
        <v>0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</v>
      </c>
      <c r="AE1533" s="54"/>
    </row>
    <row r="1534" spans="2:31" x14ac:dyDescent="0.45">
      <c r="B1534" s="4" t="s">
        <v>226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1.966349060103433</v>
      </c>
      <c r="N1534" s="71">
        <v>2.5246162879421425</v>
      </c>
      <c r="O1534" s="70">
        <v>0.50788838867010777</v>
      </c>
      <c r="P1534" s="71">
        <v>0</v>
      </c>
      <c r="Q1534" s="70">
        <v>0</v>
      </c>
      <c r="R1534" s="71">
        <v>0</v>
      </c>
      <c r="S1534" s="70">
        <v>1.9665977071347398</v>
      </c>
      <c r="T1534" s="71">
        <v>2.5249576892363601</v>
      </c>
      <c r="U1534" s="70">
        <v>0.5083190739047253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9.9987282069915082</v>
      </c>
      <c r="AE1534" s="54"/>
    </row>
    <row r="1535" spans="2:31" x14ac:dyDescent="0.45">
      <c r="B1535" s="4" t="s">
        <v>227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1.966349060103433</v>
      </c>
      <c r="N1535" s="71">
        <v>2.5246162879421425</v>
      </c>
      <c r="O1535" s="70">
        <v>0.50788838867010777</v>
      </c>
      <c r="P1535" s="71">
        <v>0</v>
      </c>
      <c r="Q1535" s="70">
        <v>0</v>
      </c>
      <c r="R1535" s="71">
        <v>0</v>
      </c>
      <c r="S1535" s="70">
        <v>1.9665977071347398</v>
      </c>
      <c r="T1535" s="71">
        <v>2.5249576892363601</v>
      </c>
      <c r="U1535" s="70">
        <v>0.5083190739047253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9.9987282069915082</v>
      </c>
      <c r="AE1535" s="54"/>
    </row>
    <row r="1536" spans="2:31" x14ac:dyDescent="0.45">
      <c r="B1536" s="4" t="s">
        <v>228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45">
      <c r="B1537" s="4" t="s">
        <v>229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45">
      <c r="B1538" s="4" t="s">
        <v>230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45">
      <c r="B1539" s="4" t="s">
        <v>231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45">
      <c r="B1540" s="4" t="s">
        <v>232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45">
      <c r="B1541" s="4" t="s">
        <v>233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45">
      <c r="B1542" s="4" t="s">
        <v>234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45">
      <c r="B1543" s="4" t="s">
        <v>235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45">
      <c r="B1544" s="4" t="s">
        <v>236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45">
      <c r="B1545" s="4" t="s">
        <v>237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45">
      <c r="B1546" s="4" t="s">
        <v>238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45">
      <c r="B1547" s="4" t="s">
        <v>239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</v>
      </c>
      <c r="AE1547" s="54"/>
    </row>
    <row r="1548" spans="2:31" x14ac:dyDescent="0.45">
      <c r="B1548" s="4" t="s">
        <v>240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</v>
      </c>
      <c r="AE1548" s="54"/>
    </row>
    <row r="1549" spans="2:31" x14ac:dyDescent="0.45">
      <c r="B1549" s="4" t="s">
        <v>241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</v>
      </c>
      <c r="AE1549" s="54"/>
    </row>
    <row r="1550" spans="2:31" x14ac:dyDescent="0.45">
      <c r="B1550" s="4" t="s">
        <v>242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0</v>
      </c>
      <c r="AE1550" s="54"/>
    </row>
    <row r="1551" spans="2:31" x14ac:dyDescent="0.45">
      <c r="B1551" s="4" t="s">
        <v>243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0</v>
      </c>
      <c r="AE1551" s="54"/>
    </row>
    <row r="1552" spans="2:31" x14ac:dyDescent="0.45">
      <c r="B1552" s="4" t="s">
        <v>244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0</v>
      </c>
      <c r="AE1552" s="54"/>
    </row>
    <row r="1553" spans="2:31" x14ac:dyDescent="0.45">
      <c r="B1553" s="4" t="s">
        <v>245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</v>
      </c>
      <c r="AE1553" s="54"/>
    </row>
    <row r="1554" spans="2:31" x14ac:dyDescent="0.45">
      <c r="B1554" s="4" t="s">
        <v>246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0</v>
      </c>
      <c r="R1554" s="71">
        <v>0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0</v>
      </c>
      <c r="AE1554" s="54"/>
    </row>
    <row r="1555" spans="2:31" x14ac:dyDescent="0.45">
      <c r="B1555" s="4" t="s">
        <v>247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c r="R1555" s="71">
        <v>0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0</v>
      </c>
      <c r="AE1555" s="54"/>
    </row>
    <row r="1556" spans="2:31" x14ac:dyDescent="0.45">
      <c r="B1556" s="4" t="s">
        <v>248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45">
      <c r="B1557" s="4" t="s">
        <v>249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45">
      <c r="B1558" s="4" t="s">
        <v>250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45">
      <c r="B1559" s="4" t="s">
        <v>251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45">
      <c r="B1560" s="4" t="s">
        <v>252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45">
      <c r="B1561" s="4" t="s">
        <v>253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45">
      <c r="B1562" s="4" t="s">
        <v>254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45">
      <c r="B1563" s="4" t="s">
        <v>255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45">
      <c r="B1564" s="4" t="s">
        <v>256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45">
      <c r="B1565" s="4" t="s">
        <v>257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45">
      <c r="B1566" s="4" t="s">
        <v>258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45">
      <c r="B1567" s="4" t="s">
        <v>259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45">
      <c r="B1568" s="4" t="s">
        <v>260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</v>
      </c>
      <c r="AE1568" s="54"/>
    </row>
    <row r="1569" spans="2:31" x14ac:dyDescent="0.45">
      <c r="B1569" s="4" t="s">
        <v>261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</v>
      </c>
      <c r="AE1569" s="54"/>
    </row>
    <row r="1570" spans="2:31" x14ac:dyDescent="0.45">
      <c r="B1570" s="4" t="s">
        <v>262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45">
      <c r="B1571" s="4" t="s">
        <v>263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45">
      <c r="B1572" s="4" t="s">
        <v>264</v>
      </c>
      <c r="C1572" s="4"/>
      <c r="D1572" s="4"/>
      <c r="E1572" s="70">
        <v>0</v>
      </c>
      <c r="F1572" s="71">
        <v>0</v>
      </c>
      <c r="G1572" s="70">
        <v>0</v>
      </c>
      <c r="H1572" s="71">
        <v>0</v>
      </c>
      <c r="I1572" s="70">
        <v>0</v>
      </c>
      <c r="J1572" s="71">
        <v>0</v>
      </c>
      <c r="K1572" s="70">
        <v>0</v>
      </c>
      <c r="L1572" s="71">
        <v>0</v>
      </c>
      <c r="M1572" s="70">
        <v>0</v>
      </c>
      <c r="N1572" s="71">
        <v>0</v>
      </c>
      <c r="O1572" s="70">
        <v>0</v>
      </c>
      <c r="P1572" s="71">
        <v>0</v>
      </c>
      <c r="Q1572" s="70">
        <v>0</v>
      </c>
      <c r="R1572" s="71">
        <v>3.2025835554425918E-3</v>
      </c>
      <c r="S1572" s="70">
        <v>1.1277726261566076E-2</v>
      </c>
      <c r="T1572" s="71">
        <v>1.9403912592679273E-2</v>
      </c>
      <c r="U1572" s="70">
        <v>2.7530098923792438E-2</v>
      </c>
      <c r="V1572" s="71">
        <v>3.565628525490562E-2</v>
      </c>
      <c r="W1572" s="70">
        <v>4.2756684590131037E-2</v>
      </c>
      <c r="X1572" s="71">
        <v>2.9234296681048964E-2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0.16906158785956599</v>
      </c>
      <c r="AE1572" s="54"/>
    </row>
    <row r="1573" spans="2:31" x14ac:dyDescent="0.45">
      <c r="B1573" s="4" t="s">
        <v>265</v>
      </c>
      <c r="C1573" s="4"/>
      <c r="D1573" s="4"/>
      <c r="E1573" s="70">
        <v>0</v>
      </c>
      <c r="F1573" s="71">
        <v>0</v>
      </c>
      <c r="G1573" s="70">
        <v>0</v>
      </c>
      <c r="H1573" s="71">
        <v>0</v>
      </c>
      <c r="I1573" s="70">
        <v>0</v>
      </c>
      <c r="J1573" s="71">
        <v>0</v>
      </c>
      <c r="K1573" s="70">
        <v>0</v>
      </c>
      <c r="L1573" s="71">
        <v>0</v>
      </c>
      <c r="M1573" s="70">
        <v>0</v>
      </c>
      <c r="N1573" s="71">
        <v>0</v>
      </c>
      <c r="O1573" s="70">
        <v>0</v>
      </c>
      <c r="P1573" s="71">
        <v>0</v>
      </c>
      <c r="Q1573" s="70">
        <v>0</v>
      </c>
      <c r="R1573" s="71">
        <v>3.2025835554425918E-3</v>
      </c>
      <c r="S1573" s="70">
        <v>1.1277726261566076E-2</v>
      </c>
      <c r="T1573" s="71">
        <v>1.9403912592679273E-2</v>
      </c>
      <c r="U1573" s="70">
        <v>2.7530098923792438E-2</v>
      </c>
      <c r="V1573" s="71">
        <v>3.565628525490562E-2</v>
      </c>
      <c r="W1573" s="70">
        <v>4.2756684590131037E-2</v>
      </c>
      <c r="X1573" s="71">
        <v>2.9234296681048964E-2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0.16906158785956599</v>
      </c>
      <c r="AE1573" s="54"/>
    </row>
    <row r="1574" spans="2:31" x14ac:dyDescent="0.45">
      <c r="B1574" s="4" t="s">
        <v>266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0</v>
      </c>
      <c r="J1574" s="71">
        <v>0</v>
      </c>
      <c r="K1574" s="70">
        <v>0</v>
      </c>
      <c r="L1574" s="71">
        <v>0</v>
      </c>
      <c r="M1574" s="70">
        <v>0</v>
      </c>
      <c r="N1574" s="71">
        <v>0</v>
      </c>
      <c r="O1574" s="70">
        <v>0</v>
      </c>
      <c r="P1574" s="71">
        <v>0</v>
      </c>
      <c r="Q1574" s="70">
        <v>0</v>
      </c>
      <c r="R1574" s="71">
        <v>0</v>
      </c>
      <c r="S1574" s="70">
        <v>0</v>
      </c>
      <c r="T1574" s="71">
        <v>0</v>
      </c>
      <c r="U1574" s="70">
        <v>0</v>
      </c>
      <c r="V1574" s="71">
        <v>0</v>
      </c>
      <c r="W1574" s="70">
        <v>0</v>
      </c>
      <c r="X1574" s="71">
        <v>0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0</v>
      </c>
      <c r="AE1574" s="54"/>
    </row>
    <row r="1575" spans="2:31" x14ac:dyDescent="0.45">
      <c r="B1575" s="4" t="s">
        <v>267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45">
      <c r="B1576" s="4" t="s">
        <v>268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45">
      <c r="B1577" s="4" t="s">
        <v>269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0.90198722546895438</v>
      </c>
      <c r="P1577" s="71">
        <v>1.8940423388036089</v>
      </c>
      <c r="Q1577" s="70">
        <v>1.5520665858586622</v>
      </c>
      <c r="R1577" s="71">
        <v>0.3529944801330559</v>
      </c>
      <c r="S1577" s="70">
        <v>0</v>
      </c>
      <c r="T1577" s="71">
        <v>0</v>
      </c>
      <c r="U1577" s="70">
        <v>0</v>
      </c>
      <c r="V1577" s="71">
        <v>0</v>
      </c>
      <c r="W1577" s="70">
        <v>0</v>
      </c>
      <c r="X1577" s="71">
        <v>0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4.7010906302642814</v>
      </c>
      <c r="AE1577" s="54"/>
    </row>
    <row r="1578" spans="2:31" x14ac:dyDescent="0.45">
      <c r="B1578" s="4" t="s">
        <v>270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0.90198722546895438</v>
      </c>
      <c r="P1578" s="71">
        <v>1.8940423388036089</v>
      </c>
      <c r="Q1578" s="70">
        <v>1.5520665858586622</v>
      </c>
      <c r="R1578" s="71">
        <v>0.3529944801330559</v>
      </c>
      <c r="S1578" s="70">
        <v>0</v>
      </c>
      <c r="T1578" s="71">
        <v>0</v>
      </c>
      <c r="U1578" s="70">
        <v>0</v>
      </c>
      <c r="V1578" s="71">
        <v>0</v>
      </c>
      <c r="W1578" s="70">
        <v>0</v>
      </c>
      <c r="X1578" s="71">
        <v>0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4.7010906302642814</v>
      </c>
      <c r="AE1578" s="54"/>
    </row>
    <row r="1579" spans="2:31" x14ac:dyDescent="0.45">
      <c r="B1579" s="4" t="s">
        <v>271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45">
      <c r="B1580" s="4" t="s">
        <v>272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45">
      <c r="B1581" s="4" t="s">
        <v>273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45">
      <c r="B1582" s="4" t="s">
        <v>274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45">
      <c r="B1583" s="4" t="s">
        <v>275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45">
      <c r="B1584" s="4" t="s">
        <v>276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45">
      <c r="B1585" s="4" t="s">
        <v>277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45">
      <c r="B1586" s="12" t="s">
        <v>7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1.4207083325290677</v>
      </c>
      <c r="M1586" s="13">
        <f t="shared" si="32"/>
        <v>9.8699334123554561</v>
      </c>
      <c r="N1586" s="13">
        <f t="shared" si="32"/>
        <v>13.696664327326239</v>
      </c>
      <c r="O1586" s="13">
        <f t="shared" si="32"/>
        <v>20.973754597380498</v>
      </c>
      <c r="P1586" s="13">
        <f t="shared" si="32"/>
        <v>22.270459181172047</v>
      </c>
      <c r="Q1586" s="13">
        <f t="shared" si="32"/>
        <v>21.645775062072481</v>
      </c>
      <c r="R1586" s="13">
        <f t="shared" si="32"/>
        <v>19.050939110646766</v>
      </c>
      <c r="S1586" s="13">
        <f t="shared" si="32"/>
        <v>21.511884222777191</v>
      </c>
      <c r="T1586" s="13">
        <f t="shared" si="32"/>
        <v>22.41492699701563</v>
      </c>
      <c r="U1586" s="13">
        <f t="shared" si="32"/>
        <v>18.352970111960019</v>
      </c>
      <c r="V1586" s="13">
        <f t="shared" si="32"/>
        <v>17.979223106902833</v>
      </c>
      <c r="W1586" s="13">
        <f t="shared" si="32"/>
        <v>18.21783306185603</v>
      </c>
      <c r="X1586" s="13">
        <f t="shared" si="32"/>
        <v>17.273365066498979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09">
        <f>SUM(AC1448:AE1585)</f>
        <v>224.67843659049328</v>
      </c>
      <c r="AD1586" s="109"/>
      <c r="AE1586" s="109"/>
    </row>
    <row r="1587" spans="2:31" x14ac:dyDescent="0.45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45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45">
      <c r="B1589" s="8">
        <f>+B1445+1</f>
        <v>46034</v>
      </c>
    </row>
    <row r="1590" spans="2:31" x14ac:dyDescent="0.45">
      <c r="B1590" s="8"/>
    </row>
    <row r="1591" spans="2:31" x14ac:dyDescent="0.45">
      <c r="B1591" s="9" t="s">
        <v>313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1" t="s">
        <v>7</v>
      </c>
      <c r="AD1591" s="91"/>
      <c r="AE1591" s="91"/>
    </row>
    <row r="1592" spans="2:31" x14ac:dyDescent="0.45">
      <c r="B1592" s="4" t="s">
        <v>140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1.7568896897137164E-2</v>
      </c>
      <c r="N1592" s="69">
        <v>3.3422791957855233E-2</v>
      </c>
      <c r="O1592" s="68">
        <v>1.3633529345194501E-3</v>
      </c>
      <c r="P1592" s="69">
        <v>6.001987893168121E-2</v>
      </c>
      <c r="Q1592" s="68">
        <v>9.5196201197305982E-3</v>
      </c>
      <c r="R1592" s="69">
        <v>0</v>
      </c>
      <c r="S1592" s="68">
        <v>0</v>
      </c>
      <c r="T1592" s="69">
        <v>0</v>
      </c>
      <c r="U1592" s="68">
        <v>4.7131038079658205E-4</v>
      </c>
      <c r="V1592" s="69">
        <v>5.7547253926594586E-4</v>
      </c>
      <c r="W1592" s="68">
        <v>2.0044653383890646E-3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0.12494578909937525</v>
      </c>
      <c r="AE1592" s="56"/>
    </row>
    <row r="1593" spans="2:31" x14ac:dyDescent="0.45">
      <c r="B1593" s="4" t="s">
        <v>141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1.7568896897137164E-2</v>
      </c>
      <c r="N1593" s="69">
        <v>3.3422791957855233E-2</v>
      </c>
      <c r="O1593" s="68">
        <v>1.3633529345194501E-3</v>
      </c>
      <c r="P1593" s="69">
        <v>6.001987893168121E-2</v>
      </c>
      <c r="Q1593" s="68">
        <v>9.5196201197305982E-3</v>
      </c>
      <c r="R1593" s="69">
        <v>0</v>
      </c>
      <c r="S1593" s="68">
        <v>0</v>
      </c>
      <c r="T1593" s="69">
        <v>0</v>
      </c>
      <c r="U1593" s="68">
        <v>4.7131038079658205E-4</v>
      </c>
      <c r="V1593" s="69">
        <v>5.7547253926594586E-4</v>
      </c>
      <c r="W1593" s="68">
        <v>2.0044653383890646E-3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0.12494578909937525</v>
      </c>
      <c r="AE1593" s="54"/>
    </row>
    <row r="1594" spans="2:31" x14ac:dyDescent="0.45">
      <c r="B1594" s="4" t="s">
        <v>142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1.7568896897137164E-2</v>
      </c>
      <c r="N1594" s="69">
        <v>3.3422791957855233E-2</v>
      </c>
      <c r="O1594" s="68">
        <v>1.3633529345194501E-3</v>
      </c>
      <c r="P1594" s="69">
        <v>6.001987893168121E-2</v>
      </c>
      <c r="Q1594" s="68">
        <v>9.5196201197305982E-3</v>
      </c>
      <c r="R1594" s="69">
        <v>0</v>
      </c>
      <c r="S1594" s="68">
        <v>0</v>
      </c>
      <c r="T1594" s="69">
        <v>0</v>
      </c>
      <c r="U1594" s="68">
        <v>4.7131038079658205E-4</v>
      </c>
      <c r="V1594" s="69">
        <v>5.7547253926594586E-4</v>
      </c>
      <c r="W1594" s="68">
        <v>2.0044653383890646E-3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0.12494578909937525</v>
      </c>
      <c r="AE1594" s="54"/>
    </row>
    <row r="1595" spans="2:31" x14ac:dyDescent="0.45">
      <c r="B1595" s="4" t="s">
        <v>143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1.7568896897137164E-2</v>
      </c>
      <c r="N1595" s="69">
        <v>3.3422791957855233E-2</v>
      </c>
      <c r="O1595" s="68">
        <v>1.3633529345194501E-3</v>
      </c>
      <c r="P1595" s="69">
        <v>6.001987893168121E-2</v>
      </c>
      <c r="Q1595" s="68">
        <v>9.5196201197305982E-3</v>
      </c>
      <c r="R1595" s="69">
        <v>0</v>
      </c>
      <c r="S1595" s="68">
        <v>0</v>
      </c>
      <c r="T1595" s="69">
        <v>0</v>
      </c>
      <c r="U1595" s="68">
        <v>4.7131038079658205E-4</v>
      </c>
      <c r="V1595" s="69">
        <v>5.7547253926594586E-4</v>
      </c>
      <c r="W1595" s="68">
        <v>2.0044653383890646E-3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0.12494578909937525</v>
      </c>
      <c r="AE1595" s="54"/>
    </row>
    <row r="1596" spans="2:31" x14ac:dyDescent="0.45">
      <c r="B1596" s="4" t="s">
        <v>144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45">
      <c r="B1597" s="4" t="s">
        <v>145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45">
      <c r="B1598" s="4" t="s">
        <v>146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45">
      <c r="B1599" s="4" t="s">
        <v>147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45">
      <c r="B1600" s="4" t="s">
        <v>148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45">
      <c r="B1601" s="4" t="s">
        <v>149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45">
      <c r="B1602" s="4" t="s">
        <v>150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45">
      <c r="B1603" s="4" t="s">
        <v>151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45">
      <c r="B1604" s="4" t="s">
        <v>152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45">
      <c r="B1605" s="4" t="s">
        <v>153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45">
      <c r="B1606" s="4" t="s">
        <v>154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45">
      <c r="B1607" s="4" t="s">
        <v>155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45">
      <c r="B1608" s="4" t="s">
        <v>156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</v>
      </c>
      <c r="V1608" s="71">
        <v>0</v>
      </c>
      <c r="W1608" s="70">
        <v>0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0</v>
      </c>
      <c r="AE1608" s="54"/>
    </row>
    <row r="1609" spans="2:31" x14ac:dyDescent="0.45">
      <c r="B1609" s="4" t="s">
        <v>157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</v>
      </c>
      <c r="V1609" s="71">
        <v>0</v>
      </c>
      <c r="W1609" s="70">
        <v>0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0</v>
      </c>
      <c r="AE1609" s="54"/>
    </row>
    <row r="1610" spans="2:31" x14ac:dyDescent="0.45">
      <c r="B1610" s="4" t="s">
        <v>158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45">
      <c r="B1611" s="4" t="s">
        <v>159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45">
      <c r="B1612" s="4" t="s">
        <v>160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45">
      <c r="B1613" s="4" t="s">
        <v>161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45">
      <c r="B1614" s="4" t="s">
        <v>162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45">
      <c r="B1615" s="4" t="s">
        <v>163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45">
      <c r="B1616" s="4" t="s">
        <v>164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45">
      <c r="B1617" s="4" t="s">
        <v>165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45">
      <c r="B1618" s="4" t="s">
        <v>166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1.0721978566438579</v>
      </c>
      <c r="N1618" s="71">
        <v>0.48689847746087866</v>
      </c>
      <c r="O1618" s="70">
        <v>0.48905211153905837</v>
      </c>
      <c r="P1618" s="71">
        <v>0.49233928985583281</v>
      </c>
      <c r="Q1618" s="70">
        <v>0.49690466694689051</v>
      </c>
      <c r="R1618" s="71">
        <v>0.49408501177674363</v>
      </c>
      <c r="S1618" s="70">
        <v>0.41691853040053201</v>
      </c>
      <c r="T1618" s="71">
        <v>0</v>
      </c>
      <c r="U1618" s="70">
        <v>0</v>
      </c>
      <c r="V1618" s="71">
        <v>0</v>
      </c>
      <c r="W1618" s="70">
        <v>0</v>
      </c>
      <c r="X1618" s="71">
        <v>0.13417731563353705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4.0825732602573312</v>
      </c>
      <c r="AE1618" s="54"/>
    </row>
    <row r="1619" spans="2:31" x14ac:dyDescent="0.45">
      <c r="B1619" s="4" t="s">
        <v>167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1.0721978566438579</v>
      </c>
      <c r="N1619" s="71">
        <v>0.48689847746087866</v>
      </c>
      <c r="O1619" s="70">
        <v>0.48905211153905837</v>
      </c>
      <c r="P1619" s="71">
        <v>0.49233928985583281</v>
      </c>
      <c r="Q1619" s="70">
        <v>0.49690466694689051</v>
      </c>
      <c r="R1619" s="71">
        <v>0.49408501177674363</v>
      </c>
      <c r="S1619" s="70">
        <v>0.41691853040053201</v>
      </c>
      <c r="T1619" s="71">
        <v>0</v>
      </c>
      <c r="U1619" s="70">
        <v>0</v>
      </c>
      <c r="V1619" s="71">
        <v>0</v>
      </c>
      <c r="W1619" s="70">
        <v>0</v>
      </c>
      <c r="X1619" s="71">
        <v>0.13417731563353705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4.0825732602573312</v>
      </c>
      <c r="AE1619" s="54"/>
    </row>
    <row r="1620" spans="2:31" x14ac:dyDescent="0.45">
      <c r="B1620" s="4" t="s">
        <v>168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45">
      <c r="B1621" s="4" t="s">
        <v>169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45">
      <c r="B1622" s="4" t="s">
        <v>170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45">
      <c r="B1623" s="4" t="s">
        <v>171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45">
      <c r="B1624" s="4" t="s">
        <v>172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45">
      <c r="B1625" s="4" t="s">
        <v>173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45">
      <c r="B1626" s="4" t="s">
        <v>174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45">
      <c r="B1627" s="4" t="s">
        <v>175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45">
      <c r="B1628" s="4" t="s">
        <v>176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45">
      <c r="B1629" s="4" t="s">
        <v>177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45">
      <c r="B1630" s="4" t="s">
        <v>178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45">
      <c r="B1631" s="4" t="s">
        <v>179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45">
      <c r="B1632" s="4" t="s">
        <v>180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45">
      <c r="B1633" s="4" t="s">
        <v>181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45">
      <c r="B1634" s="4" t="s">
        <v>182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45">
      <c r="B1635" s="4" t="s">
        <v>183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45">
      <c r="B1636" s="4" t="s">
        <v>184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45">
      <c r="B1637" s="4" t="s">
        <v>185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45">
      <c r="B1638" s="4" t="s">
        <v>186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45">
      <c r="B1639" s="4" t="s">
        <v>187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45">
      <c r="B1640" s="4" t="s">
        <v>188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45">
      <c r="B1641" s="4" t="s">
        <v>189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5.2068019707997557E-2</v>
      </c>
      <c r="N1641" s="71">
        <v>5.9884481628735782E-2</v>
      </c>
      <c r="O1641" s="70">
        <v>6.509067018826796E-2</v>
      </c>
      <c r="P1641" s="71">
        <v>7.0296864708264586E-2</v>
      </c>
      <c r="Q1641" s="70">
        <v>4.2366726696491136E-2</v>
      </c>
      <c r="R1641" s="71">
        <v>2.48239411910374E-2</v>
      </c>
      <c r="S1641" s="70">
        <v>6.7000015576680269E-3</v>
      </c>
      <c r="T1641" s="71">
        <v>0</v>
      </c>
      <c r="U1641" s="70">
        <v>1.9349193374315836E-2</v>
      </c>
      <c r="V1641" s="71">
        <v>2.8491699695587069E-2</v>
      </c>
      <c r="W1641" s="70">
        <v>2.9491694768269773E-2</v>
      </c>
      <c r="X1641" s="71">
        <v>2.4826685190200731E-2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0.42338997870683592</v>
      </c>
      <c r="AE1641" s="54"/>
    </row>
    <row r="1642" spans="2:31" x14ac:dyDescent="0.45">
      <c r="B1642" s="4" t="s">
        <v>190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5.2068019707997557E-2</v>
      </c>
      <c r="N1642" s="71">
        <v>5.9884481628735782E-2</v>
      </c>
      <c r="O1642" s="70">
        <v>6.509067018826796E-2</v>
      </c>
      <c r="P1642" s="71">
        <v>7.0296864708264586E-2</v>
      </c>
      <c r="Q1642" s="70">
        <v>4.2366726696491136E-2</v>
      </c>
      <c r="R1642" s="71">
        <v>2.48239411910374E-2</v>
      </c>
      <c r="S1642" s="70">
        <v>6.7000015576680269E-3</v>
      </c>
      <c r="T1642" s="71">
        <v>0</v>
      </c>
      <c r="U1642" s="70">
        <v>1.9349193374315836E-2</v>
      </c>
      <c r="V1642" s="71">
        <v>2.8491699695587069E-2</v>
      </c>
      <c r="W1642" s="70">
        <v>2.9491694768269773E-2</v>
      </c>
      <c r="X1642" s="71">
        <v>2.4826685190200731E-2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0.42338997870683592</v>
      </c>
      <c r="AE1642" s="54"/>
    </row>
    <row r="1643" spans="2:31" x14ac:dyDescent="0.45">
      <c r="B1643" s="4" t="s">
        <v>191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0.36376023978869143</v>
      </c>
      <c r="N1643" s="71">
        <v>2.4529794565836902E-2</v>
      </c>
      <c r="O1643" s="70">
        <v>2.4067719173431711E-2</v>
      </c>
      <c r="P1643" s="71">
        <v>2.9293441168467521E-2</v>
      </c>
      <c r="Q1643" s="70">
        <v>3.784989058176709E-2</v>
      </c>
      <c r="R1643" s="71">
        <v>2.6170702171325999E-2</v>
      </c>
      <c r="S1643" s="70">
        <v>7.2836496988936501E-4</v>
      </c>
      <c r="T1643" s="71">
        <v>0</v>
      </c>
      <c r="U1643" s="70">
        <v>0.60422667688687659</v>
      </c>
      <c r="V1643" s="71">
        <v>1.5784595669428514</v>
      </c>
      <c r="W1643" s="70">
        <v>2.25975616414547</v>
      </c>
      <c r="X1643" s="71">
        <v>1.7985829737154639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6.7474255341100715</v>
      </c>
      <c r="AE1643" s="54"/>
    </row>
    <row r="1644" spans="2:31" x14ac:dyDescent="0.45">
      <c r="B1644" s="4" t="s">
        <v>192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0.36376023978869143</v>
      </c>
      <c r="N1644" s="71">
        <v>2.4529794565836902E-2</v>
      </c>
      <c r="O1644" s="70">
        <v>2.4067719173431711E-2</v>
      </c>
      <c r="P1644" s="71">
        <v>2.9293441168467521E-2</v>
      </c>
      <c r="Q1644" s="70">
        <v>3.784989058176709E-2</v>
      </c>
      <c r="R1644" s="71">
        <v>2.6170702171325999E-2</v>
      </c>
      <c r="S1644" s="70">
        <v>7.2836496988936501E-4</v>
      </c>
      <c r="T1644" s="71">
        <v>0</v>
      </c>
      <c r="U1644" s="70">
        <v>0.60422667688687659</v>
      </c>
      <c r="V1644" s="71">
        <v>1.5784595669428514</v>
      </c>
      <c r="W1644" s="70">
        <v>2.25975616414547</v>
      </c>
      <c r="X1644" s="71">
        <v>1.7985829737154639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6.7474255341100715</v>
      </c>
      <c r="AE1644" s="54"/>
    </row>
    <row r="1645" spans="2:31" x14ac:dyDescent="0.45">
      <c r="B1645" s="4" t="s">
        <v>193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0</v>
      </c>
      <c r="AE1645" s="54"/>
    </row>
    <row r="1646" spans="2:31" x14ac:dyDescent="0.45">
      <c r="B1646" s="4" t="s">
        <v>194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0</v>
      </c>
      <c r="AE1646" s="54"/>
    </row>
    <row r="1647" spans="2:31" x14ac:dyDescent="0.45">
      <c r="B1647" s="4" t="s">
        <v>195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0</v>
      </c>
      <c r="AE1647" s="54"/>
    </row>
    <row r="1648" spans="2:31" x14ac:dyDescent="0.45">
      <c r="B1648" s="4" t="s">
        <v>196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0</v>
      </c>
      <c r="AE1648" s="54"/>
    </row>
    <row r="1649" spans="2:31" x14ac:dyDescent="0.45">
      <c r="B1649" s="4" t="s">
        <v>197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0</v>
      </c>
      <c r="AE1649" s="54"/>
    </row>
    <row r="1650" spans="2:31" x14ac:dyDescent="0.45">
      <c r="B1650" s="4" t="s">
        <v>198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45">
      <c r="B1651" s="4" t="s">
        <v>199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45">
      <c r="B1652" s="4" t="s">
        <v>200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45">
      <c r="B1653" s="4" t="s">
        <v>201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0</v>
      </c>
      <c r="AE1653" s="54"/>
    </row>
    <row r="1654" spans="2:31" x14ac:dyDescent="0.45">
      <c r="B1654" s="4" t="s">
        <v>202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0</v>
      </c>
      <c r="AE1654" s="54"/>
    </row>
    <row r="1655" spans="2:31" x14ac:dyDescent="0.45">
      <c r="B1655" s="4" t="s">
        <v>203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0</v>
      </c>
      <c r="AE1655" s="54"/>
    </row>
    <row r="1656" spans="2:31" x14ac:dyDescent="0.45">
      <c r="B1656" s="4" t="s">
        <v>204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0</v>
      </c>
      <c r="AE1656" s="54"/>
    </row>
    <row r="1657" spans="2:31" x14ac:dyDescent="0.45">
      <c r="B1657" s="4" t="s">
        <v>205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4.9389139076073967</v>
      </c>
      <c r="O1657" s="70">
        <v>7.2004780487219486</v>
      </c>
      <c r="P1657" s="71">
        <v>3.3596016745499919</v>
      </c>
      <c r="Q1657" s="70">
        <v>5.936920047734576</v>
      </c>
      <c r="R1657" s="71">
        <v>6.8236686986033117</v>
      </c>
      <c r="S1657" s="70">
        <v>1.5640166772562658</v>
      </c>
      <c r="T1657" s="71">
        <v>0</v>
      </c>
      <c r="U1657" s="70">
        <v>4.4497814351857485</v>
      </c>
      <c r="V1657" s="71">
        <v>6.5207937647247292</v>
      </c>
      <c r="W1657" s="70">
        <v>6.5459705600484197</v>
      </c>
      <c r="X1657" s="71">
        <v>5.2585085143941246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52.598653328826515</v>
      </c>
      <c r="AE1657" s="54"/>
    </row>
    <row r="1658" spans="2:31" x14ac:dyDescent="0.45">
      <c r="B1658" s="4" t="s">
        <v>206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</v>
      </c>
      <c r="T1658" s="71">
        <v>0</v>
      </c>
      <c r="U1658" s="70">
        <v>0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0</v>
      </c>
      <c r="AE1658" s="54"/>
    </row>
    <row r="1659" spans="2:31" x14ac:dyDescent="0.45">
      <c r="B1659" s="4" t="s">
        <v>207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</v>
      </c>
      <c r="T1659" s="71">
        <v>0</v>
      </c>
      <c r="U1659" s="70">
        <v>0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0</v>
      </c>
      <c r="AE1659" s="54"/>
    </row>
    <row r="1660" spans="2:31" x14ac:dyDescent="0.45">
      <c r="B1660" s="4" t="s">
        <v>208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0.33116205533345539</v>
      </c>
      <c r="N1660" s="71">
        <v>0.38839290142059318</v>
      </c>
      <c r="O1660" s="70">
        <v>0.44585830370585122</v>
      </c>
      <c r="P1660" s="71">
        <v>0.55340793530146282</v>
      </c>
      <c r="Q1660" s="70">
        <v>0.79908744096755979</v>
      </c>
      <c r="R1660" s="71">
        <v>0.82434356556998356</v>
      </c>
      <c r="S1660" s="70">
        <v>0.17755839824676517</v>
      </c>
      <c r="T1660" s="71">
        <v>0</v>
      </c>
      <c r="U1660" s="70">
        <v>0.32488021055857341</v>
      </c>
      <c r="V1660" s="71">
        <v>0.41152551968892426</v>
      </c>
      <c r="W1660" s="70">
        <v>0.3496560096740724</v>
      </c>
      <c r="X1660" s="71">
        <v>0.21592485904693604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4.8217971995141777</v>
      </c>
      <c r="AE1660" s="54"/>
    </row>
    <row r="1661" spans="2:31" x14ac:dyDescent="0.45">
      <c r="B1661" s="4" t="s">
        <v>209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0.33116205533345539</v>
      </c>
      <c r="N1661" s="71">
        <v>0.38839290142059318</v>
      </c>
      <c r="O1661" s="70">
        <v>0.44585830370585122</v>
      </c>
      <c r="P1661" s="71">
        <v>0.55340793530146282</v>
      </c>
      <c r="Q1661" s="70">
        <v>0.79908744096755979</v>
      </c>
      <c r="R1661" s="71">
        <v>0.82434356556998356</v>
      </c>
      <c r="S1661" s="70">
        <v>0.17755839824676517</v>
      </c>
      <c r="T1661" s="71">
        <v>0</v>
      </c>
      <c r="U1661" s="70">
        <v>0.32488021055857341</v>
      </c>
      <c r="V1661" s="71">
        <v>0.41152551968892426</v>
      </c>
      <c r="W1661" s="70">
        <v>0.3496560096740724</v>
      </c>
      <c r="X1661" s="71">
        <v>0.21592485904693604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4.8217971995141777</v>
      </c>
      <c r="AE1661" s="54"/>
    </row>
    <row r="1662" spans="2:31" x14ac:dyDescent="0.45">
      <c r="B1662" s="4" t="s">
        <v>210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0</v>
      </c>
      <c r="AE1662" s="54"/>
    </row>
    <row r="1663" spans="2:31" x14ac:dyDescent="0.45">
      <c r="B1663" s="4" t="s">
        <v>211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45">
      <c r="B1664" s="4" t="s">
        <v>212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45">
      <c r="B1665" s="4" t="s">
        <v>213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45">
      <c r="B1666" s="4" t="s">
        <v>214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45">
      <c r="B1667" s="4" t="s">
        <v>215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0</v>
      </c>
      <c r="AE1667" s="54"/>
    </row>
    <row r="1668" spans="2:31" x14ac:dyDescent="0.45">
      <c r="B1668" s="4" t="s">
        <v>216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45">
      <c r="B1669" s="4" t="s">
        <v>217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45">
      <c r="B1670" s="4" t="s">
        <v>218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45">
      <c r="B1671" s="4" t="s">
        <v>219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45">
      <c r="B1672" s="4" t="s">
        <v>220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45">
      <c r="B1673" s="4" t="s">
        <v>221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45">
      <c r="B1674" s="4" t="s">
        <v>222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45">
      <c r="B1675" s="4" t="s">
        <v>223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45">
      <c r="B1676" s="4" t="s">
        <v>224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2.6577810446421309E-4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2.6577810446421309E-4</v>
      </c>
      <c r="AE1676" s="54"/>
    </row>
    <row r="1677" spans="2:31" x14ac:dyDescent="0.45">
      <c r="B1677" s="4" t="s">
        <v>225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2.6577810446421309E-4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2.6577810446421309E-4</v>
      </c>
      <c r="AE1677" s="54"/>
    </row>
    <row r="1678" spans="2:31" x14ac:dyDescent="0.45">
      <c r="B1678" s="4" t="s">
        <v>226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1.9523905876877932</v>
      </c>
      <c r="N1678" s="71">
        <v>2.4920805360202696</v>
      </c>
      <c r="O1678" s="70">
        <v>0.45506243076861824</v>
      </c>
      <c r="P1678" s="71">
        <v>0</v>
      </c>
      <c r="Q1678" s="70">
        <v>0</v>
      </c>
      <c r="R1678" s="71">
        <v>0</v>
      </c>
      <c r="S1678" s="70">
        <v>0.13333333333333333</v>
      </c>
      <c r="T1678" s="71">
        <v>0</v>
      </c>
      <c r="U1678" s="70">
        <v>0.21134970785015153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5.2442165956601654</v>
      </c>
      <c r="AE1678" s="54"/>
    </row>
    <row r="1679" spans="2:31" x14ac:dyDescent="0.45">
      <c r="B1679" s="4" t="s">
        <v>227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1.9523905876877932</v>
      </c>
      <c r="N1679" s="71">
        <v>2.4920805360202696</v>
      </c>
      <c r="O1679" s="70">
        <v>0.45506243076861824</v>
      </c>
      <c r="P1679" s="71">
        <v>0</v>
      </c>
      <c r="Q1679" s="70">
        <v>0</v>
      </c>
      <c r="R1679" s="71">
        <v>0</v>
      </c>
      <c r="S1679" s="70">
        <v>0.13333333333333333</v>
      </c>
      <c r="T1679" s="71">
        <v>0</v>
      </c>
      <c r="U1679" s="70">
        <v>0.21134970785015153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5.2442165956601654</v>
      </c>
      <c r="AE1679" s="54"/>
    </row>
    <row r="1680" spans="2:31" x14ac:dyDescent="0.45">
      <c r="B1680" s="4" t="s">
        <v>228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45">
      <c r="B1681" s="4" t="s">
        <v>229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45">
      <c r="B1682" s="4" t="s">
        <v>230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45">
      <c r="B1683" s="4" t="s">
        <v>231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45">
      <c r="B1684" s="4" t="s">
        <v>232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45">
      <c r="B1685" s="4" t="s">
        <v>233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45">
      <c r="B1686" s="4" t="s">
        <v>234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45">
      <c r="B1687" s="4" t="s">
        <v>235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45">
      <c r="B1688" s="4" t="s">
        <v>236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45">
      <c r="B1689" s="4" t="s">
        <v>237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45">
      <c r="B1690" s="4" t="s">
        <v>238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45">
      <c r="B1691" s="4" t="s">
        <v>239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</v>
      </c>
      <c r="AE1691" s="54"/>
    </row>
    <row r="1692" spans="2:31" x14ac:dyDescent="0.45">
      <c r="B1692" s="4" t="s">
        <v>240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</v>
      </c>
      <c r="AE1692" s="54"/>
    </row>
    <row r="1693" spans="2:31" x14ac:dyDescent="0.45">
      <c r="B1693" s="4" t="s">
        <v>241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</v>
      </c>
      <c r="AE1693" s="54"/>
    </row>
    <row r="1694" spans="2:31" x14ac:dyDescent="0.45">
      <c r="B1694" s="4" t="s">
        <v>242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0</v>
      </c>
      <c r="AE1694" s="54"/>
    </row>
    <row r="1695" spans="2:31" x14ac:dyDescent="0.45">
      <c r="B1695" s="4" t="s">
        <v>243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</v>
      </c>
      <c r="AE1695" s="54"/>
    </row>
    <row r="1696" spans="2:31" x14ac:dyDescent="0.45">
      <c r="B1696" s="4" t="s">
        <v>244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45">
      <c r="B1697" s="4" t="s">
        <v>245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45">
      <c r="B1698" s="4" t="s">
        <v>246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</v>
      </c>
      <c r="P1698" s="71">
        <v>0</v>
      </c>
      <c r="Q1698" s="70">
        <v>0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0</v>
      </c>
      <c r="AE1698" s="54"/>
    </row>
    <row r="1699" spans="2:31" x14ac:dyDescent="0.45">
      <c r="B1699" s="4" t="s">
        <v>247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</v>
      </c>
      <c r="AE1699" s="54"/>
    </row>
    <row r="1700" spans="2:31" x14ac:dyDescent="0.45">
      <c r="B1700" s="4" t="s">
        <v>248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0</v>
      </c>
      <c r="AE1700" s="54"/>
    </row>
    <row r="1701" spans="2:31" x14ac:dyDescent="0.45">
      <c r="B1701" s="4" t="s">
        <v>249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0</v>
      </c>
      <c r="AE1701" s="54"/>
    </row>
    <row r="1702" spans="2:31" x14ac:dyDescent="0.45">
      <c r="B1702" s="4" t="s">
        <v>250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0</v>
      </c>
      <c r="AE1702" s="54"/>
    </row>
    <row r="1703" spans="2:31" x14ac:dyDescent="0.45">
      <c r="B1703" s="4" t="s">
        <v>251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45">
      <c r="B1704" s="4" t="s">
        <v>252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45">
      <c r="B1705" s="4" t="s">
        <v>253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45">
      <c r="B1706" s="4" t="s">
        <v>254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45">
      <c r="B1707" s="4" t="s">
        <v>255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45">
      <c r="B1708" s="4" t="s">
        <v>256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45">
      <c r="B1709" s="4" t="s">
        <v>257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45">
      <c r="B1710" s="4" t="s">
        <v>258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45">
      <c r="B1711" s="4" t="s">
        <v>259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45">
      <c r="B1712" s="4" t="s">
        <v>260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45">
      <c r="B1713" s="4" t="s">
        <v>261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45">
      <c r="B1714" s="4" t="s">
        <v>262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45">
      <c r="B1715" s="4" t="s">
        <v>263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45">
      <c r="B1716" s="4" t="s">
        <v>264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0</v>
      </c>
      <c r="M1716" s="70">
        <v>3.7570770278883461E-2</v>
      </c>
      <c r="N1716" s="71">
        <v>4.9298922189821813E-2</v>
      </c>
      <c r="O1716" s="70">
        <v>5.810732987398904E-2</v>
      </c>
      <c r="P1716" s="71">
        <v>5.7447467216600975E-2</v>
      </c>
      <c r="Q1716" s="70">
        <v>0.13515377047394092</v>
      </c>
      <c r="R1716" s="71">
        <v>1.1596590133073429E-2</v>
      </c>
      <c r="S1716" s="70">
        <v>0</v>
      </c>
      <c r="T1716" s="71">
        <v>0</v>
      </c>
      <c r="U1716" s="70">
        <v>0</v>
      </c>
      <c r="V1716" s="71">
        <v>2.9092340730130671E-3</v>
      </c>
      <c r="W1716" s="70">
        <v>1.1096836145346363E-3</v>
      </c>
      <c r="X1716" s="71">
        <v>0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0.35319376785385731</v>
      </c>
      <c r="AE1716" s="54"/>
    </row>
    <row r="1717" spans="2:31" x14ac:dyDescent="0.45">
      <c r="B1717" s="4" t="s">
        <v>265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0</v>
      </c>
      <c r="M1717" s="70">
        <v>3.7570770278883461E-2</v>
      </c>
      <c r="N1717" s="71">
        <v>4.9298922189821813E-2</v>
      </c>
      <c r="O1717" s="70">
        <v>5.810732987398904E-2</v>
      </c>
      <c r="P1717" s="71">
        <v>5.7447467216600975E-2</v>
      </c>
      <c r="Q1717" s="70">
        <v>0.13515377047394092</v>
      </c>
      <c r="R1717" s="71">
        <v>1.1596590133073429E-2</v>
      </c>
      <c r="S1717" s="70">
        <v>0</v>
      </c>
      <c r="T1717" s="71">
        <v>0</v>
      </c>
      <c r="U1717" s="70">
        <v>0</v>
      </c>
      <c r="V1717" s="71">
        <v>2.9092340730130671E-3</v>
      </c>
      <c r="W1717" s="70">
        <v>1.1096836145346363E-3</v>
      </c>
      <c r="X1717" s="71">
        <v>0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0.35319376785385731</v>
      </c>
      <c r="AE1717" s="54"/>
    </row>
    <row r="1718" spans="2:31" x14ac:dyDescent="0.45">
      <c r="B1718" s="4" t="s">
        <v>266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0</v>
      </c>
      <c r="M1718" s="70">
        <v>0</v>
      </c>
      <c r="N1718" s="71">
        <v>0</v>
      </c>
      <c r="O1718" s="70">
        <v>0</v>
      </c>
      <c r="P1718" s="71">
        <v>0</v>
      </c>
      <c r="Q1718" s="70">
        <v>0</v>
      </c>
      <c r="R1718" s="71">
        <v>0</v>
      </c>
      <c r="S1718" s="70">
        <v>0</v>
      </c>
      <c r="T1718" s="71">
        <v>0</v>
      </c>
      <c r="U1718" s="70">
        <v>0</v>
      </c>
      <c r="V1718" s="71">
        <v>0</v>
      </c>
      <c r="W1718" s="70">
        <v>0</v>
      </c>
      <c r="X1718" s="71">
        <v>0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0</v>
      </c>
      <c r="AE1718" s="54"/>
    </row>
    <row r="1719" spans="2:31" x14ac:dyDescent="0.45">
      <c r="B1719" s="4" t="s">
        <v>267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45">
      <c r="B1720" s="4" t="s">
        <v>268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45">
      <c r="B1721" s="4" t="s">
        <v>269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0.94236268319702188</v>
      </c>
      <c r="N1721" s="71">
        <v>5.6483103713989249E-2</v>
      </c>
      <c r="O1721" s="70">
        <v>3.6596748352049962E-3</v>
      </c>
      <c r="P1721" s="71">
        <v>1.8820921570714306</v>
      </c>
      <c r="Q1721" s="70">
        <v>3.9897791241582223</v>
      </c>
      <c r="R1721" s="71">
        <v>2.297656207911174</v>
      </c>
      <c r="S1721" s="70">
        <v>3.4321028391519917E-2</v>
      </c>
      <c r="T1721" s="71">
        <v>0</v>
      </c>
      <c r="U1721" s="70">
        <v>0</v>
      </c>
      <c r="V1721" s="71">
        <v>0</v>
      </c>
      <c r="W1721" s="70">
        <v>0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9.206353979278564</v>
      </c>
      <c r="AE1721" s="54"/>
    </row>
    <row r="1722" spans="2:31" x14ac:dyDescent="0.45">
      <c r="B1722" s="4" t="s">
        <v>270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0.94236268319702188</v>
      </c>
      <c r="N1722" s="71">
        <v>5.6483103713989249E-2</v>
      </c>
      <c r="O1722" s="70">
        <v>3.6596748352049962E-3</v>
      </c>
      <c r="P1722" s="71">
        <v>1.8820921570714306</v>
      </c>
      <c r="Q1722" s="70">
        <v>3.9897791241582223</v>
      </c>
      <c r="R1722" s="71">
        <v>2.297656207911174</v>
      </c>
      <c r="S1722" s="70">
        <v>3.4321028391519917E-2</v>
      </c>
      <c r="T1722" s="71">
        <v>0</v>
      </c>
      <c r="U1722" s="70">
        <v>0</v>
      </c>
      <c r="V1722" s="71">
        <v>0</v>
      </c>
      <c r="W1722" s="70">
        <v>0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9.206353979278564</v>
      </c>
      <c r="AE1722" s="54"/>
    </row>
    <row r="1723" spans="2:31" x14ac:dyDescent="0.45">
      <c r="B1723" s="4" t="s">
        <v>271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45">
      <c r="B1724" s="4" t="s">
        <v>272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45">
      <c r="B1725" s="4" t="s">
        <v>273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0</v>
      </c>
      <c r="AE1725" s="54"/>
    </row>
    <row r="1726" spans="2:31" x14ac:dyDescent="0.45">
      <c r="B1726" s="4" t="s">
        <v>274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0</v>
      </c>
      <c r="AE1726" s="54"/>
    </row>
    <row r="1727" spans="2:31" x14ac:dyDescent="0.45">
      <c r="B1727" s="4" t="s">
        <v>275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0</v>
      </c>
      <c r="AE1727" s="54"/>
    </row>
    <row r="1728" spans="2:31" x14ac:dyDescent="0.45">
      <c r="B1728" s="4" t="s">
        <v>276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45">
      <c r="B1729" s="4" t="s">
        <v>277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45">
      <c r="B1730" s="12" t="s">
        <v>7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0</v>
      </c>
      <c r="M1730" s="13">
        <f t="shared" si="35"/>
        <v>9.5733000128639514</v>
      </c>
      <c r="N1730" s="13">
        <f t="shared" si="35"/>
        <v>12.187741509439066</v>
      </c>
      <c r="O1730" s="13">
        <f t="shared" si="35"/>
        <v>10.287727940628871</v>
      </c>
      <c r="P1730" s="13">
        <f t="shared" si="35"/>
        <v>9.7694355009208369</v>
      </c>
      <c r="Q1730" s="13">
        <f t="shared" si="35"/>
        <v>16.977281767863243</v>
      </c>
      <c r="R1730" s="13">
        <f t="shared" si="35"/>
        <v>14.181020736109989</v>
      </c>
      <c r="S1730" s="13">
        <f t="shared" si="35"/>
        <v>3.1031359910556819</v>
      </c>
      <c r="T1730" s="13">
        <f t="shared" si="35"/>
        <v>0</v>
      </c>
      <c r="U1730" s="13">
        <f t="shared" si="35"/>
        <v>6.7712782540487693</v>
      </c>
      <c r="V1730" s="13">
        <f t="shared" si="35"/>
        <v>10.565867695682542</v>
      </c>
      <c r="W1730" s="13">
        <f t="shared" si="35"/>
        <v>11.83401552580667</v>
      </c>
      <c r="X1730" s="13">
        <f t="shared" si="35"/>
        <v>9.6060637377753295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09">
        <f>SUM(AC1592:AE1729)</f>
        <v>114.85686867219493</v>
      </c>
      <c r="AD1730" s="109"/>
      <c r="AE1730" s="109"/>
    </row>
    <row r="1731" spans="2:31" x14ac:dyDescent="0.45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45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45">
      <c r="B1733" s="8">
        <f>+B1589+1</f>
        <v>46035</v>
      </c>
    </row>
    <row r="1734" spans="2:31" x14ac:dyDescent="0.45">
      <c r="B1734" s="8"/>
    </row>
    <row r="1735" spans="2:31" x14ac:dyDescent="0.45">
      <c r="B1735" s="9" t="s">
        <v>313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91" t="s">
        <v>7</v>
      </c>
      <c r="AD1735" s="91"/>
      <c r="AE1735" s="91"/>
    </row>
    <row r="1736" spans="2:31" x14ac:dyDescent="0.45">
      <c r="B1736" s="4" t="s">
        <v>140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1.4448516899236046</v>
      </c>
      <c r="N1736" s="69">
        <v>2.7558750671969108</v>
      </c>
      <c r="O1736" s="68">
        <v>2.7754303508917495</v>
      </c>
      <c r="P1736" s="69">
        <v>2.7236430344937541</v>
      </c>
      <c r="Q1736" s="68">
        <v>2.7404645208835601</v>
      </c>
      <c r="R1736" s="69">
        <v>2.7306665968418122</v>
      </c>
      <c r="S1736" s="68">
        <v>2.7690703107833867</v>
      </c>
      <c r="T1736" s="69">
        <v>2.7631929393927259</v>
      </c>
      <c r="U1736" s="68">
        <v>2.7652512286027275</v>
      </c>
      <c r="V1736" s="69">
        <v>2.7598074529488885</v>
      </c>
      <c r="W1736" s="68">
        <v>2.7523542874972029</v>
      </c>
      <c r="X1736" s="69">
        <v>1.5556203176466625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30.536227797102988</v>
      </c>
      <c r="AE1736" s="56"/>
    </row>
    <row r="1737" spans="2:31" x14ac:dyDescent="0.45">
      <c r="B1737" s="4" t="s">
        <v>141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1.4448516899236046</v>
      </c>
      <c r="N1737" s="69">
        <v>2.7558750671969108</v>
      </c>
      <c r="O1737" s="68">
        <v>2.7754303508917495</v>
      </c>
      <c r="P1737" s="69">
        <v>2.7236430344937541</v>
      </c>
      <c r="Q1737" s="68">
        <v>2.7404645208835601</v>
      </c>
      <c r="R1737" s="69">
        <v>2.7306665968418122</v>
      </c>
      <c r="S1737" s="68">
        <v>2.7690703107833867</v>
      </c>
      <c r="T1737" s="69">
        <v>2.7631929393927259</v>
      </c>
      <c r="U1737" s="68">
        <v>2.7652512286027275</v>
      </c>
      <c r="V1737" s="69">
        <v>2.7598074529488885</v>
      </c>
      <c r="W1737" s="68">
        <v>2.7523542874972029</v>
      </c>
      <c r="X1737" s="69">
        <v>1.5556203176466625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30.536227797102988</v>
      </c>
      <c r="AE1737" s="54"/>
    </row>
    <row r="1738" spans="2:31" x14ac:dyDescent="0.45">
      <c r="B1738" s="4" t="s">
        <v>142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1.4448516899236046</v>
      </c>
      <c r="N1738" s="69">
        <v>2.7558750671969108</v>
      </c>
      <c r="O1738" s="68">
        <v>2.7754303508917495</v>
      </c>
      <c r="P1738" s="69">
        <v>2.7236430344937541</v>
      </c>
      <c r="Q1738" s="68">
        <v>2.7404645208835601</v>
      </c>
      <c r="R1738" s="69">
        <v>2.7306665968418122</v>
      </c>
      <c r="S1738" s="68">
        <v>2.7690703107833867</v>
      </c>
      <c r="T1738" s="69">
        <v>2.7631929393927259</v>
      </c>
      <c r="U1738" s="68">
        <v>2.7652512286027275</v>
      </c>
      <c r="V1738" s="69">
        <v>2.7598074529488885</v>
      </c>
      <c r="W1738" s="68">
        <v>2.7523542874972029</v>
      </c>
      <c r="X1738" s="69">
        <v>1.5556203176466625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30.536227797102988</v>
      </c>
      <c r="AE1738" s="54"/>
    </row>
    <row r="1739" spans="2:31" x14ac:dyDescent="0.45">
      <c r="B1739" s="4" t="s">
        <v>143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1.4448516899236046</v>
      </c>
      <c r="N1739" s="69">
        <v>2.7558750671969108</v>
      </c>
      <c r="O1739" s="68">
        <v>2.7754303508917495</v>
      </c>
      <c r="P1739" s="69">
        <v>2.7236430344937541</v>
      </c>
      <c r="Q1739" s="68">
        <v>2.7404645208835601</v>
      </c>
      <c r="R1739" s="69">
        <v>2.7306665968418122</v>
      </c>
      <c r="S1739" s="68">
        <v>2.7690703107833867</v>
      </c>
      <c r="T1739" s="69">
        <v>2.7631929393927259</v>
      </c>
      <c r="U1739" s="68">
        <v>2.7652512286027275</v>
      </c>
      <c r="V1739" s="69">
        <v>2.7598074529488885</v>
      </c>
      <c r="W1739" s="68">
        <v>2.7523542874972029</v>
      </c>
      <c r="X1739" s="69">
        <v>1.5556203176466625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30.536227797102988</v>
      </c>
      <c r="AE1739" s="54"/>
    </row>
    <row r="1740" spans="2:31" x14ac:dyDescent="0.45">
      <c r="B1740" s="4" t="s">
        <v>144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45">
      <c r="B1741" s="4" t="s">
        <v>145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45">
      <c r="B1742" s="4" t="s">
        <v>146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45">
      <c r="B1743" s="4" t="s">
        <v>147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45">
      <c r="B1744" s="4" t="s">
        <v>148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45">
      <c r="B1745" s="4" t="s">
        <v>149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45">
      <c r="B1746" s="4" t="s">
        <v>150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45">
      <c r="B1747" s="4" t="s">
        <v>151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45">
      <c r="B1748" s="4" t="s">
        <v>152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45">
      <c r="B1749" s="4" t="s">
        <v>153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45">
      <c r="B1750" s="4" t="s">
        <v>154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45">
      <c r="B1751" s="4" t="s">
        <v>155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0</v>
      </c>
      <c r="AE1751" s="54"/>
    </row>
    <row r="1752" spans="2:31" x14ac:dyDescent="0.45">
      <c r="B1752" s="4" t="s">
        <v>156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0</v>
      </c>
      <c r="O1752" s="70">
        <v>1.1825430393218993E-2</v>
      </c>
      <c r="P1752" s="71">
        <v>0.24054947296778362</v>
      </c>
      <c r="Q1752" s="70">
        <v>0.16808758179346722</v>
      </c>
      <c r="R1752" s="71">
        <v>0</v>
      </c>
      <c r="S1752" s="70">
        <v>0</v>
      </c>
      <c r="T1752" s="71">
        <v>0</v>
      </c>
      <c r="U1752" s="70">
        <v>0</v>
      </c>
      <c r="V1752" s="71">
        <v>0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0.42046248515446982</v>
      </c>
      <c r="AE1752" s="54"/>
    </row>
    <row r="1753" spans="2:31" x14ac:dyDescent="0.45">
      <c r="B1753" s="4" t="s">
        <v>157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0</v>
      </c>
      <c r="O1753" s="70">
        <v>1.1825430393218993E-2</v>
      </c>
      <c r="P1753" s="71">
        <v>0.24054947296778362</v>
      </c>
      <c r="Q1753" s="70">
        <v>0.16808758179346722</v>
      </c>
      <c r="R1753" s="71">
        <v>0</v>
      </c>
      <c r="S1753" s="70">
        <v>0</v>
      </c>
      <c r="T1753" s="71">
        <v>0</v>
      </c>
      <c r="U1753" s="70">
        <v>0</v>
      </c>
      <c r="V1753" s="71">
        <v>0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0.42046248515446982</v>
      </c>
      <c r="AE1753" s="54"/>
    </row>
    <row r="1754" spans="2:31" x14ac:dyDescent="0.45">
      <c r="B1754" s="4" t="s">
        <v>158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45">
      <c r="B1755" s="4" t="s">
        <v>159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45">
      <c r="B1756" s="4" t="s">
        <v>160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45">
      <c r="B1757" s="4" t="s">
        <v>161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45">
      <c r="B1758" s="4" t="s">
        <v>162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45">
      <c r="B1759" s="4" t="s">
        <v>163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45">
      <c r="B1760" s="4" t="s">
        <v>164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45">
      <c r="B1761" s="4" t="s">
        <v>165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45">
      <c r="B1762" s="4" t="s">
        <v>166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0.1004400869210561</v>
      </c>
      <c r="M1762" s="70">
        <v>0.18421496649583177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0.18824973824123539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0.47290479165812327</v>
      </c>
      <c r="AE1762" s="54"/>
    </row>
    <row r="1763" spans="2:31" x14ac:dyDescent="0.45">
      <c r="B1763" s="4" t="s">
        <v>167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0.1004400869210561</v>
      </c>
      <c r="M1763" s="70">
        <v>0.18421496649583177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0.18824973824123539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0.47290479165812327</v>
      </c>
      <c r="AE1763" s="54"/>
    </row>
    <row r="1764" spans="2:31" x14ac:dyDescent="0.45">
      <c r="B1764" s="4" t="s">
        <v>168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45">
      <c r="B1765" s="4" t="s">
        <v>169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45">
      <c r="B1766" s="4" t="s">
        <v>170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45">
      <c r="B1767" s="4" t="s">
        <v>171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45">
      <c r="B1768" s="4" t="s">
        <v>172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45">
      <c r="B1769" s="4" t="s">
        <v>173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45">
      <c r="B1770" s="4" t="s">
        <v>174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45">
      <c r="B1771" s="4" t="s">
        <v>175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45">
      <c r="B1772" s="4" t="s">
        <v>176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45">
      <c r="B1773" s="4" t="s">
        <v>177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45">
      <c r="B1774" s="4" t="s">
        <v>178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45">
      <c r="B1775" s="4" t="s">
        <v>179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45">
      <c r="B1776" s="4" t="s">
        <v>180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45">
      <c r="B1777" s="4" t="s">
        <v>181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45">
      <c r="B1778" s="4" t="s">
        <v>182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45">
      <c r="B1779" s="4" t="s">
        <v>183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45">
      <c r="B1780" s="4" t="s">
        <v>184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45">
      <c r="B1781" s="4" t="s">
        <v>185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45">
      <c r="B1782" s="4" t="s">
        <v>186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45">
      <c r="B1783" s="4" t="s">
        <v>187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45">
      <c r="B1784" s="4" t="s">
        <v>188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45">
      <c r="B1785" s="4" t="s">
        <v>189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6.3518677155176622E-3</v>
      </c>
      <c r="M1785" s="70">
        <v>3.1616686781247356E-2</v>
      </c>
      <c r="N1785" s="71">
        <v>1.5865358710288914E-2</v>
      </c>
      <c r="O1785" s="70">
        <v>1.9108409682909559E-2</v>
      </c>
      <c r="P1785" s="71">
        <v>2.2351461648940953E-2</v>
      </c>
      <c r="Q1785" s="70">
        <v>2.4491673707961948E-2</v>
      </c>
      <c r="R1785" s="71">
        <v>2.4754184484481721E-2</v>
      </c>
      <c r="S1785" s="70">
        <v>2.4991696079571954E-2</v>
      </c>
      <c r="T1785" s="71">
        <v>2.7466664711634226E-2</v>
      </c>
      <c r="U1785" s="70">
        <v>2.8854683041572484E-2</v>
      </c>
      <c r="V1785" s="71">
        <v>2.8525564074516209E-2</v>
      </c>
      <c r="W1785" s="70">
        <v>2.9213114579518546E-2</v>
      </c>
      <c r="X1785" s="71">
        <v>1.6859292586644439E-2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0.30045065780480595</v>
      </c>
      <c r="AE1785" s="54"/>
    </row>
    <row r="1786" spans="2:31" x14ac:dyDescent="0.45">
      <c r="B1786" s="4" t="s">
        <v>190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6.3518677155176622E-3</v>
      </c>
      <c r="M1786" s="70">
        <v>3.1616686781247356E-2</v>
      </c>
      <c r="N1786" s="71">
        <v>1.5865358710288914E-2</v>
      </c>
      <c r="O1786" s="70">
        <v>1.9108409682909559E-2</v>
      </c>
      <c r="P1786" s="71">
        <v>2.2351461648940953E-2</v>
      </c>
      <c r="Q1786" s="70">
        <v>2.4491673707961948E-2</v>
      </c>
      <c r="R1786" s="71">
        <v>2.4754184484481721E-2</v>
      </c>
      <c r="S1786" s="70">
        <v>2.4991696079571954E-2</v>
      </c>
      <c r="T1786" s="71">
        <v>2.7466664711634226E-2</v>
      </c>
      <c r="U1786" s="70">
        <v>2.8854683041572484E-2</v>
      </c>
      <c r="V1786" s="71">
        <v>2.8525564074516209E-2</v>
      </c>
      <c r="W1786" s="70">
        <v>2.9213114579518546E-2</v>
      </c>
      <c r="X1786" s="71">
        <v>1.6859292586644439E-2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0.30045065780480595</v>
      </c>
      <c r="AE1786" s="54"/>
    </row>
    <row r="1787" spans="2:31" x14ac:dyDescent="0.45">
      <c r="B1787" s="4" t="s">
        <v>191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9.2402004245122293E-2</v>
      </c>
      <c r="M1787" s="70">
        <v>1.1308991500377659</v>
      </c>
      <c r="N1787" s="71">
        <v>1.1815432259082796</v>
      </c>
      <c r="O1787" s="70">
        <v>1.0670709062258403</v>
      </c>
      <c r="P1787" s="71">
        <v>0.63773778564135264</v>
      </c>
      <c r="Q1787" s="70">
        <v>0.25924297657012968</v>
      </c>
      <c r="R1787" s="71">
        <v>0.26148878223101335</v>
      </c>
      <c r="S1787" s="70">
        <v>0.27082211659749378</v>
      </c>
      <c r="T1787" s="71">
        <v>0.28015544500350975</v>
      </c>
      <c r="U1787" s="70">
        <v>0.57341008272171057</v>
      </c>
      <c r="V1787" s="71">
        <v>0.95270060784022048</v>
      </c>
      <c r="W1787" s="70">
        <v>1.6880469549338024</v>
      </c>
      <c r="X1787" s="71">
        <v>0.92676906236966472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9.3222891003259072</v>
      </c>
      <c r="AE1787" s="54"/>
    </row>
    <row r="1788" spans="2:31" x14ac:dyDescent="0.45">
      <c r="B1788" s="4" t="s">
        <v>192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9.2402004245122293E-2</v>
      </c>
      <c r="M1788" s="70">
        <v>1.1308991500377659</v>
      </c>
      <c r="N1788" s="71">
        <v>1.1815432259082796</v>
      </c>
      <c r="O1788" s="70">
        <v>1.0670709062258403</v>
      </c>
      <c r="P1788" s="71">
        <v>0.63773778564135264</v>
      </c>
      <c r="Q1788" s="70">
        <v>0.25924297657012968</v>
      </c>
      <c r="R1788" s="71">
        <v>0.26148878223101335</v>
      </c>
      <c r="S1788" s="70">
        <v>0.27082211659749378</v>
      </c>
      <c r="T1788" s="71">
        <v>0.28015544500350975</v>
      </c>
      <c r="U1788" s="70">
        <v>0.57341008272171057</v>
      </c>
      <c r="V1788" s="71">
        <v>0.95270060784022048</v>
      </c>
      <c r="W1788" s="70">
        <v>1.6880469549338024</v>
      </c>
      <c r="X1788" s="71">
        <v>0.92676906236966472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9.3222891003259072</v>
      </c>
      <c r="AE1788" s="54"/>
    </row>
    <row r="1789" spans="2:31" x14ac:dyDescent="0.45">
      <c r="B1789" s="4" t="s">
        <v>193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</v>
      </c>
      <c r="M1789" s="70">
        <v>0</v>
      </c>
      <c r="N1789" s="71">
        <v>0</v>
      </c>
      <c r="O1789" s="70">
        <v>0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0</v>
      </c>
      <c r="AE1789" s="54"/>
    </row>
    <row r="1790" spans="2:31" x14ac:dyDescent="0.45">
      <c r="B1790" s="4" t="s">
        <v>194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0</v>
      </c>
      <c r="AE1790" s="54"/>
    </row>
    <row r="1791" spans="2:31" x14ac:dyDescent="0.45">
      <c r="B1791" s="4" t="s">
        <v>195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0</v>
      </c>
      <c r="AE1791" s="54"/>
    </row>
    <row r="1792" spans="2:31" x14ac:dyDescent="0.45">
      <c r="B1792" s="4" t="s">
        <v>196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0</v>
      </c>
      <c r="AE1792" s="54"/>
    </row>
    <row r="1793" spans="2:31" x14ac:dyDescent="0.45">
      <c r="B1793" s="4" t="s">
        <v>197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0</v>
      </c>
      <c r="AE1793" s="54"/>
    </row>
    <row r="1794" spans="2:31" x14ac:dyDescent="0.45">
      <c r="B1794" s="4" t="s">
        <v>198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45">
      <c r="B1795" s="4" t="s">
        <v>199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45">
      <c r="B1796" s="4" t="s">
        <v>200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45">
      <c r="B1797" s="4" t="s">
        <v>201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0</v>
      </c>
      <c r="AE1797" s="54"/>
    </row>
    <row r="1798" spans="2:31" x14ac:dyDescent="0.45">
      <c r="B1798" s="4" t="s">
        <v>202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0</v>
      </c>
      <c r="AE1798" s="54"/>
    </row>
    <row r="1799" spans="2:31" x14ac:dyDescent="0.45">
      <c r="B1799" s="4" t="s">
        <v>203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0</v>
      </c>
      <c r="AE1799" s="54"/>
    </row>
    <row r="1800" spans="2:31" x14ac:dyDescent="0.45">
      <c r="B1800" s="4" t="s">
        <v>204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0</v>
      </c>
      <c r="AE1800" s="54"/>
    </row>
    <row r="1801" spans="2:31" x14ac:dyDescent="0.45">
      <c r="B1801" s="4" t="s">
        <v>205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1.0885381805063883</v>
      </c>
      <c r="M1801" s="70">
        <v>6.0322283409372979</v>
      </c>
      <c r="N1801" s="71">
        <v>6.0348412559763602</v>
      </c>
      <c r="O1801" s="70">
        <v>5.9288352058664957</v>
      </c>
      <c r="P1801" s="71">
        <v>5.9860847360229501</v>
      </c>
      <c r="Q1801" s="70">
        <v>6.0384349392191581</v>
      </c>
      <c r="R1801" s="71">
        <v>6.0387212958272283</v>
      </c>
      <c r="S1801" s="70">
        <v>6.0775136940680623</v>
      </c>
      <c r="T1801" s="71">
        <v>6.2181595212554921</v>
      </c>
      <c r="U1801" s="70">
        <v>6.1922947293853747</v>
      </c>
      <c r="V1801" s="71">
        <v>6.3293458666737861</v>
      </c>
      <c r="W1801" s="70">
        <v>6.3691758201853448</v>
      </c>
      <c r="X1801" s="71">
        <v>3.6126704183807368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71.946844004304666</v>
      </c>
      <c r="AE1801" s="54"/>
    </row>
    <row r="1802" spans="2:31" x14ac:dyDescent="0.45">
      <c r="B1802" s="4" t="s">
        <v>206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0</v>
      </c>
      <c r="AE1802" s="54"/>
    </row>
    <row r="1803" spans="2:31" x14ac:dyDescent="0.45">
      <c r="B1803" s="4" t="s">
        <v>207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0</v>
      </c>
      <c r="AE1803" s="54"/>
    </row>
    <row r="1804" spans="2:31" x14ac:dyDescent="0.45">
      <c r="B1804" s="4" t="s">
        <v>208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7.918978532155356E-2</v>
      </c>
      <c r="M1804" s="70">
        <v>0.45688924789428714</v>
      </c>
      <c r="N1804" s="71">
        <v>0.49904994567235322</v>
      </c>
      <c r="O1804" s="70">
        <v>0.54121062755584715</v>
      </c>
      <c r="P1804" s="71">
        <v>0.59245409965515139</v>
      </c>
      <c r="Q1804" s="70">
        <v>0.65856379667917886</v>
      </c>
      <c r="R1804" s="71">
        <v>0.70373498598734552</v>
      </c>
      <c r="S1804" s="70">
        <v>0.6563689112663269</v>
      </c>
      <c r="T1804" s="71">
        <v>0.58750996192296356</v>
      </c>
      <c r="U1804" s="70">
        <v>0.51865100065867098</v>
      </c>
      <c r="V1804" s="71">
        <v>0.44979208310445151</v>
      </c>
      <c r="W1804" s="70">
        <v>0.38571664492289232</v>
      </c>
      <c r="X1804" s="71">
        <v>0.1599432786305745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6.2890743692715967</v>
      </c>
      <c r="AE1804" s="54"/>
    </row>
    <row r="1805" spans="2:31" x14ac:dyDescent="0.45">
      <c r="B1805" s="4" t="s">
        <v>209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7.918978532155356E-2</v>
      </c>
      <c r="M1805" s="70">
        <v>0.45688924789428714</v>
      </c>
      <c r="N1805" s="71">
        <v>0.49904994567235322</v>
      </c>
      <c r="O1805" s="70">
        <v>0.54121062755584715</v>
      </c>
      <c r="P1805" s="71">
        <v>0.59245409965515139</v>
      </c>
      <c r="Q1805" s="70">
        <v>0.65856379667917886</v>
      </c>
      <c r="R1805" s="71">
        <v>0.70373498598734552</v>
      </c>
      <c r="S1805" s="70">
        <v>0.6563689112663269</v>
      </c>
      <c r="T1805" s="71">
        <v>0.58750996192296356</v>
      </c>
      <c r="U1805" s="70">
        <v>0.51865100065867098</v>
      </c>
      <c r="V1805" s="71">
        <v>0.44979208310445151</v>
      </c>
      <c r="W1805" s="70">
        <v>0.38571664492289232</v>
      </c>
      <c r="X1805" s="71">
        <v>0.1599432786305745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6.2890743692715967</v>
      </c>
      <c r="AE1805" s="54"/>
    </row>
    <row r="1806" spans="2:31" x14ac:dyDescent="0.45">
      <c r="B1806" s="4" t="s">
        <v>210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0</v>
      </c>
      <c r="AE1806" s="54"/>
    </row>
    <row r="1807" spans="2:31" x14ac:dyDescent="0.45">
      <c r="B1807" s="4" t="s">
        <v>211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45">
      <c r="B1808" s="4" t="s">
        <v>212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45">
      <c r="B1809" s="4" t="s">
        <v>213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45">
      <c r="B1810" s="4" t="s">
        <v>214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45">
      <c r="B1811" s="4" t="s">
        <v>215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0</v>
      </c>
      <c r="AE1811" s="54"/>
    </row>
    <row r="1812" spans="2:31" x14ac:dyDescent="0.45">
      <c r="B1812" s="4" t="s">
        <v>216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0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0</v>
      </c>
      <c r="AE1812" s="54"/>
    </row>
    <row r="1813" spans="2:31" x14ac:dyDescent="0.45">
      <c r="B1813" s="4" t="s">
        <v>217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0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0</v>
      </c>
      <c r="AE1813" s="54"/>
    </row>
    <row r="1814" spans="2:31" x14ac:dyDescent="0.45">
      <c r="B1814" s="4" t="s">
        <v>218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45">
      <c r="B1815" s="4" t="s">
        <v>219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45">
      <c r="B1816" s="4" t="s">
        <v>220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45">
      <c r="B1817" s="4" t="s">
        <v>221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45">
      <c r="B1818" s="4" t="s">
        <v>222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45">
      <c r="B1819" s="4" t="s">
        <v>223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45">
      <c r="B1820" s="4" t="s">
        <v>224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</v>
      </c>
      <c r="N1820" s="71">
        <v>0</v>
      </c>
      <c r="O1820" s="70">
        <v>0</v>
      </c>
      <c r="P1820" s="71">
        <v>0</v>
      </c>
      <c r="Q1820" s="70">
        <v>0</v>
      </c>
      <c r="R1820" s="71">
        <v>1.357098420461019E-4</v>
      </c>
      <c r="S1820" s="70">
        <v>7.7577431996663415E-4</v>
      </c>
      <c r="T1820" s="71">
        <v>1.0788718859354655E-3</v>
      </c>
      <c r="U1820" s="70">
        <v>2.0849098761876418E-3</v>
      </c>
      <c r="V1820" s="71">
        <v>2.5307784477869677E-3</v>
      </c>
      <c r="W1820" s="70">
        <v>2.5933086872100821E-3</v>
      </c>
      <c r="X1820" s="71">
        <v>1.4972989757855736E-3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1.0696652034918467E-2</v>
      </c>
      <c r="AE1820" s="54"/>
    </row>
    <row r="1821" spans="2:31" x14ac:dyDescent="0.45">
      <c r="B1821" s="4" t="s">
        <v>225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</v>
      </c>
      <c r="N1821" s="71">
        <v>0</v>
      </c>
      <c r="O1821" s="70">
        <v>0</v>
      </c>
      <c r="P1821" s="71">
        <v>0</v>
      </c>
      <c r="Q1821" s="70">
        <v>0</v>
      </c>
      <c r="R1821" s="71">
        <v>1.357098420461019E-4</v>
      </c>
      <c r="S1821" s="70">
        <v>7.7577431996663415E-4</v>
      </c>
      <c r="T1821" s="71">
        <v>1.0788718859354655E-3</v>
      </c>
      <c r="U1821" s="70">
        <v>2.0849098761876418E-3</v>
      </c>
      <c r="V1821" s="71">
        <v>2.5307784477869677E-3</v>
      </c>
      <c r="W1821" s="70">
        <v>2.5933086872100821E-3</v>
      </c>
      <c r="X1821" s="71">
        <v>1.4972989757855736E-3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1.0696652034918467E-2</v>
      </c>
      <c r="AE1821" s="54"/>
    </row>
    <row r="1822" spans="2:31" x14ac:dyDescent="0.45">
      <c r="B1822" s="4" t="s">
        <v>226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1.9664464308155101</v>
      </c>
      <c r="N1822" s="71">
        <v>2.5246279631668589</v>
      </c>
      <c r="O1822" s="70">
        <v>0.47878032072330828</v>
      </c>
      <c r="P1822" s="71">
        <v>0</v>
      </c>
      <c r="Q1822" s="70">
        <v>0</v>
      </c>
      <c r="R1822" s="71">
        <v>0</v>
      </c>
      <c r="S1822" s="70">
        <v>1.9666666666666668</v>
      </c>
      <c r="T1822" s="71">
        <v>2.5249999999999999</v>
      </c>
      <c r="U1822" s="70">
        <v>0.49705089716875722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9.9585722785410997</v>
      </c>
      <c r="AE1822" s="54"/>
    </row>
    <row r="1823" spans="2:31" x14ac:dyDescent="0.45">
      <c r="B1823" s="4" t="s">
        <v>227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1.9664464308155101</v>
      </c>
      <c r="N1823" s="71">
        <v>2.5246279631668589</v>
      </c>
      <c r="O1823" s="70">
        <v>0.47878032072330828</v>
      </c>
      <c r="P1823" s="71">
        <v>0</v>
      </c>
      <c r="Q1823" s="70">
        <v>0</v>
      </c>
      <c r="R1823" s="71">
        <v>0</v>
      </c>
      <c r="S1823" s="70">
        <v>1.9666666666666668</v>
      </c>
      <c r="T1823" s="71">
        <v>2.5249999999999999</v>
      </c>
      <c r="U1823" s="70">
        <v>0.49705089716875722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9.9585722785410997</v>
      </c>
      <c r="AE1823" s="54"/>
    </row>
    <row r="1824" spans="2:31" x14ac:dyDescent="0.45">
      <c r="B1824" s="4" t="s">
        <v>228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45">
      <c r="B1825" s="4" t="s">
        <v>229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45">
      <c r="B1826" s="4" t="s">
        <v>230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45">
      <c r="B1827" s="4" t="s">
        <v>231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45">
      <c r="B1828" s="4" t="s">
        <v>232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45">
      <c r="B1829" s="4" t="s">
        <v>233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45">
      <c r="B1830" s="4" t="s">
        <v>234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45">
      <c r="B1831" s="4" t="s">
        <v>235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45">
      <c r="B1832" s="4" t="s">
        <v>236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45">
      <c r="B1833" s="4" t="s">
        <v>237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45">
      <c r="B1834" s="4" t="s">
        <v>238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45">
      <c r="B1835" s="4" t="s">
        <v>239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</v>
      </c>
      <c r="M1835" s="70">
        <v>0</v>
      </c>
      <c r="N1835" s="71">
        <v>0</v>
      </c>
      <c r="O1835" s="70">
        <v>0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0</v>
      </c>
      <c r="AE1835" s="54"/>
    </row>
    <row r="1836" spans="2:31" x14ac:dyDescent="0.45">
      <c r="B1836" s="4" t="s">
        <v>240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</v>
      </c>
      <c r="M1836" s="70">
        <v>0</v>
      </c>
      <c r="N1836" s="71">
        <v>0</v>
      </c>
      <c r="O1836" s="70">
        <v>0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0</v>
      </c>
      <c r="AE1836" s="54"/>
    </row>
    <row r="1837" spans="2:31" x14ac:dyDescent="0.45">
      <c r="B1837" s="4" t="s">
        <v>241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</v>
      </c>
      <c r="M1837" s="70">
        <v>0</v>
      </c>
      <c r="N1837" s="71">
        <v>0</v>
      </c>
      <c r="O1837" s="70">
        <v>0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0</v>
      </c>
      <c r="AE1837" s="54"/>
    </row>
    <row r="1838" spans="2:31" x14ac:dyDescent="0.45">
      <c r="B1838" s="4" t="s">
        <v>242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</v>
      </c>
      <c r="M1838" s="70">
        <v>0</v>
      </c>
      <c r="N1838" s="71">
        <v>0</v>
      </c>
      <c r="O1838" s="70">
        <v>0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0</v>
      </c>
      <c r="AE1838" s="54"/>
    </row>
    <row r="1839" spans="2:31" x14ac:dyDescent="0.45">
      <c r="B1839" s="4" t="s">
        <v>243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</v>
      </c>
      <c r="M1839" s="70">
        <v>0</v>
      </c>
      <c r="N1839" s="71">
        <v>0</v>
      </c>
      <c r="O1839" s="70">
        <v>0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0</v>
      </c>
      <c r="AE1839" s="54"/>
    </row>
    <row r="1840" spans="2:31" x14ac:dyDescent="0.45">
      <c r="B1840" s="4" t="s">
        <v>244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45">
      <c r="B1841" s="4" t="s">
        <v>245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45">
      <c r="B1842" s="4" t="s">
        <v>246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0</v>
      </c>
      <c r="M1842" s="70">
        <v>0</v>
      </c>
      <c r="N1842" s="71">
        <v>0</v>
      </c>
      <c r="O1842" s="70">
        <v>0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0</v>
      </c>
      <c r="AE1842" s="54"/>
    </row>
    <row r="1843" spans="2:31" x14ac:dyDescent="0.45">
      <c r="B1843" s="4" t="s">
        <v>247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0</v>
      </c>
      <c r="M1843" s="70">
        <v>0</v>
      </c>
      <c r="N1843" s="71">
        <v>0</v>
      </c>
      <c r="O1843" s="70">
        <v>0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0</v>
      </c>
      <c r="AE1843" s="54"/>
    </row>
    <row r="1844" spans="2:31" x14ac:dyDescent="0.45">
      <c r="B1844" s="4" t="s">
        <v>248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0</v>
      </c>
      <c r="AE1844" s="54"/>
    </row>
    <row r="1845" spans="2:31" x14ac:dyDescent="0.45">
      <c r="B1845" s="4" t="s">
        <v>249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0</v>
      </c>
      <c r="AE1845" s="54"/>
    </row>
    <row r="1846" spans="2:31" x14ac:dyDescent="0.45">
      <c r="B1846" s="4" t="s">
        <v>250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0</v>
      </c>
      <c r="AE1846" s="54"/>
    </row>
    <row r="1847" spans="2:31" x14ac:dyDescent="0.45">
      <c r="B1847" s="4" t="s">
        <v>251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45">
      <c r="B1848" s="4" t="s">
        <v>252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45">
      <c r="B1849" s="4" t="s">
        <v>253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45">
      <c r="B1850" s="4" t="s">
        <v>254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45">
      <c r="B1851" s="4" t="s">
        <v>255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45">
      <c r="B1852" s="4" t="s">
        <v>256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45">
      <c r="B1853" s="4" t="s">
        <v>257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45">
      <c r="B1854" s="4" t="s">
        <v>258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45">
      <c r="B1855" s="4" t="s">
        <v>259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45">
      <c r="B1856" s="4" t="s">
        <v>260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</v>
      </c>
      <c r="S1856" s="70">
        <v>0</v>
      </c>
      <c r="T1856" s="71">
        <v>0</v>
      </c>
      <c r="U1856" s="70">
        <v>0</v>
      </c>
      <c r="V1856" s="71">
        <v>0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0</v>
      </c>
      <c r="AE1856" s="54"/>
    </row>
    <row r="1857" spans="2:31" x14ac:dyDescent="0.45">
      <c r="B1857" s="4" t="s">
        <v>261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</v>
      </c>
      <c r="S1857" s="70">
        <v>0</v>
      </c>
      <c r="T1857" s="71">
        <v>0</v>
      </c>
      <c r="U1857" s="70">
        <v>0</v>
      </c>
      <c r="V1857" s="71">
        <v>0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0</v>
      </c>
      <c r="AE1857" s="54"/>
    </row>
    <row r="1858" spans="2:31" x14ac:dyDescent="0.45">
      <c r="B1858" s="4" t="s">
        <v>262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45">
      <c r="B1859" s="4" t="s">
        <v>263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45">
      <c r="B1860" s="4" t="s">
        <v>264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0</v>
      </c>
      <c r="M1860" s="70">
        <v>0</v>
      </c>
      <c r="N1860" s="71">
        <v>3.9232685618723435E-3</v>
      </c>
      <c r="O1860" s="70">
        <v>3.51196477500101E-2</v>
      </c>
      <c r="P1860" s="71">
        <v>2.3891714285127819E-2</v>
      </c>
      <c r="Q1860" s="70">
        <v>0</v>
      </c>
      <c r="R1860" s="71">
        <v>3.3480192301794886E-3</v>
      </c>
      <c r="S1860" s="70">
        <v>2.3526141513139007E-2</v>
      </c>
      <c r="T1860" s="71">
        <v>3.4964517224580077E-2</v>
      </c>
      <c r="U1860" s="70">
        <v>2.1147110530485708E-2</v>
      </c>
      <c r="V1860" s="71">
        <v>8.956525397176545E-4</v>
      </c>
      <c r="W1860" s="70">
        <v>0</v>
      </c>
      <c r="X1860" s="71">
        <v>2.8658071532845498E-4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0.14710265235044065</v>
      </c>
      <c r="AE1860" s="54"/>
    </row>
    <row r="1861" spans="2:31" x14ac:dyDescent="0.45">
      <c r="B1861" s="4" t="s">
        <v>265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0</v>
      </c>
      <c r="M1861" s="70">
        <v>0</v>
      </c>
      <c r="N1861" s="71">
        <v>3.9232685618723435E-3</v>
      </c>
      <c r="O1861" s="70">
        <v>3.51196477500101E-2</v>
      </c>
      <c r="P1861" s="71">
        <v>2.3891714285127819E-2</v>
      </c>
      <c r="Q1861" s="70">
        <v>0</v>
      </c>
      <c r="R1861" s="71">
        <v>3.3480192301794886E-3</v>
      </c>
      <c r="S1861" s="70">
        <v>2.3526141513139007E-2</v>
      </c>
      <c r="T1861" s="71">
        <v>3.4964517224580077E-2</v>
      </c>
      <c r="U1861" s="70">
        <v>2.1147110530485708E-2</v>
      </c>
      <c r="V1861" s="71">
        <v>8.956525397176545E-4</v>
      </c>
      <c r="W1861" s="70">
        <v>0</v>
      </c>
      <c r="X1861" s="71">
        <v>2.8658071532845498E-4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0.14710265235044065</v>
      </c>
      <c r="AE1861" s="54"/>
    </row>
    <row r="1862" spans="2:31" x14ac:dyDescent="0.45">
      <c r="B1862" s="4" t="s">
        <v>266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0</v>
      </c>
      <c r="L1862" s="71">
        <v>0</v>
      </c>
      <c r="M1862" s="70">
        <v>0</v>
      </c>
      <c r="N1862" s="71">
        <v>0</v>
      </c>
      <c r="O1862" s="70">
        <v>0</v>
      </c>
      <c r="P1862" s="71">
        <v>0</v>
      </c>
      <c r="Q1862" s="70">
        <v>0</v>
      </c>
      <c r="R1862" s="71">
        <v>0</v>
      </c>
      <c r="S1862" s="70">
        <v>0</v>
      </c>
      <c r="T1862" s="71">
        <v>0</v>
      </c>
      <c r="U1862" s="70">
        <v>0</v>
      </c>
      <c r="V1862" s="71">
        <v>0</v>
      </c>
      <c r="W1862" s="70">
        <v>0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0</v>
      </c>
      <c r="AE1862" s="54"/>
    </row>
    <row r="1863" spans="2:31" x14ac:dyDescent="0.45">
      <c r="B1863" s="4" t="s">
        <v>267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45">
      <c r="B1864" s="4" t="s">
        <v>268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45">
      <c r="B1865" s="4" t="s">
        <v>269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0.27062924410756423</v>
      </c>
      <c r="M1865" s="70">
        <v>1.416732948659261</v>
      </c>
      <c r="N1865" s="71">
        <v>0.74808107328542128</v>
      </c>
      <c r="O1865" s="70">
        <v>4.0427094930013154E-2</v>
      </c>
      <c r="P1865" s="71">
        <v>3.9249192578887935</v>
      </c>
      <c r="Q1865" s="70">
        <v>4.1608209247631489</v>
      </c>
      <c r="R1865" s="71">
        <v>0.73876475079854242</v>
      </c>
      <c r="S1865" s="70">
        <v>0.25255001068115152</v>
      </c>
      <c r="T1865" s="71">
        <v>0</v>
      </c>
      <c r="U1865" s="70">
        <v>0</v>
      </c>
      <c r="V1865" s="71">
        <v>0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11.552925305113897</v>
      </c>
      <c r="AE1865" s="54"/>
    </row>
    <row r="1866" spans="2:31" x14ac:dyDescent="0.45">
      <c r="B1866" s="4" t="s">
        <v>270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0.27062924410756423</v>
      </c>
      <c r="M1866" s="70">
        <v>1.416732948659261</v>
      </c>
      <c r="N1866" s="71">
        <v>0.74808107328542128</v>
      </c>
      <c r="O1866" s="70">
        <v>4.0427094930013154E-2</v>
      </c>
      <c r="P1866" s="71">
        <v>3.9249192578887935</v>
      </c>
      <c r="Q1866" s="70">
        <v>4.1608209247631489</v>
      </c>
      <c r="R1866" s="71">
        <v>0.73876475079854242</v>
      </c>
      <c r="S1866" s="70">
        <v>0.25255001068115152</v>
      </c>
      <c r="T1866" s="71">
        <v>0</v>
      </c>
      <c r="U1866" s="70">
        <v>0</v>
      </c>
      <c r="V1866" s="71">
        <v>0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11.552925305113897</v>
      </c>
      <c r="AE1866" s="54"/>
    </row>
    <row r="1867" spans="2:31" x14ac:dyDescent="0.45">
      <c r="B1867" s="4" t="s">
        <v>271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45">
      <c r="B1868" s="4" t="s">
        <v>272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45">
      <c r="B1869" s="4" t="s">
        <v>273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45">
      <c r="B1870" s="4" t="s">
        <v>274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45">
      <c r="B1871" s="4" t="s">
        <v>275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45">
      <c r="B1872" s="4" t="s">
        <v>276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45">
      <c r="B1873" s="4" t="s">
        <v>277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45">
      <c r="B1874" s="12" t="s">
        <v>7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2.1865641571280157</v>
      </c>
      <c r="M1874" s="13">
        <f t="shared" si="38"/>
        <v>22.185233961999522</v>
      </c>
      <c r="N1874" s="13">
        <f t="shared" si="38"/>
        <v>27.004523195374155</v>
      </c>
      <c r="O1874" s="13">
        <f t="shared" si="38"/>
        <v>21.417641483955798</v>
      </c>
      <c r="P1874" s="13">
        <f t="shared" si="38"/>
        <v>27.764464458172263</v>
      </c>
      <c r="Q1874" s="13">
        <f t="shared" si="38"/>
        <v>27.542706929781176</v>
      </c>
      <c r="R1874" s="13">
        <f t="shared" si="38"/>
        <v>20.425840548341696</v>
      </c>
      <c r="S1874" s="13">
        <f t="shared" si="38"/>
        <v>23.545197571450238</v>
      </c>
      <c r="T1874" s="13">
        <f t="shared" si="38"/>
        <v>24.183282200323639</v>
      </c>
      <c r="U1874" s="13">
        <f t="shared" si="38"/>
        <v>20.535697011791061</v>
      </c>
      <c r="V1874" s="13">
        <f t="shared" si="38"/>
        <v>20.237465050482733</v>
      </c>
      <c r="W1874" s="13">
        <f t="shared" si="38"/>
        <v>21.589733016421</v>
      </c>
      <c r="X1874" s="13">
        <f t="shared" si="38"/>
        <v>12.422362192005856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09">
        <f>SUM(AC1736:AE1873)</f>
        <v>271.04071177722716</v>
      </c>
      <c r="AD1874" s="109"/>
      <c r="AE1874" s="109"/>
    </row>
    <row r="1875" spans="2:31" x14ac:dyDescent="0.45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45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45">
      <c r="B1877" s="8">
        <f>+B1733+1</f>
        <v>46036</v>
      </c>
    </row>
    <row r="1878" spans="2:31" x14ac:dyDescent="0.45">
      <c r="B1878" s="8"/>
    </row>
    <row r="1879" spans="2:31" x14ac:dyDescent="0.45">
      <c r="B1879" s="9" t="s">
        <v>313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1" t="s">
        <v>7</v>
      </c>
      <c r="AD1879" s="91"/>
      <c r="AE1879" s="91"/>
    </row>
    <row r="1880" spans="2:31" x14ac:dyDescent="0.45">
      <c r="B1880" s="4" t="s">
        <v>140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4.7788371276855203E-3</v>
      </c>
      <c r="N1880" s="69">
        <v>0</v>
      </c>
      <c r="O1880" s="68">
        <v>0</v>
      </c>
      <c r="P1880" s="69">
        <v>0</v>
      </c>
      <c r="Q1880" s="68">
        <v>0.64767780532201114</v>
      </c>
      <c r="R1880" s="69">
        <v>1.5295877353668204</v>
      </c>
      <c r="S1880" s="68">
        <v>0.55868374525705977</v>
      </c>
      <c r="T1880" s="69">
        <v>1.5103064492861424</v>
      </c>
      <c r="U1880" s="68">
        <v>1.7055414692878719</v>
      </c>
      <c r="V1880" s="69">
        <v>0.3395853960959116</v>
      </c>
      <c r="W1880" s="68">
        <v>3.6254584451267985E-3</v>
      </c>
      <c r="X1880" s="69">
        <v>5.983986727396603E-4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6.3003852948613686</v>
      </c>
      <c r="AE1880" s="56"/>
    </row>
    <row r="1881" spans="2:31" x14ac:dyDescent="0.45">
      <c r="B1881" s="4" t="s">
        <v>141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4.7788371276855203E-3</v>
      </c>
      <c r="N1881" s="69">
        <v>0</v>
      </c>
      <c r="O1881" s="68">
        <v>0</v>
      </c>
      <c r="P1881" s="69">
        <v>0</v>
      </c>
      <c r="Q1881" s="68">
        <v>0.64767780532201114</v>
      </c>
      <c r="R1881" s="69">
        <v>1.5295877353668204</v>
      </c>
      <c r="S1881" s="68">
        <v>0.55868374525705977</v>
      </c>
      <c r="T1881" s="69">
        <v>1.5103064492861424</v>
      </c>
      <c r="U1881" s="68">
        <v>1.7055414692878719</v>
      </c>
      <c r="V1881" s="69">
        <v>0.3395853960959116</v>
      </c>
      <c r="W1881" s="68">
        <v>3.6254584451267985E-3</v>
      </c>
      <c r="X1881" s="69">
        <v>5.983986727396603E-4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6.3003852948613686</v>
      </c>
      <c r="AE1881" s="54"/>
    </row>
    <row r="1882" spans="2:31" x14ac:dyDescent="0.45">
      <c r="B1882" s="4" t="s">
        <v>142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4.7788371276855203E-3</v>
      </c>
      <c r="N1882" s="69">
        <v>0</v>
      </c>
      <c r="O1882" s="68">
        <v>0</v>
      </c>
      <c r="P1882" s="69">
        <v>0</v>
      </c>
      <c r="Q1882" s="68">
        <v>0.64767780532201114</v>
      </c>
      <c r="R1882" s="69">
        <v>1.5295877353668204</v>
      </c>
      <c r="S1882" s="68">
        <v>0.55868374525705977</v>
      </c>
      <c r="T1882" s="69">
        <v>1.5103064492861424</v>
      </c>
      <c r="U1882" s="68">
        <v>1.7055414692878719</v>
      </c>
      <c r="V1882" s="69">
        <v>0.3395853960959116</v>
      </c>
      <c r="W1882" s="68">
        <v>3.6254584451267985E-3</v>
      </c>
      <c r="X1882" s="69">
        <v>5.983986727396603E-4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6.3003852948613686</v>
      </c>
      <c r="AE1882" s="54"/>
    </row>
    <row r="1883" spans="2:31" x14ac:dyDescent="0.45">
      <c r="B1883" s="4" t="s">
        <v>143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4.7788371276855203E-3</v>
      </c>
      <c r="N1883" s="69">
        <v>0</v>
      </c>
      <c r="O1883" s="68">
        <v>0</v>
      </c>
      <c r="P1883" s="69">
        <v>0</v>
      </c>
      <c r="Q1883" s="68">
        <v>0.64767780532201114</v>
      </c>
      <c r="R1883" s="69">
        <v>1.5295877353668204</v>
      </c>
      <c r="S1883" s="68">
        <v>0.55868374525705977</v>
      </c>
      <c r="T1883" s="69">
        <v>1.5103064492861424</v>
      </c>
      <c r="U1883" s="68">
        <v>1.7055414692878719</v>
      </c>
      <c r="V1883" s="69">
        <v>0.3395853960959116</v>
      </c>
      <c r="W1883" s="68">
        <v>3.6254584451267985E-3</v>
      </c>
      <c r="X1883" s="69">
        <v>5.983986727396603E-4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6.3003852948613686</v>
      </c>
      <c r="AE1883" s="54"/>
    </row>
    <row r="1884" spans="2:31" x14ac:dyDescent="0.45">
      <c r="B1884" s="4" t="s">
        <v>144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45">
      <c r="B1885" s="4" t="s">
        <v>145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45">
      <c r="B1886" s="4" t="s">
        <v>146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45">
      <c r="B1887" s="4" t="s">
        <v>147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45">
      <c r="B1888" s="4" t="s">
        <v>148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45">
      <c r="B1889" s="4" t="s">
        <v>149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45">
      <c r="B1890" s="4" t="s">
        <v>150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45">
      <c r="B1891" s="4" t="s">
        <v>151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45">
      <c r="B1892" s="4" t="s">
        <v>152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1.5814126014709473</v>
      </c>
      <c r="O1892" s="70">
        <v>13.077571805318193</v>
      </c>
      <c r="P1892" s="71">
        <v>1.170675392150879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15.829659798940021</v>
      </c>
      <c r="AE1892" s="54"/>
    </row>
    <row r="1893" spans="2:31" x14ac:dyDescent="0.45">
      <c r="B1893" s="4" t="s">
        <v>153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45">
      <c r="B1894" s="4" t="s">
        <v>154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45">
      <c r="B1895" s="4" t="s">
        <v>155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3.6855528354644777E-2</v>
      </c>
      <c r="M1895" s="70">
        <v>8.7266616026560481E-2</v>
      </c>
      <c r="N1895" s="71">
        <v>0</v>
      </c>
      <c r="O1895" s="70">
        <v>0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0.12412214438120525</v>
      </c>
      <c r="AE1895" s="54"/>
    </row>
    <row r="1896" spans="2:31" x14ac:dyDescent="0.45">
      <c r="B1896" s="4" t="s">
        <v>156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1.5930755933125814E-2</v>
      </c>
      <c r="M1896" s="70">
        <v>9.794400533040365E-2</v>
      </c>
      <c r="N1896" s="71">
        <v>0.11201313734054565</v>
      </c>
      <c r="O1896" s="70">
        <v>0.30284874439239501</v>
      </c>
      <c r="P1896" s="71">
        <v>0.2999450484911601</v>
      </c>
      <c r="Q1896" s="70">
        <v>9.6855998039245605E-2</v>
      </c>
      <c r="R1896" s="71">
        <v>0</v>
      </c>
      <c r="S1896" s="70">
        <v>0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0.92553768952687587</v>
      </c>
      <c r="AE1896" s="54"/>
    </row>
    <row r="1897" spans="2:31" x14ac:dyDescent="0.45">
      <c r="B1897" s="4" t="s">
        <v>157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1.5930755933125814E-2</v>
      </c>
      <c r="M1897" s="70">
        <v>9.794400533040365E-2</v>
      </c>
      <c r="N1897" s="71">
        <v>0.11201313734054565</v>
      </c>
      <c r="O1897" s="70">
        <v>0.30284874439239501</v>
      </c>
      <c r="P1897" s="71">
        <v>0.2999450484911601</v>
      </c>
      <c r="Q1897" s="70">
        <v>9.6855998039245605E-2</v>
      </c>
      <c r="R1897" s="71">
        <v>0</v>
      </c>
      <c r="S1897" s="70">
        <v>0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0.92553768952687587</v>
      </c>
      <c r="AE1897" s="54"/>
    </row>
    <row r="1898" spans="2:31" x14ac:dyDescent="0.45">
      <c r="B1898" s="4" t="s">
        <v>158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45">
      <c r="B1899" s="4" t="s">
        <v>159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45">
      <c r="B1900" s="4" t="s">
        <v>160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45">
      <c r="B1901" s="4" t="s">
        <v>161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45">
      <c r="B1902" s="4" t="s">
        <v>162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45">
      <c r="B1903" s="4" t="s">
        <v>163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45">
      <c r="B1904" s="4" t="s">
        <v>164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45">
      <c r="B1905" s="4" t="s">
        <v>165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45">
      <c r="B1906" s="4" t="s">
        <v>166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8.4087874492009496E-2</v>
      </c>
      <c r="M1906" s="70">
        <v>0.40339728412218395</v>
      </c>
      <c r="N1906" s="71">
        <v>0</v>
      </c>
      <c r="O1906" s="70">
        <v>0</v>
      </c>
      <c r="P1906" s="71">
        <v>0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0.48748515861419345</v>
      </c>
      <c r="AE1906" s="54"/>
    </row>
    <row r="1907" spans="2:31" x14ac:dyDescent="0.45">
      <c r="B1907" s="4" t="s">
        <v>167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8.4087874492009496E-2</v>
      </c>
      <c r="M1907" s="70">
        <v>0.40339728412218395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0.48748515861419345</v>
      </c>
      <c r="AE1907" s="54"/>
    </row>
    <row r="1908" spans="2:31" x14ac:dyDescent="0.45">
      <c r="B1908" s="4" t="s">
        <v>168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45">
      <c r="B1909" s="4" t="s">
        <v>169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0.50512362321217852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0.50512362321217852</v>
      </c>
      <c r="AE1909" s="54"/>
    </row>
    <row r="1910" spans="2:31" x14ac:dyDescent="0.45">
      <c r="B1910" s="4" t="s">
        <v>170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45">
      <c r="B1911" s="4" t="s">
        <v>171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45">
      <c r="B1912" s="4" t="s">
        <v>172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45">
      <c r="B1913" s="4" t="s">
        <v>173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45">
      <c r="B1914" s="4" t="s">
        <v>174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45">
      <c r="B1915" s="4" t="s">
        <v>175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2.7256671587626111E-2</v>
      </c>
      <c r="M1915" s="70">
        <v>5.5824451446533134E-2</v>
      </c>
      <c r="N1915" s="71">
        <v>0</v>
      </c>
      <c r="O1915" s="70">
        <v>0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8.3081123034159238E-2</v>
      </c>
      <c r="AE1915" s="54"/>
    </row>
    <row r="1916" spans="2:31" x14ac:dyDescent="0.45">
      <c r="B1916" s="4" t="s">
        <v>176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45">
      <c r="B1917" s="4" t="s">
        <v>177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45">
      <c r="B1918" s="4" t="s">
        <v>178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45">
      <c r="B1919" s="4" t="s">
        <v>179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45">
      <c r="B1920" s="4" t="s">
        <v>180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45">
      <c r="B1921" s="4" t="s">
        <v>181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45">
      <c r="B1922" s="4" t="s">
        <v>182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45">
      <c r="B1923" s="4" t="s">
        <v>183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45">
      <c r="B1924" s="4" t="s">
        <v>184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45">
      <c r="B1925" s="4" t="s">
        <v>185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45">
      <c r="B1926" s="4" t="s">
        <v>186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45">
      <c r="B1927" s="4" t="s">
        <v>187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45">
      <c r="B1928" s="4" t="s">
        <v>188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45">
      <c r="B1929" s="4" t="s">
        <v>189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1.0991009573141719E-2</v>
      </c>
      <c r="M1929" s="70">
        <v>2.3475341995557057E-2</v>
      </c>
      <c r="N1929" s="71">
        <v>2.1475016077359427E-2</v>
      </c>
      <c r="O1929" s="70">
        <v>2.3081963260968438E-2</v>
      </c>
      <c r="P1929" s="71">
        <v>2.324861884117118E-2</v>
      </c>
      <c r="Q1929" s="70">
        <v>2.3415274421373911E-2</v>
      </c>
      <c r="R1929" s="71">
        <v>2.3991659283637914E-2</v>
      </c>
      <c r="S1929" s="70">
        <v>2.572917143503816E-2</v>
      </c>
      <c r="T1929" s="71">
        <v>2.8229189912478043E-2</v>
      </c>
      <c r="U1929" s="70">
        <v>3.0835323780774977E-2</v>
      </c>
      <c r="V1929" s="71">
        <v>4.273040095965059E-2</v>
      </c>
      <c r="W1929" s="70">
        <v>2.1712541580200109E-2</v>
      </c>
      <c r="X1929" s="71">
        <v>2.1816695133844939E-2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0.32073220625519644</v>
      </c>
      <c r="AE1929" s="54"/>
    </row>
    <row r="1930" spans="2:31" x14ac:dyDescent="0.45">
      <c r="B1930" s="4" t="s">
        <v>190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1.0991009573141719E-2</v>
      </c>
      <c r="M1930" s="70">
        <v>2.3475341995557057E-2</v>
      </c>
      <c r="N1930" s="71">
        <v>2.1475016077359427E-2</v>
      </c>
      <c r="O1930" s="70">
        <v>2.3081963260968438E-2</v>
      </c>
      <c r="P1930" s="71">
        <v>2.324861884117118E-2</v>
      </c>
      <c r="Q1930" s="70">
        <v>2.3415274421373911E-2</v>
      </c>
      <c r="R1930" s="71">
        <v>2.3991659283637914E-2</v>
      </c>
      <c r="S1930" s="70">
        <v>2.572917143503816E-2</v>
      </c>
      <c r="T1930" s="71">
        <v>2.8229189912478043E-2</v>
      </c>
      <c r="U1930" s="70">
        <v>3.0835323780774977E-2</v>
      </c>
      <c r="V1930" s="71">
        <v>4.273040095965059E-2</v>
      </c>
      <c r="W1930" s="70">
        <v>2.1712541580200109E-2</v>
      </c>
      <c r="X1930" s="71">
        <v>2.1816695133844939E-2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0.32073220625519644</v>
      </c>
      <c r="AE1930" s="54"/>
    </row>
    <row r="1931" spans="2:31" x14ac:dyDescent="0.45">
      <c r="B1931" s="4" t="s">
        <v>191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1.4510489609400434</v>
      </c>
      <c r="N1931" s="71">
        <v>0.45556324036916107</v>
      </c>
      <c r="O1931" s="70">
        <v>0.19619826189676925</v>
      </c>
      <c r="P1931" s="71">
        <v>0.19686597299575809</v>
      </c>
      <c r="Q1931" s="70">
        <v>0.20265504630406705</v>
      </c>
      <c r="R1931" s="71">
        <v>0.22382481606801355</v>
      </c>
      <c r="S1931" s="70">
        <v>0.24570190525054939</v>
      </c>
      <c r="T1931" s="71">
        <v>0.23872297318776445</v>
      </c>
      <c r="U1931" s="70">
        <v>0.5873740704059599</v>
      </c>
      <c r="V1931" s="71">
        <v>1.2438207041422529</v>
      </c>
      <c r="W1931" s="70">
        <v>1.2548768432140349</v>
      </c>
      <c r="X1931" s="71">
        <v>1.0250076691786449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7.3216604639530196</v>
      </c>
      <c r="AE1931" s="54"/>
    </row>
    <row r="1932" spans="2:31" x14ac:dyDescent="0.45">
      <c r="B1932" s="4" t="s">
        <v>192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1.4510489609400434</v>
      </c>
      <c r="N1932" s="71">
        <v>0.45556324036916107</v>
      </c>
      <c r="O1932" s="70">
        <v>0.19619826189676925</v>
      </c>
      <c r="P1932" s="71">
        <v>0.19686597299575809</v>
      </c>
      <c r="Q1932" s="70">
        <v>0.20265504630406705</v>
      </c>
      <c r="R1932" s="71">
        <v>0.22382481606801355</v>
      </c>
      <c r="S1932" s="70">
        <v>0.24570190525054939</v>
      </c>
      <c r="T1932" s="71">
        <v>0.23872297318776445</v>
      </c>
      <c r="U1932" s="70">
        <v>0.5873740704059599</v>
      </c>
      <c r="V1932" s="71">
        <v>1.2438207041422529</v>
      </c>
      <c r="W1932" s="70">
        <v>1.2548768432140349</v>
      </c>
      <c r="X1932" s="71">
        <v>1.0250076691786449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7.3216604639530196</v>
      </c>
      <c r="AE1932" s="54"/>
    </row>
    <row r="1933" spans="2:31" x14ac:dyDescent="0.45">
      <c r="B1933" s="4" t="s">
        <v>193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</v>
      </c>
      <c r="M1933" s="70">
        <v>0</v>
      </c>
      <c r="N1933" s="71">
        <v>0</v>
      </c>
      <c r="O1933" s="70">
        <v>0</v>
      </c>
      <c r="P1933" s="71">
        <v>0</v>
      </c>
      <c r="Q1933" s="70">
        <v>0</v>
      </c>
      <c r="R1933" s="71">
        <v>0</v>
      </c>
      <c r="S1933" s="70">
        <v>0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0</v>
      </c>
      <c r="AE1933" s="54"/>
    </row>
    <row r="1934" spans="2:31" x14ac:dyDescent="0.45">
      <c r="B1934" s="4" t="s">
        <v>194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0</v>
      </c>
      <c r="AE1934" s="54"/>
    </row>
    <row r="1935" spans="2:31" x14ac:dyDescent="0.45">
      <c r="B1935" s="4" t="s">
        <v>195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0</v>
      </c>
      <c r="AE1935" s="54"/>
    </row>
    <row r="1936" spans="2:31" x14ac:dyDescent="0.45">
      <c r="B1936" s="4" t="s">
        <v>196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</v>
      </c>
      <c r="O1936" s="70">
        <v>0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0</v>
      </c>
      <c r="AE1936" s="54"/>
    </row>
    <row r="1937" spans="2:31" x14ac:dyDescent="0.45">
      <c r="B1937" s="4" t="s">
        <v>197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</v>
      </c>
      <c r="O1937" s="70">
        <v>0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0</v>
      </c>
      <c r="AE1937" s="54"/>
    </row>
    <row r="1938" spans="2:31" x14ac:dyDescent="0.45">
      <c r="B1938" s="4" t="s">
        <v>198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5.6392987569173179E-2</v>
      </c>
      <c r="O1938" s="70">
        <v>6.3344899495442695</v>
      </c>
      <c r="P1938" s="71">
        <v>0.72168499628702798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7.1125679334004701</v>
      </c>
      <c r="AE1938" s="54"/>
    </row>
    <row r="1939" spans="2:31" x14ac:dyDescent="0.45">
      <c r="B1939" s="4" t="s">
        <v>199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45">
      <c r="B1940" s="4" t="s">
        <v>200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45">
      <c r="B1941" s="4" t="s">
        <v>201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0</v>
      </c>
      <c r="AE1941" s="54"/>
    </row>
    <row r="1942" spans="2:31" x14ac:dyDescent="0.45">
      <c r="B1942" s="4" t="s">
        <v>202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0</v>
      </c>
      <c r="AE1942" s="54"/>
    </row>
    <row r="1943" spans="2:31" x14ac:dyDescent="0.45">
      <c r="B1943" s="4" t="s">
        <v>203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0</v>
      </c>
      <c r="AE1943" s="54"/>
    </row>
    <row r="1944" spans="2:31" x14ac:dyDescent="0.45">
      <c r="B1944" s="4" t="s">
        <v>204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0</v>
      </c>
      <c r="AE1944" s="54"/>
    </row>
    <row r="1945" spans="2:31" x14ac:dyDescent="0.45">
      <c r="B1945" s="4" t="s">
        <v>205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1.740731123402913</v>
      </c>
      <c r="M1945" s="70">
        <v>10.524543082605998</v>
      </c>
      <c r="N1945" s="71">
        <v>12.918797870368957</v>
      </c>
      <c r="O1945" s="70">
        <v>11.604807650934855</v>
      </c>
      <c r="P1945" s="71">
        <v>10.646062409769693</v>
      </c>
      <c r="Q1945" s="70">
        <v>10.536467365315758</v>
      </c>
      <c r="R1945" s="71">
        <v>10.566885141423546</v>
      </c>
      <c r="S1945" s="70">
        <v>10.622433443756101</v>
      </c>
      <c r="T1945" s="71">
        <v>10.687621931126913</v>
      </c>
      <c r="U1945" s="70">
        <v>10.721348861745197</v>
      </c>
      <c r="V1945" s="71">
        <v>10.830043335647582</v>
      </c>
      <c r="W1945" s="70">
        <v>10.848823217442831</v>
      </c>
      <c r="X1945" s="71">
        <v>9.2604015542144786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131.5089669877548</v>
      </c>
      <c r="AE1945" s="54"/>
    </row>
    <row r="1946" spans="2:31" x14ac:dyDescent="0.45">
      <c r="B1946" s="4" t="s">
        <v>206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0</v>
      </c>
      <c r="AE1946" s="54"/>
    </row>
    <row r="1947" spans="2:31" x14ac:dyDescent="0.45">
      <c r="B1947" s="4" t="s">
        <v>207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0</v>
      </c>
      <c r="AE1947" s="54"/>
    </row>
    <row r="1948" spans="2:31" x14ac:dyDescent="0.45">
      <c r="B1948" s="4" t="s">
        <v>208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1.4521781603495279E-2</v>
      </c>
      <c r="M1948" s="70">
        <v>9.7747778892517095E-2</v>
      </c>
      <c r="N1948" s="71">
        <v>0.10724580287933351</v>
      </c>
      <c r="O1948" s="70">
        <v>0.10995837052663167</v>
      </c>
      <c r="P1948" s="71">
        <v>0.11495834191640217</v>
      </c>
      <c r="Q1948" s="70">
        <v>0.1199583133061727</v>
      </c>
      <c r="R1948" s="71">
        <v>0.12588011423746745</v>
      </c>
      <c r="S1948" s="70">
        <v>0.13275504906972246</v>
      </c>
      <c r="T1948" s="71">
        <v>0.13962993621826167</v>
      </c>
      <c r="U1948" s="70">
        <v>0.14650485515594475</v>
      </c>
      <c r="V1948" s="71">
        <v>0.12074558734893798</v>
      </c>
      <c r="W1948" s="70">
        <v>0.10008750756581622</v>
      </c>
      <c r="X1948" s="71">
        <v>9.1817808151245087E-2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1.4218112468719482</v>
      </c>
      <c r="AE1948" s="54"/>
    </row>
    <row r="1949" spans="2:31" x14ac:dyDescent="0.45">
      <c r="B1949" s="4" t="s">
        <v>209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1.4521781603495279E-2</v>
      </c>
      <c r="M1949" s="70">
        <v>9.7747778892517095E-2</v>
      </c>
      <c r="N1949" s="71">
        <v>0.10724580287933351</v>
      </c>
      <c r="O1949" s="70">
        <v>0.10995837052663167</v>
      </c>
      <c r="P1949" s="71">
        <v>0.11495834191640217</v>
      </c>
      <c r="Q1949" s="70">
        <v>0.1199583133061727</v>
      </c>
      <c r="R1949" s="71">
        <v>0.12588011423746745</v>
      </c>
      <c r="S1949" s="70">
        <v>0.13275504906972246</v>
      </c>
      <c r="T1949" s="71">
        <v>0.13962993621826167</v>
      </c>
      <c r="U1949" s="70">
        <v>0.14650485515594475</v>
      </c>
      <c r="V1949" s="71">
        <v>0.12074558734893798</v>
      </c>
      <c r="W1949" s="70">
        <v>0.10008750756581622</v>
      </c>
      <c r="X1949" s="71">
        <v>9.1817808151245087E-2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1.4218112468719482</v>
      </c>
      <c r="AE1949" s="54"/>
    </row>
    <row r="1950" spans="2:31" x14ac:dyDescent="0.45">
      <c r="B1950" s="4" t="s">
        <v>210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0</v>
      </c>
      <c r="AE1950" s="54"/>
    </row>
    <row r="1951" spans="2:31" x14ac:dyDescent="0.45">
      <c r="B1951" s="4" t="s">
        <v>211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45">
      <c r="B1952" s="4" t="s">
        <v>212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45">
      <c r="B1953" s="4" t="s">
        <v>213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45">
      <c r="B1954" s="4" t="s">
        <v>214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45">
      <c r="B1955" s="4" t="s">
        <v>215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</v>
      </c>
      <c r="AE1955" s="54"/>
    </row>
    <row r="1956" spans="2:31" x14ac:dyDescent="0.45">
      <c r="B1956" s="4" t="s">
        <v>216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</v>
      </c>
      <c r="P1956" s="71">
        <v>0</v>
      </c>
      <c r="Q1956" s="70">
        <v>0</v>
      </c>
      <c r="R1956" s="71">
        <v>0</v>
      </c>
      <c r="S1956" s="70">
        <v>0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0</v>
      </c>
      <c r="AE1956" s="54"/>
    </row>
    <row r="1957" spans="2:31" x14ac:dyDescent="0.45">
      <c r="B1957" s="4" t="s">
        <v>217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</v>
      </c>
      <c r="P1957" s="71">
        <v>0</v>
      </c>
      <c r="Q1957" s="70">
        <v>0</v>
      </c>
      <c r="R1957" s="71">
        <v>0</v>
      </c>
      <c r="S1957" s="70">
        <v>0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0</v>
      </c>
      <c r="AE1957" s="54"/>
    </row>
    <row r="1958" spans="2:31" x14ac:dyDescent="0.45">
      <c r="B1958" s="4" t="s">
        <v>218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45">
      <c r="B1959" s="4" t="s">
        <v>219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45">
      <c r="B1960" s="4" t="s">
        <v>220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45">
      <c r="B1961" s="4" t="s">
        <v>221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45">
      <c r="B1962" s="4" t="s">
        <v>222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45">
      <c r="B1963" s="4" t="s">
        <v>223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45">
      <c r="B1964" s="4" t="s">
        <v>224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5.347530047098796E-5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5.347530047098796E-5</v>
      </c>
      <c r="AE1964" s="54"/>
    </row>
    <row r="1965" spans="2:31" x14ac:dyDescent="0.45">
      <c r="B1965" s="4" t="s">
        <v>225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5.347530047098796E-5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5.347530047098796E-5</v>
      </c>
      <c r="AE1965" s="54"/>
    </row>
    <row r="1966" spans="2:31" x14ac:dyDescent="0.45">
      <c r="B1966" s="4" t="s">
        <v>226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1.4166666666666667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1.4166666666666667</v>
      </c>
      <c r="AE1966" s="54"/>
    </row>
    <row r="1967" spans="2:31" x14ac:dyDescent="0.45">
      <c r="B1967" s="4" t="s">
        <v>227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1.4166666666666667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1.4166666666666667</v>
      </c>
      <c r="AE1967" s="54"/>
    </row>
    <row r="1968" spans="2:31" x14ac:dyDescent="0.45">
      <c r="B1968" s="4" t="s">
        <v>228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45">
      <c r="B1969" s="4" t="s">
        <v>229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45">
      <c r="B1970" s="4" t="s">
        <v>230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45">
      <c r="B1971" s="4" t="s">
        <v>231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45">
      <c r="B1972" s="4" t="s">
        <v>232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45">
      <c r="B1973" s="4" t="s">
        <v>233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45">
      <c r="B1974" s="4" t="s">
        <v>234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45">
      <c r="B1975" s="4" t="s">
        <v>235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45">
      <c r="B1976" s="4" t="s">
        <v>236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45">
      <c r="B1977" s="4" t="s">
        <v>237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45">
      <c r="B1978" s="4" t="s">
        <v>238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45">
      <c r="B1979" s="4" t="s">
        <v>239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0.2986067858515955</v>
      </c>
      <c r="M1979" s="70">
        <v>0.67118319876970411</v>
      </c>
      <c r="N1979" s="71">
        <v>0</v>
      </c>
      <c r="O1979" s="70">
        <v>0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0.96978998462129962</v>
      </c>
      <c r="AE1979" s="54"/>
    </row>
    <row r="1980" spans="2:31" x14ac:dyDescent="0.45">
      <c r="B1980" s="4" t="s">
        <v>240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0.2986067858515955</v>
      </c>
      <c r="M1980" s="70">
        <v>0.67118319876970411</v>
      </c>
      <c r="N1980" s="71">
        <v>0</v>
      </c>
      <c r="O1980" s="70">
        <v>0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0.96978998462129962</v>
      </c>
      <c r="AE1980" s="54"/>
    </row>
    <row r="1981" spans="2:31" x14ac:dyDescent="0.45">
      <c r="B1981" s="4" t="s">
        <v>241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0.2986067858515955</v>
      </c>
      <c r="M1981" s="70">
        <v>0.67118319876970411</v>
      </c>
      <c r="N1981" s="71">
        <v>0</v>
      </c>
      <c r="O1981" s="70">
        <v>0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0.96978998462129962</v>
      </c>
      <c r="AE1981" s="54"/>
    </row>
    <row r="1982" spans="2:31" x14ac:dyDescent="0.45">
      <c r="B1982" s="4" t="s">
        <v>242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0.63987168396770477</v>
      </c>
      <c r="M1982" s="70">
        <v>1.4382497116493655</v>
      </c>
      <c r="N1982" s="71">
        <v>0</v>
      </c>
      <c r="O1982" s="70">
        <v>0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2.0781213956170701</v>
      </c>
      <c r="AE1982" s="54"/>
    </row>
    <row r="1983" spans="2:31" x14ac:dyDescent="0.45">
      <c r="B1983" s="4" t="s">
        <v>243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0.63987168396770477</v>
      </c>
      <c r="M1983" s="70">
        <v>1.4382497116493655</v>
      </c>
      <c r="N1983" s="71">
        <v>0</v>
      </c>
      <c r="O1983" s="70">
        <v>0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2.0781213956170701</v>
      </c>
      <c r="AE1983" s="54"/>
    </row>
    <row r="1984" spans="2:31" x14ac:dyDescent="0.45">
      <c r="B1984" s="4" t="s">
        <v>244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</v>
      </c>
      <c r="O1984" s="70">
        <v>0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</v>
      </c>
      <c r="AE1984" s="54"/>
    </row>
    <row r="1985" spans="2:31" x14ac:dyDescent="0.45">
      <c r="B1985" s="4" t="s">
        <v>245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</v>
      </c>
      <c r="O1985" s="70">
        <v>0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</v>
      </c>
      <c r="AE1985" s="54"/>
    </row>
    <row r="1986" spans="2:31" x14ac:dyDescent="0.45">
      <c r="B1986" s="4" t="s">
        <v>246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</v>
      </c>
      <c r="M1986" s="70">
        <v>5.7155531219604447E-4</v>
      </c>
      <c r="N1986" s="71">
        <v>0</v>
      </c>
      <c r="O1986" s="70">
        <v>0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5.7155531219604447E-4</v>
      </c>
      <c r="AE1986" s="54"/>
    </row>
    <row r="1987" spans="2:31" x14ac:dyDescent="0.45">
      <c r="B1987" s="4" t="s">
        <v>247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</v>
      </c>
      <c r="M1987" s="70">
        <v>5.7155531219604447E-4</v>
      </c>
      <c r="N1987" s="71">
        <v>0</v>
      </c>
      <c r="O1987" s="70">
        <v>0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5.7155531219604447E-4</v>
      </c>
      <c r="AE1987" s="54"/>
    </row>
    <row r="1988" spans="2:31" x14ac:dyDescent="0.45">
      <c r="B1988" s="4" t="s">
        <v>248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0.2364334964434858</v>
      </c>
      <c r="M1988" s="70">
        <v>0.54845420422239433</v>
      </c>
      <c r="N1988" s="71">
        <v>0</v>
      </c>
      <c r="O1988" s="70">
        <v>0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0.78488770066588009</v>
      </c>
      <c r="AE1988" s="54"/>
    </row>
    <row r="1989" spans="2:31" x14ac:dyDescent="0.45">
      <c r="B1989" s="4" t="s">
        <v>249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0.2364334964434858</v>
      </c>
      <c r="M1989" s="70">
        <v>0.54845420422239433</v>
      </c>
      <c r="N1989" s="71">
        <v>0</v>
      </c>
      <c r="O1989" s="70">
        <v>0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0.78488770066588009</v>
      </c>
      <c r="AE1989" s="54"/>
    </row>
    <row r="1990" spans="2:31" x14ac:dyDescent="0.45">
      <c r="B1990" s="4" t="s">
        <v>250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0.2364334964434858</v>
      </c>
      <c r="M1990" s="70">
        <v>0.54845420422239433</v>
      </c>
      <c r="N1990" s="71">
        <v>0</v>
      </c>
      <c r="O1990" s="70">
        <v>0</v>
      </c>
      <c r="P1990" s="71">
        <v>0</v>
      </c>
      <c r="Q1990" s="70">
        <v>0</v>
      </c>
      <c r="R1990" s="71">
        <v>0</v>
      </c>
      <c r="S1990" s="70">
        <v>0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0.78488770066588009</v>
      </c>
      <c r="AE1990" s="54"/>
    </row>
    <row r="1991" spans="2:31" x14ac:dyDescent="0.45">
      <c r="B1991" s="4" t="s">
        <v>251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45">
      <c r="B1992" s="4" t="s">
        <v>252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45">
      <c r="B1993" s="4" t="s">
        <v>253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45">
      <c r="B1994" s="4" t="s">
        <v>254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45">
      <c r="B1995" s="4" t="s">
        <v>255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45">
      <c r="B1996" s="4" t="s">
        <v>256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45">
      <c r="B1997" s="4" t="s">
        <v>257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45">
      <c r="B1998" s="4" t="s">
        <v>258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45">
      <c r="B1999" s="4" t="s">
        <v>259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45">
      <c r="B2000" s="4" t="s">
        <v>260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0</v>
      </c>
      <c r="N2000" s="71">
        <v>0</v>
      </c>
      <c r="O2000" s="70">
        <v>0</v>
      </c>
      <c r="P2000" s="71">
        <v>0</v>
      </c>
      <c r="Q2000" s="70">
        <v>0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0</v>
      </c>
      <c r="AE2000" s="54"/>
    </row>
    <row r="2001" spans="2:31" x14ac:dyDescent="0.45">
      <c r="B2001" s="4" t="s">
        <v>261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0</v>
      </c>
      <c r="N2001" s="71">
        <v>0</v>
      </c>
      <c r="O2001" s="70">
        <v>0</v>
      </c>
      <c r="P2001" s="71">
        <v>0</v>
      </c>
      <c r="Q2001" s="70">
        <v>0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0</v>
      </c>
      <c r="AE2001" s="54"/>
    </row>
    <row r="2002" spans="2:31" x14ac:dyDescent="0.45">
      <c r="B2002" s="4" t="s">
        <v>262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45">
      <c r="B2003" s="4" t="s">
        <v>263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45">
      <c r="B2004" s="4" t="s">
        <v>264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0</v>
      </c>
      <c r="M2004" s="70">
        <v>0</v>
      </c>
      <c r="N2004" s="71">
        <v>0</v>
      </c>
      <c r="O2004" s="70">
        <v>0</v>
      </c>
      <c r="P2004" s="71">
        <v>0</v>
      </c>
      <c r="Q2004" s="70">
        <v>0</v>
      </c>
      <c r="R2004" s="71">
        <v>0</v>
      </c>
      <c r="S2004" s="70">
        <v>0</v>
      </c>
      <c r="T2004" s="71">
        <v>0</v>
      </c>
      <c r="U2004" s="70">
        <v>0</v>
      </c>
      <c r="V2004" s="71">
        <v>0</v>
      </c>
      <c r="W2004" s="70">
        <v>0</v>
      </c>
      <c r="X2004" s="71">
        <v>0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0</v>
      </c>
      <c r="AE2004" s="54"/>
    </row>
    <row r="2005" spans="2:31" x14ac:dyDescent="0.45">
      <c r="B2005" s="4" t="s">
        <v>265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0</v>
      </c>
      <c r="M2005" s="70">
        <v>0</v>
      </c>
      <c r="N2005" s="71">
        <v>0</v>
      </c>
      <c r="O2005" s="70">
        <v>0</v>
      </c>
      <c r="P2005" s="71">
        <v>0</v>
      </c>
      <c r="Q2005" s="70">
        <v>0</v>
      </c>
      <c r="R2005" s="71">
        <v>0</v>
      </c>
      <c r="S2005" s="70">
        <v>0</v>
      </c>
      <c r="T2005" s="71">
        <v>0</v>
      </c>
      <c r="U2005" s="70">
        <v>0</v>
      </c>
      <c r="V2005" s="71">
        <v>0</v>
      </c>
      <c r="W2005" s="70">
        <v>0</v>
      </c>
      <c r="X2005" s="71">
        <v>0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0</v>
      </c>
      <c r="AE2005" s="54"/>
    </row>
    <row r="2006" spans="2:31" x14ac:dyDescent="0.45">
      <c r="B2006" s="4" t="s">
        <v>266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0.46213124593098953</v>
      </c>
      <c r="M2006" s="70">
        <v>1.2156403382619221</v>
      </c>
      <c r="N2006" s="71">
        <v>0</v>
      </c>
      <c r="O2006" s="70">
        <v>0</v>
      </c>
      <c r="P2006" s="71">
        <v>0</v>
      </c>
      <c r="Q2006" s="70">
        <v>0</v>
      </c>
      <c r="R2006" s="71">
        <v>0</v>
      </c>
      <c r="S2006" s="70">
        <v>0</v>
      </c>
      <c r="T2006" s="71">
        <v>0</v>
      </c>
      <c r="U2006" s="70">
        <v>0</v>
      </c>
      <c r="V2006" s="71">
        <v>0</v>
      </c>
      <c r="W2006" s="70">
        <v>0</v>
      </c>
      <c r="X2006" s="71">
        <v>0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1.6777715841929117</v>
      </c>
      <c r="AE2006" s="54"/>
    </row>
    <row r="2007" spans="2:31" x14ac:dyDescent="0.45">
      <c r="B2007" s="4" t="s">
        <v>267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45">
      <c r="B2008" s="4" t="s">
        <v>268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45">
      <c r="B2009" s="4" t="s">
        <v>269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4.4782072351243846E-2</v>
      </c>
      <c r="M2009" s="70">
        <v>1.709226083106995</v>
      </c>
      <c r="N2009" s="71">
        <v>0.40358717584482856</v>
      </c>
      <c r="O2009" s="70">
        <v>0.4458659925511676</v>
      </c>
      <c r="P2009" s="71">
        <v>2.0568418978881846</v>
      </c>
      <c r="Q2009" s="70">
        <v>1.9368539306132007</v>
      </c>
      <c r="R2009" s="71">
        <v>0.64340692448086112</v>
      </c>
      <c r="S2009" s="70">
        <v>0.15655971844990965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7.3971237952863911</v>
      </c>
      <c r="AE2009" s="54"/>
    </row>
    <row r="2010" spans="2:31" x14ac:dyDescent="0.45">
      <c r="B2010" s="4" t="s">
        <v>270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4.4782072351243846E-2</v>
      </c>
      <c r="M2010" s="70">
        <v>1.709226083106995</v>
      </c>
      <c r="N2010" s="71">
        <v>0.40358717584482856</v>
      </c>
      <c r="O2010" s="70">
        <v>0.4458659925511676</v>
      </c>
      <c r="P2010" s="71">
        <v>2.0568418978881846</v>
      </c>
      <c r="Q2010" s="70">
        <v>1.9368539306132007</v>
      </c>
      <c r="R2010" s="71">
        <v>0.64340692448086112</v>
      </c>
      <c r="S2010" s="70">
        <v>0.15655971844990965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7.3971237952863911</v>
      </c>
      <c r="AE2010" s="54"/>
    </row>
    <row r="2011" spans="2:31" x14ac:dyDescent="0.45">
      <c r="B2011" s="4" t="s">
        <v>271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45">
      <c r="B2012" s="4" t="s">
        <v>272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45">
      <c r="B2013" s="4" t="s">
        <v>273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45">
      <c r="B2014" s="4" t="s">
        <v>274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45">
      <c r="B2015" s="4" t="s">
        <v>275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45">
      <c r="B2016" s="4" t="s">
        <v>276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45">
      <c r="B2017" s="4" t="s">
        <v>277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45">
      <c r="B2018" s="12" t="s">
        <v>7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5.4925727226038035</v>
      </c>
      <c r="M2018" s="13">
        <f t="shared" si="41"/>
        <v>26.004623488526576</v>
      </c>
      <c r="N2018" s="13">
        <f t="shared" si="41"/>
        <v>16.756372204431536</v>
      </c>
      <c r="O2018" s="13">
        <f t="shared" si="41"/>
        <v>33.677899694265378</v>
      </c>
      <c r="P2018" s="13">
        <f t="shared" si="41"/>
        <v>17.922142558472952</v>
      </c>
      <c r="Q2018" s="13">
        <f t="shared" si="41"/>
        <v>17.886655711971922</v>
      </c>
      <c r="R2018" s="13">
        <f t="shared" si="41"/>
        <v>18.719443111030788</v>
      </c>
      <c r="S2018" s="13">
        <f t="shared" si="41"/>
        <v>13.978660113194778</v>
      </c>
      <c r="T2018" s="13">
        <f t="shared" si="41"/>
        <v>17.542011926908494</v>
      </c>
      <c r="U2018" s="13">
        <f t="shared" si="41"/>
        <v>19.072943237582045</v>
      </c>
      <c r="V2018" s="13">
        <f t="shared" si="41"/>
        <v>15.002978304932913</v>
      </c>
      <c r="W2018" s="13">
        <f t="shared" si="41"/>
        <v>13.616678835943439</v>
      </c>
      <c r="X2018" s="13">
        <f t="shared" si="41"/>
        <v>14.373412827166238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09">
        <f>SUM(AC1880:AE2017)</f>
        <v>230.04639473703079</v>
      </c>
      <c r="AD2018" s="109"/>
      <c r="AE2018" s="109"/>
    </row>
    <row r="2019" spans="2:31" x14ac:dyDescent="0.45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45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45">
      <c r="B2021" s="8">
        <f>+B1877+1</f>
        <v>46037</v>
      </c>
    </row>
    <row r="2022" spans="2:31" x14ac:dyDescent="0.45">
      <c r="B2022" s="8"/>
    </row>
    <row r="2023" spans="2:31" x14ac:dyDescent="0.45">
      <c r="B2023" s="9" t="s">
        <v>313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91" t="s">
        <v>7</v>
      </c>
      <c r="AD2023" s="91"/>
      <c r="AE2023" s="91"/>
    </row>
    <row r="2024" spans="2:31" x14ac:dyDescent="0.45">
      <c r="B2024" s="4" t="s">
        <v>140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</v>
      </c>
      <c r="O2024" s="68">
        <v>0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0</v>
      </c>
      <c r="AE2024" s="56"/>
    </row>
    <row r="2025" spans="2:31" x14ac:dyDescent="0.45">
      <c r="B2025" s="4" t="s">
        <v>141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</v>
      </c>
      <c r="O2025" s="68">
        <v>0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0</v>
      </c>
      <c r="AE2025" s="54"/>
    </row>
    <row r="2026" spans="2:31" x14ac:dyDescent="0.45">
      <c r="B2026" s="4" t="s">
        <v>142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</v>
      </c>
      <c r="O2026" s="68">
        <v>0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0</v>
      </c>
      <c r="AE2026" s="54"/>
    </row>
    <row r="2027" spans="2:31" x14ac:dyDescent="0.45">
      <c r="B2027" s="4" t="s">
        <v>143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</v>
      </c>
      <c r="O2027" s="68">
        <v>0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0</v>
      </c>
      <c r="AE2027" s="54"/>
    </row>
    <row r="2028" spans="2:31" x14ac:dyDescent="0.45">
      <c r="B2028" s="4" t="s">
        <v>144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45">
      <c r="B2029" s="4" t="s">
        <v>145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45">
      <c r="B2030" s="4" t="s">
        <v>146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45">
      <c r="B2031" s="4" t="s">
        <v>147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45">
      <c r="B2032" s="4" t="s">
        <v>148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45">
      <c r="B2033" s="4" t="s">
        <v>149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45">
      <c r="B2034" s="4" t="s">
        <v>150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45">
      <c r="B2035" s="4" t="s">
        <v>151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45">
      <c r="B2036" s="4" t="s">
        <v>152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45">
      <c r="B2037" s="4" t="s">
        <v>153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45">
      <c r="B2038" s="4" t="s">
        <v>154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45">
      <c r="B2039" s="4" t="s">
        <v>155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</v>
      </c>
      <c r="M2039" s="70">
        <v>0</v>
      </c>
      <c r="N2039" s="71">
        <v>0</v>
      </c>
      <c r="O2039" s="70">
        <v>0</v>
      </c>
      <c r="P2039" s="71">
        <v>0</v>
      </c>
      <c r="Q2039" s="70">
        <v>0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0</v>
      </c>
      <c r="AE2039" s="54"/>
    </row>
    <row r="2040" spans="2:31" x14ac:dyDescent="0.45">
      <c r="B2040" s="4" t="s">
        <v>156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2.5559960842132567</v>
      </c>
      <c r="O2040" s="70">
        <v>0.35087535778681433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2.2056397242347394</v>
      </c>
      <c r="W2040" s="70">
        <v>7.4869296817506754</v>
      </c>
      <c r="X2040" s="71">
        <v>6.2190529194970923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18.818493767482579</v>
      </c>
      <c r="AE2040" s="54"/>
    </row>
    <row r="2041" spans="2:31" x14ac:dyDescent="0.45">
      <c r="B2041" s="4" t="s">
        <v>157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2.5559960842132567</v>
      </c>
      <c r="O2041" s="70">
        <v>0.35087535778681433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2.2056397242347394</v>
      </c>
      <c r="W2041" s="70">
        <v>7.4869296817506754</v>
      </c>
      <c r="X2041" s="71">
        <v>6.2190529194970923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18.818493767482579</v>
      </c>
      <c r="AE2041" s="54"/>
    </row>
    <row r="2042" spans="2:31" x14ac:dyDescent="0.45">
      <c r="B2042" s="4" t="s">
        <v>158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45">
      <c r="B2043" s="4" t="s">
        <v>159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45">
      <c r="B2044" s="4" t="s">
        <v>160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45">
      <c r="B2045" s="4" t="s">
        <v>161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45">
      <c r="B2046" s="4" t="s">
        <v>162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45">
      <c r="B2047" s="4" t="s">
        <v>163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45">
      <c r="B2048" s="4" t="s">
        <v>164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45">
      <c r="B2049" s="4" t="s">
        <v>165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45">
      <c r="B2050" s="4" t="s">
        <v>166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3.7043223512462448E-2</v>
      </c>
      <c r="W2050" s="70">
        <v>0</v>
      </c>
      <c r="X2050" s="71">
        <v>0.48096168656729993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0.51800491007976235</v>
      </c>
      <c r="AE2050" s="54"/>
    </row>
    <row r="2051" spans="2:31" x14ac:dyDescent="0.45">
      <c r="B2051" s="4" t="s">
        <v>167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3.7043223512462448E-2</v>
      </c>
      <c r="W2051" s="70">
        <v>0</v>
      </c>
      <c r="X2051" s="71">
        <v>0.48096168656729993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0.51800491007976235</v>
      </c>
      <c r="AE2051" s="54"/>
    </row>
    <row r="2052" spans="2:31" x14ac:dyDescent="0.45">
      <c r="B2052" s="4" t="s">
        <v>168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45">
      <c r="B2053" s="4" t="s">
        <v>169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45">
      <c r="B2054" s="4" t="s">
        <v>170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45">
      <c r="B2055" s="4" t="s">
        <v>171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45">
      <c r="B2056" s="4" t="s">
        <v>172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45">
      <c r="B2057" s="4" t="s">
        <v>173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45">
      <c r="B2058" s="4" t="s">
        <v>174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45">
      <c r="B2059" s="4" t="s">
        <v>175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45">
      <c r="B2060" s="4" t="s">
        <v>176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45">
      <c r="B2061" s="4" t="s">
        <v>177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45">
      <c r="B2062" s="4" t="s">
        <v>178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45">
      <c r="B2063" s="4" t="s">
        <v>179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45">
      <c r="B2064" s="4" t="s">
        <v>180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45">
      <c r="B2065" s="4" t="s">
        <v>181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45">
      <c r="B2066" s="4" t="s">
        <v>182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45">
      <c r="B2067" s="4" t="s">
        <v>183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45">
      <c r="B2068" s="4" t="s">
        <v>184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45">
      <c r="B2069" s="4" t="s">
        <v>185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45">
      <c r="B2070" s="4" t="s">
        <v>186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45">
      <c r="B2071" s="4" t="s">
        <v>187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45">
      <c r="B2072" s="4" t="s">
        <v>188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45">
      <c r="B2073" s="4" t="s">
        <v>189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3.7580029169718364E-3</v>
      </c>
      <c r="N2073" s="71">
        <v>4.0017094214757194E-2</v>
      </c>
      <c r="O2073" s="70">
        <v>1.8757325410842806E-2</v>
      </c>
      <c r="P2073" s="71">
        <v>2.0592141151428139E-2</v>
      </c>
      <c r="Q2073" s="70">
        <v>2.2729180256525591E-2</v>
      </c>
      <c r="R2073" s="71">
        <v>2.9032852252324333E-2</v>
      </c>
      <c r="S2073" s="70">
        <v>3.9269138375917979E-2</v>
      </c>
      <c r="T2073" s="71">
        <v>4.9505419532457899E-2</v>
      </c>
      <c r="U2073" s="70">
        <v>5.9741703669230067E-2</v>
      </c>
      <c r="V2073" s="71">
        <v>6.9977986812591486E-2</v>
      </c>
      <c r="W2073" s="70">
        <v>5.6415746609369821E-2</v>
      </c>
      <c r="X2073" s="71">
        <v>3.314766287803643E-2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0.44294425408045357</v>
      </c>
      <c r="AE2073" s="54"/>
    </row>
    <row r="2074" spans="2:31" x14ac:dyDescent="0.45">
      <c r="B2074" s="4" t="s">
        <v>190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3.7580029169718364E-3</v>
      </c>
      <c r="N2074" s="71">
        <v>4.0017094214757194E-2</v>
      </c>
      <c r="O2074" s="70">
        <v>1.8757325410842806E-2</v>
      </c>
      <c r="P2074" s="71">
        <v>2.0592141151428139E-2</v>
      </c>
      <c r="Q2074" s="70">
        <v>2.2729180256525591E-2</v>
      </c>
      <c r="R2074" s="71">
        <v>2.9032852252324333E-2</v>
      </c>
      <c r="S2074" s="70">
        <v>3.9269138375917979E-2</v>
      </c>
      <c r="T2074" s="71">
        <v>4.9505419532457899E-2</v>
      </c>
      <c r="U2074" s="70">
        <v>5.9741703669230067E-2</v>
      </c>
      <c r="V2074" s="71">
        <v>6.9977986812591486E-2</v>
      </c>
      <c r="W2074" s="70">
        <v>5.6415746609369821E-2</v>
      </c>
      <c r="X2074" s="71">
        <v>3.314766287803643E-2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0.44294425408045357</v>
      </c>
      <c r="AE2074" s="54"/>
    </row>
    <row r="2075" spans="2:31" x14ac:dyDescent="0.45">
      <c r="B2075" s="4" t="s">
        <v>191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0</v>
      </c>
      <c r="N2075" s="71">
        <v>7.2540593544641999E-2</v>
      </c>
      <c r="O2075" s="70">
        <v>7.6121250788370592E-2</v>
      </c>
      <c r="P2075" s="71">
        <v>6.8164738019307294E-2</v>
      </c>
      <c r="Q2075" s="70">
        <v>7.0420173803965078E-2</v>
      </c>
      <c r="R2075" s="71">
        <v>8.4930233414967693E-2</v>
      </c>
      <c r="S2075" s="70">
        <v>0.10518093109130842</v>
      </c>
      <c r="T2075" s="71">
        <v>9.8968458175659024E-2</v>
      </c>
      <c r="U2075" s="70">
        <v>0.18585897286732972</v>
      </c>
      <c r="V2075" s="71">
        <v>1.8393208225568141</v>
      </c>
      <c r="W2075" s="70">
        <v>1.8628893117109935</v>
      </c>
      <c r="X2075" s="71">
        <v>1.0287772349516551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5.4931727209250125</v>
      </c>
      <c r="AE2075" s="54"/>
    </row>
    <row r="2076" spans="2:31" x14ac:dyDescent="0.45">
      <c r="B2076" s="4" t="s">
        <v>192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0</v>
      </c>
      <c r="N2076" s="71">
        <v>7.2540593544641999E-2</v>
      </c>
      <c r="O2076" s="70">
        <v>7.6121250788370592E-2</v>
      </c>
      <c r="P2076" s="71">
        <v>6.8164738019307294E-2</v>
      </c>
      <c r="Q2076" s="70">
        <v>7.0420173803965078E-2</v>
      </c>
      <c r="R2076" s="71">
        <v>8.4930233414967693E-2</v>
      </c>
      <c r="S2076" s="70">
        <v>0.10518093109130842</v>
      </c>
      <c r="T2076" s="71">
        <v>9.8968458175659024E-2</v>
      </c>
      <c r="U2076" s="70">
        <v>0.18585897286732972</v>
      </c>
      <c r="V2076" s="71">
        <v>1.8393208225568141</v>
      </c>
      <c r="W2076" s="70">
        <v>1.8628893117109935</v>
      </c>
      <c r="X2076" s="71">
        <v>1.0287772349516551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5.4931727209250125</v>
      </c>
      <c r="AE2076" s="54"/>
    </row>
    <row r="2077" spans="2:31" x14ac:dyDescent="0.45">
      <c r="B2077" s="4" t="s">
        <v>193</v>
      </c>
      <c r="C2077" s="14"/>
      <c r="D2077" s="1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</v>
      </c>
      <c r="M2077" s="70">
        <v>0</v>
      </c>
      <c r="N2077" s="71">
        <v>0</v>
      </c>
      <c r="O2077" s="70">
        <v>0</v>
      </c>
      <c r="P2077" s="71">
        <v>0</v>
      </c>
      <c r="Q2077" s="70">
        <v>0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0</v>
      </c>
      <c r="AE2077" s="54"/>
    </row>
    <row r="2078" spans="2:31" x14ac:dyDescent="0.45">
      <c r="B2078" s="4" t="s">
        <v>194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0</v>
      </c>
      <c r="AE2078" s="54"/>
    </row>
    <row r="2079" spans="2:31" x14ac:dyDescent="0.45">
      <c r="B2079" s="4" t="s">
        <v>195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0</v>
      </c>
      <c r="AE2079" s="54"/>
    </row>
    <row r="2080" spans="2:31" x14ac:dyDescent="0.45">
      <c r="B2080" s="4" t="s">
        <v>196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0</v>
      </c>
      <c r="AE2080" s="54"/>
    </row>
    <row r="2081" spans="2:31" x14ac:dyDescent="0.45">
      <c r="B2081" s="4" t="s">
        <v>197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0</v>
      </c>
      <c r="AE2081" s="54"/>
    </row>
    <row r="2082" spans="2:31" x14ac:dyDescent="0.45">
      <c r="B2082" s="4" t="s">
        <v>198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45">
      <c r="B2083" s="4" t="s">
        <v>199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45">
      <c r="B2084" s="4" t="s">
        <v>200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45">
      <c r="B2085" s="4" t="s">
        <v>201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0</v>
      </c>
      <c r="AE2085" s="54"/>
    </row>
    <row r="2086" spans="2:31" x14ac:dyDescent="0.45">
      <c r="B2086" s="4" t="s">
        <v>202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0</v>
      </c>
      <c r="AE2086" s="54"/>
    </row>
    <row r="2087" spans="2:31" x14ac:dyDescent="0.45">
      <c r="B2087" s="4" t="s">
        <v>203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</v>
      </c>
      <c r="AE2087" s="54"/>
    </row>
    <row r="2088" spans="2:31" x14ac:dyDescent="0.45">
      <c r="B2088" s="4" t="s">
        <v>204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</v>
      </c>
      <c r="AE2088" s="54"/>
    </row>
    <row r="2089" spans="2:31" x14ac:dyDescent="0.45">
      <c r="B2089" s="4" t="s">
        <v>205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0.79670826491292313</v>
      </c>
      <c r="N2089" s="71">
        <v>11.978126987304691</v>
      </c>
      <c r="O2089" s="70">
        <v>11.956736596908566</v>
      </c>
      <c r="P2089" s="71">
        <v>11.988525947418211</v>
      </c>
      <c r="Q2089" s="70">
        <v>11.961893670247401</v>
      </c>
      <c r="R2089" s="71">
        <v>12.018290472513836</v>
      </c>
      <c r="S2089" s="70">
        <v>12.067537419484454</v>
      </c>
      <c r="T2089" s="71">
        <v>12.046206458892826</v>
      </c>
      <c r="U2089" s="70">
        <v>12.213013236211141</v>
      </c>
      <c r="V2089" s="71">
        <v>12.23306241083781</v>
      </c>
      <c r="W2089" s="70">
        <v>13.325290823465982</v>
      </c>
      <c r="X2089" s="71">
        <v>12.158282648595172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134.74367493679301</v>
      </c>
      <c r="AE2089" s="54"/>
    </row>
    <row r="2090" spans="2:31" x14ac:dyDescent="0.45">
      <c r="B2090" s="4" t="s">
        <v>206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0</v>
      </c>
      <c r="W2090" s="70">
        <v>0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0</v>
      </c>
      <c r="AE2090" s="54"/>
    </row>
    <row r="2091" spans="2:31" x14ac:dyDescent="0.45">
      <c r="B2091" s="4" t="s">
        <v>207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0</v>
      </c>
      <c r="W2091" s="70">
        <v>0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0</v>
      </c>
      <c r="AE2091" s="54"/>
    </row>
    <row r="2092" spans="2:31" x14ac:dyDescent="0.45">
      <c r="B2092" s="4" t="s">
        <v>208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0</v>
      </c>
      <c r="N2092" s="71">
        <v>0</v>
      </c>
      <c r="O2092" s="70">
        <v>0</v>
      </c>
      <c r="P2092" s="71">
        <v>0</v>
      </c>
      <c r="Q2092" s="70">
        <v>0</v>
      </c>
      <c r="R2092" s="71">
        <v>0</v>
      </c>
      <c r="S2092" s="70">
        <v>0</v>
      </c>
      <c r="T2092" s="71">
        <v>0</v>
      </c>
      <c r="U2092" s="70">
        <v>0</v>
      </c>
      <c r="V2092" s="71">
        <v>0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0</v>
      </c>
      <c r="AE2092" s="54"/>
    </row>
    <row r="2093" spans="2:31" x14ac:dyDescent="0.45">
      <c r="B2093" s="4" t="s">
        <v>209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</v>
      </c>
      <c r="M2093" s="70">
        <v>0</v>
      </c>
      <c r="N2093" s="71">
        <v>0</v>
      </c>
      <c r="O2093" s="70">
        <v>0</v>
      </c>
      <c r="P2093" s="71">
        <v>0</v>
      </c>
      <c r="Q2093" s="70">
        <v>0</v>
      </c>
      <c r="R2093" s="71">
        <v>0</v>
      </c>
      <c r="S2093" s="70">
        <v>0</v>
      </c>
      <c r="T2093" s="71">
        <v>0</v>
      </c>
      <c r="U2093" s="70">
        <v>0</v>
      </c>
      <c r="V2093" s="71">
        <v>0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0</v>
      </c>
      <c r="AE2093" s="54"/>
    </row>
    <row r="2094" spans="2:31" x14ac:dyDescent="0.45">
      <c r="B2094" s="4" t="s">
        <v>210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45">
      <c r="B2095" s="4" t="s">
        <v>211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45">
      <c r="B2096" s="4" t="s">
        <v>212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45">
      <c r="B2097" s="4" t="s">
        <v>213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45">
      <c r="B2098" s="4" t="s">
        <v>214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45">
      <c r="B2099" s="4" t="s">
        <v>215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45">
      <c r="B2100" s="4" t="s">
        <v>216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0</v>
      </c>
      <c r="AE2100" s="54"/>
    </row>
    <row r="2101" spans="2:31" x14ac:dyDescent="0.45">
      <c r="B2101" s="4" t="s">
        <v>217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</v>
      </c>
      <c r="AE2101" s="54"/>
    </row>
    <row r="2102" spans="2:31" x14ac:dyDescent="0.45">
      <c r="B2102" s="4" t="s">
        <v>218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45">
      <c r="B2103" s="4" t="s">
        <v>219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45">
      <c r="B2104" s="4" t="s">
        <v>220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45">
      <c r="B2105" s="4" t="s">
        <v>221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45">
      <c r="B2106" s="4" t="s">
        <v>222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45">
      <c r="B2107" s="4" t="s">
        <v>223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45">
      <c r="B2108" s="4" t="s">
        <v>224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1.6666650772094725E-4</v>
      </c>
      <c r="N2108" s="71">
        <v>2.8024132053057352E-3</v>
      </c>
      <c r="O2108" s="70">
        <v>2.0988265673319495E-3</v>
      </c>
      <c r="P2108" s="71">
        <v>1.4854217569033306E-3</v>
      </c>
      <c r="Q2108" s="70">
        <v>2.3273030916849771E-3</v>
      </c>
      <c r="R2108" s="71">
        <v>1.0961085557937621E-3</v>
      </c>
      <c r="S2108" s="70">
        <v>9.3736747900644937E-5</v>
      </c>
      <c r="T2108" s="71">
        <v>0</v>
      </c>
      <c r="U2108" s="70">
        <v>0</v>
      </c>
      <c r="V2108" s="71">
        <v>0.15083236846451956</v>
      </c>
      <c r="W2108" s="70">
        <v>0.48313424466129318</v>
      </c>
      <c r="X2108" s="71">
        <v>0.37640866140524548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1.0204457509636995</v>
      </c>
      <c r="AE2108" s="54"/>
    </row>
    <row r="2109" spans="2:31" x14ac:dyDescent="0.45">
      <c r="B2109" s="4" t="s">
        <v>225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1.6666650772094725E-4</v>
      </c>
      <c r="N2109" s="71">
        <v>2.8024132053057352E-3</v>
      </c>
      <c r="O2109" s="70">
        <v>2.0988265673319495E-3</v>
      </c>
      <c r="P2109" s="71">
        <v>1.4854217569033306E-3</v>
      </c>
      <c r="Q2109" s="70">
        <v>2.3273030916849771E-3</v>
      </c>
      <c r="R2109" s="71">
        <v>1.0961085557937621E-3</v>
      </c>
      <c r="S2109" s="70">
        <v>9.3736747900644937E-5</v>
      </c>
      <c r="T2109" s="71">
        <v>0</v>
      </c>
      <c r="U2109" s="70">
        <v>0</v>
      </c>
      <c r="V2109" s="71">
        <v>0.15083236846451956</v>
      </c>
      <c r="W2109" s="70">
        <v>0.48313424466129318</v>
      </c>
      <c r="X2109" s="71">
        <v>0.37640866140524548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1.0204457509636995</v>
      </c>
      <c r="AE2109" s="54"/>
    </row>
    <row r="2110" spans="2:31" x14ac:dyDescent="0.45">
      <c r="B2110" s="4" t="s">
        <v>226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</v>
      </c>
      <c r="U2110" s="70">
        <v>0</v>
      </c>
      <c r="V2110" s="71">
        <v>0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</v>
      </c>
      <c r="AE2110" s="54"/>
    </row>
    <row r="2111" spans="2:31" x14ac:dyDescent="0.45">
      <c r="B2111" s="4" t="s">
        <v>227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</v>
      </c>
      <c r="U2111" s="70">
        <v>0</v>
      </c>
      <c r="V2111" s="71">
        <v>0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</v>
      </c>
      <c r="AE2111" s="54"/>
    </row>
    <row r="2112" spans="2:31" x14ac:dyDescent="0.45">
      <c r="B2112" s="4" t="s">
        <v>228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45">
      <c r="B2113" s="4" t="s">
        <v>229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45">
      <c r="B2114" s="4" t="s">
        <v>230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45">
      <c r="B2115" s="4" t="s">
        <v>231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45">
      <c r="B2116" s="4" t="s">
        <v>232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45">
      <c r="B2117" s="4" t="s">
        <v>233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45">
      <c r="B2118" s="4" t="s">
        <v>234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45">
      <c r="B2119" s="4" t="s">
        <v>235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45">
      <c r="B2120" s="4" t="s">
        <v>236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45">
      <c r="B2121" s="4" t="s">
        <v>237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45">
      <c r="B2122" s="4" t="s">
        <v>238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45">
      <c r="B2123" s="4" t="s">
        <v>239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</v>
      </c>
      <c r="M2123" s="70">
        <v>0</v>
      </c>
      <c r="N2123" s="71">
        <v>0</v>
      </c>
      <c r="O2123" s="70">
        <v>0</v>
      </c>
      <c r="P2123" s="71">
        <v>0</v>
      </c>
      <c r="Q2123" s="70">
        <v>0</v>
      </c>
      <c r="R2123" s="71">
        <v>0</v>
      </c>
      <c r="S2123" s="70">
        <v>0</v>
      </c>
      <c r="T2123" s="71">
        <v>0</v>
      </c>
      <c r="U2123" s="70">
        <v>0</v>
      </c>
      <c r="V2123" s="71">
        <v>0</v>
      </c>
      <c r="W2123" s="70">
        <v>0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0</v>
      </c>
      <c r="AE2123" s="54"/>
    </row>
    <row r="2124" spans="2:31" x14ac:dyDescent="0.45">
      <c r="B2124" s="4" t="s">
        <v>240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</v>
      </c>
      <c r="M2124" s="70">
        <v>0</v>
      </c>
      <c r="N2124" s="71">
        <v>0</v>
      </c>
      <c r="O2124" s="70">
        <v>0</v>
      </c>
      <c r="P2124" s="71">
        <v>0</v>
      </c>
      <c r="Q2124" s="70">
        <v>0</v>
      </c>
      <c r="R2124" s="71">
        <v>0</v>
      </c>
      <c r="S2124" s="70">
        <v>0</v>
      </c>
      <c r="T2124" s="71">
        <v>0</v>
      </c>
      <c r="U2124" s="70">
        <v>0</v>
      </c>
      <c r="V2124" s="71">
        <v>0</v>
      </c>
      <c r="W2124" s="70">
        <v>0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0</v>
      </c>
      <c r="AE2124" s="54"/>
    </row>
    <row r="2125" spans="2:31" x14ac:dyDescent="0.45">
      <c r="B2125" s="4" t="s">
        <v>241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</v>
      </c>
      <c r="M2125" s="70">
        <v>0</v>
      </c>
      <c r="N2125" s="71">
        <v>0</v>
      </c>
      <c r="O2125" s="70">
        <v>0</v>
      </c>
      <c r="P2125" s="71">
        <v>0</v>
      </c>
      <c r="Q2125" s="70">
        <v>0</v>
      </c>
      <c r="R2125" s="71">
        <v>0</v>
      </c>
      <c r="S2125" s="70">
        <v>0</v>
      </c>
      <c r="T2125" s="71">
        <v>0</v>
      </c>
      <c r="U2125" s="70">
        <v>0</v>
      </c>
      <c r="V2125" s="71">
        <v>0</v>
      </c>
      <c r="W2125" s="70">
        <v>0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0</v>
      </c>
      <c r="AE2125" s="54"/>
    </row>
    <row r="2126" spans="2:31" x14ac:dyDescent="0.45">
      <c r="B2126" s="4" t="s">
        <v>242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</v>
      </c>
      <c r="M2126" s="70">
        <v>0</v>
      </c>
      <c r="N2126" s="71">
        <v>0</v>
      </c>
      <c r="O2126" s="70">
        <v>0</v>
      </c>
      <c r="P2126" s="71">
        <v>0</v>
      </c>
      <c r="Q2126" s="70">
        <v>0</v>
      </c>
      <c r="R2126" s="71">
        <v>0</v>
      </c>
      <c r="S2126" s="70">
        <v>0</v>
      </c>
      <c r="T2126" s="71">
        <v>0</v>
      </c>
      <c r="U2126" s="70">
        <v>0</v>
      </c>
      <c r="V2126" s="71">
        <v>0</v>
      </c>
      <c r="W2126" s="70">
        <v>0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0</v>
      </c>
      <c r="AE2126" s="54"/>
    </row>
    <row r="2127" spans="2:31" x14ac:dyDescent="0.45">
      <c r="B2127" s="4" t="s">
        <v>243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</v>
      </c>
      <c r="M2127" s="70">
        <v>0</v>
      </c>
      <c r="N2127" s="71">
        <v>0</v>
      </c>
      <c r="O2127" s="70">
        <v>0</v>
      </c>
      <c r="P2127" s="71">
        <v>0</v>
      </c>
      <c r="Q2127" s="70">
        <v>0</v>
      </c>
      <c r="R2127" s="71">
        <v>0</v>
      </c>
      <c r="S2127" s="70">
        <v>0</v>
      </c>
      <c r="T2127" s="71">
        <v>0</v>
      </c>
      <c r="U2127" s="70">
        <v>0</v>
      </c>
      <c r="V2127" s="71">
        <v>0</v>
      </c>
      <c r="W2127" s="70">
        <v>0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0</v>
      </c>
      <c r="AE2127" s="54"/>
    </row>
    <row r="2128" spans="2:31" x14ac:dyDescent="0.45">
      <c r="B2128" s="4" t="s">
        <v>244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</v>
      </c>
      <c r="AE2128" s="54"/>
    </row>
    <row r="2129" spans="2:31" x14ac:dyDescent="0.45">
      <c r="B2129" s="4" t="s">
        <v>245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</v>
      </c>
      <c r="AE2129" s="54"/>
    </row>
    <row r="2130" spans="2:31" x14ac:dyDescent="0.45">
      <c r="B2130" s="4" t="s">
        <v>246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</v>
      </c>
      <c r="M2130" s="70">
        <v>0</v>
      </c>
      <c r="N2130" s="71">
        <v>0</v>
      </c>
      <c r="O2130" s="70">
        <v>0</v>
      </c>
      <c r="P2130" s="71">
        <v>0</v>
      </c>
      <c r="Q2130" s="70">
        <v>0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0</v>
      </c>
      <c r="AE2130" s="54"/>
    </row>
    <row r="2131" spans="2:31" x14ac:dyDescent="0.45">
      <c r="B2131" s="4" t="s">
        <v>247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</v>
      </c>
      <c r="M2131" s="70">
        <v>0</v>
      </c>
      <c r="N2131" s="71">
        <v>0</v>
      </c>
      <c r="O2131" s="70">
        <v>0</v>
      </c>
      <c r="P2131" s="71">
        <v>0</v>
      </c>
      <c r="Q2131" s="70">
        <v>0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0</v>
      </c>
      <c r="AE2131" s="54"/>
    </row>
    <row r="2132" spans="2:31" x14ac:dyDescent="0.45">
      <c r="B2132" s="4" t="s">
        <v>248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</v>
      </c>
      <c r="M2132" s="70">
        <v>0</v>
      </c>
      <c r="N2132" s="71">
        <v>0</v>
      </c>
      <c r="O2132" s="70">
        <v>0</v>
      </c>
      <c r="P2132" s="71">
        <v>0</v>
      </c>
      <c r="Q2132" s="70">
        <v>0</v>
      </c>
      <c r="R2132" s="71">
        <v>0</v>
      </c>
      <c r="S2132" s="70">
        <v>0</v>
      </c>
      <c r="T2132" s="71">
        <v>0</v>
      </c>
      <c r="U2132" s="70">
        <v>0</v>
      </c>
      <c r="V2132" s="71">
        <v>0</v>
      </c>
      <c r="W2132" s="70">
        <v>0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0</v>
      </c>
      <c r="AE2132" s="54"/>
    </row>
    <row r="2133" spans="2:31" x14ac:dyDescent="0.45">
      <c r="B2133" s="4" t="s">
        <v>249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</v>
      </c>
      <c r="M2133" s="70">
        <v>0</v>
      </c>
      <c r="N2133" s="71">
        <v>0</v>
      </c>
      <c r="O2133" s="70">
        <v>0</v>
      </c>
      <c r="P2133" s="71">
        <v>0</v>
      </c>
      <c r="Q2133" s="70">
        <v>0</v>
      </c>
      <c r="R2133" s="71">
        <v>0</v>
      </c>
      <c r="S2133" s="70">
        <v>0</v>
      </c>
      <c r="T2133" s="71">
        <v>0</v>
      </c>
      <c r="U2133" s="70">
        <v>0</v>
      </c>
      <c r="V2133" s="71">
        <v>0</v>
      </c>
      <c r="W2133" s="70">
        <v>0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0</v>
      </c>
      <c r="AE2133" s="54"/>
    </row>
    <row r="2134" spans="2:31" x14ac:dyDescent="0.45">
      <c r="B2134" s="4" t="s">
        <v>250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</v>
      </c>
      <c r="M2134" s="70">
        <v>0</v>
      </c>
      <c r="N2134" s="71">
        <v>0</v>
      </c>
      <c r="O2134" s="70">
        <v>0</v>
      </c>
      <c r="P2134" s="71">
        <v>0</v>
      </c>
      <c r="Q2134" s="70">
        <v>0</v>
      </c>
      <c r="R2134" s="71">
        <v>0</v>
      </c>
      <c r="S2134" s="70">
        <v>0</v>
      </c>
      <c r="T2134" s="71">
        <v>0</v>
      </c>
      <c r="U2134" s="70">
        <v>0</v>
      </c>
      <c r="V2134" s="71">
        <v>0</v>
      </c>
      <c r="W2134" s="70">
        <v>0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0</v>
      </c>
      <c r="AE2134" s="54"/>
    </row>
    <row r="2135" spans="2:31" x14ac:dyDescent="0.45">
      <c r="B2135" s="4" t="s">
        <v>251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45">
      <c r="B2136" s="4" t="s">
        <v>252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45">
      <c r="B2137" s="4" t="s">
        <v>253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45">
      <c r="B2138" s="4" t="s">
        <v>254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45">
      <c r="B2139" s="4" t="s">
        <v>255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45">
      <c r="B2140" s="4" t="s">
        <v>256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45">
      <c r="B2141" s="4" t="s">
        <v>257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45">
      <c r="B2142" s="4" t="s">
        <v>258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45">
      <c r="B2143" s="4" t="s">
        <v>259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45">
      <c r="B2144" s="4" t="s">
        <v>260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</v>
      </c>
      <c r="N2144" s="71">
        <v>0</v>
      </c>
      <c r="O2144" s="70">
        <v>0</v>
      </c>
      <c r="P2144" s="71">
        <v>0</v>
      </c>
      <c r="Q2144" s="70">
        <v>0</v>
      </c>
      <c r="R2144" s="71">
        <v>0</v>
      </c>
      <c r="S2144" s="70">
        <v>0</v>
      </c>
      <c r="T2144" s="71">
        <v>0</v>
      </c>
      <c r="U2144" s="70">
        <v>0</v>
      </c>
      <c r="V2144" s="71">
        <v>0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0</v>
      </c>
      <c r="AE2144" s="54"/>
    </row>
    <row r="2145" spans="2:31" x14ac:dyDescent="0.45">
      <c r="B2145" s="4" t="s">
        <v>261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</v>
      </c>
      <c r="N2145" s="71">
        <v>0</v>
      </c>
      <c r="O2145" s="70">
        <v>0</v>
      </c>
      <c r="P2145" s="71">
        <v>0</v>
      </c>
      <c r="Q2145" s="70">
        <v>0</v>
      </c>
      <c r="R2145" s="71">
        <v>0</v>
      </c>
      <c r="S2145" s="70">
        <v>0</v>
      </c>
      <c r="T2145" s="71">
        <v>0</v>
      </c>
      <c r="U2145" s="70">
        <v>0</v>
      </c>
      <c r="V2145" s="71">
        <v>0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0</v>
      </c>
      <c r="AE2145" s="54"/>
    </row>
    <row r="2146" spans="2:31" x14ac:dyDescent="0.45">
      <c r="B2146" s="4" t="s">
        <v>262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45">
      <c r="B2147" s="4" t="s">
        <v>263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45">
      <c r="B2148" s="4" t="s">
        <v>264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</v>
      </c>
      <c r="M2148" s="70">
        <v>4.6534260424474878E-3</v>
      </c>
      <c r="N2148" s="71">
        <v>7.4624259242167076E-2</v>
      </c>
      <c r="O2148" s="70">
        <v>8.0546538500736176E-2</v>
      </c>
      <c r="P2148" s="71">
        <v>8.263536986584466E-2</v>
      </c>
      <c r="Q2148" s="70">
        <v>8.3987622428685418E-2</v>
      </c>
      <c r="R2148" s="71">
        <v>7.7735628156612321E-2</v>
      </c>
      <c r="S2148" s="70">
        <v>7.1483634381244582E-2</v>
      </c>
      <c r="T2148" s="71">
        <v>6.5231639612466127E-2</v>
      </c>
      <c r="U2148" s="70">
        <v>5.897964484368759E-2</v>
      </c>
      <c r="V2148" s="71">
        <v>5.2727651068319871E-2</v>
      </c>
      <c r="W2148" s="70">
        <v>4.6475657292952138E-2</v>
      </c>
      <c r="X2148" s="71">
        <v>3.4035862376913424E-2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0.73311693381207688</v>
      </c>
      <c r="AE2148" s="54"/>
    </row>
    <row r="2149" spans="2:31" x14ac:dyDescent="0.45">
      <c r="B2149" s="4" t="s">
        <v>265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4.6534260424474878E-3</v>
      </c>
      <c r="N2149" s="71">
        <v>7.4624259242167076E-2</v>
      </c>
      <c r="O2149" s="70">
        <v>8.0546538500736176E-2</v>
      </c>
      <c r="P2149" s="71">
        <v>8.263536986584466E-2</v>
      </c>
      <c r="Q2149" s="70">
        <v>8.3987622428685418E-2</v>
      </c>
      <c r="R2149" s="71">
        <v>7.7735628156612321E-2</v>
      </c>
      <c r="S2149" s="70">
        <v>7.1483634381244582E-2</v>
      </c>
      <c r="T2149" s="71">
        <v>6.5231639612466127E-2</v>
      </c>
      <c r="U2149" s="70">
        <v>5.897964484368759E-2</v>
      </c>
      <c r="V2149" s="71">
        <v>5.2727651068319871E-2</v>
      </c>
      <c r="W2149" s="70">
        <v>4.6475657292952138E-2</v>
      </c>
      <c r="X2149" s="71">
        <v>3.4035862376913424E-2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0.73311693381207688</v>
      </c>
      <c r="AE2149" s="54"/>
    </row>
    <row r="2150" spans="2:31" x14ac:dyDescent="0.45">
      <c r="B2150" s="4" t="s">
        <v>266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0</v>
      </c>
      <c r="V2150" s="71">
        <v>0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0</v>
      </c>
      <c r="AE2150" s="54"/>
    </row>
    <row r="2151" spans="2:31" x14ac:dyDescent="0.45">
      <c r="B2151" s="4" t="s">
        <v>267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45">
      <c r="B2152" s="4" t="s">
        <v>268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45">
      <c r="B2153" s="4" t="s">
        <v>269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8.2168492465549171E-3</v>
      </c>
      <c r="N2153" s="71">
        <v>0.14978303169250506</v>
      </c>
      <c r="O2153" s="70">
        <v>0.32460952616373689</v>
      </c>
      <c r="P2153" s="71">
        <v>1.382944745572408</v>
      </c>
      <c r="Q2153" s="70">
        <v>2.1666156172180173</v>
      </c>
      <c r="R2153" s="71">
        <v>2.1857832037607832</v>
      </c>
      <c r="S2153" s="70">
        <v>0.33908821423848368</v>
      </c>
      <c r="T2153" s="71">
        <v>8.649035453796354E-2</v>
      </c>
      <c r="U2153" s="70">
        <v>0.50720784988403222</v>
      </c>
      <c r="V2153" s="71">
        <v>0</v>
      </c>
      <c r="W2153" s="70">
        <v>0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7.1507393923144846</v>
      </c>
      <c r="AE2153" s="54"/>
    </row>
    <row r="2154" spans="2:31" x14ac:dyDescent="0.45">
      <c r="B2154" s="4" t="s">
        <v>270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8.2168492465549171E-3</v>
      </c>
      <c r="N2154" s="71">
        <v>0.14978303169250506</v>
      </c>
      <c r="O2154" s="70">
        <v>0.32460952616373689</v>
      </c>
      <c r="P2154" s="71">
        <v>1.382944745572408</v>
      </c>
      <c r="Q2154" s="70">
        <v>2.1666156172180173</v>
      </c>
      <c r="R2154" s="71">
        <v>2.1857832037607832</v>
      </c>
      <c r="S2154" s="70">
        <v>0.33908821423848368</v>
      </c>
      <c r="T2154" s="71">
        <v>8.649035453796354E-2</v>
      </c>
      <c r="U2154" s="70">
        <v>0.50720784988403222</v>
      </c>
      <c r="V2154" s="71">
        <v>0</v>
      </c>
      <c r="W2154" s="70">
        <v>0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7.1507393923144846</v>
      </c>
      <c r="AE2154" s="54"/>
    </row>
    <row r="2155" spans="2:31" x14ac:dyDescent="0.45">
      <c r="B2155" s="4" t="s">
        <v>271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45">
      <c r="B2156" s="4" t="s">
        <v>272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45">
      <c r="B2157" s="4" t="s">
        <v>273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45">
      <c r="B2158" s="4" t="s">
        <v>274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45">
      <c r="B2159" s="4" t="s">
        <v>275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45">
      <c r="B2160" s="4" t="s">
        <v>276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45">
      <c r="B2161" s="4" t="s">
        <v>277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45">
      <c r="B2162" s="12" t="s">
        <v>7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0</v>
      </c>
      <c r="M2162" s="13">
        <f t="shared" si="44"/>
        <v>0.8302981543403134</v>
      </c>
      <c r="N2162" s="13">
        <f t="shared" si="44"/>
        <v>17.769653939529956</v>
      </c>
      <c r="O2162" s="13">
        <f t="shared" si="44"/>
        <v>13.662754247344232</v>
      </c>
      <c r="P2162" s="13">
        <f t="shared" si="44"/>
        <v>15.100170780149993</v>
      </c>
      <c r="Q2162" s="13">
        <f t="shared" si="44"/>
        <v>16.654053463845155</v>
      </c>
      <c r="R2162" s="13">
        <f t="shared" si="44"/>
        <v>16.775446524794798</v>
      </c>
      <c r="S2162" s="13">
        <f t="shared" si="44"/>
        <v>13.177768729154167</v>
      </c>
      <c r="T2162" s="13">
        <f t="shared" si="44"/>
        <v>12.646598202609919</v>
      </c>
      <c r="U2162" s="13">
        <f t="shared" si="44"/>
        <v>13.8365895787397</v>
      </c>
      <c r="V2162" s="13">
        <f t="shared" si="44"/>
        <v>20.944145964136709</v>
      </c>
      <c r="W2162" s="13">
        <f t="shared" si="44"/>
        <v>33.196980107516552</v>
      </c>
      <c r="X2162" s="13">
        <f t="shared" si="44"/>
        <v>28.503050703947657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09">
        <f>SUM(AC2024:AE2161)</f>
        <v>203.0975103961091</v>
      </c>
      <c r="AD2162" s="109"/>
      <c r="AE2162" s="109"/>
    </row>
    <row r="2163" spans="2:31" x14ac:dyDescent="0.45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45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45">
      <c r="B2165" s="8">
        <f>+B2021+1</f>
        <v>46038</v>
      </c>
    </row>
    <row r="2166" spans="2:31" x14ac:dyDescent="0.45">
      <c r="B2166" s="8"/>
    </row>
    <row r="2167" spans="2:31" x14ac:dyDescent="0.45">
      <c r="B2167" s="9" t="s">
        <v>313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91" t="s">
        <v>7</v>
      </c>
      <c r="AD2167" s="91"/>
      <c r="AE2167" s="91"/>
    </row>
    <row r="2168" spans="2:31" x14ac:dyDescent="0.45">
      <c r="B2168" s="4" t="s">
        <v>140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1.4014929466247571E-2</v>
      </c>
      <c r="N2168" s="69">
        <v>0</v>
      </c>
      <c r="O2168" s="68">
        <v>1.8651583767763773</v>
      </c>
      <c r="P2168" s="69">
        <v>3.9873001457003205</v>
      </c>
      <c r="Q2168" s="68">
        <v>3.9849435460676985</v>
      </c>
      <c r="R2168" s="69">
        <v>4.0163384263203934</v>
      </c>
      <c r="S2168" s="68">
        <v>4.0288900216706596</v>
      </c>
      <c r="T2168" s="69">
        <v>4.0273502725702093</v>
      </c>
      <c r="U2168" s="68">
        <v>4.02630633419927</v>
      </c>
      <c r="V2168" s="69">
        <v>4.0216652091782885</v>
      </c>
      <c r="W2168" s="68">
        <v>4.0081689339220139</v>
      </c>
      <c r="X2168" s="69">
        <v>3.457298265949885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37.437434461821361</v>
      </c>
      <c r="AE2168" s="56"/>
    </row>
    <row r="2169" spans="2:31" x14ac:dyDescent="0.45">
      <c r="B2169" s="4" t="s">
        <v>141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1.4014929466247571E-2</v>
      </c>
      <c r="N2169" s="69">
        <v>0</v>
      </c>
      <c r="O2169" s="68">
        <v>1.8651583767763773</v>
      </c>
      <c r="P2169" s="69">
        <v>3.9873001457003205</v>
      </c>
      <c r="Q2169" s="68">
        <v>3.9849435460676985</v>
      </c>
      <c r="R2169" s="69">
        <v>4.0163384263203934</v>
      </c>
      <c r="S2169" s="68">
        <v>4.0288900216706596</v>
      </c>
      <c r="T2169" s="69">
        <v>4.0273502725702093</v>
      </c>
      <c r="U2169" s="68">
        <v>4.02630633419927</v>
      </c>
      <c r="V2169" s="69">
        <v>4.0216652091782885</v>
      </c>
      <c r="W2169" s="68">
        <v>4.0081689339220139</v>
      </c>
      <c r="X2169" s="69">
        <v>3.457298265949885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37.437434461821361</v>
      </c>
      <c r="AE2169" s="54"/>
    </row>
    <row r="2170" spans="2:31" x14ac:dyDescent="0.45">
      <c r="B2170" s="4" t="s">
        <v>142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1.4014929466247571E-2</v>
      </c>
      <c r="N2170" s="69">
        <v>0</v>
      </c>
      <c r="O2170" s="68">
        <v>1.8651583767763773</v>
      </c>
      <c r="P2170" s="69">
        <v>3.9873001457003205</v>
      </c>
      <c r="Q2170" s="68">
        <v>3.9849435460676985</v>
      </c>
      <c r="R2170" s="69">
        <v>4.0163384263203934</v>
      </c>
      <c r="S2170" s="68">
        <v>4.0288900216706596</v>
      </c>
      <c r="T2170" s="69">
        <v>4.0273502725702093</v>
      </c>
      <c r="U2170" s="68">
        <v>4.02630633419927</v>
      </c>
      <c r="V2170" s="69">
        <v>4.0216652091782885</v>
      </c>
      <c r="W2170" s="68">
        <v>4.0081689339220139</v>
      </c>
      <c r="X2170" s="69">
        <v>3.457298265949885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37.437434461821361</v>
      </c>
      <c r="AE2170" s="54"/>
    </row>
    <row r="2171" spans="2:31" x14ac:dyDescent="0.45">
      <c r="B2171" s="4" t="s">
        <v>143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1.4014929466247571E-2</v>
      </c>
      <c r="N2171" s="69">
        <v>0</v>
      </c>
      <c r="O2171" s="68">
        <v>1.8651583767763773</v>
      </c>
      <c r="P2171" s="69">
        <v>3.9873001457003205</v>
      </c>
      <c r="Q2171" s="68">
        <v>3.9849435460676985</v>
      </c>
      <c r="R2171" s="69">
        <v>4.0163384263203934</v>
      </c>
      <c r="S2171" s="68">
        <v>4.0288900216706596</v>
      </c>
      <c r="T2171" s="69">
        <v>4.0273502725702093</v>
      </c>
      <c r="U2171" s="68">
        <v>4.02630633419927</v>
      </c>
      <c r="V2171" s="69">
        <v>4.0216652091782885</v>
      </c>
      <c r="W2171" s="68">
        <v>4.0081689339220139</v>
      </c>
      <c r="X2171" s="69">
        <v>3.457298265949885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37.437434461821361</v>
      </c>
      <c r="AE2171" s="54"/>
    </row>
    <row r="2172" spans="2:31" x14ac:dyDescent="0.45">
      <c r="B2172" s="4" t="s">
        <v>144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45">
      <c r="B2173" s="4" t="s">
        <v>145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45">
      <c r="B2174" s="4" t="s">
        <v>146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45">
      <c r="B2175" s="4" t="s">
        <v>147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45">
      <c r="B2176" s="4" t="s">
        <v>148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45">
      <c r="B2177" s="4" t="s">
        <v>149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45">
      <c r="B2178" s="4" t="s">
        <v>150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45">
      <c r="B2179" s="4" t="s">
        <v>151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45">
      <c r="B2180" s="4" t="s">
        <v>152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45">
      <c r="B2181" s="4" t="s">
        <v>153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45">
      <c r="B2182" s="4" t="s">
        <v>154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45">
      <c r="B2183" s="4" t="s">
        <v>155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</v>
      </c>
      <c r="AE2183" s="54"/>
    </row>
    <row r="2184" spans="2:31" x14ac:dyDescent="0.45">
      <c r="B2184" s="4" t="s">
        <v>156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</v>
      </c>
      <c r="M2184" s="70">
        <v>0</v>
      </c>
      <c r="N2184" s="71">
        <v>0</v>
      </c>
      <c r="O2184" s="70">
        <v>0</v>
      </c>
      <c r="P2184" s="71">
        <v>0</v>
      </c>
      <c r="Q2184" s="70">
        <v>0</v>
      </c>
      <c r="R2184" s="71">
        <v>0</v>
      </c>
      <c r="S2184" s="70">
        <v>0</v>
      </c>
      <c r="T2184" s="71">
        <v>0</v>
      </c>
      <c r="U2184" s="70">
        <v>0</v>
      </c>
      <c r="V2184" s="71">
        <v>0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0</v>
      </c>
      <c r="AE2184" s="54"/>
    </row>
    <row r="2185" spans="2:31" x14ac:dyDescent="0.45">
      <c r="B2185" s="4" t="s">
        <v>157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</v>
      </c>
      <c r="M2185" s="70">
        <v>0</v>
      </c>
      <c r="N2185" s="71">
        <v>0</v>
      </c>
      <c r="O2185" s="70">
        <v>0</v>
      </c>
      <c r="P2185" s="71">
        <v>0</v>
      </c>
      <c r="Q2185" s="70">
        <v>0</v>
      </c>
      <c r="R2185" s="71">
        <v>0</v>
      </c>
      <c r="S2185" s="70">
        <v>0</v>
      </c>
      <c r="T2185" s="71">
        <v>0</v>
      </c>
      <c r="U2185" s="70">
        <v>0</v>
      </c>
      <c r="V2185" s="71">
        <v>0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0</v>
      </c>
      <c r="AE2185" s="54"/>
    </row>
    <row r="2186" spans="2:31" x14ac:dyDescent="0.45">
      <c r="B2186" s="4" t="s">
        <v>158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45">
      <c r="B2187" s="4" t="s">
        <v>159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45">
      <c r="B2188" s="4" t="s">
        <v>160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45">
      <c r="B2189" s="4" t="s">
        <v>161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45">
      <c r="B2190" s="4" t="s">
        <v>162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45">
      <c r="B2191" s="4" t="s">
        <v>163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45">
      <c r="B2192" s="4" t="s">
        <v>164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45">
      <c r="B2193" s="4" t="s">
        <v>165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45">
      <c r="B2194" s="4" t="s">
        <v>166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1.0796805222829183E-3</v>
      </c>
      <c r="M2194" s="70">
        <v>3.8358614159127078E-3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0.54056878408624076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0.54548432602443642</v>
      </c>
      <c r="AE2194" s="54"/>
    </row>
    <row r="2195" spans="2:31" x14ac:dyDescent="0.45">
      <c r="B2195" s="4" t="s">
        <v>167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1.0796805222829183E-3</v>
      </c>
      <c r="M2195" s="70">
        <v>3.8358614159127078E-3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0.54056878408624076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0.54548432602443642</v>
      </c>
      <c r="AE2195" s="54"/>
    </row>
    <row r="2196" spans="2:31" x14ac:dyDescent="0.45">
      <c r="B2196" s="4" t="s">
        <v>168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45">
      <c r="B2197" s="4" t="s">
        <v>169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45">
      <c r="B2198" s="4" t="s">
        <v>170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45">
      <c r="B2199" s="4" t="s">
        <v>171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45">
      <c r="B2200" s="4" t="s">
        <v>172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45">
      <c r="B2201" s="4" t="s">
        <v>173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45">
      <c r="B2202" s="4" t="s">
        <v>174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45">
      <c r="B2203" s="4" t="s">
        <v>175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</v>
      </c>
      <c r="M2203" s="70">
        <v>0</v>
      </c>
      <c r="N2203" s="71">
        <v>0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</v>
      </c>
      <c r="AE2203" s="54"/>
    </row>
    <row r="2204" spans="2:31" x14ac:dyDescent="0.45">
      <c r="B2204" s="4" t="s">
        <v>176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45">
      <c r="B2205" s="4" t="s">
        <v>177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45">
      <c r="B2206" s="4" t="s">
        <v>178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45">
      <c r="B2207" s="4" t="s">
        <v>179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45">
      <c r="B2208" s="4" t="s">
        <v>180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45">
      <c r="B2209" s="4" t="s">
        <v>181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45">
      <c r="B2210" s="4" t="s">
        <v>182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45">
      <c r="B2211" s="4" t="s">
        <v>183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45">
      <c r="B2212" s="4" t="s">
        <v>184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45">
      <c r="B2213" s="4" t="s">
        <v>185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45">
      <c r="B2214" s="4" t="s">
        <v>186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45">
      <c r="B2215" s="4" t="s">
        <v>187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45">
      <c r="B2216" s="4" t="s">
        <v>188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45">
      <c r="B2217" s="4" t="s">
        <v>189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1.8666680653889915E-3</v>
      </c>
      <c r="M2217" s="70">
        <v>2.8184396028518605E-2</v>
      </c>
      <c r="N2217" s="71">
        <v>2.8559401631355171E-2</v>
      </c>
      <c r="O2217" s="70">
        <v>2.8934401273727362E-2</v>
      </c>
      <c r="P2217" s="71">
        <v>2.9309405883153186E-2</v>
      </c>
      <c r="Q2217" s="70">
        <v>2.9684406518936092E-2</v>
      </c>
      <c r="R2217" s="71">
        <v>3.0059412121772676E-2</v>
      </c>
      <c r="S2217" s="70">
        <v>3.8653856515884308E-2</v>
      </c>
      <c r="T2217" s="71">
        <v>5.5746373534202476E-2</v>
      </c>
      <c r="U2217" s="70">
        <v>7.2703677415847726E-2</v>
      </c>
      <c r="V2217" s="71">
        <v>8.95211795965829E-2</v>
      </c>
      <c r="W2217" s="70">
        <v>0.1063386852542557</v>
      </c>
      <c r="X2217" s="71">
        <v>9.5045196811358063E-2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0.63460706065098316</v>
      </c>
      <c r="AE2217" s="54"/>
    </row>
    <row r="2218" spans="2:31" x14ac:dyDescent="0.45">
      <c r="B2218" s="4" t="s">
        <v>190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1.8666680653889915E-3</v>
      </c>
      <c r="M2218" s="70">
        <v>2.8184396028518605E-2</v>
      </c>
      <c r="N2218" s="71">
        <v>2.8559401631355171E-2</v>
      </c>
      <c r="O2218" s="70">
        <v>2.8934401273727362E-2</v>
      </c>
      <c r="P2218" s="71">
        <v>2.9309405883153186E-2</v>
      </c>
      <c r="Q2218" s="70">
        <v>2.9684406518936092E-2</v>
      </c>
      <c r="R2218" s="71">
        <v>3.0059412121772676E-2</v>
      </c>
      <c r="S2218" s="70">
        <v>3.8653856515884308E-2</v>
      </c>
      <c r="T2218" s="71">
        <v>5.5746373534202476E-2</v>
      </c>
      <c r="U2218" s="70">
        <v>7.2703677415847726E-2</v>
      </c>
      <c r="V2218" s="71">
        <v>8.95211795965829E-2</v>
      </c>
      <c r="W2218" s="70">
        <v>0.1063386852542557</v>
      </c>
      <c r="X2218" s="71">
        <v>9.5045196811358063E-2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0.63460706065098316</v>
      </c>
      <c r="AE2218" s="54"/>
    </row>
    <row r="2219" spans="2:31" x14ac:dyDescent="0.45">
      <c r="B2219" s="4" t="s">
        <v>191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0.39519170414924626</v>
      </c>
      <c r="N2219" s="71">
        <v>0.73599208046595277</v>
      </c>
      <c r="O2219" s="70">
        <v>0.23109340915679943</v>
      </c>
      <c r="P2219" s="71">
        <v>0.22391068388621041</v>
      </c>
      <c r="Q2219" s="70">
        <v>0.22479087362289452</v>
      </c>
      <c r="R2219" s="71">
        <v>0.22280684734980288</v>
      </c>
      <c r="S2219" s="70">
        <v>0.23660835275650052</v>
      </c>
      <c r="T2219" s="71">
        <v>0.25345175514221224</v>
      </c>
      <c r="U2219" s="70">
        <v>0.24465706596374537</v>
      </c>
      <c r="V2219" s="71">
        <v>0.49245700289408395</v>
      </c>
      <c r="W2219" s="70">
        <v>2.2564898885250102</v>
      </c>
      <c r="X2219" s="71">
        <v>1.756105397100449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7.2735550610129076</v>
      </c>
      <c r="AE2219" s="54"/>
    </row>
    <row r="2220" spans="2:31" x14ac:dyDescent="0.45">
      <c r="B2220" s="4" t="s">
        <v>192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0.39519170414924626</v>
      </c>
      <c r="N2220" s="71">
        <v>0.73599208046595277</v>
      </c>
      <c r="O2220" s="70">
        <v>0.23109340915679943</v>
      </c>
      <c r="P2220" s="71">
        <v>0.22391068388621041</v>
      </c>
      <c r="Q2220" s="70">
        <v>0.22479087362289452</v>
      </c>
      <c r="R2220" s="71">
        <v>0.22280684734980288</v>
      </c>
      <c r="S2220" s="70">
        <v>0.23660835275650052</v>
      </c>
      <c r="T2220" s="71">
        <v>0.25345175514221224</v>
      </c>
      <c r="U2220" s="70">
        <v>0.24465706596374537</v>
      </c>
      <c r="V2220" s="71">
        <v>0.49245700289408395</v>
      </c>
      <c r="W2220" s="70">
        <v>2.2564898885250102</v>
      </c>
      <c r="X2220" s="71">
        <v>1.756105397100449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7.2735550610129076</v>
      </c>
      <c r="AE2220" s="54"/>
    </row>
    <row r="2221" spans="2:31" x14ac:dyDescent="0.45">
      <c r="B2221" s="4" t="s">
        <v>193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0</v>
      </c>
      <c r="N2221" s="71">
        <v>0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0</v>
      </c>
      <c r="AE2221" s="54"/>
    </row>
    <row r="2222" spans="2:31" x14ac:dyDescent="0.45">
      <c r="B2222" s="4" t="s">
        <v>194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0</v>
      </c>
      <c r="AE2222" s="54"/>
    </row>
    <row r="2223" spans="2:31" x14ac:dyDescent="0.45">
      <c r="B2223" s="4" t="s">
        <v>195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0</v>
      </c>
      <c r="AE2223" s="54"/>
    </row>
    <row r="2224" spans="2:31" x14ac:dyDescent="0.45">
      <c r="B2224" s="4" t="s">
        <v>196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0</v>
      </c>
      <c r="AE2224" s="54"/>
    </row>
    <row r="2225" spans="2:31" x14ac:dyDescent="0.45">
      <c r="B2225" s="4" t="s">
        <v>197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0</v>
      </c>
      <c r="AE2225" s="54"/>
    </row>
    <row r="2226" spans="2:31" x14ac:dyDescent="0.45">
      <c r="B2226" s="4" t="s">
        <v>198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45">
      <c r="B2227" s="4" t="s">
        <v>199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0</v>
      </c>
      <c r="AE2227" s="54"/>
    </row>
    <row r="2228" spans="2:31" x14ac:dyDescent="0.45">
      <c r="B2228" s="4" t="s">
        <v>200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0</v>
      </c>
      <c r="AE2228" s="54"/>
    </row>
    <row r="2229" spans="2:31" x14ac:dyDescent="0.45">
      <c r="B2229" s="4" t="s">
        <v>201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0</v>
      </c>
      <c r="AE2229" s="54"/>
    </row>
    <row r="2230" spans="2:31" x14ac:dyDescent="0.45">
      <c r="B2230" s="4" t="s">
        <v>202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0</v>
      </c>
      <c r="AE2230" s="54"/>
    </row>
    <row r="2231" spans="2:31" x14ac:dyDescent="0.45">
      <c r="B2231" s="4" t="s">
        <v>203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0</v>
      </c>
      <c r="AE2231" s="54"/>
    </row>
    <row r="2232" spans="2:31" x14ac:dyDescent="0.45">
      <c r="B2232" s="4" t="s">
        <v>204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0</v>
      </c>
      <c r="AE2232" s="54"/>
    </row>
    <row r="2233" spans="2:31" x14ac:dyDescent="0.45">
      <c r="B2233" s="4" t="s">
        <v>205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0.79808881600952142</v>
      </c>
      <c r="M2233" s="70">
        <v>12.275423995691932</v>
      </c>
      <c r="N2233" s="71">
        <v>12.273373421071369</v>
      </c>
      <c r="O2233" s="70">
        <v>12.250376915969852</v>
      </c>
      <c r="P2233" s="71">
        <v>12.2936540683492</v>
      </c>
      <c r="Q2233" s="70">
        <v>12.278815786081948</v>
      </c>
      <c r="R2233" s="71">
        <v>12.327283279139198</v>
      </c>
      <c r="S2233" s="70">
        <v>12.375094978052774</v>
      </c>
      <c r="T2233" s="71">
        <v>12.43662005269368</v>
      </c>
      <c r="U2233" s="70">
        <v>12.462974842427567</v>
      </c>
      <c r="V2233" s="71">
        <v>12.788740929005938</v>
      </c>
      <c r="W2233" s="70">
        <v>16.52059999310811</v>
      </c>
      <c r="X2233" s="71">
        <v>10.325765009353638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151.40681208695474</v>
      </c>
      <c r="AE2233" s="54"/>
    </row>
    <row r="2234" spans="2:31" x14ac:dyDescent="0.45">
      <c r="B2234" s="4" t="s">
        <v>206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0</v>
      </c>
      <c r="AE2234" s="54"/>
    </row>
    <row r="2235" spans="2:31" x14ac:dyDescent="0.45">
      <c r="B2235" s="4" t="s">
        <v>207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0</v>
      </c>
      <c r="AE2235" s="54"/>
    </row>
    <row r="2236" spans="2:31" x14ac:dyDescent="0.45">
      <c r="B2236" s="4" t="s">
        <v>208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0</v>
      </c>
      <c r="M2236" s="70">
        <v>0</v>
      </c>
      <c r="N2236" s="71">
        <v>0</v>
      </c>
      <c r="O2236" s="70">
        <v>0</v>
      </c>
      <c r="P2236" s="71">
        <v>0</v>
      </c>
      <c r="Q2236" s="70">
        <v>0</v>
      </c>
      <c r="R2236" s="71">
        <v>0</v>
      </c>
      <c r="S2236" s="70">
        <v>0</v>
      </c>
      <c r="T2236" s="71">
        <v>0</v>
      </c>
      <c r="U2236" s="70">
        <v>0</v>
      </c>
      <c r="V2236" s="71">
        <v>0</v>
      </c>
      <c r="W2236" s="70">
        <v>0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0</v>
      </c>
      <c r="AE2236" s="54"/>
    </row>
    <row r="2237" spans="2:31" x14ac:dyDescent="0.45">
      <c r="B2237" s="4" t="s">
        <v>209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0</v>
      </c>
      <c r="M2237" s="70">
        <v>0</v>
      </c>
      <c r="N2237" s="71">
        <v>0</v>
      </c>
      <c r="O2237" s="70">
        <v>0</v>
      </c>
      <c r="P2237" s="71">
        <v>0</v>
      </c>
      <c r="Q2237" s="70">
        <v>0</v>
      </c>
      <c r="R2237" s="71">
        <v>0</v>
      </c>
      <c r="S2237" s="70">
        <v>0</v>
      </c>
      <c r="T2237" s="71">
        <v>0</v>
      </c>
      <c r="U2237" s="70">
        <v>0</v>
      </c>
      <c r="V2237" s="71">
        <v>0</v>
      </c>
      <c r="W2237" s="70">
        <v>0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0</v>
      </c>
      <c r="AE2237" s="54"/>
    </row>
    <row r="2238" spans="2:31" x14ac:dyDescent="0.45">
      <c r="B2238" s="4" t="s">
        <v>210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45">
      <c r="B2239" s="4" t="s">
        <v>211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45">
      <c r="B2240" s="4" t="s">
        <v>212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45">
      <c r="B2241" s="4" t="s">
        <v>213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45">
      <c r="B2242" s="4" t="s">
        <v>214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45">
      <c r="B2243" s="4" t="s">
        <v>215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</v>
      </c>
      <c r="AE2243" s="54"/>
    </row>
    <row r="2244" spans="2:31" x14ac:dyDescent="0.45">
      <c r="B2244" s="4" t="s">
        <v>216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0</v>
      </c>
      <c r="AE2244" s="54"/>
    </row>
    <row r="2245" spans="2:31" x14ac:dyDescent="0.45">
      <c r="B2245" s="4" t="s">
        <v>217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</v>
      </c>
      <c r="AE2245" s="54"/>
    </row>
    <row r="2246" spans="2:31" x14ac:dyDescent="0.45">
      <c r="B2246" s="4" t="s">
        <v>218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45">
      <c r="B2247" s="4" t="s">
        <v>219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45">
      <c r="B2248" s="4" t="s">
        <v>220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45">
      <c r="B2249" s="4" t="s">
        <v>221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45">
      <c r="B2250" s="4" t="s">
        <v>222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45">
      <c r="B2251" s="4" t="s">
        <v>223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45">
      <c r="B2252" s="4" t="s">
        <v>224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1.9461512565612792E-4</v>
      </c>
      <c r="M2252" s="70">
        <v>2.9859910408655795E-3</v>
      </c>
      <c r="N2252" s="71">
        <v>3.111193080743153E-3</v>
      </c>
      <c r="O2252" s="70">
        <v>2.5254537661870326E-3</v>
      </c>
      <c r="P2252" s="71">
        <v>3.3615966637929296E-3</v>
      </c>
      <c r="Q2252" s="70">
        <v>3.9635082085927326E-3</v>
      </c>
      <c r="R2252" s="71">
        <v>9.0941747029622405E-3</v>
      </c>
      <c r="S2252" s="70">
        <v>1.5348516404628754E-2</v>
      </c>
      <c r="T2252" s="71">
        <v>2.1602857112884521E-2</v>
      </c>
      <c r="U2252" s="70">
        <v>2.7857198317845663E-2</v>
      </c>
      <c r="V2252" s="71">
        <v>3.4111539522806808E-2</v>
      </c>
      <c r="W2252" s="70">
        <v>4.0365880231062572E-2</v>
      </c>
      <c r="X2252" s="71">
        <v>3.5988423228263858E-2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0.20051094740629199</v>
      </c>
      <c r="AE2252" s="54"/>
    </row>
    <row r="2253" spans="2:31" x14ac:dyDescent="0.45">
      <c r="B2253" s="4" t="s">
        <v>225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1.9461512565612792E-4</v>
      </c>
      <c r="M2253" s="70">
        <v>2.9859910408655795E-3</v>
      </c>
      <c r="N2253" s="71">
        <v>3.111193080743153E-3</v>
      </c>
      <c r="O2253" s="70">
        <v>2.5254537661870326E-3</v>
      </c>
      <c r="P2253" s="71">
        <v>3.3615966637929296E-3</v>
      </c>
      <c r="Q2253" s="70">
        <v>3.9635082085927326E-3</v>
      </c>
      <c r="R2253" s="71">
        <v>9.0941747029622405E-3</v>
      </c>
      <c r="S2253" s="70">
        <v>1.5348516404628754E-2</v>
      </c>
      <c r="T2253" s="71">
        <v>2.1602857112884521E-2</v>
      </c>
      <c r="U2253" s="70">
        <v>2.7857198317845663E-2</v>
      </c>
      <c r="V2253" s="71">
        <v>3.4111539522806808E-2</v>
      </c>
      <c r="W2253" s="70">
        <v>4.0365880231062572E-2</v>
      </c>
      <c r="X2253" s="71">
        <v>3.5988423228263858E-2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0.20051094740629199</v>
      </c>
      <c r="AE2253" s="54"/>
    </row>
    <row r="2254" spans="2:31" x14ac:dyDescent="0.45">
      <c r="B2254" s="4" t="s">
        <v>226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0</v>
      </c>
      <c r="V2254" s="71">
        <v>0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0</v>
      </c>
      <c r="AE2254" s="54"/>
    </row>
    <row r="2255" spans="2:31" x14ac:dyDescent="0.45">
      <c r="B2255" s="4" t="s">
        <v>227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0</v>
      </c>
      <c r="V2255" s="71">
        <v>0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0</v>
      </c>
      <c r="AE2255" s="54"/>
    </row>
    <row r="2256" spans="2:31" x14ac:dyDescent="0.45">
      <c r="B2256" s="4" t="s">
        <v>228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45">
      <c r="B2257" s="4" t="s">
        <v>229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45">
      <c r="B2258" s="4" t="s">
        <v>230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45">
      <c r="B2259" s="4" t="s">
        <v>231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45">
      <c r="B2260" s="4" t="s">
        <v>232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45">
      <c r="B2261" s="4" t="s">
        <v>233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45">
      <c r="B2262" s="4" t="s">
        <v>234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45">
      <c r="B2263" s="4" t="s">
        <v>235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45">
      <c r="B2264" s="4" t="s">
        <v>236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45">
      <c r="B2265" s="4" t="s">
        <v>237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45">
      <c r="B2266" s="4" t="s">
        <v>238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45">
      <c r="B2267" s="4" t="s">
        <v>239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0</v>
      </c>
      <c r="AE2267" s="54"/>
    </row>
    <row r="2268" spans="2:31" x14ac:dyDescent="0.45">
      <c r="B2268" s="4" t="s">
        <v>240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0</v>
      </c>
      <c r="AE2268" s="54"/>
    </row>
    <row r="2269" spans="2:31" x14ac:dyDescent="0.45">
      <c r="B2269" s="4" t="s">
        <v>241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0</v>
      </c>
      <c r="AE2269" s="54"/>
    </row>
    <row r="2270" spans="2:31" x14ac:dyDescent="0.45">
      <c r="B2270" s="4" t="s">
        <v>242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0</v>
      </c>
      <c r="AE2270" s="54"/>
    </row>
    <row r="2271" spans="2:31" x14ac:dyDescent="0.45">
      <c r="B2271" s="4" t="s">
        <v>243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0</v>
      </c>
      <c r="AE2271" s="54"/>
    </row>
    <row r="2272" spans="2:31" x14ac:dyDescent="0.45">
      <c r="B2272" s="4" t="s">
        <v>244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</v>
      </c>
      <c r="N2272" s="71">
        <v>0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</v>
      </c>
      <c r="AE2272" s="54"/>
    </row>
    <row r="2273" spans="2:31" x14ac:dyDescent="0.45">
      <c r="B2273" s="4" t="s">
        <v>245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</v>
      </c>
      <c r="N2273" s="71">
        <v>0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</v>
      </c>
      <c r="AE2273" s="54"/>
    </row>
    <row r="2274" spans="2:31" x14ac:dyDescent="0.45">
      <c r="B2274" s="4" t="s">
        <v>246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</v>
      </c>
      <c r="K2274" s="70">
        <v>0</v>
      </c>
      <c r="L2274" s="71">
        <v>0</v>
      </c>
      <c r="M2274" s="70">
        <v>0</v>
      </c>
      <c r="N2274" s="71">
        <v>0</v>
      </c>
      <c r="O2274" s="70">
        <v>0</v>
      </c>
      <c r="P2274" s="71">
        <v>0</v>
      </c>
      <c r="Q2274" s="70">
        <v>0</v>
      </c>
      <c r="R2274" s="71">
        <v>0</v>
      </c>
      <c r="S2274" s="70">
        <v>0</v>
      </c>
      <c r="T2274" s="71">
        <v>0</v>
      </c>
      <c r="U2274" s="70">
        <v>0</v>
      </c>
      <c r="V2274" s="71">
        <v>0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0</v>
      </c>
      <c r="AE2274" s="54"/>
    </row>
    <row r="2275" spans="2:31" x14ac:dyDescent="0.45">
      <c r="B2275" s="4" t="s">
        <v>247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</v>
      </c>
      <c r="K2275" s="70">
        <v>0</v>
      </c>
      <c r="L2275" s="71">
        <v>0</v>
      </c>
      <c r="M2275" s="70">
        <v>0</v>
      </c>
      <c r="N2275" s="71">
        <v>0</v>
      </c>
      <c r="O2275" s="70">
        <v>0</v>
      </c>
      <c r="P2275" s="71">
        <v>0</v>
      </c>
      <c r="Q2275" s="70">
        <v>0</v>
      </c>
      <c r="R2275" s="71">
        <v>0</v>
      </c>
      <c r="S2275" s="70">
        <v>0</v>
      </c>
      <c r="T2275" s="71">
        <v>0</v>
      </c>
      <c r="U2275" s="70">
        <v>0</v>
      </c>
      <c r="V2275" s="71">
        <v>0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0</v>
      </c>
      <c r="AE2275" s="54"/>
    </row>
    <row r="2276" spans="2:31" x14ac:dyDescent="0.45">
      <c r="B2276" s="4" t="s">
        <v>248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0</v>
      </c>
      <c r="K2276" s="70">
        <v>0</v>
      </c>
      <c r="L2276" s="71">
        <v>0</v>
      </c>
      <c r="M2276" s="70">
        <v>0</v>
      </c>
      <c r="N2276" s="71">
        <v>0</v>
      </c>
      <c r="O2276" s="70">
        <v>0</v>
      </c>
      <c r="P2276" s="71">
        <v>0</v>
      </c>
      <c r="Q2276" s="70">
        <v>0</v>
      </c>
      <c r="R2276" s="71">
        <v>0</v>
      </c>
      <c r="S2276" s="70">
        <v>0</v>
      </c>
      <c r="T2276" s="71">
        <v>0</v>
      </c>
      <c r="U2276" s="70">
        <v>0</v>
      </c>
      <c r="V2276" s="71">
        <v>0</v>
      </c>
      <c r="W2276" s="70">
        <v>0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0</v>
      </c>
      <c r="AE2276" s="54"/>
    </row>
    <row r="2277" spans="2:31" x14ac:dyDescent="0.45">
      <c r="B2277" s="4" t="s">
        <v>249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0</v>
      </c>
      <c r="K2277" s="70">
        <v>0</v>
      </c>
      <c r="L2277" s="71">
        <v>0</v>
      </c>
      <c r="M2277" s="70">
        <v>0</v>
      </c>
      <c r="N2277" s="71">
        <v>0</v>
      </c>
      <c r="O2277" s="70">
        <v>0</v>
      </c>
      <c r="P2277" s="71">
        <v>0</v>
      </c>
      <c r="Q2277" s="70">
        <v>0</v>
      </c>
      <c r="R2277" s="71">
        <v>0</v>
      </c>
      <c r="S2277" s="70">
        <v>0</v>
      </c>
      <c r="T2277" s="71">
        <v>0</v>
      </c>
      <c r="U2277" s="70">
        <v>0</v>
      </c>
      <c r="V2277" s="71">
        <v>0</v>
      </c>
      <c r="W2277" s="70">
        <v>0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0</v>
      </c>
      <c r="AE2277" s="54"/>
    </row>
    <row r="2278" spans="2:31" x14ac:dyDescent="0.45">
      <c r="B2278" s="4" t="s">
        <v>250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0</v>
      </c>
      <c r="K2278" s="70">
        <v>0</v>
      </c>
      <c r="L2278" s="71">
        <v>0</v>
      </c>
      <c r="M2278" s="70">
        <v>0</v>
      </c>
      <c r="N2278" s="71">
        <v>0</v>
      </c>
      <c r="O2278" s="70">
        <v>0</v>
      </c>
      <c r="P2278" s="71">
        <v>0</v>
      </c>
      <c r="Q2278" s="70">
        <v>0</v>
      </c>
      <c r="R2278" s="71">
        <v>0</v>
      </c>
      <c r="S2278" s="70">
        <v>0</v>
      </c>
      <c r="T2278" s="71">
        <v>0</v>
      </c>
      <c r="U2278" s="70">
        <v>0</v>
      </c>
      <c r="V2278" s="71">
        <v>0</v>
      </c>
      <c r="W2278" s="70">
        <v>0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0</v>
      </c>
      <c r="AE2278" s="54"/>
    </row>
    <row r="2279" spans="2:31" x14ac:dyDescent="0.45">
      <c r="B2279" s="4" t="s">
        <v>251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45">
      <c r="B2280" s="4" t="s">
        <v>252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45">
      <c r="B2281" s="4" t="s">
        <v>253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45">
      <c r="B2282" s="4" t="s">
        <v>254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45">
      <c r="B2283" s="4" t="s">
        <v>255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45">
      <c r="B2284" s="4" t="s">
        <v>256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45">
      <c r="B2285" s="4" t="s">
        <v>257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45">
      <c r="B2286" s="4" t="s">
        <v>258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45">
      <c r="B2287" s="4" t="s">
        <v>259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45">
      <c r="B2288" s="4" t="s">
        <v>260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0</v>
      </c>
      <c r="N2288" s="71">
        <v>0</v>
      </c>
      <c r="O2288" s="70">
        <v>0</v>
      </c>
      <c r="P2288" s="71">
        <v>0</v>
      </c>
      <c r="Q2288" s="70">
        <v>0</v>
      </c>
      <c r="R2288" s="71">
        <v>0</v>
      </c>
      <c r="S2288" s="70">
        <v>0</v>
      </c>
      <c r="T2288" s="71">
        <v>0</v>
      </c>
      <c r="U2288" s="70">
        <v>0</v>
      </c>
      <c r="V2288" s="71">
        <v>0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0</v>
      </c>
      <c r="AE2288" s="54"/>
    </row>
    <row r="2289" spans="2:31" x14ac:dyDescent="0.45">
      <c r="B2289" s="4" t="s">
        <v>261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0</v>
      </c>
      <c r="N2289" s="71">
        <v>0</v>
      </c>
      <c r="O2289" s="70">
        <v>0</v>
      </c>
      <c r="P2289" s="71">
        <v>0</v>
      </c>
      <c r="Q2289" s="70">
        <v>0</v>
      </c>
      <c r="R2289" s="71">
        <v>0</v>
      </c>
      <c r="S2289" s="70">
        <v>0</v>
      </c>
      <c r="T2289" s="71">
        <v>0</v>
      </c>
      <c r="U2289" s="70">
        <v>0</v>
      </c>
      <c r="V2289" s="71">
        <v>0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0</v>
      </c>
      <c r="AE2289" s="54"/>
    </row>
    <row r="2290" spans="2:31" x14ac:dyDescent="0.45">
      <c r="B2290" s="4" t="s">
        <v>262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45">
      <c r="B2291" s="4" t="s">
        <v>263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45">
      <c r="B2292" s="4" t="s">
        <v>264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3.2303403131663799E-3</v>
      </c>
      <c r="M2292" s="70">
        <v>5.1788693138708673E-2</v>
      </c>
      <c r="N2292" s="71">
        <v>3.4960354414458068E-3</v>
      </c>
      <c r="O2292" s="70">
        <v>0</v>
      </c>
      <c r="P2292" s="71">
        <v>0</v>
      </c>
      <c r="Q2292" s="70">
        <v>0</v>
      </c>
      <c r="R2292" s="71">
        <v>0</v>
      </c>
      <c r="S2292" s="70">
        <v>2.5799351402868822E-3</v>
      </c>
      <c r="T2292" s="71">
        <v>5.4966018069535535E-2</v>
      </c>
      <c r="U2292" s="70">
        <v>5.4966018069535535E-2</v>
      </c>
      <c r="V2292" s="71">
        <v>5.5887963840117058E-2</v>
      </c>
      <c r="W2292" s="70">
        <v>5.7763107089946648E-2</v>
      </c>
      <c r="X2292" s="71">
        <v>4.6557502564974131E-2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0.3312356136677167</v>
      </c>
      <c r="AE2292" s="54"/>
    </row>
    <row r="2293" spans="2:31" x14ac:dyDescent="0.45">
      <c r="B2293" s="4" t="s">
        <v>265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3.2303403131663799E-3</v>
      </c>
      <c r="M2293" s="70">
        <v>5.1788693138708673E-2</v>
      </c>
      <c r="N2293" s="71">
        <v>3.4960354414458068E-3</v>
      </c>
      <c r="O2293" s="70">
        <v>0</v>
      </c>
      <c r="P2293" s="71">
        <v>0</v>
      </c>
      <c r="Q2293" s="70">
        <v>0</v>
      </c>
      <c r="R2293" s="71">
        <v>0</v>
      </c>
      <c r="S2293" s="70">
        <v>2.5799351402868822E-3</v>
      </c>
      <c r="T2293" s="71">
        <v>5.4966018069535535E-2</v>
      </c>
      <c r="U2293" s="70">
        <v>5.4966018069535535E-2</v>
      </c>
      <c r="V2293" s="71">
        <v>5.5887963840117058E-2</v>
      </c>
      <c r="W2293" s="70">
        <v>5.7763107089946648E-2</v>
      </c>
      <c r="X2293" s="71">
        <v>4.6557502564974131E-2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0.3312356136677167</v>
      </c>
      <c r="AE2293" s="54"/>
    </row>
    <row r="2294" spans="2:31" x14ac:dyDescent="0.45">
      <c r="B2294" s="4" t="s">
        <v>266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0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0</v>
      </c>
      <c r="AE2294" s="54"/>
    </row>
    <row r="2295" spans="2:31" x14ac:dyDescent="0.45">
      <c r="B2295" s="4" t="s">
        <v>267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45">
      <c r="B2296" s="4" t="s">
        <v>268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45">
      <c r="B2297" s="4" t="s">
        <v>269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0.16383620384640168</v>
      </c>
      <c r="M2297" s="70">
        <v>2.4064261072285982</v>
      </c>
      <c r="N2297" s="71">
        <v>1.8579090402857457</v>
      </c>
      <c r="O2297" s="70">
        <v>1.9359883353424074</v>
      </c>
      <c r="P2297" s="71">
        <v>4.0032634785079964</v>
      </c>
      <c r="Q2297" s="70">
        <v>3.7297239839426681</v>
      </c>
      <c r="R2297" s="71">
        <v>4.5767474651336677</v>
      </c>
      <c r="S2297" s="70">
        <v>4.5378428936004651</v>
      </c>
      <c r="T2297" s="71">
        <v>4.5200050671895333</v>
      </c>
      <c r="U2297" s="70">
        <v>4.5008505662282321</v>
      </c>
      <c r="V2297" s="71">
        <v>4.3874158763885518</v>
      </c>
      <c r="W2297" s="70">
        <v>0.1151234134038288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36.735132431098094</v>
      </c>
      <c r="AE2297" s="54"/>
    </row>
    <row r="2298" spans="2:31" x14ac:dyDescent="0.45">
      <c r="B2298" s="4" t="s">
        <v>270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0.16383620384640168</v>
      </c>
      <c r="M2298" s="70">
        <v>2.4064261072285982</v>
      </c>
      <c r="N2298" s="71">
        <v>1.8579090402857457</v>
      </c>
      <c r="O2298" s="70">
        <v>1.9359883353424074</v>
      </c>
      <c r="P2298" s="71">
        <v>4.0032634785079964</v>
      </c>
      <c r="Q2298" s="70">
        <v>3.7297239839426681</v>
      </c>
      <c r="R2298" s="71">
        <v>4.5767474651336677</v>
      </c>
      <c r="S2298" s="70">
        <v>4.5378428936004651</v>
      </c>
      <c r="T2298" s="71">
        <v>4.5200050671895333</v>
      </c>
      <c r="U2298" s="70">
        <v>4.5008505662282321</v>
      </c>
      <c r="V2298" s="71">
        <v>4.3874158763885518</v>
      </c>
      <c r="W2298" s="70">
        <v>0.1151234134038288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36.735132431098094</v>
      </c>
      <c r="AE2298" s="54"/>
    </row>
    <row r="2299" spans="2:31" x14ac:dyDescent="0.45">
      <c r="B2299" s="4" t="s">
        <v>271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45">
      <c r="B2300" s="4" t="s">
        <v>272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45">
      <c r="B2301" s="4" t="s">
        <v>273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45">
      <c r="B2302" s="4" t="s">
        <v>274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45">
      <c r="B2303" s="4" t="s">
        <v>275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45">
      <c r="B2304" s="4" t="s">
        <v>276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45">
      <c r="B2305" s="4" t="s">
        <v>277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45">
      <c r="B2306" s="12" t="s">
        <v>7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1.1385038317553136</v>
      </c>
      <c r="M2306" s="13">
        <f t="shared" si="47"/>
        <v>18.108309219560624</v>
      </c>
      <c r="N2306" s="13">
        <f t="shared" si="47"/>
        <v>17.531508922881855</v>
      </c>
      <c r="O2306" s="13">
        <f t="shared" si="47"/>
        <v>24.108093622153604</v>
      </c>
      <c r="P2306" s="13">
        <f t="shared" si="47"/>
        <v>36.762544981032789</v>
      </c>
      <c r="Q2306" s="13">
        <f t="shared" si="47"/>
        <v>36.194915514938927</v>
      </c>
      <c r="R2306" s="13">
        <f t="shared" si="47"/>
        <v>38.070052783037184</v>
      </c>
      <c r="S2306" s="13">
        <f t="shared" si="47"/>
        <v>38.152722173570943</v>
      </c>
      <c r="T2306" s="13">
        <f t="shared" si="47"/>
        <v>38.357565285071246</v>
      </c>
      <c r="U2306" s="13">
        <f t="shared" si="47"/>
        <v>38.370269231215062</v>
      </c>
      <c r="V2306" s="13">
        <f t="shared" si="47"/>
        <v>38.994188890203382</v>
      </c>
      <c r="W2306" s="13">
        <f t="shared" si="47"/>
        <v>37.705437677804376</v>
      </c>
      <c r="X2306" s="13">
        <f t="shared" si="47"/>
        <v>29.103488680735744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09">
        <f>SUM(AC2168:AE2305)</f>
        <v>392.59760081396121</v>
      </c>
      <c r="AD2306" s="109"/>
      <c r="AE2306" s="109"/>
    </row>
    <row r="2307" spans="2:31" x14ac:dyDescent="0.45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45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45">
      <c r="B2309" s="8">
        <f>+B2165+1</f>
        <v>46039</v>
      </c>
    </row>
    <row r="2310" spans="2:31" x14ac:dyDescent="0.45">
      <c r="B2310" s="8"/>
    </row>
    <row r="2311" spans="2:31" x14ac:dyDescent="0.45">
      <c r="B2311" s="9" t="s">
        <v>313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91" t="s">
        <v>7</v>
      </c>
      <c r="AD2311" s="91"/>
      <c r="AE2311" s="91"/>
    </row>
    <row r="2312" spans="2:31" x14ac:dyDescent="0.45">
      <c r="B2312" s="4" t="s">
        <v>140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2.5348426183064988E-4</v>
      </c>
      <c r="M2312" s="68">
        <v>5.8214572614034059E-2</v>
      </c>
      <c r="N2312" s="69">
        <v>0.25739296475728363</v>
      </c>
      <c r="O2312" s="68">
        <v>1.8317826238950092</v>
      </c>
      <c r="P2312" s="69">
        <v>1.8354609536806739</v>
      </c>
      <c r="Q2312" s="68">
        <v>1.7819695859077853</v>
      </c>
      <c r="R2312" s="69">
        <v>1.8120904710896812</v>
      </c>
      <c r="S2312" s="68">
        <v>1.8247703162511193</v>
      </c>
      <c r="T2312" s="69">
        <v>1.8252186584154761</v>
      </c>
      <c r="U2312" s="68">
        <v>0.16369915175120037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11.390852782624094</v>
      </c>
      <c r="AE2312" s="56"/>
    </row>
    <row r="2313" spans="2:31" x14ac:dyDescent="0.45">
      <c r="B2313" s="4" t="s">
        <v>141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2.5348426183064988E-4</v>
      </c>
      <c r="M2313" s="68">
        <v>5.8214572614034059E-2</v>
      </c>
      <c r="N2313" s="69">
        <v>0.25739296475728363</v>
      </c>
      <c r="O2313" s="68">
        <v>1.8317826238950092</v>
      </c>
      <c r="P2313" s="69">
        <v>1.8354609536806739</v>
      </c>
      <c r="Q2313" s="68">
        <v>1.7819695859077853</v>
      </c>
      <c r="R2313" s="69">
        <v>1.8120904710896812</v>
      </c>
      <c r="S2313" s="68">
        <v>1.8247703162511193</v>
      </c>
      <c r="T2313" s="69">
        <v>1.8252186584154761</v>
      </c>
      <c r="U2313" s="68">
        <v>0.16369915175120037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11.390852782624094</v>
      </c>
      <c r="AE2313" s="54"/>
    </row>
    <row r="2314" spans="2:31" x14ac:dyDescent="0.45">
      <c r="B2314" s="4" t="s">
        <v>142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2.5348426183064988E-4</v>
      </c>
      <c r="M2314" s="68">
        <v>5.8214572614034059E-2</v>
      </c>
      <c r="N2314" s="69">
        <v>0.25739296475728363</v>
      </c>
      <c r="O2314" s="68">
        <v>1.8317826238950092</v>
      </c>
      <c r="P2314" s="69">
        <v>1.8354609536806739</v>
      </c>
      <c r="Q2314" s="68">
        <v>1.7819695859077853</v>
      </c>
      <c r="R2314" s="69">
        <v>1.8120904710896812</v>
      </c>
      <c r="S2314" s="68">
        <v>1.8247703162511193</v>
      </c>
      <c r="T2314" s="69">
        <v>1.8252186584154761</v>
      </c>
      <c r="U2314" s="68">
        <v>0.16369915175120037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11.390852782624094</v>
      </c>
      <c r="AE2314" s="54"/>
    </row>
    <row r="2315" spans="2:31" x14ac:dyDescent="0.45">
      <c r="B2315" s="4" t="s">
        <v>143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2.5348426183064988E-4</v>
      </c>
      <c r="M2315" s="68">
        <v>5.8214572614034059E-2</v>
      </c>
      <c r="N2315" s="69">
        <v>0.25739296475728363</v>
      </c>
      <c r="O2315" s="68">
        <v>1.8317826238950092</v>
      </c>
      <c r="P2315" s="69">
        <v>1.8354609536806739</v>
      </c>
      <c r="Q2315" s="68">
        <v>1.7819695859077853</v>
      </c>
      <c r="R2315" s="69">
        <v>1.8120904710896812</v>
      </c>
      <c r="S2315" s="68">
        <v>1.8247703162511193</v>
      </c>
      <c r="T2315" s="69">
        <v>1.8252186584154761</v>
      </c>
      <c r="U2315" s="68">
        <v>0.16369915175120037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11.390852782624094</v>
      </c>
      <c r="AE2315" s="54"/>
    </row>
    <row r="2316" spans="2:31" x14ac:dyDescent="0.45">
      <c r="B2316" s="4" t="s">
        <v>144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45">
      <c r="B2317" s="4" t="s">
        <v>145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45">
      <c r="B2318" s="4" t="s">
        <v>146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45">
      <c r="B2319" s="4" t="s">
        <v>147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45">
      <c r="B2320" s="4" t="s">
        <v>148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45">
      <c r="B2321" s="4" t="s">
        <v>149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45">
      <c r="B2322" s="4" t="s">
        <v>150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45">
      <c r="B2323" s="4" t="s">
        <v>151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45">
      <c r="B2324" s="4" t="s">
        <v>152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45">
      <c r="B2325" s="4" t="s">
        <v>153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45">
      <c r="B2326" s="4" t="s">
        <v>154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45">
      <c r="B2327" s="4" t="s">
        <v>155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0.18322353124618523</v>
      </c>
      <c r="M2327" s="70">
        <v>1.8323728362719216</v>
      </c>
      <c r="N2327" s="71">
        <v>1.1911764248212178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0.4050520579020182</v>
      </c>
      <c r="V2327" s="71">
        <v>1.7387124220530186</v>
      </c>
      <c r="W2327" s="70">
        <v>1.7400165557861327</v>
      </c>
      <c r="X2327" s="71">
        <v>1.420142376422882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8.5106962045033754</v>
      </c>
      <c r="AE2327" s="54"/>
    </row>
    <row r="2328" spans="2:31" x14ac:dyDescent="0.45">
      <c r="B2328" s="4" t="s">
        <v>156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2.5037912527720134E-2</v>
      </c>
      <c r="M2328" s="70">
        <v>0.24192471504211427</v>
      </c>
      <c r="N2328" s="71">
        <v>0.17849386533101394</v>
      </c>
      <c r="O2328" s="70">
        <v>5.1175836722056077E-2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0.49663232962290438</v>
      </c>
      <c r="AE2328" s="54"/>
    </row>
    <row r="2329" spans="2:31" x14ac:dyDescent="0.45">
      <c r="B2329" s="4" t="s">
        <v>157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2.5037912527720134E-2</v>
      </c>
      <c r="M2329" s="70">
        <v>0.24192471504211427</v>
      </c>
      <c r="N2329" s="71">
        <v>0.17849386533101394</v>
      </c>
      <c r="O2329" s="70">
        <v>5.1175836722056077E-2</v>
      </c>
      <c r="P2329" s="71">
        <v>0</v>
      </c>
      <c r="Q2329" s="70">
        <v>0</v>
      </c>
      <c r="R2329" s="71">
        <v>0</v>
      </c>
      <c r="S2329" s="70">
        <v>0</v>
      </c>
      <c r="T2329" s="71">
        <v>0</v>
      </c>
      <c r="U2329" s="70">
        <v>0</v>
      </c>
      <c r="V2329" s="71">
        <v>0</v>
      </c>
      <c r="W2329" s="70">
        <v>0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0.49663232962290438</v>
      </c>
      <c r="AE2329" s="54"/>
    </row>
    <row r="2330" spans="2:31" x14ac:dyDescent="0.45">
      <c r="B2330" s="4" t="s">
        <v>158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45">
      <c r="B2331" s="4" t="s">
        <v>159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45">
      <c r="B2332" s="4" t="s">
        <v>160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45">
      <c r="B2333" s="4" t="s">
        <v>161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45">
      <c r="B2334" s="4" t="s">
        <v>162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45">
      <c r="B2335" s="4" t="s">
        <v>163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45">
      <c r="B2336" s="4" t="s">
        <v>164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45">
      <c r="B2337" s="4" t="s">
        <v>165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45">
      <c r="B2338" s="4" t="s">
        <v>166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3.752210259437562E-2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5.8424786726633711E-2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9.5946889321009338E-2</v>
      </c>
      <c r="AE2338" s="54"/>
    </row>
    <row r="2339" spans="2:31" x14ac:dyDescent="0.45">
      <c r="B2339" s="4" t="s">
        <v>167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3.752210259437562E-2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5.8424786726633711E-2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9.5946889321009338E-2</v>
      </c>
      <c r="AE2339" s="54"/>
    </row>
    <row r="2340" spans="2:31" x14ac:dyDescent="0.45">
      <c r="B2340" s="4" t="s">
        <v>168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45">
      <c r="B2341" s="4" t="s">
        <v>169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45">
      <c r="B2342" s="4" t="s">
        <v>170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45">
      <c r="B2343" s="4" t="s">
        <v>171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45">
      <c r="B2344" s="4" t="s">
        <v>172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45">
      <c r="B2345" s="4" t="s">
        <v>173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45">
      <c r="B2346" s="4" t="s">
        <v>174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45">
      <c r="B2347" s="4" t="s">
        <v>175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1.442540963490802E-2</v>
      </c>
      <c r="M2347" s="70">
        <v>0.14693536758422832</v>
      </c>
      <c r="N2347" s="71">
        <v>9.8122210502624402E-2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6.1744613647460901E-2</v>
      </c>
      <c r="V2347" s="71">
        <v>0.27564270496368398</v>
      </c>
      <c r="W2347" s="70">
        <v>0.29345997969309462</v>
      </c>
      <c r="X2347" s="71">
        <v>0.23924117406209292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1.1295714600880933</v>
      </c>
      <c r="AE2347" s="54"/>
    </row>
    <row r="2348" spans="2:31" x14ac:dyDescent="0.45">
      <c r="B2348" s="4" t="s">
        <v>176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45">
      <c r="B2349" s="4" t="s">
        <v>177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45">
      <c r="B2350" s="4" t="s">
        <v>178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45">
      <c r="B2351" s="4" t="s">
        <v>179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45">
      <c r="B2352" s="4" t="s">
        <v>180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45">
      <c r="B2353" s="4" t="s">
        <v>181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45">
      <c r="B2354" s="4" t="s">
        <v>182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45">
      <c r="B2355" s="4" t="s">
        <v>183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45">
      <c r="B2356" s="4" t="s">
        <v>184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45">
      <c r="B2357" s="4" t="s">
        <v>185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45">
      <c r="B2358" s="4" t="s">
        <v>186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45">
      <c r="B2359" s="4" t="s">
        <v>187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45">
      <c r="B2360" s="4" t="s">
        <v>188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45">
      <c r="B2361" s="4" t="s">
        <v>189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2.7633859713872182E-3</v>
      </c>
      <c r="M2361" s="70">
        <v>6.0432304276360302E-4</v>
      </c>
      <c r="N2361" s="71">
        <v>1.8152802520327767E-4</v>
      </c>
      <c r="O2361" s="70">
        <v>3.0661980311075754E-2</v>
      </c>
      <c r="P2361" s="71">
        <v>3.2003123561541148E-2</v>
      </c>
      <c r="Q2361" s="70">
        <v>3.3373868465423499E-2</v>
      </c>
      <c r="R2361" s="71">
        <v>3.3499979972839287E-2</v>
      </c>
      <c r="S2361" s="70">
        <v>3.2516659299532479E-2</v>
      </c>
      <c r="T2361" s="71">
        <v>3.2237481077512016E-2</v>
      </c>
      <c r="U2361" s="70">
        <v>3.3737490574518747E-2</v>
      </c>
      <c r="V2361" s="71">
        <v>3.5729192694028133E-2</v>
      </c>
      <c r="W2361" s="70">
        <v>3.7000025312105764E-2</v>
      </c>
      <c r="X2361" s="71">
        <v>3.0744072397549876E-2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0.33505311070548088</v>
      </c>
      <c r="AE2361" s="54"/>
    </row>
    <row r="2362" spans="2:31" x14ac:dyDescent="0.45">
      <c r="B2362" s="4" t="s">
        <v>190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2.7633859713872182E-3</v>
      </c>
      <c r="M2362" s="70">
        <v>6.0432304276360302E-4</v>
      </c>
      <c r="N2362" s="71">
        <v>1.8152802520327767E-4</v>
      </c>
      <c r="O2362" s="70">
        <v>3.0661980311075754E-2</v>
      </c>
      <c r="P2362" s="71">
        <v>3.2003123561541148E-2</v>
      </c>
      <c r="Q2362" s="70">
        <v>3.3373868465423499E-2</v>
      </c>
      <c r="R2362" s="71">
        <v>3.3499979972839287E-2</v>
      </c>
      <c r="S2362" s="70">
        <v>3.2516659299532479E-2</v>
      </c>
      <c r="T2362" s="71">
        <v>3.2237481077512016E-2</v>
      </c>
      <c r="U2362" s="70">
        <v>3.3737490574518747E-2</v>
      </c>
      <c r="V2362" s="71">
        <v>3.5729192694028133E-2</v>
      </c>
      <c r="W2362" s="70">
        <v>3.7000025312105764E-2</v>
      </c>
      <c r="X2362" s="71">
        <v>3.0744072397549876E-2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0.33505311070548088</v>
      </c>
      <c r="AE2362" s="54"/>
    </row>
    <row r="2363" spans="2:31" x14ac:dyDescent="0.45">
      <c r="B2363" s="4" t="s">
        <v>191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</v>
      </c>
      <c r="M2363" s="70">
        <v>0.35501301844914762</v>
      </c>
      <c r="N2363" s="71">
        <v>0.5554030954043071</v>
      </c>
      <c r="O2363" s="70">
        <v>2.2219665737946825</v>
      </c>
      <c r="P2363" s="71">
        <v>1.7844946515560149</v>
      </c>
      <c r="Q2363" s="70">
        <v>1.1608331930637363</v>
      </c>
      <c r="R2363" s="71">
        <v>1.1616498462359115</v>
      </c>
      <c r="S2363" s="70">
        <v>1.1676269205411278</v>
      </c>
      <c r="T2363" s="71">
        <v>1.1673769406477612</v>
      </c>
      <c r="U2363" s="70">
        <v>1.1812623453140261</v>
      </c>
      <c r="V2363" s="71">
        <v>1.1927998058001203</v>
      </c>
      <c r="W2363" s="70">
        <v>1.1926998051007589</v>
      </c>
      <c r="X2363" s="71">
        <v>0.96712237882614149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14.108248574733736</v>
      </c>
      <c r="AE2363" s="54"/>
    </row>
    <row r="2364" spans="2:31" x14ac:dyDescent="0.45">
      <c r="B2364" s="4" t="s">
        <v>192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0.35501301844914762</v>
      </c>
      <c r="N2364" s="71">
        <v>0.5554030954043071</v>
      </c>
      <c r="O2364" s="70">
        <v>2.2219665737946825</v>
      </c>
      <c r="P2364" s="71">
        <v>1.7844946515560149</v>
      </c>
      <c r="Q2364" s="70">
        <v>1.1608331930637363</v>
      </c>
      <c r="R2364" s="71">
        <v>1.1616498462359115</v>
      </c>
      <c r="S2364" s="70">
        <v>1.1676269205411278</v>
      </c>
      <c r="T2364" s="71">
        <v>1.1673769406477612</v>
      </c>
      <c r="U2364" s="70">
        <v>1.1812623453140261</v>
      </c>
      <c r="V2364" s="71">
        <v>1.1927998058001203</v>
      </c>
      <c r="W2364" s="70">
        <v>1.1926998051007589</v>
      </c>
      <c r="X2364" s="71">
        <v>0.96712237882614149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14.108248574733736</v>
      </c>
      <c r="AE2364" s="54"/>
    </row>
    <row r="2365" spans="2:31" x14ac:dyDescent="0.45">
      <c r="B2365" s="4" t="s">
        <v>193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</v>
      </c>
      <c r="M2365" s="70">
        <v>0</v>
      </c>
      <c r="N2365" s="71">
        <v>0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0</v>
      </c>
      <c r="AE2365" s="54"/>
    </row>
    <row r="2366" spans="2:31" x14ac:dyDescent="0.45">
      <c r="B2366" s="4" t="s">
        <v>194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0</v>
      </c>
      <c r="AE2366" s="54"/>
    </row>
    <row r="2367" spans="2:31" x14ac:dyDescent="0.45">
      <c r="B2367" s="4" t="s">
        <v>195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0</v>
      </c>
      <c r="AE2367" s="54"/>
    </row>
    <row r="2368" spans="2:31" x14ac:dyDescent="0.45">
      <c r="B2368" s="4" t="s">
        <v>196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0</v>
      </c>
      <c r="AE2368" s="54"/>
    </row>
    <row r="2369" spans="2:31" x14ac:dyDescent="0.45">
      <c r="B2369" s="4" t="s">
        <v>197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0</v>
      </c>
      <c r="AE2369" s="54"/>
    </row>
    <row r="2370" spans="2:31" x14ac:dyDescent="0.45">
      <c r="B2370" s="4" t="s">
        <v>198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45">
      <c r="B2371" s="4" t="s">
        <v>199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45">
      <c r="B2372" s="4" t="s">
        <v>200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45">
      <c r="B2373" s="4" t="s">
        <v>201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0</v>
      </c>
      <c r="AE2373" s="54"/>
    </row>
    <row r="2374" spans="2:31" x14ac:dyDescent="0.45">
      <c r="B2374" s="4" t="s">
        <v>202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0</v>
      </c>
      <c r="AE2374" s="54"/>
    </row>
    <row r="2375" spans="2:31" x14ac:dyDescent="0.45">
      <c r="B2375" s="4" t="s">
        <v>203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0</v>
      </c>
      <c r="AE2375" s="54"/>
    </row>
    <row r="2376" spans="2:31" x14ac:dyDescent="0.45">
      <c r="B2376" s="4" t="s">
        <v>204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0</v>
      </c>
      <c r="AE2376" s="54"/>
    </row>
    <row r="2377" spans="2:31" x14ac:dyDescent="0.45">
      <c r="B2377" s="4" t="s">
        <v>205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1.2735098455861409</v>
      </c>
      <c r="M2377" s="70">
        <v>12.738936232045488</v>
      </c>
      <c r="N2377" s="71">
        <v>12.771943980967206</v>
      </c>
      <c r="O2377" s="70">
        <v>12.63716425748189</v>
      </c>
      <c r="P2377" s="71">
        <v>12.735430175577802</v>
      </c>
      <c r="Q2377" s="70">
        <v>12.757456841583254</v>
      </c>
      <c r="R2377" s="71">
        <v>12.766816853001911</v>
      </c>
      <c r="S2377" s="70">
        <v>12.804106965179445</v>
      </c>
      <c r="T2377" s="71">
        <v>12.913282853876746</v>
      </c>
      <c r="U2377" s="70">
        <v>12.95121510676066</v>
      </c>
      <c r="V2377" s="71">
        <v>13.045511180674234</v>
      </c>
      <c r="W2377" s="70">
        <v>13.01655573697408</v>
      </c>
      <c r="X2377" s="71">
        <v>10.730215334747308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153.14214536445616</v>
      </c>
      <c r="AE2377" s="54"/>
    </row>
    <row r="2378" spans="2:31" x14ac:dyDescent="0.45">
      <c r="B2378" s="4" t="s">
        <v>206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0</v>
      </c>
      <c r="N2378" s="71">
        <v>0</v>
      </c>
      <c r="O2378" s="70">
        <v>0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0</v>
      </c>
      <c r="AE2378" s="54"/>
    </row>
    <row r="2379" spans="2:31" x14ac:dyDescent="0.45">
      <c r="B2379" s="4" t="s">
        <v>207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0</v>
      </c>
      <c r="N2379" s="71">
        <v>0</v>
      </c>
      <c r="O2379" s="70">
        <v>0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0</v>
      </c>
      <c r="AE2379" s="54"/>
    </row>
    <row r="2380" spans="2:31" x14ac:dyDescent="0.45">
      <c r="B2380" s="4" t="s">
        <v>208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2.9276768366495766E-3</v>
      </c>
      <c r="M2380" s="70">
        <v>2.1453754107157396E-2</v>
      </c>
      <c r="N2380" s="71">
        <v>7.2302897771199534E-3</v>
      </c>
      <c r="O2380" s="70">
        <v>6.0475063323974607E-2</v>
      </c>
      <c r="P2380" s="71">
        <v>7.6291918754577637E-2</v>
      </c>
      <c r="Q2380" s="70">
        <v>2.6279528935750328E-2</v>
      </c>
      <c r="R2380" s="71">
        <v>4.8939863840738928E-3</v>
      </c>
      <c r="S2380" s="70">
        <v>0</v>
      </c>
      <c r="T2380" s="71">
        <v>0</v>
      </c>
      <c r="U2380" s="70">
        <v>0</v>
      </c>
      <c r="V2380" s="71">
        <v>0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0.1995522181193034</v>
      </c>
      <c r="AE2380" s="54"/>
    </row>
    <row r="2381" spans="2:31" x14ac:dyDescent="0.45">
      <c r="B2381" s="4" t="s">
        <v>209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2.9276768366495766E-3</v>
      </c>
      <c r="M2381" s="70">
        <v>2.1453754107157396E-2</v>
      </c>
      <c r="N2381" s="71">
        <v>7.2302897771199534E-3</v>
      </c>
      <c r="O2381" s="70">
        <v>6.0475063323974607E-2</v>
      </c>
      <c r="P2381" s="71">
        <v>7.6291918754577637E-2</v>
      </c>
      <c r="Q2381" s="70">
        <v>2.6279528935750328E-2</v>
      </c>
      <c r="R2381" s="71">
        <v>4.8939863840738928E-3</v>
      </c>
      <c r="S2381" s="70">
        <v>0</v>
      </c>
      <c r="T2381" s="71">
        <v>0</v>
      </c>
      <c r="U2381" s="70">
        <v>0</v>
      </c>
      <c r="V2381" s="71">
        <v>0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0.1995522181193034</v>
      </c>
      <c r="AE2381" s="54"/>
    </row>
    <row r="2382" spans="2:31" x14ac:dyDescent="0.45">
      <c r="B2382" s="4" t="s">
        <v>210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45">
      <c r="B2383" s="4" t="s">
        <v>211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45">
      <c r="B2384" s="4" t="s">
        <v>212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45">
      <c r="B2385" s="4" t="s">
        <v>213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45">
      <c r="B2386" s="4" t="s">
        <v>214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45">
      <c r="B2387" s="4" t="s">
        <v>215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45">
      <c r="B2388" s="4" t="s">
        <v>216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0</v>
      </c>
      <c r="AE2388" s="54"/>
    </row>
    <row r="2389" spans="2:31" x14ac:dyDescent="0.45">
      <c r="B2389" s="4" t="s">
        <v>217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45">
      <c r="B2390" s="4" t="s">
        <v>218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45">
      <c r="B2391" s="4" t="s">
        <v>219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45">
      <c r="B2392" s="4" t="s">
        <v>220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45">
      <c r="B2393" s="4" t="s">
        <v>221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45">
      <c r="B2394" s="4" t="s">
        <v>222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45">
      <c r="B2395" s="4" t="s">
        <v>223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45">
      <c r="B2396" s="4" t="s">
        <v>224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4.9440577626228329E-3</v>
      </c>
      <c r="M2396" s="70">
        <v>4.992216527462006E-2</v>
      </c>
      <c r="N2396" s="71">
        <v>5.0797772904237114E-2</v>
      </c>
      <c r="O2396" s="70">
        <v>5.167338152726491E-2</v>
      </c>
      <c r="P2396" s="71">
        <v>5.254898915688197E-2</v>
      </c>
      <c r="Q2396" s="70">
        <v>5.2958163122336074E-2</v>
      </c>
      <c r="R2396" s="71">
        <v>4.8624667624632509E-2</v>
      </c>
      <c r="S2396" s="70">
        <v>4.6999990940094043E-2</v>
      </c>
      <c r="T2396" s="71">
        <v>3.7977503736813863E-2</v>
      </c>
      <c r="U2396" s="70">
        <v>1.9626684486866004E-2</v>
      </c>
      <c r="V2396" s="71">
        <v>2.9760628938674933E-3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0.41904943943023687</v>
      </c>
      <c r="AE2396" s="54"/>
    </row>
    <row r="2397" spans="2:31" x14ac:dyDescent="0.45">
      <c r="B2397" s="4" t="s">
        <v>225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4.9440577626228329E-3</v>
      </c>
      <c r="M2397" s="70">
        <v>4.992216527462006E-2</v>
      </c>
      <c r="N2397" s="71">
        <v>5.0797772904237114E-2</v>
      </c>
      <c r="O2397" s="70">
        <v>5.167338152726491E-2</v>
      </c>
      <c r="P2397" s="71">
        <v>5.254898915688197E-2</v>
      </c>
      <c r="Q2397" s="70">
        <v>5.2958163122336074E-2</v>
      </c>
      <c r="R2397" s="71">
        <v>4.8624667624632509E-2</v>
      </c>
      <c r="S2397" s="70">
        <v>4.6999990940094043E-2</v>
      </c>
      <c r="T2397" s="71">
        <v>3.7977503736813863E-2</v>
      </c>
      <c r="U2397" s="70">
        <v>1.9626684486866004E-2</v>
      </c>
      <c r="V2397" s="71">
        <v>2.9760628938674933E-3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0.41904943943023687</v>
      </c>
      <c r="AE2397" s="54"/>
    </row>
    <row r="2398" spans="2:31" x14ac:dyDescent="0.45">
      <c r="B2398" s="4" t="s">
        <v>226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1.9540126989150295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1.9540126989150295</v>
      </c>
      <c r="AE2398" s="54"/>
    </row>
    <row r="2399" spans="2:31" x14ac:dyDescent="0.45">
      <c r="B2399" s="4" t="s">
        <v>227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1.9540126989150295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1.9540126989150295</v>
      </c>
      <c r="AE2399" s="54"/>
    </row>
    <row r="2400" spans="2:31" x14ac:dyDescent="0.45">
      <c r="B2400" s="4" t="s">
        <v>228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45">
      <c r="B2401" s="4" t="s">
        <v>229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45">
      <c r="B2402" s="4" t="s">
        <v>230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45">
      <c r="B2403" s="4" t="s">
        <v>231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45">
      <c r="B2404" s="4" t="s">
        <v>232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1.7094542170969649</v>
      </c>
      <c r="N2404" s="71">
        <v>2.2193885586420699</v>
      </c>
      <c r="O2404" s="70">
        <v>2.2116553646087662</v>
      </c>
      <c r="P2404" s="71">
        <v>2.203718886947633</v>
      </c>
      <c r="Q2404" s="70">
        <v>2.1957824092864979</v>
      </c>
      <c r="R2404" s="71">
        <v>2.187845931625366</v>
      </c>
      <c r="S2404" s="70">
        <v>2.1799094539642336</v>
      </c>
      <c r="T2404" s="71">
        <v>2.1719729763031022</v>
      </c>
      <c r="U2404" s="70">
        <v>2.1640364986419693</v>
      </c>
      <c r="V2404" s="71">
        <v>0.34267783001963303</v>
      </c>
      <c r="W2404" s="70">
        <v>0.29347553860219328</v>
      </c>
      <c r="X2404" s="71">
        <v>1.7113991275533038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21.591316793291732</v>
      </c>
      <c r="AE2404" s="54"/>
    </row>
    <row r="2405" spans="2:31" x14ac:dyDescent="0.45">
      <c r="B2405" s="4" t="s">
        <v>233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45">
      <c r="B2406" s="4" t="s">
        <v>234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45">
      <c r="B2407" s="4" t="s">
        <v>235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45">
      <c r="B2408" s="4" t="s">
        <v>236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45">
      <c r="B2409" s="4" t="s">
        <v>237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45">
      <c r="B2410" s="4" t="s">
        <v>238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45">
      <c r="B2411" s="4" t="s">
        <v>239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0.129841144879659</v>
      </c>
      <c r="M2411" s="70">
        <v>1.3802236031862645</v>
      </c>
      <c r="N2411" s="71">
        <v>0.90402934971977666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0.32344429041045941</v>
      </c>
      <c r="V2411" s="71">
        <v>1.3891399953991752</v>
      </c>
      <c r="W2411" s="70">
        <v>1.3901699070836979</v>
      </c>
      <c r="X2411" s="71">
        <v>1.1293894144444681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6.6462377051235011</v>
      </c>
      <c r="AE2411" s="54"/>
    </row>
    <row r="2412" spans="2:31" x14ac:dyDescent="0.45">
      <c r="B2412" s="4" t="s">
        <v>240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0.129841144879659</v>
      </c>
      <c r="M2412" s="70">
        <v>1.3802236031862645</v>
      </c>
      <c r="N2412" s="71">
        <v>0.90402934971977666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0.32344429041045941</v>
      </c>
      <c r="V2412" s="71">
        <v>1.3891399953991752</v>
      </c>
      <c r="W2412" s="70">
        <v>1.3901699070836979</v>
      </c>
      <c r="X2412" s="71">
        <v>1.1293894144444681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6.6462377051235011</v>
      </c>
      <c r="AE2412" s="54"/>
    </row>
    <row r="2413" spans="2:31" x14ac:dyDescent="0.45">
      <c r="B2413" s="4" t="s">
        <v>241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0.129841144879659</v>
      </c>
      <c r="M2413" s="70">
        <v>1.3802236031862645</v>
      </c>
      <c r="N2413" s="71">
        <v>0.90402934971977666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0.32344429041045941</v>
      </c>
      <c r="V2413" s="71">
        <v>1.3891399953991752</v>
      </c>
      <c r="W2413" s="70">
        <v>1.3901699070836979</v>
      </c>
      <c r="X2413" s="71">
        <v>1.1293894144444681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6.6462377051235011</v>
      </c>
      <c r="AE2413" s="54"/>
    </row>
    <row r="2414" spans="2:31" x14ac:dyDescent="0.45">
      <c r="B2414" s="4" t="s">
        <v>242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0.27823102474212652</v>
      </c>
      <c r="M2414" s="70">
        <v>2.9576220068277101</v>
      </c>
      <c r="N2414" s="71">
        <v>1.9372057493995223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0.69309490802241314</v>
      </c>
      <c r="V2414" s="71">
        <v>2.9767285615696628</v>
      </c>
      <c r="W2414" s="70">
        <v>2.9789355151793537</v>
      </c>
      <c r="X2414" s="71">
        <v>2.4201201738095746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14.241937939550361</v>
      </c>
      <c r="AE2414" s="54"/>
    </row>
    <row r="2415" spans="2:31" x14ac:dyDescent="0.45">
      <c r="B2415" s="4" t="s">
        <v>243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0.27823102474212652</v>
      </c>
      <c r="M2415" s="70">
        <v>2.9576220068277101</v>
      </c>
      <c r="N2415" s="71">
        <v>1.9372057493995223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0.69309490802241314</v>
      </c>
      <c r="V2415" s="71">
        <v>2.9767285615696628</v>
      </c>
      <c r="W2415" s="70">
        <v>2.9789355151793537</v>
      </c>
      <c r="X2415" s="71">
        <v>2.4201201738095746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14.241937939550361</v>
      </c>
      <c r="AE2415" s="54"/>
    </row>
    <row r="2416" spans="2:31" x14ac:dyDescent="0.45">
      <c r="B2416" s="4" t="s">
        <v>244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0</v>
      </c>
      <c r="M2416" s="70">
        <v>0</v>
      </c>
      <c r="N2416" s="71">
        <v>0</v>
      </c>
      <c r="O2416" s="70">
        <v>0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</v>
      </c>
      <c r="AE2416" s="54"/>
    </row>
    <row r="2417" spans="2:31" x14ac:dyDescent="0.45">
      <c r="B2417" s="4" t="s">
        <v>245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0</v>
      </c>
      <c r="M2417" s="70">
        <v>0</v>
      </c>
      <c r="N2417" s="71">
        <v>0</v>
      </c>
      <c r="O2417" s="70">
        <v>0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</v>
      </c>
      <c r="AE2417" s="54"/>
    </row>
    <row r="2418" spans="2:31" x14ac:dyDescent="0.45">
      <c r="B2418" s="4" t="s">
        <v>246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6.9999999999999993E-2</v>
      </c>
      <c r="M2418" s="70">
        <v>0.70000000000000051</v>
      </c>
      <c r="N2418" s="71">
        <v>0.45499999999999974</v>
      </c>
      <c r="O2418" s="70">
        <v>0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0.1516666666666667</v>
      </c>
      <c r="V2418" s="71">
        <v>0.65000000000000102</v>
      </c>
      <c r="W2418" s="70">
        <v>0.65000000000000102</v>
      </c>
      <c r="X2418" s="71">
        <v>0.53083333333333405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3.2075000000000027</v>
      </c>
      <c r="AE2418" s="54"/>
    </row>
    <row r="2419" spans="2:31" x14ac:dyDescent="0.45">
      <c r="B2419" s="4" t="s">
        <v>247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6.9999999999999993E-2</v>
      </c>
      <c r="M2419" s="70">
        <v>0.70000000000000051</v>
      </c>
      <c r="N2419" s="71">
        <v>0.45499999999999974</v>
      </c>
      <c r="O2419" s="70">
        <v>0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0.1516666666666667</v>
      </c>
      <c r="V2419" s="71">
        <v>0.65000000000000102</v>
      </c>
      <c r="W2419" s="70">
        <v>0.65000000000000102</v>
      </c>
      <c r="X2419" s="71">
        <v>0.53083333333333405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3.2075000000000027</v>
      </c>
      <c r="AE2419" s="54"/>
    </row>
    <row r="2420" spans="2:31" x14ac:dyDescent="0.45">
      <c r="B2420" s="4" t="s">
        <v>248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0.151049444410536</v>
      </c>
      <c r="M2420" s="70">
        <v>1.6074007352193194</v>
      </c>
      <c r="N2420" s="71">
        <v>1.0446016444100275</v>
      </c>
      <c r="O2420" s="70">
        <v>0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0.71463778548770474</v>
      </c>
      <c r="V2420" s="71">
        <v>3.2705528206295442</v>
      </c>
      <c r="W2420" s="70">
        <v>3.2697194920645818</v>
      </c>
      <c r="X2420" s="71">
        <v>2.6696527454588148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12.727614667680527</v>
      </c>
      <c r="AE2420" s="54"/>
    </row>
    <row r="2421" spans="2:31" x14ac:dyDescent="0.45">
      <c r="B2421" s="4" t="s">
        <v>249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0.151049444410536</v>
      </c>
      <c r="M2421" s="70">
        <v>1.6074007352193194</v>
      </c>
      <c r="N2421" s="71">
        <v>1.0446016444100275</v>
      </c>
      <c r="O2421" s="70">
        <v>0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0.71463778548770474</v>
      </c>
      <c r="V2421" s="71">
        <v>3.2705528206295442</v>
      </c>
      <c r="W2421" s="70">
        <v>3.2697194920645818</v>
      </c>
      <c r="X2421" s="71">
        <v>2.6696527454588148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12.727614667680527</v>
      </c>
      <c r="AE2421" s="54"/>
    </row>
    <row r="2422" spans="2:31" x14ac:dyDescent="0.45">
      <c r="B2422" s="4" t="s">
        <v>250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0.151049444410536</v>
      </c>
      <c r="M2422" s="70">
        <v>1.6074007352193194</v>
      </c>
      <c r="N2422" s="71">
        <v>1.0446016444100275</v>
      </c>
      <c r="O2422" s="70">
        <v>0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0.71463778548770474</v>
      </c>
      <c r="V2422" s="71">
        <v>3.2705528206295442</v>
      </c>
      <c r="W2422" s="70">
        <v>3.2697194920645818</v>
      </c>
      <c r="X2422" s="71">
        <v>2.6696527454588148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12.727614667680527</v>
      </c>
      <c r="AE2422" s="54"/>
    </row>
    <row r="2423" spans="2:31" x14ac:dyDescent="0.45">
      <c r="B2423" s="4" t="s">
        <v>251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45">
      <c r="B2424" s="4" t="s">
        <v>252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45">
      <c r="B2425" s="4" t="s">
        <v>253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45">
      <c r="B2426" s="4" t="s">
        <v>254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45">
      <c r="B2427" s="4" t="s">
        <v>255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45">
      <c r="B2428" s="4" t="s">
        <v>256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45">
      <c r="B2429" s="4" t="s">
        <v>257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45">
      <c r="B2430" s="4" t="s">
        <v>258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45">
      <c r="B2431" s="4" t="s">
        <v>259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45">
      <c r="B2432" s="4" t="s">
        <v>260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</v>
      </c>
      <c r="N2432" s="71">
        <v>0</v>
      </c>
      <c r="O2432" s="70">
        <v>0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0</v>
      </c>
      <c r="AE2432" s="54"/>
    </row>
    <row r="2433" spans="2:31" x14ac:dyDescent="0.45">
      <c r="B2433" s="4" t="s">
        <v>261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0</v>
      </c>
      <c r="AE2433" s="54"/>
    </row>
    <row r="2434" spans="2:31" x14ac:dyDescent="0.45">
      <c r="B2434" s="4" t="s">
        <v>262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45">
      <c r="B2435" s="4" t="s">
        <v>263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45">
      <c r="B2436" s="4" t="s">
        <v>264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1.6395967748637E-2</v>
      </c>
      <c r="M2436" s="70">
        <v>2.8142752570824485E-2</v>
      </c>
      <c r="N2436" s="71">
        <v>2.4523228471581306E-2</v>
      </c>
      <c r="O2436" s="70">
        <v>0.15966681983942788</v>
      </c>
      <c r="P2436" s="71">
        <v>0.15798334674909711</v>
      </c>
      <c r="Q2436" s="70">
        <v>0.1562998746521771</v>
      </c>
      <c r="R2436" s="71">
        <v>0.14898335930580897</v>
      </c>
      <c r="S2436" s="70">
        <v>0.126008823979646</v>
      </c>
      <c r="T2436" s="71">
        <v>0.10211481200531126</v>
      </c>
      <c r="U2436" s="70">
        <v>9.6114999024818348E-2</v>
      </c>
      <c r="V2436" s="71">
        <v>0.10861595865959922</v>
      </c>
      <c r="W2436" s="70">
        <v>8.300984548404812E-2</v>
      </c>
      <c r="X2436" s="71">
        <v>4.3868026269289359E-2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1.2517278147602664</v>
      </c>
      <c r="AE2436" s="54"/>
    </row>
    <row r="2437" spans="2:31" x14ac:dyDescent="0.45">
      <c r="B2437" s="4" t="s">
        <v>265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1.6395967748637E-2</v>
      </c>
      <c r="M2437" s="70">
        <v>2.8142752570824485E-2</v>
      </c>
      <c r="N2437" s="71">
        <v>2.4523228471581306E-2</v>
      </c>
      <c r="O2437" s="70">
        <v>0.15966681983942788</v>
      </c>
      <c r="P2437" s="71">
        <v>0.15798334674909711</v>
      </c>
      <c r="Q2437" s="70">
        <v>0.1562998746521771</v>
      </c>
      <c r="R2437" s="71">
        <v>0.14898335930580897</v>
      </c>
      <c r="S2437" s="70">
        <v>0.126008823979646</v>
      </c>
      <c r="T2437" s="71">
        <v>0.10211481200531126</v>
      </c>
      <c r="U2437" s="70">
        <v>9.6114999024818348E-2</v>
      </c>
      <c r="V2437" s="71">
        <v>0.10861595865959922</v>
      </c>
      <c r="W2437" s="70">
        <v>8.300984548404812E-2</v>
      </c>
      <c r="X2437" s="71">
        <v>4.3868026269289359E-2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1.2517278147602664</v>
      </c>
      <c r="AE2437" s="54"/>
    </row>
    <row r="2438" spans="2:31" x14ac:dyDescent="0.45">
      <c r="B2438" s="4" t="s">
        <v>266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2.1591666666666667</v>
      </c>
      <c r="M2438" s="70">
        <v>13.848001403237381</v>
      </c>
      <c r="N2438" s="71">
        <v>4.0529395421346033</v>
      </c>
      <c r="O2438" s="70">
        <v>0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1.1816587448120117</v>
      </c>
      <c r="V2438" s="71">
        <v>4.7021636644999205</v>
      </c>
      <c r="W2438" s="70">
        <v>6.0593762556711832</v>
      </c>
      <c r="X2438" s="71">
        <v>5.4106007099151618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37.413906986936922</v>
      </c>
      <c r="AE2438" s="54"/>
    </row>
    <row r="2439" spans="2:31" x14ac:dyDescent="0.45">
      <c r="B2439" s="4" t="s">
        <v>267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45">
      <c r="B2440" s="4" t="s">
        <v>268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45">
      <c r="B2441" s="4" t="s">
        <v>269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0.48622845061492914</v>
      </c>
      <c r="M2441" s="70">
        <v>4.8367906987635276</v>
      </c>
      <c r="N2441" s="71">
        <v>4.20063984011332</v>
      </c>
      <c r="O2441" s="70">
        <v>3.9509691469192494</v>
      </c>
      <c r="P2441" s="71">
        <v>5.8450581171417264</v>
      </c>
      <c r="Q2441" s="70">
        <v>7.3732458035151165</v>
      </c>
      <c r="R2441" s="71">
        <v>4.3897228320439643</v>
      </c>
      <c r="S2441" s="70">
        <v>0.49127920627593957</v>
      </c>
      <c r="T2441" s="71">
        <v>2.6354278178956756</v>
      </c>
      <c r="U2441" s="70">
        <v>6.1078566074371343</v>
      </c>
      <c r="V2441" s="71">
        <v>1.1643001582887433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41.481518679009334</v>
      </c>
      <c r="AE2441" s="54"/>
    </row>
    <row r="2442" spans="2:31" x14ac:dyDescent="0.45">
      <c r="B2442" s="4" t="s">
        <v>270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0.48622845061492914</v>
      </c>
      <c r="M2442" s="70">
        <v>4.8367906987635276</v>
      </c>
      <c r="N2442" s="71">
        <v>4.20063984011332</v>
      </c>
      <c r="O2442" s="70">
        <v>3.9509691469192494</v>
      </c>
      <c r="P2442" s="71">
        <v>5.8450581171417264</v>
      </c>
      <c r="Q2442" s="70">
        <v>7.3732458035151165</v>
      </c>
      <c r="R2442" s="71">
        <v>4.3897228320439643</v>
      </c>
      <c r="S2442" s="70">
        <v>0.49127920627593957</v>
      </c>
      <c r="T2442" s="71">
        <v>2.6354278178956756</v>
      </c>
      <c r="U2442" s="70">
        <v>6.1078566074371343</v>
      </c>
      <c r="V2442" s="71">
        <v>1.1643001582887433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41.481518679009334</v>
      </c>
      <c r="AE2442" s="54"/>
    </row>
    <row r="2443" spans="2:31" x14ac:dyDescent="0.45">
      <c r="B2443" s="4" t="s">
        <v>271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45">
      <c r="B2444" s="4" t="s">
        <v>272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45">
      <c r="B2445" s="4" t="s">
        <v>273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45">
      <c r="B2446" s="4" t="s">
        <v>274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45">
      <c r="B2447" s="4" t="s">
        <v>275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45">
      <c r="B2448" s="4" t="s">
        <v>276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45">
      <c r="B2449" s="4" t="s">
        <v>277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45">
      <c r="B2450" s="12" t="s">
        <v>7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6.2470681104599528</v>
      </c>
      <c r="M2450" s="13">
        <f t="shared" si="50"/>
        <v>57.92942243525335</v>
      </c>
      <c r="N2450" s="13">
        <f t="shared" si="50"/>
        <v>42.027986297338863</v>
      </c>
      <c r="O2450" s="13">
        <f t="shared" si="50"/>
        <v>35.229127722546153</v>
      </c>
      <c r="P2450" s="13">
        <f t="shared" si="50"/>
        <v>38.177753171087815</v>
      </c>
      <c r="Q2450" s="13">
        <f t="shared" si="50"/>
        <v>39.68709845800997</v>
      </c>
      <c r="R2450" s="13">
        <f t="shared" si="50"/>
        <v>33.77777401212046</v>
      </c>
      <c r="S2450" s="13">
        <f t="shared" si="50"/>
        <v>26.011960886220841</v>
      </c>
      <c r="T2450" s="13">
        <f t="shared" si="50"/>
        <v>30.336399574567903</v>
      </c>
      <c r="U2450" s="13">
        <f t="shared" si="50"/>
        <v>37.099469259516297</v>
      </c>
      <c r="V2450" s="13">
        <f t="shared" si="50"/>
        <v>46.346085730108712</v>
      </c>
      <c r="W2450" s="13">
        <f t="shared" si="50"/>
        <v>45.265842646324067</v>
      </c>
      <c r="X2450" s="13">
        <f t="shared" si="50"/>
        <v>42.91897614296569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09">
        <f>SUM(AC2312:AE2449)</f>
        <v>481.05496444652016</v>
      </c>
      <c r="AD2450" s="109"/>
      <c r="AE2450" s="109"/>
    </row>
    <row r="2451" spans="2:31" x14ac:dyDescent="0.45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45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45">
      <c r="B2453" s="8">
        <f>+B2309+1</f>
        <v>46040</v>
      </c>
    </row>
    <row r="2454" spans="2:31" x14ac:dyDescent="0.45">
      <c r="B2454" s="8"/>
    </row>
    <row r="2455" spans="2:31" x14ac:dyDescent="0.45">
      <c r="B2455" s="9" t="s">
        <v>313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91" t="s">
        <v>7</v>
      </c>
      <c r="AD2455" s="91"/>
      <c r="AE2455" s="91"/>
    </row>
    <row r="2456" spans="2:31" x14ac:dyDescent="0.45">
      <c r="B2456" s="4" t="s">
        <v>140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</v>
      </c>
      <c r="S2456" s="68">
        <v>0</v>
      </c>
      <c r="T2456" s="69">
        <v>0</v>
      </c>
      <c r="U2456" s="68">
        <v>0</v>
      </c>
      <c r="V2456" s="69">
        <v>0</v>
      </c>
      <c r="W2456" s="68">
        <v>0</v>
      </c>
      <c r="X2456" s="69">
        <v>1.8250744965277489E-2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1.8250744965277489E-2</v>
      </c>
      <c r="AE2456" s="56"/>
    </row>
    <row r="2457" spans="2:31" x14ac:dyDescent="0.45">
      <c r="B2457" s="4" t="s">
        <v>141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</v>
      </c>
      <c r="S2457" s="68">
        <v>0</v>
      </c>
      <c r="T2457" s="69">
        <v>0</v>
      </c>
      <c r="U2457" s="68">
        <v>0</v>
      </c>
      <c r="V2457" s="69">
        <v>0</v>
      </c>
      <c r="W2457" s="68">
        <v>0</v>
      </c>
      <c r="X2457" s="69">
        <v>1.8250744965277489E-2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1.8250744965277489E-2</v>
      </c>
      <c r="AE2457" s="54"/>
    </row>
    <row r="2458" spans="2:31" x14ac:dyDescent="0.45">
      <c r="B2458" s="4" t="s">
        <v>142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</v>
      </c>
      <c r="S2458" s="68">
        <v>0</v>
      </c>
      <c r="T2458" s="69">
        <v>0</v>
      </c>
      <c r="U2458" s="68">
        <v>0</v>
      </c>
      <c r="V2458" s="69">
        <v>0</v>
      </c>
      <c r="W2458" s="68">
        <v>0</v>
      </c>
      <c r="X2458" s="69">
        <v>1.8250744965277489E-2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1.8250744965277489E-2</v>
      </c>
      <c r="AE2458" s="54"/>
    </row>
    <row r="2459" spans="2:31" x14ac:dyDescent="0.45">
      <c r="B2459" s="4" t="s">
        <v>143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</v>
      </c>
      <c r="S2459" s="68">
        <v>0</v>
      </c>
      <c r="T2459" s="69">
        <v>0</v>
      </c>
      <c r="U2459" s="68">
        <v>0</v>
      </c>
      <c r="V2459" s="69">
        <v>0</v>
      </c>
      <c r="W2459" s="68">
        <v>0</v>
      </c>
      <c r="X2459" s="69">
        <v>1.8250744965277489E-2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1.8250744965277489E-2</v>
      </c>
      <c r="AE2459" s="54"/>
    </row>
    <row r="2460" spans="2:31" x14ac:dyDescent="0.45">
      <c r="B2460" s="4" t="s">
        <v>144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45">
      <c r="B2461" s="4" t="s">
        <v>145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45">
      <c r="B2462" s="4" t="s">
        <v>146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45">
      <c r="B2463" s="4" t="s">
        <v>147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45">
      <c r="B2464" s="4" t="s">
        <v>148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45">
      <c r="B2465" s="4" t="s">
        <v>149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45">
      <c r="B2466" s="4" t="s">
        <v>150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45">
      <c r="B2467" s="4" t="s">
        <v>151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45">
      <c r="B2468" s="4" t="s">
        <v>152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45">
      <c r="B2469" s="4" t="s">
        <v>153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45">
      <c r="B2470" s="4" t="s">
        <v>154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45">
      <c r="B2471" s="4" t="s">
        <v>155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</v>
      </c>
      <c r="N2471" s="71">
        <v>0</v>
      </c>
      <c r="O2471" s="70">
        <v>0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0</v>
      </c>
      <c r="AE2471" s="54"/>
    </row>
    <row r="2472" spans="2:31" x14ac:dyDescent="0.45">
      <c r="B2472" s="4" t="s">
        <v>156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0.11538678010304772</v>
      </c>
      <c r="N2472" s="71">
        <v>0.15513412157694498</v>
      </c>
      <c r="O2472" s="70">
        <v>0.3498606046040853</v>
      </c>
      <c r="P2472" s="71">
        <v>0.39799509048461912</v>
      </c>
      <c r="Q2472" s="70">
        <v>0.160566488901774</v>
      </c>
      <c r="R2472" s="71">
        <v>1.3610521952311198E-4</v>
      </c>
      <c r="S2472" s="70">
        <v>0</v>
      </c>
      <c r="T2472" s="71">
        <v>0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1.179079190889994</v>
      </c>
      <c r="AE2472" s="54"/>
    </row>
    <row r="2473" spans="2:31" x14ac:dyDescent="0.45">
      <c r="B2473" s="4" t="s">
        <v>157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0.11538678010304772</v>
      </c>
      <c r="N2473" s="71">
        <v>0.15513412157694498</v>
      </c>
      <c r="O2473" s="70">
        <v>0.3498606046040853</v>
      </c>
      <c r="P2473" s="71">
        <v>0.39799509048461912</v>
      </c>
      <c r="Q2473" s="70">
        <v>0.160566488901774</v>
      </c>
      <c r="R2473" s="71">
        <v>1.3610521952311198E-4</v>
      </c>
      <c r="S2473" s="70">
        <v>0</v>
      </c>
      <c r="T2473" s="71">
        <v>0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1.179079190889994</v>
      </c>
      <c r="AE2473" s="54"/>
    </row>
    <row r="2474" spans="2:31" x14ac:dyDescent="0.45">
      <c r="B2474" s="4" t="s">
        <v>158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45">
      <c r="B2475" s="4" t="s">
        <v>159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45">
      <c r="B2476" s="4" t="s">
        <v>160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45">
      <c r="B2477" s="4" t="s">
        <v>161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45">
      <c r="B2478" s="4" t="s">
        <v>162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45">
      <c r="B2479" s="4" t="s">
        <v>163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45">
      <c r="B2480" s="4" t="s">
        <v>164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45">
      <c r="B2481" s="4" t="s">
        <v>165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45">
      <c r="B2482" s="4" t="s">
        <v>166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3.747557957967123E-2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3.747557957967123E-2</v>
      </c>
      <c r="AE2482" s="54"/>
    </row>
    <row r="2483" spans="2:31" x14ac:dyDescent="0.45">
      <c r="B2483" s="4" t="s">
        <v>167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</v>
      </c>
      <c r="M2483" s="70">
        <v>0</v>
      </c>
      <c r="N2483" s="71">
        <v>0</v>
      </c>
      <c r="O2483" s="70">
        <v>0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3.747557957967123E-2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3.747557957967123E-2</v>
      </c>
      <c r="AE2483" s="54"/>
    </row>
    <row r="2484" spans="2:31" x14ac:dyDescent="0.45">
      <c r="B2484" s="4" t="s">
        <v>168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45">
      <c r="B2485" s="4" t="s">
        <v>169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45">
      <c r="B2486" s="4" t="s">
        <v>170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45">
      <c r="B2487" s="4" t="s">
        <v>171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45">
      <c r="B2488" s="4" t="s">
        <v>172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45">
      <c r="B2489" s="4" t="s">
        <v>173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45">
      <c r="B2490" s="4" t="s">
        <v>174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45">
      <c r="B2491" s="4" t="s">
        <v>175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0.10047544797261568</v>
      </c>
      <c r="N2491" s="71">
        <v>0.14586509863535582</v>
      </c>
      <c r="O2491" s="70">
        <v>0.15449020067850763</v>
      </c>
      <c r="P2491" s="71">
        <v>0.1781067927678428</v>
      </c>
      <c r="Q2491" s="70">
        <v>0.2039651870727541</v>
      </c>
      <c r="R2491" s="71">
        <v>0.2075965007146201</v>
      </c>
      <c r="S2491" s="70">
        <v>0.2108464479446413</v>
      </c>
      <c r="T2491" s="71">
        <v>0.21409638722737648</v>
      </c>
      <c r="U2491" s="70">
        <v>0.21734633445739759</v>
      </c>
      <c r="V2491" s="71">
        <v>0.22059627374013288</v>
      </c>
      <c r="W2491" s="70">
        <v>0.22384621302286803</v>
      </c>
      <c r="X2491" s="71">
        <v>0.20043414592742934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2.2776650301615415</v>
      </c>
      <c r="AE2491" s="54"/>
    </row>
    <row r="2492" spans="2:31" x14ac:dyDescent="0.45">
      <c r="B2492" s="4" t="s">
        <v>176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45">
      <c r="B2493" s="4" t="s">
        <v>177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45">
      <c r="B2494" s="4" t="s">
        <v>178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45">
      <c r="B2495" s="4" t="s">
        <v>179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45">
      <c r="B2496" s="4" t="s">
        <v>180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45">
      <c r="B2497" s="4" t="s">
        <v>181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45">
      <c r="B2498" s="4" t="s">
        <v>182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45">
      <c r="B2499" s="4" t="s">
        <v>183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45">
      <c r="B2500" s="4" t="s">
        <v>184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45">
      <c r="B2501" s="4" t="s">
        <v>185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45">
      <c r="B2502" s="4" t="s">
        <v>186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45">
      <c r="B2503" s="4" t="s">
        <v>187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45">
      <c r="B2504" s="4" t="s">
        <v>188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45">
      <c r="B2505" s="4" t="s">
        <v>189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0</v>
      </c>
      <c r="M2505" s="70">
        <v>1.6423638860384563E-2</v>
      </c>
      <c r="N2505" s="71">
        <v>2.273754378159832E-2</v>
      </c>
      <c r="O2505" s="70">
        <v>2.4729185303052178E-2</v>
      </c>
      <c r="P2505" s="71">
        <v>2.4524976809819448E-2</v>
      </c>
      <c r="Q2505" s="70">
        <v>2.3491626977920444E-2</v>
      </c>
      <c r="R2505" s="71">
        <v>2.4381884932517917E-2</v>
      </c>
      <c r="S2505" s="70">
        <v>2.5158697366714385E-2</v>
      </c>
      <c r="T2505" s="71">
        <v>2.5935506820678626E-2</v>
      </c>
      <c r="U2505" s="70">
        <v>2.6712317268053603E-2</v>
      </c>
      <c r="V2505" s="71">
        <v>2.7489126722017834E-2</v>
      </c>
      <c r="W2505" s="70">
        <v>2.826593816280356E-2</v>
      </c>
      <c r="X2505" s="71">
        <v>2.5614401896794561E-2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0.29546484490235542</v>
      </c>
      <c r="AE2505" s="54"/>
    </row>
    <row r="2506" spans="2:31" x14ac:dyDescent="0.45">
      <c r="B2506" s="4" t="s">
        <v>190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0</v>
      </c>
      <c r="M2506" s="70">
        <v>1.6423638860384563E-2</v>
      </c>
      <c r="N2506" s="71">
        <v>2.273754378159832E-2</v>
      </c>
      <c r="O2506" s="70">
        <v>2.4729185303052178E-2</v>
      </c>
      <c r="P2506" s="71">
        <v>2.4524976809819448E-2</v>
      </c>
      <c r="Q2506" s="70">
        <v>2.3491626977920444E-2</v>
      </c>
      <c r="R2506" s="71">
        <v>2.4381884932517917E-2</v>
      </c>
      <c r="S2506" s="70">
        <v>2.5158697366714385E-2</v>
      </c>
      <c r="T2506" s="71">
        <v>2.5935506820678626E-2</v>
      </c>
      <c r="U2506" s="70">
        <v>2.6712317268053603E-2</v>
      </c>
      <c r="V2506" s="71">
        <v>2.7489126722017834E-2</v>
      </c>
      <c r="W2506" s="70">
        <v>2.826593816280356E-2</v>
      </c>
      <c r="X2506" s="71">
        <v>2.5614401896794561E-2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0.29546484490235542</v>
      </c>
      <c r="AE2506" s="54"/>
    </row>
    <row r="2507" spans="2:31" x14ac:dyDescent="0.45">
      <c r="B2507" s="4" t="s">
        <v>191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1.1656109375688772</v>
      </c>
      <c r="N2507" s="71">
        <v>1.319014969269436</v>
      </c>
      <c r="O2507" s="70">
        <v>1.1469602692127241</v>
      </c>
      <c r="P2507" s="71">
        <v>1.3312320657571173</v>
      </c>
      <c r="Q2507" s="70">
        <v>1.4099088537693039</v>
      </c>
      <c r="R2507" s="71">
        <v>1.4477533845106776</v>
      </c>
      <c r="S2507" s="70">
        <v>1.48559792717298</v>
      </c>
      <c r="T2507" s="71">
        <v>1.8202219831943529</v>
      </c>
      <c r="U2507" s="70">
        <v>1.9932258514563261</v>
      </c>
      <c r="V2507" s="71">
        <v>2.0170612164338446</v>
      </c>
      <c r="W2507" s="70">
        <v>2.4394227638456569</v>
      </c>
      <c r="X2507" s="71">
        <v>2.0815862614976055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19.657596483688902</v>
      </c>
      <c r="AE2507" s="54"/>
    </row>
    <row r="2508" spans="2:31" x14ac:dyDescent="0.45">
      <c r="B2508" s="4" t="s">
        <v>192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1.1656109375688772</v>
      </c>
      <c r="N2508" s="71">
        <v>1.319014969269436</v>
      </c>
      <c r="O2508" s="70">
        <v>1.1469602692127241</v>
      </c>
      <c r="P2508" s="71">
        <v>1.3312320657571173</v>
      </c>
      <c r="Q2508" s="70">
        <v>1.4099088537693039</v>
      </c>
      <c r="R2508" s="71">
        <v>1.4477533845106776</v>
      </c>
      <c r="S2508" s="70">
        <v>1.48559792717298</v>
      </c>
      <c r="T2508" s="71">
        <v>1.8202219831943529</v>
      </c>
      <c r="U2508" s="70">
        <v>1.9932258514563261</v>
      </c>
      <c r="V2508" s="71">
        <v>2.0170612164338446</v>
      </c>
      <c r="W2508" s="70">
        <v>2.4394227638456569</v>
      </c>
      <c r="X2508" s="71">
        <v>2.0815862614976055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19.657596483688902</v>
      </c>
      <c r="AE2508" s="54"/>
    </row>
    <row r="2509" spans="2:31" x14ac:dyDescent="0.45">
      <c r="B2509" s="4" t="s">
        <v>193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2.1310002009073768E-2</v>
      </c>
      <c r="N2509" s="71">
        <v>5.1618190606434959E-2</v>
      </c>
      <c r="O2509" s="70">
        <v>8.4834969043731528E-2</v>
      </c>
      <c r="P2509" s="71">
        <v>7.6318359374999811E-2</v>
      </c>
      <c r="Q2509" s="70">
        <v>5.6018257141113102E-2</v>
      </c>
      <c r="R2509" s="71">
        <v>6.2253630161285232E-2</v>
      </c>
      <c r="S2509" s="70">
        <v>7.7003633975982491E-2</v>
      </c>
      <c r="T2509" s="71">
        <v>9.1753637790679743E-2</v>
      </c>
      <c r="U2509" s="70">
        <v>0.10650364160537702</v>
      </c>
      <c r="V2509" s="71">
        <v>0.12125364542007429</v>
      </c>
      <c r="W2509" s="70">
        <v>0.13600364923477154</v>
      </c>
      <c r="X2509" s="71">
        <v>0.13240569273630762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1.0172773090998311</v>
      </c>
      <c r="AE2509" s="54"/>
    </row>
    <row r="2510" spans="2:31" x14ac:dyDescent="0.45">
      <c r="B2510" s="4" t="s">
        <v>194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0</v>
      </c>
      <c r="AE2510" s="54"/>
    </row>
    <row r="2511" spans="2:31" x14ac:dyDescent="0.45">
      <c r="B2511" s="4" t="s">
        <v>195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0</v>
      </c>
      <c r="AE2511" s="54"/>
    </row>
    <row r="2512" spans="2:31" x14ac:dyDescent="0.45">
      <c r="B2512" s="4" t="s">
        <v>196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0</v>
      </c>
      <c r="AE2512" s="54"/>
    </row>
    <row r="2513" spans="2:31" x14ac:dyDescent="0.45">
      <c r="B2513" s="4" t="s">
        <v>197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0</v>
      </c>
      <c r="AE2513" s="54"/>
    </row>
    <row r="2514" spans="2:31" x14ac:dyDescent="0.45">
      <c r="B2514" s="4" t="s">
        <v>198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45">
      <c r="B2515" s="4" t="s">
        <v>199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45">
      <c r="B2516" s="4" t="s">
        <v>200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45">
      <c r="B2517" s="4" t="s">
        <v>201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0</v>
      </c>
      <c r="AE2517" s="54"/>
    </row>
    <row r="2518" spans="2:31" x14ac:dyDescent="0.45">
      <c r="B2518" s="4" t="s">
        <v>202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0</v>
      </c>
      <c r="AE2518" s="54"/>
    </row>
    <row r="2519" spans="2:31" x14ac:dyDescent="0.45">
      <c r="B2519" s="4" t="s">
        <v>203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</v>
      </c>
      <c r="AE2519" s="54"/>
    </row>
    <row r="2520" spans="2:31" x14ac:dyDescent="0.45">
      <c r="B2520" s="4" t="s">
        <v>204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</v>
      </c>
      <c r="AE2520" s="54"/>
    </row>
    <row r="2521" spans="2:31" x14ac:dyDescent="0.45">
      <c r="B2521" s="4" t="s">
        <v>205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9.4521583868967713</v>
      </c>
      <c r="N2521" s="71">
        <v>13.126504740498861</v>
      </c>
      <c r="O2521" s="70">
        <v>13.157303525390624</v>
      </c>
      <c r="P2521" s="71">
        <v>13.064016327641806</v>
      </c>
      <c r="Q2521" s="70">
        <v>13.12677389918009</v>
      </c>
      <c r="R2521" s="71">
        <v>13.15118436950684</v>
      </c>
      <c r="S2521" s="70">
        <v>13.161064117533364</v>
      </c>
      <c r="T2521" s="71">
        <v>13.295938366038</v>
      </c>
      <c r="U2521" s="70">
        <v>16.255499125900272</v>
      </c>
      <c r="V2521" s="71">
        <v>16.090895431620279</v>
      </c>
      <c r="W2521" s="70">
        <v>18.975257882855736</v>
      </c>
      <c r="X2521" s="71">
        <v>15.829942512135823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168.68653868519849</v>
      </c>
      <c r="AE2521" s="54"/>
    </row>
    <row r="2522" spans="2:31" x14ac:dyDescent="0.45">
      <c r="B2522" s="4" t="s">
        <v>206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0</v>
      </c>
      <c r="AE2522" s="54"/>
    </row>
    <row r="2523" spans="2:31" x14ac:dyDescent="0.45">
      <c r="B2523" s="4" t="s">
        <v>207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0</v>
      </c>
      <c r="AE2523" s="54"/>
    </row>
    <row r="2524" spans="2:31" x14ac:dyDescent="0.45">
      <c r="B2524" s="4" t="s">
        <v>208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</v>
      </c>
      <c r="M2524" s="70">
        <v>0.45973641872406007</v>
      </c>
      <c r="N2524" s="71">
        <v>0.70359256267547599</v>
      </c>
      <c r="O2524" s="70">
        <v>0.71516248385111492</v>
      </c>
      <c r="P2524" s="71">
        <v>0.60566228230794261</v>
      </c>
      <c r="Q2524" s="70">
        <v>0.5276289780934651</v>
      </c>
      <c r="R2524" s="71">
        <v>0.49687906901041673</v>
      </c>
      <c r="S2524" s="70">
        <v>0.48137905597686764</v>
      </c>
      <c r="T2524" s="71">
        <v>0.4658790588378906</v>
      </c>
      <c r="U2524" s="70">
        <v>0.45037904580434163</v>
      </c>
      <c r="V2524" s="71">
        <v>0.43487904071807865</v>
      </c>
      <c r="W2524" s="70">
        <v>0.41937902768452967</v>
      </c>
      <c r="X2524" s="71">
        <v>0.3575584888458252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6.1181155125300082</v>
      </c>
      <c r="AE2524" s="54"/>
    </row>
    <row r="2525" spans="2:31" x14ac:dyDescent="0.45">
      <c r="B2525" s="4" t="s">
        <v>209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</v>
      </c>
      <c r="M2525" s="70">
        <v>0.45973641872406007</v>
      </c>
      <c r="N2525" s="71">
        <v>0.70359256267547599</v>
      </c>
      <c r="O2525" s="70">
        <v>0.71516248385111492</v>
      </c>
      <c r="P2525" s="71">
        <v>0.60566228230794261</v>
      </c>
      <c r="Q2525" s="70">
        <v>0.5276289780934651</v>
      </c>
      <c r="R2525" s="71">
        <v>0.49687906901041673</v>
      </c>
      <c r="S2525" s="70">
        <v>0.48137905597686764</v>
      </c>
      <c r="T2525" s="71">
        <v>0.4658790588378906</v>
      </c>
      <c r="U2525" s="70">
        <v>0.45037904580434163</v>
      </c>
      <c r="V2525" s="71">
        <v>0.43487904071807865</v>
      </c>
      <c r="W2525" s="70">
        <v>0.41937902768452967</v>
      </c>
      <c r="X2525" s="71">
        <v>0.3575584888458252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6.1181155125300082</v>
      </c>
      <c r="AE2525" s="54"/>
    </row>
    <row r="2526" spans="2:31" x14ac:dyDescent="0.45">
      <c r="B2526" s="4" t="s">
        <v>210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45">
      <c r="B2527" s="4" t="s">
        <v>211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45">
      <c r="B2528" s="4" t="s">
        <v>212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45">
      <c r="B2529" s="4" t="s">
        <v>213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45">
      <c r="B2530" s="4" t="s">
        <v>214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45">
      <c r="B2531" s="4" t="s">
        <v>215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45">
      <c r="B2532" s="4" t="s">
        <v>216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0</v>
      </c>
      <c r="AE2532" s="54"/>
    </row>
    <row r="2533" spans="2:31" x14ac:dyDescent="0.45">
      <c r="B2533" s="4" t="s">
        <v>217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45">
      <c r="B2534" s="4" t="s">
        <v>218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45">
      <c r="B2535" s="4" t="s">
        <v>219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45">
      <c r="B2536" s="4" t="s">
        <v>220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45">
      <c r="B2537" s="4" t="s">
        <v>221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45">
      <c r="B2538" s="4" t="s">
        <v>222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45">
      <c r="B2539" s="4" t="s">
        <v>223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45">
      <c r="B2540" s="4" t="s">
        <v>224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3.3549654483795155E-2</v>
      </c>
      <c r="N2540" s="71">
        <v>4.6867135167121904E-2</v>
      </c>
      <c r="O2540" s="70">
        <v>4.6929654479026792E-2</v>
      </c>
      <c r="P2540" s="71">
        <v>4.6978990733623494E-2</v>
      </c>
      <c r="Q2540" s="70">
        <v>4.6890541414419826E-2</v>
      </c>
      <c r="R2540" s="71">
        <v>4.676545560359955E-2</v>
      </c>
      <c r="S2540" s="70">
        <v>4.6640370289484687E-2</v>
      </c>
      <c r="T2540" s="71">
        <v>4.6515285472075139E-2</v>
      </c>
      <c r="U2540" s="70">
        <v>4.6390201151370991E-2</v>
      </c>
      <c r="V2540" s="71">
        <v>4.6265114843845372E-2</v>
      </c>
      <c r="W2540" s="70">
        <v>4.6140030026435831E-2</v>
      </c>
      <c r="X2540" s="71">
        <v>4.068997253974279E-2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0.54062240620454161</v>
      </c>
      <c r="AE2540" s="54"/>
    </row>
    <row r="2541" spans="2:31" x14ac:dyDescent="0.45">
      <c r="B2541" s="4" t="s">
        <v>225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3.3549654483795155E-2</v>
      </c>
      <c r="N2541" s="71">
        <v>4.6867135167121904E-2</v>
      </c>
      <c r="O2541" s="70">
        <v>4.6929654479026792E-2</v>
      </c>
      <c r="P2541" s="71">
        <v>4.6978990733623494E-2</v>
      </c>
      <c r="Q2541" s="70">
        <v>4.6890541414419826E-2</v>
      </c>
      <c r="R2541" s="71">
        <v>4.676545560359955E-2</v>
      </c>
      <c r="S2541" s="70">
        <v>4.6640370289484687E-2</v>
      </c>
      <c r="T2541" s="71">
        <v>4.6515285472075139E-2</v>
      </c>
      <c r="U2541" s="70">
        <v>4.6390201151370991E-2</v>
      </c>
      <c r="V2541" s="71">
        <v>4.6265114843845372E-2</v>
      </c>
      <c r="W2541" s="70">
        <v>4.6140030026435831E-2</v>
      </c>
      <c r="X2541" s="71">
        <v>4.068997253974279E-2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0.54062240620454161</v>
      </c>
      <c r="AE2541" s="54"/>
    </row>
    <row r="2542" spans="2:31" x14ac:dyDescent="0.45">
      <c r="B2542" s="4" t="s">
        <v>226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2.0383897144856746E-2</v>
      </c>
      <c r="P2542" s="71">
        <v>5.3442554734667483E-2</v>
      </c>
      <c r="Q2542" s="70">
        <v>0</v>
      </c>
      <c r="R2542" s="71">
        <v>0</v>
      </c>
      <c r="S2542" s="70">
        <v>0</v>
      </c>
      <c r="T2542" s="71">
        <v>0</v>
      </c>
      <c r="U2542" s="70">
        <v>0</v>
      </c>
      <c r="V2542" s="71">
        <v>1.7003352259823927</v>
      </c>
      <c r="W2542" s="70">
        <v>1.7790996345474925</v>
      </c>
      <c r="X2542" s="71">
        <v>2.4880194636215878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6.0412807760309972</v>
      </c>
      <c r="AE2542" s="54"/>
    </row>
    <row r="2543" spans="2:31" x14ac:dyDescent="0.45">
      <c r="B2543" s="4" t="s">
        <v>227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2.0383897144856746E-2</v>
      </c>
      <c r="P2543" s="71">
        <v>5.3442554734667483E-2</v>
      </c>
      <c r="Q2543" s="70">
        <v>0</v>
      </c>
      <c r="R2543" s="71">
        <v>0</v>
      </c>
      <c r="S2543" s="70">
        <v>0</v>
      </c>
      <c r="T2543" s="71">
        <v>0</v>
      </c>
      <c r="U2543" s="70">
        <v>0</v>
      </c>
      <c r="V2543" s="71">
        <v>1.7003352259823927</v>
      </c>
      <c r="W2543" s="70">
        <v>1.7790996345474925</v>
      </c>
      <c r="X2543" s="71">
        <v>2.4880194636215878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6.0412807760309972</v>
      </c>
      <c r="AE2543" s="54"/>
    </row>
    <row r="2544" spans="2:31" x14ac:dyDescent="0.45">
      <c r="B2544" s="4" t="s">
        <v>228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45">
      <c r="B2545" s="4" t="s">
        <v>229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45">
      <c r="B2546" s="4" t="s">
        <v>230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45">
      <c r="B2547" s="4" t="s">
        <v>231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45">
      <c r="B2548" s="4" t="s">
        <v>232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9.1761027173468651E-2</v>
      </c>
      <c r="O2548" s="70">
        <v>0.31581434204801428</v>
      </c>
      <c r="P2548" s="71">
        <v>2.1672383598220821</v>
      </c>
      <c r="Q2548" s="70">
        <v>2.1296468786132805</v>
      </c>
      <c r="R2548" s="71">
        <v>2.0980672331385275</v>
      </c>
      <c r="S2548" s="70">
        <v>2.0945197156799304</v>
      </c>
      <c r="T2548" s="71">
        <v>2.0945197156799304</v>
      </c>
      <c r="U2548" s="70">
        <v>2.0945197156799304</v>
      </c>
      <c r="V2548" s="71">
        <v>2.0945197156799304</v>
      </c>
      <c r="W2548" s="70">
        <v>2.0980909557871503</v>
      </c>
      <c r="X2548" s="71">
        <v>1.8784661386109416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19.157163797913185</v>
      </c>
      <c r="AE2548" s="54"/>
    </row>
    <row r="2549" spans="2:31" x14ac:dyDescent="0.45">
      <c r="B2549" s="4" t="s">
        <v>233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45">
      <c r="B2550" s="4" t="s">
        <v>234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45">
      <c r="B2551" s="4" t="s">
        <v>235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45">
      <c r="B2552" s="4" t="s">
        <v>236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45">
      <c r="B2553" s="4" t="s">
        <v>237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45">
      <c r="B2554" s="4" t="s">
        <v>238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45">
      <c r="B2555" s="4" t="s">
        <v>239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</v>
      </c>
      <c r="M2555" s="70">
        <v>5.4058062484840798E-5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5.4058062484840798E-5</v>
      </c>
      <c r="AE2555" s="54"/>
    </row>
    <row r="2556" spans="2:31" x14ac:dyDescent="0.45">
      <c r="B2556" s="4" t="s">
        <v>240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</v>
      </c>
      <c r="M2556" s="70">
        <v>5.4058062484840798E-5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5.4058062484840798E-5</v>
      </c>
      <c r="AE2556" s="54"/>
    </row>
    <row r="2557" spans="2:31" x14ac:dyDescent="0.45">
      <c r="B2557" s="4" t="s">
        <v>241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</v>
      </c>
      <c r="M2557" s="70">
        <v>5.4058062484840798E-5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5.4058062484840798E-5</v>
      </c>
      <c r="AE2557" s="54"/>
    </row>
    <row r="2558" spans="2:31" x14ac:dyDescent="0.45">
      <c r="B2558" s="4" t="s">
        <v>242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0</v>
      </c>
      <c r="M2558" s="70">
        <v>1.1583870532466308E-4</v>
      </c>
      <c r="N2558" s="71">
        <v>0</v>
      </c>
      <c r="O2558" s="70">
        <v>0</v>
      </c>
      <c r="P2558" s="71">
        <v>0</v>
      </c>
      <c r="Q2558" s="70">
        <v>0</v>
      </c>
      <c r="R2558" s="71">
        <v>0</v>
      </c>
      <c r="S2558" s="70">
        <v>0</v>
      </c>
      <c r="T2558" s="71">
        <v>0</v>
      </c>
      <c r="U2558" s="70">
        <v>0</v>
      </c>
      <c r="V2558" s="71">
        <v>0</v>
      </c>
      <c r="W2558" s="70">
        <v>0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1.1583870532466308E-4</v>
      </c>
      <c r="AE2558" s="54"/>
    </row>
    <row r="2559" spans="2:31" x14ac:dyDescent="0.45">
      <c r="B2559" s="4" t="s">
        <v>243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0</v>
      </c>
      <c r="M2559" s="70">
        <v>1.1583870532466308E-4</v>
      </c>
      <c r="N2559" s="71">
        <v>0</v>
      </c>
      <c r="O2559" s="70">
        <v>0</v>
      </c>
      <c r="P2559" s="71">
        <v>0</v>
      </c>
      <c r="Q2559" s="70">
        <v>0</v>
      </c>
      <c r="R2559" s="71">
        <v>0</v>
      </c>
      <c r="S2559" s="70">
        <v>0</v>
      </c>
      <c r="T2559" s="71">
        <v>0</v>
      </c>
      <c r="U2559" s="70">
        <v>0</v>
      </c>
      <c r="V2559" s="71">
        <v>0</v>
      </c>
      <c r="W2559" s="70">
        <v>0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1.1583870532466308E-4</v>
      </c>
      <c r="AE2559" s="54"/>
    </row>
    <row r="2560" spans="2:31" x14ac:dyDescent="0.45">
      <c r="B2560" s="4" t="s">
        <v>244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45">
      <c r="B2561" s="4" t="s">
        <v>245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45">
      <c r="B2562" s="4" t="s">
        <v>246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</v>
      </c>
      <c r="M2562" s="70">
        <v>3.583333333333337E-2</v>
      </c>
      <c r="N2562" s="71">
        <v>5.000000000000001E-2</v>
      </c>
      <c r="O2562" s="70">
        <v>5.000000000000001E-2</v>
      </c>
      <c r="P2562" s="71">
        <v>2.5416666666666688E-2</v>
      </c>
      <c r="Q2562" s="70">
        <v>0</v>
      </c>
      <c r="R2562" s="71">
        <v>0</v>
      </c>
      <c r="S2562" s="70">
        <v>0</v>
      </c>
      <c r="T2562" s="71">
        <v>0</v>
      </c>
      <c r="U2562" s="70">
        <v>0</v>
      </c>
      <c r="V2562" s="71">
        <v>0</v>
      </c>
      <c r="W2562" s="70">
        <v>0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0.16125000000000009</v>
      </c>
      <c r="AE2562" s="54"/>
    </row>
    <row r="2563" spans="2:31" x14ac:dyDescent="0.45">
      <c r="B2563" s="4" t="s">
        <v>247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</v>
      </c>
      <c r="M2563" s="70">
        <v>3.583333333333337E-2</v>
      </c>
      <c r="N2563" s="71">
        <v>5.000000000000001E-2</v>
      </c>
      <c r="O2563" s="70">
        <v>5.000000000000001E-2</v>
      </c>
      <c r="P2563" s="71">
        <v>2.5416666666666688E-2</v>
      </c>
      <c r="Q2563" s="70">
        <v>0</v>
      </c>
      <c r="R2563" s="71">
        <v>0</v>
      </c>
      <c r="S2563" s="70">
        <v>0</v>
      </c>
      <c r="T2563" s="71">
        <v>0</v>
      </c>
      <c r="U2563" s="70">
        <v>0</v>
      </c>
      <c r="V2563" s="71">
        <v>0</v>
      </c>
      <c r="W2563" s="70">
        <v>0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0.16125000000000009</v>
      </c>
      <c r="AE2563" s="54"/>
    </row>
    <row r="2564" spans="2:31" x14ac:dyDescent="0.45">
      <c r="B2564" s="4" t="s">
        <v>248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</v>
      </c>
      <c r="M2564" s="70">
        <v>0</v>
      </c>
      <c r="N2564" s="71">
        <v>0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</v>
      </c>
      <c r="W2564" s="70">
        <v>0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0</v>
      </c>
      <c r="AE2564" s="54"/>
    </row>
    <row r="2565" spans="2:31" x14ac:dyDescent="0.45">
      <c r="B2565" s="4" t="s">
        <v>249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</v>
      </c>
      <c r="M2565" s="70">
        <v>0</v>
      </c>
      <c r="N2565" s="71">
        <v>0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</v>
      </c>
      <c r="W2565" s="70">
        <v>0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0</v>
      </c>
      <c r="AE2565" s="54"/>
    </row>
    <row r="2566" spans="2:31" x14ac:dyDescent="0.45">
      <c r="B2566" s="4" t="s">
        <v>250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</v>
      </c>
      <c r="M2566" s="70">
        <v>0</v>
      </c>
      <c r="N2566" s="71">
        <v>0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</v>
      </c>
      <c r="W2566" s="70">
        <v>0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0</v>
      </c>
      <c r="AE2566" s="54"/>
    </row>
    <row r="2567" spans="2:31" x14ac:dyDescent="0.45">
      <c r="B2567" s="4" t="s">
        <v>251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45">
      <c r="B2568" s="4" t="s">
        <v>252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45">
      <c r="B2569" s="4" t="s">
        <v>253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45">
      <c r="B2570" s="4" t="s">
        <v>254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45">
      <c r="B2571" s="4" t="s">
        <v>255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45">
      <c r="B2572" s="4" t="s">
        <v>256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45">
      <c r="B2573" s="4" t="s">
        <v>257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45">
      <c r="B2574" s="4" t="s">
        <v>258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45">
      <c r="B2575" s="4" t="s">
        <v>259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45">
      <c r="B2576" s="4" t="s">
        <v>260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45">
      <c r="B2577" s="4" t="s">
        <v>261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45">
      <c r="B2578" s="4" t="s">
        <v>262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45">
      <c r="B2579" s="4" t="s">
        <v>263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45">
      <c r="B2580" s="4" t="s">
        <v>264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3.4122109697200378E-2</v>
      </c>
      <c r="N2580" s="71">
        <v>5.3163825723653066E-2</v>
      </c>
      <c r="O2580" s="70">
        <v>5.8661453394840184E-2</v>
      </c>
      <c r="P2580" s="71">
        <v>6.6162027387569364E-2</v>
      </c>
      <c r="Q2580" s="70">
        <v>6.6901666391640927E-2</v>
      </c>
      <c r="R2580" s="71">
        <v>6.0651190051188096E-2</v>
      </c>
      <c r="S2580" s="70">
        <v>5.4024860699764581E-2</v>
      </c>
      <c r="T2580" s="71">
        <v>3.6700589218073448E-3</v>
      </c>
      <c r="U2580" s="70">
        <v>1.5862456848844898E-3</v>
      </c>
      <c r="V2580" s="71">
        <v>3.5649276245385428E-2</v>
      </c>
      <c r="W2580" s="70">
        <v>2.9398796924700356E-2</v>
      </c>
      <c r="X2580" s="71">
        <v>2.0769755407236547E-2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0.48476126652987073</v>
      </c>
      <c r="AE2580" s="54"/>
    </row>
    <row r="2581" spans="2:31" x14ac:dyDescent="0.45">
      <c r="B2581" s="4" t="s">
        <v>265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3.4122109697200378E-2</v>
      </c>
      <c r="N2581" s="71">
        <v>5.3163825723653066E-2</v>
      </c>
      <c r="O2581" s="70">
        <v>5.8661453394840184E-2</v>
      </c>
      <c r="P2581" s="71">
        <v>6.6162027387569364E-2</v>
      </c>
      <c r="Q2581" s="70">
        <v>6.6901666391640927E-2</v>
      </c>
      <c r="R2581" s="71">
        <v>6.0651190051188096E-2</v>
      </c>
      <c r="S2581" s="70">
        <v>5.4024860699764581E-2</v>
      </c>
      <c r="T2581" s="71">
        <v>3.6700589218073448E-3</v>
      </c>
      <c r="U2581" s="70">
        <v>1.5862456848844898E-3</v>
      </c>
      <c r="V2581" s="71">
        <v>3.5649276245385428E-2</v>
      </c>
      <c r="W2581" s="70">
        <v>2.9398796924700356E-2</v>
      </c>
      <c r="X2581" s="71">
        <v>2.0769755407236547E-2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0.48476126652987073</v>
      </c>
      <c r="AE2581" s="54"/>
    </row>
    <row r="2582" spans="2:31" x14ac:dyDescent="0.45">
      <c r="B2582" s="4" t="s">
        <v>266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0</v>
      </c>
      <c r="M2582" s="70">
        <v>0</v>
      </c>
      <c r="N2582" s="71">
        <v>0</v>
      </c>
      <c r="O2582" s="70">
        <v>0</v>
      </c>
      <c r="P2582" s="71">
        <v>1.5583340326944988E-2</v>
      </c>
      <c r="Q2582" s="70">
        <v>0</v>
      </c>
      <c r="R2582" s="71">
        <v>0</v>
      </c>
      <c r="S2582" s="70">
        <v>1.3250033060709634E-3</v>
      </c>
      <c r="T2582" s="71">
        <v>0.16237424214680993</v>
      </c>
      <c r="U2582" s="70">
        <v>1.6385176277160642</v>
      </c>
      <c r="V2582" s="71">
        <v>3.9623861471811934</v>
      </c>
      <c r="W2582" s="70">
        <v>3.8749214490254724</v>
      </c>
      <c r="X2582" s="71">
        <v>1.7503484980265291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11.405456307729086</v>
      </c>
      <c r="AE2582" s="54"/>
    </row>
    <row r="2583" spans="2:31" x14ac:dyDescent="0.45">
      <c r="B2583" s="4" t="s">
        <v>267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45">
      <c r="B2584" s="4" t="s">
        <v>268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45">
      <c r="B2585" s="4" t="s">
        <v>269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1.8292338263715653</v>
      </c>
      <c r="N2585" s="71">
        <v>0.23803248613954786</v>
      </c>
      <c r="O2585" s="70">
        <v>0.1544485381225581</v>
      </c>
      <c r="P2585" s="71">
        <v>2.5335868509340669</v>
      </c>
      <c r="Q2585" s="70">
        <v>5.7327900892292751</v>
      </c>
      <c r="R2585" s="71">
        <v>5.8473328590393034</v>
      </c>
      <c r="S2585" s="70">
        <v>5.1543354590733843</v>
      </c>
      <c r="T2585" s="71">
        <v>2.8583192472457877</v>
      </c>
      <c r="U2585" s="70">
        <v>6.8252003987630053E-2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24.416331360143122</v>
      </c>
      <c r="AE2585" s="54"/>
    </row>
    <row r="2586" spans="2:31" x14ac:dyDescent="0.45">
      <c r="B2586" s="4" t="s">
        <v>270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1.8292338263715653</v>
      </c>
      <c r="N2586" s="71">
        <v>0.23803248613954786</v>
      </c>
      <c r="O2586" s="70">
        <v>0.1544485381225581</v>
      </c>
      <c r="P2586" s="71">
        <v>2.5335868509340669</v>
      </c>
      <c r="Q2586" s="70">
        <v>5.7327900892292751</v>
      </c>
      <c r="R2586" s="71">
        <v>5.8473328590393034</v>
      </c>
      <c r="S2586" s="70">
        <v>5.1543354590733843</v>
      </c>
      <c r="T2586" s="71">
        <v>2.8583192472457877</v>
      </c>
      <c r="U2586" s="70">
        <v>6.8252003987630053E-2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24.416331360143122</v>
      </c>
      <c r="AE2586" s="54"/>
    </row>
    <row r="2587" spans="2:31" x14ac:dyDescent="0.45">
      <c r="B2587" s="4" t="s">
        <v>271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45">
      <c r="B2588" s="4" t="s">
        <v>272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45">
      <c r="B2589" s="4" t="s">
        <v>273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45">
      <c r="B2590" s="4" t="s">
        <v>274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45">
      <c r="B2591" s="4" t="s">
        <v>275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45">
      <c r="B2592" s="4" t="s">
        <v>276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45">
      <c r="B2593" s="4" t="s">
        <v>277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45">
      <c r="B2594" s="12" t="s">
        <v>7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0</v>
      </c>
      <c r="M2594" s="13">
        <f t="shared" si="53"/>
        <v>16.954131086761095</v>
      </c>
      <c r="N2594" s="13">
        <f t="shared" si="53"/>
        <v>18.592834345581682</v>
      </c>
      <c r="O2594" s="13">
        <f t="shared" si="53"/>
        <v>18.846715209385394</v>
      </c>
      <c r="P2594" s="13">
        <f t="shared" si="53"/>
        <v>25.671266191565863</v>
      </c>
      <c r="Q2594" s="13">
        <f t="shared" si="53"/>
        <v>31.452760711562835</v>
      </c>
      <c r="R2594" s="13">
        <f t="shared" si="53"/>
        <v>31.366901630255725</v>
      </c>
      <c r="S2594" s="13">
        <f t="shared" si="53"/>
        <v>30.039031659598379</v>
      </c>
      <c r="T2594" s="13">
        <f t="shared" si="53"/>
        <v>26.299764629867983</v>
      </c>
      <c r="U2594" s="13">
        <f t="shared" si="53"/>
        <v>25.485477776064258</v>
      </c>
      <c r="V2594" s="13">
        <f t="shared" si="53"/>
        <v>31.01300921553274</v>
      </c>
      <c r="W2594" s="13">
        <f t="shared" si="53"/>
        <v>34.791532532309233</v>
      </c>
      <c r="X2594" s="13">
        <f t="shared" si="53"/>
        <v>29.968027814075064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09">
        <f>SUM(AC2456:AE2593)</f>
        <v>320.48145280256017</v>
      </c>
      <c r="AD2594" s="109"/>
      <c r="AE2594" s="109"/>
    </row>
    <row r="2595" spans="2:31" x14ac:dyDescent="0.45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45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45">
      <c r="B2597" s="8">
        <f>+B2453+1</f>
        <v>46041</v>
      </c>
    </row>
    <row r="2598" spans="2:31" x14ac:dyDescent="0.45">
      <c r="B2598" s="8"/>
    </row>
    <row r="2599" spans="2:31" x14ac:dyDescent="0.45">
      <c r="B2599" s="9" t="s">
        <v>313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91" t="s">
        <v>7</v>
      </c>
      <c r="AD2599" s="91"/>
      <c r="AE2599" s="91"/>
    </row>
    <row r="2600" spans="2:31" x14ac:dyDescent="0.45">
      <c r="B2600" s="4" t="s">
        <v>140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7.0990999539693195E-3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7.0990999539693195E-3</v>
      </c>
      <c r="AE2600" s="56"/>
    </row>
    <row r="2601" spans="2:31" x14ac:dyDescent="0.45">
      <c r="B2601" s="4" t="s">
        <v>141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7.0990999539693195E-3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7.0990999539693195E-3</v>
      </c>
      <c r="AE2601" s="54"/>
    </row>
    <row r="2602" spans="2:31" x14ac:dyDescent="0.45">
      <c r="B2602" s="4" t="s">
        <v>142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7.0990999539693195E-3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7.0990999539693195E-3</v>
      </c>
      <c r="AE2602" s="54"/>
    </row>
    <row r="2603" spans="2:31" x14ac:dyDescent="0.45">
      <c r="B2603" s="4" t="s">
        <v>143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7.0990999539693195E-3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7.0990999539693195E-3</v>
      </c>
      <c r="AE2603" s="54"/>
    </row>
    <row r="2604" spans="2:31" x14ac:dyDescent="0.45">
      <c r="B2604" s="4" t="s">
        <v>144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45">
      <c r="B2605" s="4" t="s">
        <v>145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45">
      <c r="B2606" s="4" t="s">
        <v>146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45">
      <c r="B2607" s="4" t="s">
        <v>147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45">
      <c r="B2608" s="4" t="s">
        <v>148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45">
      <c r="B2609" s="4" t="s">
        <v>149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45">
      <c r="B2610" s="4" t="s">
        <v>150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45">
      <c r="B2611" s="4" t="s">
        <v>151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45">
      <c r="B2612" s="4" t="s">
        <v>152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45">
      <c r="B2613" s="4" t="s">
        <v>153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45">
      <c r="B2614" s="4" t="s">
        <v>154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45">
      <c r="B2615" s="4" t="s">
        <v>155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1.5906000137329232E-3</v>
      </c>
      <c r="M2615" s="70">
        <v>4.718379974365321E-3</v>
      </c>
      <c r="N2615" s="71">
        <v>0</v>
      </c>
      <c r="O2615" s="70">
        <v>0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6.308979988098244E-3</v>
      </c>
      <c r="AE2615" s="54"/>
    </row>
    <row r="2616" spans="2:31" x14ac:dyDescent="0.45">
      <c r="B2616" s="4" t="s">
        <v>156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0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</v>
      </c>
      <c r="AE2616" s="54"/>
    </row>
    <row r="2617" spans="2:31" x14ac:dyDescent="0.45">
      <c r="B2617" s="4" t="s">
        <v>157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0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0</v>
      </c>
      <c r="AE2617" s="54"/>
    </row>
    <row r="2618" spans="2:31" x14ac:dyDescent="0.45">
      <c r="B2618" s="4" t="s">
        <v>158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45">
      <c r="B2619" s="4" t="s">
        <v>159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45">
      <c r="B2620" s="4" t="s">
        <v>160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45">
      <c r="B2621" s="4" t="s">
        <v>161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45">
      <c r="B2622" s="4" t="s">
        <v>162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45">
      <c r="B2623" s="4" t="s">
        <v>163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45">
      <c r="B2624" s="4" t="s">
        <v>164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45">
      <c r="B2625" s="4" t="s">
        <v>165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45">
      <c r="B2626" s="4" t="s">
        <v>166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45">
      <c r="B2627" s="4" t="s">
        <v>167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45">
      <c r="B2628" s="4" t="s">
        <v>168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45">
      <c r="B2629" s="4" t="s">
        <v>169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45">
      <c r="B2630" s="4" t="s">
        <v>170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45">
      <c r="B2631" s="4" t="s">
        <v>171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45">
      <c r="B2632" s="4" t="s">
        <v>172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45">
      <c r="B2633" s="4" t="s">
        <v>173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45">
      <c r="B2634" s="4" t="s">
        <v>174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45">
      <c r="B2635" s="4" t="s">
        <v>175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2.0984115600585884E-2</v>
      </c>
      <c r="M2635" s="70">
        <v>0.14923783143361374</v>
      </c>
      <c r="N2635" s="71">
        <v>9.4559685389200634E-2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0.26478163242340025</v>
      </c>
      <c r="AE2635" s="54"/>
    </row>
    <row r="2636" spans="2:31" x14ac:dyDescent="0.45">
      <c r="B2636" s="4" t="s">
        <v>176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45">
      <c r="B2637" s="4" t="s">
        <v>177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45">
      <c r="B2638" s="4" t="s">
        <v>178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45">
      <c r="B2639" s="4" t="s">
        <v>179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45">
      <c r="B2640" s="4" t="s">
        <v>180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45">
      <c r="B2641" s="4" t="s">
        <v>181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45">
      <c r="B2642" s="4" t="s">
        <v>182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45">
      <c r="B2643" s="4" t="s">
        <v>183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45">
      <c r="B2644" s="4" t="s">
        <v>184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45">
      <c r="B2645" s="4" t="s">
        <v>185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45">
      <c r="B2646" s="4" t="s">
        <v>186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45">
      <c r="B2647" s="4" t="s">
        <v>187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45">
      <c r="B2648" s="4" t="s">
        <v>188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45">
      <c r="B2649" s="4" t="s">
        <v>189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4.8523451884587478E-3</v>
      </c>
      <c r="M2649" s="70">
        <v>3.209741314252209E-2</v>
      </c>
      <c r="N2649" s="71">
        <v>3.165992399056744E-2</v>
      </c>
      <c r="O2649" s="70">
        <v>3.1222434838612784E-2</v>
      </c>
      <c r="P2649" s="71">
        <v>3.16453516483306E-2</v>
      </c>
      <c r="Q2649" s="70">
        <v>3.2957845926284694E-2</v>
      </c>
      <c r="R2649" s="71">
        <v>2.3851426243781979E-2</v>
      </c>
      <c r="S2649" s="70">
        <v>0</v>
      </c>
      <c r="T2649" s="71">
        <v>0</v>
      </c>
      <c r="U2649" s="70">
        <v>0</v>
      </c>
      <c r="V2649" s="71">
        <v>0</v>
      </c>
      <c r="W2649" s="70">
        <v>0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0.18828674097855833</v>
      </c>
      <c r="AE2649" s="54"/>
    </row>
    <row r="2650" spans="2:31" x14ac:dyDescent="0.45">
      <c r="B2650" s="4" t="s">
        <v>190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4.8523451884587478E-3</v>
      </c>
      <c r="M2650" s="70">
        <v>3.209741314252209E-2</v>
      </c>
      <c r="N2650" s="71">
        <v>3.165992399056744E-2</v>
      </c>
      <c r="O2650" s="70">
        <v>3.1222434838612784E-2</v>
      </c>
      <c r="P2650" s="71">
        <v>3.16453516483306E-2</v>
      </c>
      <c r="Q2650" s="70">
        <v>3.2957845926284694E-2</v>
      </c>
      <c r="R2650" s="71">
        <v>2.3851426243781979E-2</v>
      </c>
      <c r="S2650" s="70">
        <v>0</v>
      </c>
      <c r="T2650" s="71">
        <v>0</v>
      </c>
      <c r="U2650" s="70">
        <v>0</v>
      </c>
      <c r="V2650" s="71">
        <v>0</v>
      </c>
      <c r="W2650" s="70">
        <v>0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0.18828674097855833</v>
      </c>
      <c r="AE2650" s="54"/>
    </row>
    <row r="2651" spans="2:31" x14ac:dyDescent="0.45">
      <c r="B2651" s="4" t="s">
        <v>191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0.22031385898590089</v>
      </c>
      <c r="N2651" s="71">
        <v>2.9227966070175169E-2</v>
      </c>
      <c r="O2651" s="70">
        <v>4.3033560117085773E-4</v>
      </c>
      <c r="P2651" s="71">
        <v>0</v>
      </c>
      <c r="Q2651" s="70">
        <v>0</v>
      </c>
      <c r="R2651" s="71">
        <v>0</v>
      </c>
      <c r="S2651" s="70">
        <v>0</v>
      </c>
      <c r="T2651" s="71">
        <v>0</v>
      </c>
      <c r="U2651" s="70">
        <v>0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0.24997216065724692</v>
      </c>
      <c r="AE2651" s="54"/>
    </row>
    <row r="2652" spans="2:31" x14ac:dyDescent="0.45">
      <c r="B2652" s="4" t="s">
        <v>192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0.22031385898590089</v>
      </c>
      <c r="N2652" s="71">
        <v>2.9227966070175169E-2</v>
      </c>
      <c r="O2652" s="70">
        <v>4.3033560117085773E-4</v>
      </c>
      <c r="P2652" s="71">
        <v>0</v>
      </c>
      <c r="Q2652" s="70">
        <v>0</v>
      </c>
      <c r="R2652" s="71">
        <v>0</v>
      </c>
      <c r="S2652" s="70">
        <v>0</v>
      </c>
      <c r="T2652" s="71">
        <v>0</v>
      </c>
      <c r="U2652" s="70">
        <v>0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0.24997216065724692</v>
      </c>
      <c r="AE2652" s="54"/>
    </row>
    <row r="2653" spans="2:31" x14ac:dyDescent="0.45">
      <c r="B2653" s="4" t="s">
        <v>193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1.1248676776886011E-2</v>
      </c>
      <c r="M2653" s="70">
        <v>7.9375652472178329E-2</v>
      </c>
      <c r="N2653" s="71">
        <v>4.9823709328969429E-2</v>
      </c>
      <c r="O2653" s="70">
        <v>0</v>
      </c>
      <c r="P2653" s="71">
        <v>0</v>
      </c>
      <c r="Q2653" s="70">
        <v>0</v>
      </c>
      <c r="R2653" s="71">
        <v>0</v>
      </c>
      <c r="S2653" s="70">
        <v>0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0.14044803857803378</v>
      </c>
      <c r="AE2653" s="54"/>
    </row>
    <row r="2654" spans="2:31" x14ac:dyDescent="0.45">
      <c r="B2654" s="4" t="s">
        <v>194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0</v>
      </c>
      <c r="AE2654" s="54"/>
    </row>
    <row r="2655" spans="2:31" x14ac:dyDescent="0.45">
      <c r="B2655" s="4" t="s">
        <v>195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0</v>
      </c>
      <c r="AE2655" s="54"/>
    </row>
    <row r="2656" spans="2:31" x14ac:dyDescent="0.45">
      <c r="B2656" s="4" t="s">
        <v>196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0</v>
      </c>
      <c r="AE2656" s="54"/>
    </row>
    <row r="2657" spans="2:31" x14ac:dyDescent="0.45">
      <c r="B2657" s="4" t="s">
        <v>197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0</v>
      </c>
      <c r="AE2657" s="54"/>
    </row>
    <row r="2658" spans="2:31" x14ac:dyDescent="0.45">
      <c r="B2658" s="4" t="s">
        <v>198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45">
      <c r="B2659" s="4" t="s">
        <v>199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45">
      <c r="B2660" s="4" t="s">
        <v>200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45">
      <c r="B2661" s="4" t="s">
        <v>201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0</v>
      </c>
      <c r="AE2661" s="54"/>
    </row>
    <row r="2662" spans="2:31" x14ac:dyDescent="0.45">
      <c r="B2662" s="4" t="s">
        <v>202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0</v>
      </c>
      <c r="AE2662" s="54"/>
    </row>
    <row r="2663" spans="2:31" x14ac:dyDescent="0.45">
      <c r="B2663" s="4" t="s">
        <v>203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0</v>
      </c>
      <c r="AE2663" s="54"/>
    </row>
    <row r="2664" spans="2:31" x14ac:dyDescent="0.45">
      <c r="B2664" s="4" t="s">
        <v>204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0</v>
      </c>
      <c r="AE2664" s="54"/>
    </row>
    <row r="2665" spans="2:31" x14ac:dyDescent="0.45">
      <c r="B2665" s="4" t="s">
        <v>205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2.025388609568278</v>
      </c>
      <c r="M2665" s="70">
        <v>13.756139691670738</v>
      </c>
      <c r="N2665" s="71">
        <v>13.679232565561932</v>
      </c>
      <c r="O2665" s="70">
        <v>13.667366425196326</v>
      </c>
      <c r="P2665" s="71">
        <v>13.696081749598189</v>
      </c>
      <c r="Q2665" s="70">
        <v>13.722070519129437</v>
      </c>
      <c r="R2665" s="71">
        <v>9.5904484208424901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80.13672798156739</v>
      </c>
      <c r="AE2665" s="54"/>
    </row>
    <row r="2666" spans="2:31" x14ac:dyDescent="0.45">
      <c r="B2666" s="4" t="s">
        <v>206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0</v>
      </c>
      <c r="AE2666" s="54"/>
    </row>
    <row r="2667" spans="2:31" x14ac:dyDescent="0.45">
      <c r="B2667" s="4" t="s">
        <v>207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0</v>
      </c>
      <c r="AE2667" s="54"/>
    </row>
    <row r="2668" spans="2:31" x14ac:dyDescent="0.45">
      <c r="B2668" s="4" t="s">
        <v>208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4.4442494710286457E-3</v>
      </c>
      <c r="M2668" s="70">
        <v>2.5351516405741376E-2</v>
      </c>
      <c r="N2668" s="71">
        <v>1.791357199350993E-2</v>
      </c>
      <c r="O2668" s="70">
        <v>1.0475619633992517E-2</v>
      </c>
      <c r="P2668" s="71">
        <v>3.0686140060424811E-3</v>
      </c>
      <c r="Q2668" s="70">
        <v>0</v>
      </c>
      <c r="R2668" s="71">
        <v>0</v>
      </c>
      <c r="S2668" s="70">
        <v>0</v>
      </c>
      <c r="T2668" s="71">
        <v>0</v>
      </c>
      <c r="U2668" s="70">
        <v>0</v>
      </c>
      <c r="V2668" s="71">
        <v>0</v>
      </c>
      <c r="W2668" s="70">
        <v>0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6.125357151031495E-2</v>
      </c>
      <c r="AE2668" s="54"/>
    </row>
    <row r="2669" spans="2:31" x14ac:dyDescent="0.45">
      <c r="B2669" s="4" t="s">
        <v>209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4.4442494710286457E-3</v>
      </c>
      <c r="M2669" s="70">
        <v>2.5351516405741376E-2</v>
      </c>
      <c r="N2669" s="71">
        <v>1.791357199350993E-2</v>
      </c>
      <c r="O2669" s="70">
        <v>1.0475619633992517E-2</v>
      </c>
      <c r="P2669" s="71">
        <v>3.0686140060424811E-3</v>
      </c>
      <c r="Q2669" s="70">
        <v>0</v>
      </c>
      <c r="R2669" s="71">
        <v>0</v>
      </c>
      <c r="S2669" s="70">
        <v>0</v>
      </c>
      <c r="T2669" s="71">
        <v>0</v>
      </c>
      <c r="U2669" s="70">
        <v>0</v>
      </c>
      <c r="V2669" s="71">
        <v>0</v>
      </c>
      <c r="W2669" s="70">
        <v>0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6.125357151031495E-2</v>
      </c>
      <c r="AE2669" s="54"/>
    </row>
    <row r="2670" spans="2:31" x14ac:dyDescent="0.45">
      <c r="B2670" s="4" t="s">
        <v>210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45">
      <c r="B2671" s="4" t="s">
        <v>211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45">
      <c r="B2672" s="4" t="s">
        <v>212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45">
      <c r="B2673" s="4" t="s">
        <v>213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45">
      <c r="B2674" s="4" t="s">
        <v>214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45">
      <c r="B2675" s="4" t="s">
        <v>215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0</v>
      </c>
      <c r="AE2675" s="54"/>
    </row>
    <row r="2676" spans="2:31" x14ac:dyDescent="0.45">
      <c r="B2676" s="4" t="s">
        <v>216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0</v>
      </c>
      <c r="AE2676" s="54"/>
    </row>
    <row r="2677" spans="2:31" x14ac:dyDescent="0.45">
      <c r="B2677" s="4" t="s">
        <v>217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45">
      <c r="B2678" s="4" t="s">
        <v>218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45">
      <c r="B2679" s="4" t="s">
        <v>219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45">
      <c r="B2680" s="4" t="s">
        <v>220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45">
      <c r="B2681" s="4" t="s">
        <v>221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45">
      <c r="B2682" s="4" t="s">
        <v>222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45">
      <c r="B2683" s="4" t="s">
        <v>223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45">
      <c r="B2684" s="4" t="s">
        <v>224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8.10575783252716E-3</v>
      </c>
      <c r="M2684" s="70">
        <v>5.4110288123289732E-2</v>
      </c>
      <c r="N2684" s="71">
        <v>5.423533419768016E-2</v>
      </c>
      <c r="O2684" s="70">
        <v>5.4360379775365203E-2</v>
      </c>
      <c r="P2684" s="71">
        <v>5.4462447762489326E-2</v>
      </c>
      <c r="Q2684" s="70">
        <v>5.4334214826425004E-2</v>
      </c>
      <c r="R2684" s="71">
        <v>3.7922269105911281E-2</v>
      </c>
      <c r="S2684" s="70">
        <v>0</v>
      </c>
      <c r="T2684" s="71">
        <v>0</v>
      </c>
      <c r="U2684" s="70">
        <v>0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0.31753069162368791</v>
      </c>
      <c r="AE2684" s="54"/>
    </row>
    <row r="2685" spans="2:31" x14ac:dyDescent="0.45">
      <c r="B2685" s="4" t="s">
        <v>225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8.10575783252716E-3</v>
      </c>
      <c r="M2685" s="70">
        <v>5.4110288123289732E-2</v>
      </c>
      <c r="N2685" s="71">
        <v>5.423533419768016E-2</v>
      </c>
      <c r="O2685" s="70">
        <v>5.4360379775365203E-2</v>
      </c>
      <c r="P2685" s="71">
        <v>5.4462447762489326E-2</v>
      </c>
      <c r="Q2685" s="70">
        <v>5.4334214826425004E-2</v>
      </c>
      <c r="R2685" s="71">
        <v>3.7922269105911281E-2</v>
      </c>
      <c r="S2685" s="70">
        <v>0</v>
      </c>
      <c r="T2685" s="71">
        <v>0</v>
      </c>
      <c r="U2685" s="70">
        <v>0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0.31753069162368791</v>
      </c>
      <c r="AE2685" s="54"/>
    </row>
    <row r="2686" spans="2:31" x14ac:dyDescent="0.45">
      <c r="B2686" s="4" t="s">
        <v>226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0.21682057822123169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0.21682057822123169</v>
      </c>
      <c r="AE2686" s="54"/>
    </row>
    <row r="2687" spans="2:31" x14ac:dyDescent="0.45">
      <c r="B2687" s="4" t="s">
        <v>227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0.21682057822123169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0.21682057822123169</v>
      </c>
      <c r="AE2687" s="54"/>
    </row>
    <row r="2688" spans="2:31" x14ac:dyDescent="0.45">
      <c r="B2688" s="4" t="s">
        <v>228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45">
      <c r="B2689" s="4" t="s">
        <v>229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45">
      <c r="B2690" s="4" t="s">
        <v>230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45">
      <c r="B2691" s="4" t="s">
        <v>231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45">
      <c r="B2692" s="4" t="s">
        <v>232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0.29919805526733406</v>
      </c>
      <c r="N2692" s="71">
        <v>0.9734750588734945</v>
      </c>
      <c r="O2692" s="70">
        <v>0.96006697813669817</v>
      </c>
      <c r="P2692" s="71">
        <v>0.94665887355804468</v>
      </c>
      <c r="Q2692" s="70">
        <v>0.93325080871582045</v>
      </c>
      <c r="R2692" s="71">
        <v>0.64529774188995359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4.7579475164413454</v>
      </c>
      <c r="AE2692" s="54"/>
    </row>
    <row r="2693" spans="2:31" x14ac:dyDescent="0.45">
      <c r="B2693" s="4" t="s">
        <v>233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45">
      <c r="B2694" s="4" t="s">
        <v>234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45">
      <c r="B2695" s="4" t="s">
        <v>235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45">
      <c r="B2696" s="4" t="s">
        <v>236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45">
      <c r="B2697" s="4" t="s">
        <v>237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45">
      <c r="B2698" s="4" t="s">
        <v>238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45">
      <c r="B2699" s="4" t="s">
        <v>239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0.1647089878718058</v>
      </c>
      <c r="M2699" s="70">
        <v>1.2349233435649496</v>
      </c>
      <c r="N2699" s="71">
        <v>0.72120761123358035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2.1208399426703357</v>
      </c>
      <c r="AE2699" s="54"/>
    </row>
    <row r="2700" spans="2:31" x14ac:dyDescent="0.45">
      <c r="B2700" s="4" t="s">
        <v>240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0.1647089878718058</v>
      </c>
      <c r="M2700" s="70">
        <v>1.2349233435649496</v>
      </c>
      <c r="N2700" s="71">
        <v>0.72120761123358035</v>
      </c>
      <c r="O2700" s="70">
        <v>0</v>
      </c>
      <c r="P2700" s="71">
        <v>0</v>
      </c>
      <c r="Q2700" s="70">
        <v>0</v>
      </c>
      <c r="R2700" s="71">
        <v>0</v>
      </c>
      <c r="S2700" s="70">
        <v>0</v>
      </c>
      <c r="T2700" s="71">
        <v>0</v>
      </c>
      <c r="U2700" s="70">
        <v>0</v>
      </c>
      <c r="V2700" s="71">
        <v>0</v>
      </c>
      <c r="W2700" s="70">
        <v>0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2.1208399426703357</v>
      </c>
      <c r="AE2700" s="54"/>
    </row>
    <row r="2701" spans="2:31" x14ac:dyDescent="0.45">
      <c r="B2701" s="4" t="s">
        <v>241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0.1647089878718058</v>
      </c>
      <c r="M2701" s="70">
        <v>1.2349233435649496</v>
      </c>
      <c r="N2701" s="71">
        <v>0.72120761123358035</v>
      </c>
      <c r="O2701" s="70">
        <v>0</v>
      </c>
      <c r="P2701" s="71">
        <v>0</v>
      </c>
      <c r="Q2701" s="70">
        <v>0</v>
      </c>
      <c r="R2701" s="71">
        <v>0</v>
      </c>
      <c r="S2701" s="70">
        <v>0</v>
      </c>
      <c r="T2701" s="71">
        <v>0</v>
      </c>
      <c r="U2701" s="70">
        <v>0</v>
      </c>
      <c r="V2701" s="71">
        <v>0</v>
      </c>
      <c r="W2701" s="70">
        <v>0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2.1208399426703357</v>
      </c>
      <c r="AE2701" s="54"/>
    </row>
    <row r="2702" spans="2:31" x14ac:dyDescent="0.45">
      <c r="B2702" s="4" t="s">
        <v>242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0.35294783115386974</v>
      </c>
      <c r="M2702" s="70">
        <v>2.6462643076391794</v>
      </c>
      <c r="N2702" s="71">
        <v>1.5454448812148152</v>
      </c>
      <c r="O2702" s="70">
        <v>0</v>
      </c>
      <c r="P2702" s="71">
        <v>0</v>
      </c>
      <c r="Q2702" s="70">
        <v>0</v>
      </c>
      <c r="R2702" s="71">
        <v>0</v>
      </c>
      <c r="S2702" s="70">
        <v>0</v>
      </c>
      <c r="T2702" s="71">
        <v>0</v>
      </c>
      <c r="U2702" s="70">
        <v>0</v>
      </c>
      <c r="V2702" s="71">
        <v>0</v>
      </c>
      <c r="W2702" s="70">
        <v>0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4.5446570200078646</v>
      </c>
      <c r="AE2702" s="54"/>
    </row>
    <row r="2703" spans="2:31" x14ac:dyDescent="0.45">
      <c r="B2703" s="4" t="s">
        <v>243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0.35294783115386974</v>
      </c>
      <c r="M2703" s="70">
        <v>2.6462643076391794</v>
      </c>
      <c r="N2703" s="71">
        <v>1.5454448812148152</v>
      </c>
      <c r="O2703" s="70">
        <v>0</v>
      </c>
      <c r="P2703" s="71">
        <v>0</v>
      </c>
      <c r="Q2703" s="70">
        <v>0</v>
      </c>
      <c r="R2703" s="71">
        <v>0</v>
      </c>
      <c r="S2703" s="70">
        <v>0</v>
      </c>
      <c r="T2703" s="71">
        <v>0</v>
      </c>
      <c r="U2703" s="70">
        <v>0</v>
      </c>
      <c r="V2703" s="71">
        <v>0</v>
      </c>
      <c r="W2703" s="70">
        <v>0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4.5446570200078646</v>
      </c>
      <c r="AE2703" s="54"/>
    </row>
    <row r="2704" spans="2:31" x14ac:dyDescent="0.45">
      <c r="B2704" s="4" t="s">
        <v>244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</v>
      </c>
      <c r="U2704" s="70">
        <v>0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</v>
      </c>
      <c r="AE2704" s="54"/>
    </row>
    <row r="2705" spans="2:31" x14ac:dyDescent="0.45">
      <c r="B2705" s="4" t="s">
        <v>245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</v>
      </c>
      <c r="U2705" s="70">
        <v>0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</v>
      </c>
      <c r="AE2705" s="54"/>
    </row>
    <row r="2706" spans="2:31" x14ac:dyDescent="0.45">
      <c r="B2706" s="4" t="s">
        <v>246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0</v>
      </c>
      <c r="N2706" s="71">
        <v>0</v>
      </c>
      <c r="O2706" s="70">
        <v>0</v>
      </c>
      <c r="P2706" s="71">
        <v>0</v>
      </c>
      <c r="Q2706" s="70">
        <v>0</v>
      </c>
      <c r="R2706" s="71">
        <v>0</v>
      </c>
      <c r="S2706" s="70">
        <v>0</v>
      </c>
      <c r="T2706" s="71">
        <v>0</v>
      </c>
      <c r="U2706" s="70">
        <v>0</v>
      </c>
      <c r="V2706" s="71">
        <v>0</v>
      </c>
      <c r="W2706" s="70">
        <v>0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0</v>
      </c>
      <c r="AE2706" s="54"/>
    </row>
    <row r="2707" spans="2:31" x14ac:dyDescent="0.45">
      <c r="B2707" s="4" t="s">
        <v>247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0</v>
      </c>
      <c r="N2707" s="71">
        <v>0</v>
      </c>
      <c r="O2707" s="70">
        <v>0</v>
      </c>
      <c r="P2707" s="71">
        <v>0</v>
      </c>
      <c r="Q2707" s="70">
        <v>0</v>
      </c>
      <c r="R2707" s="71">
        <v>0</v>
      </c>
      <c r="S2707" s="70">
        <v>0</v>
      </c>
      <c r="T2707" s="71">
        <v>0</v>
      </c>
      <c r="U2707" s="70">
        <v>0</v>
      </c>
      <c r="V2707" s="71">
        <v>0</v>
      </c>
      <c r="W2707" s="70">
        <v>0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0</v>
      </c>
      <c r="AE2707" s="54"/>
    </row>
    <row r="2708" spans="2:31" x14ac:dyDescent="0.45">
      <c r="B2708" s="4" t="s">
        <v>248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0.2276535352071126</v>
      </c>
      <c r="M2708" s="70">
        <v>1.4402267720964215</v>
      </c>
      <c r="N2708" s="71">
        <v>0.92181577152676053</v>
      </c>
      <c r="O2708" s="70">
        <v>0</v>
      </c>
      <c r="P2708" s="71">
        <v>0</v>
      </c>
      <c r="Q2708" s="70">
        <v>0</v>
      </c>
      <c r="R2708" s="71">
        <v>0</v>
      </c>
      <c r="S2708" s="70">
        <v>0</v>
      </c>
      <c r="T2708" s="71">
        <v>0</v>
      </c>
      <c r="U2708" s="70">
        <v>0</v>
      </c>
      <c r="V2708" s="71">
        <v>0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2.5896960788302943</v>
      </c>
      <c r="AE2708" s="54"/>
    </row>
    <row r="2709" spans="2:31" x14ac:dyDescent="0.45">
      <c r="B2709" s="4" t="s">
        <v>249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0.2276535352071126</v>
      </c>
      <c r="M2709" s="70">
        <v>1.4402267720964215</v>
      </c>
      <c r="N2709" s="71">
        <v>0.92181577152676053</v>
      </c>
      <c r="O2709" s="70">
        <v>0</v>
      </c>
      <c r="P2709" s="71">
        <v>0</v>
      </c>
      <c r="Q2709" s="70">
        <v>0</v>
      </c>
      <c r="R2709" s="71">
        <v>0</v>
      </c>
      <c r="S2709" s="70">
        <v>0</v>
      </c>
      <c r="T2709" s="71">
        <v>0</v>
      </c>
      <c r="U2709" s="70">
        <v>0</v>
      </c>
      <c r="V2709" s="71">
        <v>0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2.5896960788302943</v>
      </c>
      <c r="AE2709" s="54"/>
    </row>
    <row r="2710" spans="2:31" x14ac:dyDescent="0.45">
      <c r="B2710" s="4" t="s">
        <v>250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0.2276535352071126</v>
      </c>
      <c r="M2710" s="70">
        <v>1.4402267720964215</v>
      </c>
      <c r="N2710" s="71">
        <v>0.92181577152676053</v>
      </c>
      <c r="O2710" s="70">
        <v>0</v>
      </c>
      <c r="P2710" s="71">
        <v>0</v>
      </c>
      <c r="Q2710" s="70">
        <v>0</v>
      </c>
      <c r="R2710" s="71">
        <v>0</v>
      </c>
      <c r="S2710" s="70">
        <v>0</v>
      </c>
      <c r="T2710" s="71">
        <v>0</v>
      </c>
      <c r="U2710" s="70">
        <v>0</v>
      </c>
      <c r="V2710" s="71">
        <v>0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2.5896960788302943</v>
      </c>
      <c r="AE2710" s="54"/>
    </row>
    <row r="2711" spans="2:31" x14ac:dyDescent="0.45">
      <c r="B2711" s="4" t="s">
        <v>251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45">
      <c r="B2712" s="4" t="s">
        <v>252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45">
      <c r="B2713" s="4" t="s">
        <v>253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45">
      <c r="B2714" s="4" t="s">
        <v>254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45">
      <c r="B2715" s="4" t="s">
        <v>255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45">
      <c r="B2716" s="4" t="s">
        <v>256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45">
      <c r="B2717" s="4" t="s">
        <v>257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45">
      <c r="B2718" s="4" t="s">
        <v>258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45">
      <c r="B2719" s="4" t="s">
        <v>259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45">
      <c r="B2720" s="4" t="s">
        <v>260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45">
      <c r="B2721" s="4" t="s">
        <v>261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45">
      <c r="B2722" s="4" t="s">
        <v>262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45">
      <c r="B2723" s="4" t="s">
        <v>263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45">
      <c r="B2724" s="4" t="s">
        <v>264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2.2455915017053512E-3</v>
      </c>
      <c r="M2724" s="70">
        <v>1.4970610011369007E-2</v>
      </c>
      <c r="N2724" s="71">
        <v>1.4970610011369007E-2</v>
      </c>
      <c r="O2724" s="70">
        <v>1.4970610011369007E-2</v>
      </c>
      <c r="P2724" s="71">
        <v>1.4970610011369007E-2</v>
      </c>
      <c r="Q2724" s="70">
        <v>1.9337007869035028E-2</v>
      </c>
      <c r="R2724" s="71">
        <v>1.8819977967068566E-2</v>
      </c>
      <c r="S2724" s="70">
        <v>0</v>
      </c>
      <c r="T2724" s="71">
        <v>0</v>
      </c>
      <c r="U2724" s="70">
        <v>0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0.10028501738328498</v>
      </c>
      <c r="AE2724" s="54"/>
    </row>
    <row r="2725" spans="2:31" x14ac:dyDescent="0.45">
      <c r="B2725" s="4" t="s">
        <v>265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2.2455915017053512E-3</v>
      </c>
      <c r="M2725" s="70">
        <v>1.4970610011369007E-2</v>
      </c>
      <c r="N2725" s="71">
        <v>1.4970610011369007E-2</v>
      </c>
      <c r="O2725" s="70">
        <v>1.4970610011369007E-2</v>
      </c>
      <c r="P2725" s="71">
        <v>1.4970610011369007E-2</v>
      </c>
      <c r="Q2725" s="70">
        <v>1.9337007869035028E-2</v>
      </c>
      <c r="R2725" s="71">
        <v>1.8819977967068566E-2</v>
      </c>
      <c r="S2725" s="70">
        <v>0</v>
      </c>
      <c r="T2725" s="71">
        <v>0</v>
      </c>
      <c r="U2725" s="70">
        <v>0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0.10028501738328498</v>
      </c>
      <c r="AE2725" s="54"/>
    </row>
    <row r="2726" spans="2:31" x14ac:dyDescent="0.45">
      <c r="B2726" s="4" t="s">
        <v>266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2.9375</v>
      </c>
      <c r="M2726" s="70">
        <v>10.167641048257547</v>
      </c>
      <c r="N2726" s="71">
        <v>2.4813768068949376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15.586517855152485</v>
      </c>
      <c r="AE2726" s="54"/>
    </row>
    <row r="2727" spans="2:31" x14ac:dyDescent="0.45">
      <c r="B2727" s="4" t="s">
        <v>267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45">
      <c r="B2728" s="4" t="s">
        <v>268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45">
      <c r="B2729" s="4" t="s">
        <v>269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0.11797626177469886</v>
      </c>
      <c r="M2729" s="70">
        <v>1.9962656307220454</v>
      </c>
      <c r="N2729" s="71">
        <v>1.8062602869669591</v>
      </c>
      <c r="O2729" s="70">
        <v>1.7754680951436359</v>
      </c>
      <c r="P2729" s="71">
        <v>3.1474113702774051</v>
      </c>
      <c r="Q2729" s="70">
        <v>1.5037853482564294</v>
      </c>
      <c r="R2729" s="71">
        <v>0.23844918886820374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10.585616182009376</v>
      </c>
      <c r="AE2729" s="54"/>
    </row>
    <row r="2730" spans="2:31" x14ac:dyDescent="0.45">
      <c r="B2730" s="4" t="s">
        <v>270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0.11797626177469886</v>
      </c>
      <c r="M2730" s="70">
        <v>1.9962656307220454</v>
      </c>
      <c r="N2730" s="71">
        <v>1.8062602869669591</v>
      </c>
      <c r="O2730" s="70">
        <v>1.7754680951436359</v>
      </c>
      <c r="P2730" s="71">
        <v>3.1474113702774051</v>
      </c>
      <c r="Q2730" s="70">
        <v>1.5037853482564294</v>
      </c>
      <c r="R2730" s="71">
        <v>0.23844918886820374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10.585616182009376</v>
      </c>
      <c r="AE2730" s="54"/>
    </row>
    <row r="2731" spans="2:31" x14ac:dyDescent="0.45">
      <c r="B2731" s="4" t="s">
        <v>271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45">
      <c r="B2732" s="4" t="s">
        <v>272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45">
      <c r="B2733" s="4" t="s">
        <v>273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45">
      <c r="B2734" s="4" t="s">
        <v>274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45">
      <c r="B2735" s="4" t="s">
        <v>275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45">
      <c r="B2736" s="4" t="s">
        <v>276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45">
      <c r="B2737" s="4" t="s">
        <v>277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45">
      <c r="B2738" s="12" t="s">
        <v>7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7.154943645040813</v>
      </c>
      <c r="M2738" s="13">
        <f t="shared" si="56"/>
        <v>42.460508256119979</v>
      </c>
      <c r="N2738" s="13">
        <f t="shared" si="56"/>
        <v>29.235359523035584</v>
      </c>
      <c r="O2738" s="13">
        <f t="shared" si="56"/>
        <v>18.83492950978378</v>
      </c>
      <c r="P2738" s="13">
        <f t="shared" si="56"/>
        <v>21.145857410567508</v>
      </c>
      <c r="Q2738" s="13">
        <f t="shared" si="56"/>
        <v>17.876150161601608</v>
      </c>
      <c r="R2738" s="13">
        <f t="shared" si="56"/>
        <v>10.873831887102373</v>
      </c>
      <c r="S2738" s="13">
        <f t="shared" si="56"/>
        <v>0</v>
      </c>
      <c r="T2738" s="13">
        <f t="shared" si="56"/>
        <v>0</v>
      </c>
      <c r="U2738" s="13">
        <f t="shared" si="56"/>
        <v>0</v>
      </c>
      <c r="V2738" s="13">
        <f t="shared" si="56"/>
        <v>0</v>
      </c>
      <c r="W2738" s="13">
        <f t="shared" si="56"/>
        <v>0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09">
        <f>SUM(AC2600:AE2737)</f>
        <v>147.58158039325164</v>
      </c>
      <c r="AD2738" s="109"/>
      <c r="AE2738" s="109"/>
    </row>
    <row r="2739" spans="2:31" x14ac:dyDescent="0.45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45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45">
      <c r="B2741" s="8">
        <f>+B2597+1</f>
        <v>46042</v>
      </c>
    </row>
    <row r="2742" spans="2:31" x14ac:dyDescent="0.45">
      <c r="B2742" s="8"/>
    </row>
    <row r="2743" spans="2:31" x14ac:dyDescent="0.45">
      <c r="B2743" s="9" t="s">
        <v>313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91" t="s">
        <v>7</v>
      </c>
      <c r="AD2743" s="91"/>
      <c r="AE2743" s="91"/>
    </row>
    <row r="2744" spans="2:31" x14ac:dyDescent="0.45">
      <c r="B2744" s="4" t="s">
        <v>140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0</v>
      </c>
      <c r="P2744" s="69">
        <v>0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0</v>
      </c>
      <c r="AE2744" s="56"/>
    </row>
    <row r="2745" spans="2:31" x14ac:dyDescent="0.45">
      <c r="B2745" s="4" t="s">
        <v>141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0</v>
      </c>
      <c r="P2745" s="69">
        <v>0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0</v>
      </c>
      <c r="AE2745" s="54"/>
    </row>
    <row r="2746" spans="2:31" x14ac:dyDescent="0.45">
      <c r="B2746" s="4" t="s">
        <v>142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0</v>
      </c>
      <c r="P2746" s="69">
        <v>0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0</v>
      </c>
      <c r="AE2746" s="54"/>
    </row>
    <row r="2747" spans="2:31" x14ac:dyDescent="0.45">
      <c r="B2747" s="4" t="s">
        <v>143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0</v>
      </c>
      <c r="P2747" s="69">
        <v>0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0</v>
      </c>
      <c r="AE2747" s="54"/>
    </row>
    <row r="2748" spans="2:31" x14ac:dyDescent="0.45">
      <c r="B2748" s="4" t="s">
        <v>144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45">
      <c r="B2749" s="4" t="s">
        <v>145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45">
      <c r="B2750" s="4" t="s">
        <v>146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45">
      <c r="B2751" s="4" t="s">
        <v>147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45">
      <c r="B2752" s="4" t="s">
        <v>148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45">
      <c r="B2753" s="4" t="s">
        <v>149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45">
      <c r="B2754" s="4" t="s">
        <v>150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45">
      <c r="B2755" s="4" t="s">
        <v>151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45">
      <c r="B2756" s="4" t="s">
        <v>152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45">
      <c r="B2757" s="4" t="s">
        <v>153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45">
      <c r="B2758" s="4" t="s">
        <v>154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45">
      <c r="B2759" s="4" t="s">
        <v>155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</v>
      </c>
      <c r="M2759" s="70">
        <v>0</v>
      </c>
      <c r="N2759" s="71">
        <v>0</v>
      </c>
      <c r="O2759" s="70">
        <v>0</v>
      </c>
      <c r="P2759" s="71">
        <v>0</v>
      </c>
      <c r="Q2759" s="70">
        <v>0</v>
      </c>
      <c r="R2759" s="71">
        <v>0</v>
      </c>
      <c r="S2759" s="70">
        <v>0</v>
      </c>
      <c r="T2759" s="71">
        <v>0</v>
      </c>
      <c r="U2759" s="70">
        <v>0</v>
      </c>
      <c r="V2759" s="71">
        <v>0</v>
      </c>
      <c r="W2759" s="70">
        <v>0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0</v>
      </c>
      <c r="AE2759" s="54"/>
    </row>
    <row r="2760" spans="2:31" x14ac:dyDescent="0.45">
      <c r="B2760" s="4" t="s">
        <v>156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</v>
      </c>
      <c r="AE2760" s="54"/>
    </row>
    <row r="2761" spans="2:31" x14ac:dyDescent="0.45">
      <c r="B2761" s="4" t="s">
        <v>157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</v>
      </c>
      <c r="AE2761" s="54"/>
    </row>
    <row r="2762" spans="2:31" x14ac:dyDescent="0.45">
      <c r="B2762" s="4" t="s">
        <v>158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45">
      <c r="B2763" s="4" t="s">
        <v>159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45">
      <c r="B2764" s="4" t="s">
        <v>160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45">
      <c r="B2765" s="4" t="s">
        <v>161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45">
      <c r="B2766" s="4" t="s">
        <v>162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45">
      <c r="B2767" s="4" t="s">
        <v>163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45">
      <c r="B2768" s="4" t="s">
        <v>164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4.616209948476155</v>
      </c>
      <c r="L2768" s="71">
        <v>24.496671677609367</v>
      </c>
      <c r="M2768" s="70">
        <v>4.7097882759730014</v>
      </c>
      <c r="N2768" s="71">
        <v>4.7801034701029455</v>
      </c>
      <c r="O2768" s="70">
        <v>4.8234464260101326</v>
      </c>
      <c r="P2768" s="71">
        <v>4.8051526320139573</v>
      </c>
      <c r="Q2768" s="70">
        <v>10.949425770060222</v>
      </c>
      <c r="R2768" s="71">
        <v>11.100641561762497</v>
      </c>
      <c r="S2768" s="70">
        <v>11.108737684504192</v>
      </c>
      <c r="T2768" s="71">
        <v>11.130543861007695</v>
      </c>
      <c r="U2768" s="70">
        <v>13.36289346415202</v>
      </c>
      <c r="V2768" s="71">
        <v>20.989531815923062</v>
      </c>
      <c r="W2768" s="70">
        <v>26.552036739985159</v>
      </c>
      <c r="X2768" s="71">
        <v>26.512901760737105</v>
      </c>
      <c r="Y2768" s="70">
        <v>26.532293249766035</v>
      </c>
      <c r="Z2768" s="71">
        <v>0.88846940549214681</v>
      </c>
      <c r="AA2768" s="70">
        <v>0</v>
      </c>
      <c r="AB2768" s="71">
        <v>0</v>
      </c>
      <c r="AC2768" s="54"/>
      <c r="AD2768" s="55">
        <f t="shared" si="57"/>
        <v>207.35884774357569</v>
      </c>
      <c r="AE2768" s="54"/>
    </row>
    <row r="2769" spans="2:31" x14ac:dyDescent="0.45">
      <c r="B2769" s="4" t="s">
        <v>165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4.616209948476155</v>
      </c>
      <c r="L2769" s="71">
        <v>24.496671677609367</v>
      </c>
      <c r="M2769" s="70">
        <v>4.7097882759730014</v>
      </c>
      <c r="N2769" s="71">
        <v>4.7801034701029455</v>
      </c>
      <c r="O2769" s="70">
        <v>4.8234464260101326</v>
      </c>
      <c r="P2769" s="71">
        <v>4.8051526320139573</v>
      </c>
      <c r="Q2769" s="70">
        <v>10.949425770060222</v>
      </c>
      <c r="R2769" s="71">
        <v>11.100641561762497</v>
      </c>
      <c r="S2769" s="70">
        <v>11.108737684504192</v>
      </c>
      <c r="T2769" s="71">
        <v>11.130543861007695</v>
      </c>
      <c r="U2769" s="70">
        <v>13.36289346415202</v>
      </c>
      <c r="V2769" s="71">
        <v>20.989531815923062</v>
      </c>
      <c r="W2769" s="70">
        <v>26.552036739985159</v>
      </c>
      <c r="X2769" s="71">
        <v>26.512901760737105</v>
      </c>
      <c r="Y2769" s="70">
        <v>26.532293249766035</v>
      </c>
      <c r="Z2769" s="71">
        <v>0.88846940549214681</v>
      </c>
      <c r="AA2769" s="70">
        <v>0</v>
      </c>
      <c r="AB2769" s="71">
        <v>0</v>
      </c>
      <c r="AC2769" s="54"/>
      <c r="AD2769" s="55">
        <f t="shared" si="57"/>
        <v>207.35884774357569</v>
      </c>
      <c r="AE2769" s="54"/>
    </row>
    <row r="2770" spans="2:31" x14ac:dyDescent="0.45">
      <c r="B2770" s="4" t="s">
        <v>166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45">
      <c r="B2771" s="4" t="s">
        <v>167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45">
      <c r="B2772" s="4" t="s">
        <v>168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45">
      <c r="B2773" s="4" t="s">
        <v>169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45">
      <c r="B2774" s="4" t="s">
        <v>170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45">
      <c r="B2775" s="4" t="s">
        <v>171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45">
      <c r="B2776" s="4" t="s">
        <v>172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45">
      <c r="B2777" s="4" t="s">
        <v>173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45">
      <c r="B2778" s="4" t="s">
        <v>174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45">
      <c r="B2779" s="4" t="s">
        <v>175</v>
      </c>
      <c r="C2779" s="14"/>
      <c r="D2779" s="14"/>
      <c r="E2779" s="70">
        <v>1.0543425877888998E-2</v>
      </c>
      <c r="F2779" s="71">
        <v>1.4513047536214194E-2</v>
      </c>
      <c r="G2779" s="70">
        <v>9.0764204661051423E-3</v>
      </c>
      <c r="H2779" s="71">
        <v>0</v>
      </c>
      <c r="I2779" s="70">
        <v>0</v>
      </c>
      <c r="J2779" s="71">
        <v>0</v>
      </c>
      <c r="K2779" s="70">
        <v>0</v>
      </c>
      <c r="L2779" s="71">
        <v>0</v>
      </c>
      <c r="M2779" s="70">
        <v>0</v>
      </c>
      <c r="N2779" s="71">
        <v>0</v>
      </c>
      <c r="O2779" s="70">
        <v>0</v>
      </c>
      <c r="P2779" s="71">
        <v>0</v>
      </c>
      <c r="Q2779" s="70">
        <v>0</v>
      </c>
      <c r="R2779" s="71">
        <v>0</v>
      </c>
      <c r="S2779" s="70">
        <v>0</v>
      </c>
      <c r="T2779" s="71">
        <v>0</v>
      </c>
      <c r="U2779" s="70">
        <v>0</v>
      </c>
      <c r="V2779" s="71">
        <v>0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3.4132893880208334E-2</v>
      </c>
      <c r="AE2779" s="54"/>
    </row>
    <row r="2780" spans="2:31" x14ac:dyDescent="0.45">
      <c r="B2780" s="4" t="s">
        <v>176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45">
      <c r="B2781" s="4" t="s">
        <v>177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45">
      <c r="B2782" s="4" t="s">
        <v>178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45">
      <c r="B2783" s="4" t="s">
        <v>179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45">
      <c r="B2784" s="4" t="s">
        <v>180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45">
      <c r="B2785" s="4" t="s">
        <v>181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45">
      <c r="B2786" s="4" t="s">
        <v>182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45">
      <c r="B2787" s="4" t="s">
        <v>183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45">
      <c r="B2788" s="4" t="s">
        <v>184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45">
      <c r="B2789" s="4" t="s">
        <v>185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45">
      <c r="B2790" s="4" t="s">
        <v>186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45">
      <c r="B2791" s="4" t="s">
        <v>187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45">
      <c r="B2792" s="4" t="s">
        <v>188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45">
      <c r="B2793" s="4" t="s">
        <v>189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0</v>
      </c>
      <c r="N2793" s="71">
        <v>1.4022812247276259E-2</v>
      </c>
      <c r="O2793" s="70">
        <v>2.4632912874221726E-2</v>
      </c>
      <c r="P2793" s="71">
        <v>1.6413625677426602E-2</v>
      </c>
      <c r="Q2793" s="70">
        <v>0</v>
      </c>
      <c r="R2793" s="71">
        <v>0</v>
      </c>
      <c r="S2793" s="70">
        <v>0</v>
      </c>
      <c r="T2793" s="71">
        <v>0</v>
      </c>
      <c r="U2793" s="70">
        <v>0</v>
      </c>
      <c r="V2793" s="71">
        <v>0</v>
      </c>
      <c r="W2793" s="70">
        <v>0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5.5069350798924589E-2</v>
      </c>
      <c r="AE2793" s="54"/>
    </row>
    <row r="2794" spans="2:31" x14ac:dyDescent="0.45">
      <c r="B2794" s="4" t="s">
        <v>190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0</v>
      </c>
      <c r="N2794" s="71">
        <v>1.4022812247276259E-2</v>
      </c>
      <c r="O2794" s="70">
        <v>2.4632912874221726E-2</v>
      </c>
      <c r="P2794" s="71">
        <v>1.6413625677426602E-2</v>
      </c>
      <c r="Q2794" s="70">
        <v>0</v>
      </c>
      <c r="R2794" s="71">
        <v>0</v>
      </c>
      <c r="S2794" s="70">
        <v>0</v>
      </c>
      <c r="T2794" s="71">
        <v>0</v>
      </c>
      <c r="U2794" s="70">
        <v>0</v>
      </c>
      <c r="V2794" s="71">
        <v>0</v>
      </c>
      <c r="W2794" s="70">
        <v>0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5.5069350798924589E-2</v>
      </c>
      <c r="AE2794" s="54"/>
    </row>
    <row r="2795" spans="2:31" x14ac:dyDescent="0.45">
      <c r="B2795" s="4" t="s">
        <v>191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</v>
      </c>
      <c r="N2795" s="71">
        <v>0</v>
      </c>
      <c r="O2795" s="70">
        <v>1.5292465572357196E-2</v>
      </c>
      <c r="P2795" s="71">
        <v>0</v>
      </c>
      <c r="Q2795" s="70">
        <v>0</v>
      </c>
      <c r="R2795" s="71">
        <v>0</v>
      </c>
      <c r="S2795" s="70">
        <v>0</v>
      </c>
      <c r="T2795" s="71">
        <v>0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1.5292465572357196E-2</v>
      </c>
      <c r="AE2795" s="54"/>
    </row>
    <row r="2796" spans="2:31" x14ac:dyDescent="0.45">
      <c r="B2796" s="4" t="s">
        <v>192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</v>
      </c>
      <c r="N2796" s="71">
        <v>0</v>
      </c>
      <c r="O2796" s="70">
        <v>1.5292465572357196E-2</v>
      </c>
      <c r="P2796" s="71">
        <v>0</v>
      </c>
      <c r="Q2796" s="70">
        <v>0</v>
      </c>
      <c r="R2796" s="71">
        <v>0</v>
      </c>
      <c r="S2796" s="70">
        <v>0</v>
      </c>
      <c r="T2796" s="71">
        <v>0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1.5292465572357196E-2</v>
      </c>
      <c r="AE2796" s="54"/>
    </row>
    <row r="2797" spans="2:31" x14ac:dyDescent="0.45">
      <c r="B2797" s="4" t="s">
        <v>193</v>
      </c>
      <c r="C2797" s="14"/>
      <c r="D2797" s="14"/>
      <c r="E2797" s="70">
        <v>3.7024228572845541E-2</v>
      </c>
      <c r="F2797" s="71">
        <v>4.3935048580169764E-2</v>
      </c>
      <c r="G2797" s="70">
        <v>1.8962876796722445E-2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0</v>
      </c>
      <c r="N2797" s="71">
        <v>0</v>
      </c>
      <c r="O2797" s="70">
        <v>0</v>
      </c>
      <c r="P2797" s="71">
        <v>0</v>
      </c>
      <c r="Q2797" s="70">
        <v>0</v>
      </c>
      <c r="R2797" s="71">
        <v>0</v>
      </c>
      <c r="S2797" s="70">
        <v>0</v>
      </c>
      <c r="T2797" s="71">
        <v>0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9.9922153949737746E-2</v>
      </c>
      <c r="AE2797" s="54"/>
    </row>
    <row r="2798" spans="2:31" x14ac:dyDescent="0.45">
      <c r="B2798" s="4" t="s">
        <v>194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0</v>
      </c>
      <c r="AE2798" s="54"/>
    </row>
    <row r="2799" spans="2:31" x14ac:dyDescent="0.45">
      <c r="B2799" s="4" t="s">
        <v>195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0</v>
      </c>
      <c r="AE2799" s="54"/>
    </row>
    <row r="2800" spans="2:31" x14ac:dyDescent="0.45">
      <c r="B2800" s="4" t="s">
        <v>196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</v>
      </c>
      <c r="P2800" s="71">
        <v>0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0</v>
      </c>
      <c r="AE2800" s="54"/>
    </row>
    <row r="2801" spans="2:31" x14ac:dyDescent="0.45">
      <c r="B2801" s="4" t="s">
        <v>197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</v>
      </c>
      <c r="P2801" s="71">
        <v>0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0</v>
      </c>
      <c r="AE2801" s="54"/>
    </row>
    <row r="2802" spans="2:31" x14ac:dyDescent="0.45">
      <c r="B2802" s="4" t="s">
        <v>198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45">
      <c r="B2803" s="4" t="s">
        <v>199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45">
      <c r="B2804" s="4" t="s">
        <v>200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45">
      <c r="B2805" s="4" t="s">
        <v>211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0</v>
      </c>
      <c r="AE2805" s="54"/>
    </row>
    <row r="2806" spans="2:31" x14ac:dyDescent="0.45">
      <c r="B2806" s="4" t="s">
        <v>212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0</v>
      </c>
      <c r="AE2806" s="54"/>
    </row>
    <row r="2807" spans="2:31" x14ac:dyDescent="0.45">
      <c r="B2807" s="4" t="s">
        <v>201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0</v>
      </c>
      <c r="N2807" s="71">
        <v>0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0</v>
      </c>
      <c r="AE2807" s="54"/>
    </row>
    <row r="2808" spans="2:31" x14ac:dyDescent="0.45">
      <c r="B2808" s="4" t="s">
        <v>202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0</v>
      </c>
      <c r="N2808" s="71">
        <v>0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0</v>
      </c>
      <c r="AE2808" s="54"/>
    </row>
    <row r="2809" spans="2:31" x14ac:dyDescent="0.45">
      <c r="B2809" s="4" t="s">
        <v>203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7.8858239043426526</v>
      </c>
      <c r="O2809" s="70">
        <v>13.559709347203574</v>
      </c>
      <c r="P2809" s="71">
        <v>8.7913607025095626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30.236893954055788</v>
      </c>
      <c r="AE2809" s="54"/>
    </row>
    <row r="2810" spans="2:31" x14ac:dyDescent="0.45">
      <c r="B2810" s="4" t="s">
        <v>204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0</v>
      </c>
      <c r="AE2810" s="54"/>
    </row>
    <row r="2811" spans="2:31" x14ac:dyDescent="0.45">
      <c r="B2811" s="4" t="s">
        <v>205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0</v>
      </c>
      <c r="AE2811" s="54"/>
    </row>
    <row r="2812" spans="2:31" x14ac:dyDescent="0.45">
      <c r="B2812" s="4" t="s">
        <v>206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0</v>
      </c>
      <c r="N2812" s="71">
        <v>0.2647994677225749</v>
      </c>
      <c r="O2812" s="70">
        <v>0.467580223083496</v>
      </c>
      <c r="P2812" s="71">
        <v>0.31341300010681156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1.0457926909128825</v>
      </c>
      <c r="AE2812" s="54"/>
    </row>
    <row r="2813" spans="2:31" x14ac:dyDescent="0.45">
      <c r="B2813" s="4" t="s">
        <v>207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0</v>
      </c>
      <c r="N2813" s="71">
        <v>0.2647994677225749</v>
      </c>
      <c r="O2813" s="70">
        <v>0.467580223083496</v>
      </c>
      <c r="P2813" s="71">
        <v>0.31341300010681156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1.0457926909128825</v>
      </c>
      <c r="AE2813" s="54"/>
    </row>
    <row r="2814" spans="2:31" x14ac:dyDescent="0.45">
      <c r="B2814" s="4" t="s">
        <v>208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45">
      <c r="B2815" s="4" t="s">
        <v>209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45">
      <c r="B2816" s="4" t="s">
        <v>210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45">
      <c r="B2817" s="4" t="s">
        <v>213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45">
      <c r="B2818" s="4" t="s">
        <v>214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45">
      <c r="B2819" s="4" t="s">
        <v>215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0</v>
      </c>
      <c r="AE2819" s="54"/>
    </row>
    <row r="2820" spans="2:31" x14ac:dyDescent="0.45">
      <c r="B2820" s="4" t="s">
        <v>216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45">
      <c r="B2821" s="4" t="s">
        <v>217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45">
      <c r="B2822" s="4" t="s">
        <v>218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45">
      <c r="B2823" s="4" t="s">
        <v>219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45">
      <c r="B2824" s="4" t="s">
        <v>220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45">
      <c r="B2825" s="4" t="s">
        <v>221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45">
      <c r="B2826" s="4" t="s">
        <v>222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45">
      <c r="B2827" s="4" t="s">
        <v>223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45">
      <c r="B2828" s="4" t="s">
        <v>224</v>
      </c>
      <c r="C2828" s="4"/>
      <c r="D2828" s="4"/>
      <c r="E2828" s="70">
        <v>4.2717453837394712E-2</v>
      </c>
      <c r="F2828" s="71">
        <v>4.7476571301619211E-2</v>
      </c>
      <c r="G2828" s="70">
        <v>1.7950784663359323E-2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2.7210244536399836E-2</v>
      </c>
      <c r="O2828" s="70">
        <v>4.6794878443082187E-2</v>
      </c>
      <c r="P2828" s="71">
        <v>3.0530935029188796E-2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0.21268086781104409</v>
      </c>
      <c r="AE2828" s="54"/>
    </row>
    <row r="2829" spans="2:31" x14ac:dyDescent="0.45">
      <c r="B2829" s="4" t="s">
        <v>225</v>
      </c>
      <c r="C2829" s="4"/>
      <c r="D2829" s="4"/>
      <c r="E2829" s="70">
        <v>4.2717453837394712E-2</v>
      </c>
      <c r="F2829" s="71">
        <v>4.7476571301619211E-2</v>
      </c>
      <c r="G2829" s="70">
        <v>1.7950784663359323E-2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2.7210244536399836E-2</v>
      </c>
      <c r="O2829" s="70">
        <v>4.6794878443082187E-2</v>
      </c>
      <c r="P2829" s="71">
        <v>3.0530935029188796E-2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0.21268086781104409</v>
      </c>
      <c r="AE2829" s="54"/>
    </row>
    <row r="2830" spans="2:31" x14ac:dyDescent="0.45">
      <c r="B2830" s="4" t="s">
        <v>226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0</v>
      </c>
      <c r="P2830" s="71">
        <v>0</v>
      </c>
      <c r="Q2830" s="70">
        <v>0</v>
      </c>
      <c r="R2830" s="71">
        <v>0</v>
      </c>
      <c r="S2830" s="70">
        <v>0</v>
      </c>
      <c r="T2830" s="71">
        <v>0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0</v>
      </c>
      <c r="AE2830" s="54"/>
    </row>
    <row r="2831" spans="2:31" x14ac:dyDescent="0.45">
      <c r="B2831" s="4" t="s">
        <v>227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0</v>
      </c>
      <c r="P2831" s="71">
        <v>0</v>
      </c>
      <c r="Q2831" s="70">
        <v>0</v>
      </c>
      <c r="R2831" s="71">
        <v>0</v>
      </c>
      <c r="S2831" s="70">
        <v>0</v>
      </c>
      <c r="T2831" s="71">
        <v>0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0</v>
      </c>
      <c r="AE2831" s="54"/>
    </row>
    <row r="2832" spans="2:31" x14ac:dyDescent="0.45">
      <c r="B2832" s="4" t="s">
        <v>228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45">
      <c r="B2833" s="4" t="s">
        <v>229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45">
      <c r="B2834" s="4" t="s">
        <v>230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45">
      <c r="B2835" s="4" t="s">
        <v>231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45">
      <c r="B2836" s="4" t="s">
        <v>232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45">
      <c r="B2837" s="4" t="s">
        <v>233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45">
      <c r="B2838" s="4" t="s">
        <v>234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45">
      <c r="B2839" s="4" t="s">
        <v>235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45">
      <c r="B2840" s="4" t="s">
        <v>236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45">
      <c r="B2841" s="4" t="s">
        <v>237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45">
      <c r="B2842" s="4" t="s">
        <v>238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45">
      <c r="B2843" s="4" t="s">
        <v>239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</v>
      </c>
      <c r="J2843" s="71">
        <v>0</v>
      </c>
      <c r="K2843" s="70">
        <v>0</v>
      </c>
      <c r="L2843" s="71">
        <v>0</v>
      </c>
      <c r="M2843" s="70">
        <v>0</v>
      </c>
      <c r="N2843" s="71">
        <v>0</v>
      </c>
      <c r="O2843" s="70">
        <v>0</v>
      </c>
      <c r="P2843" s="71">
        <v>0</v>
      </c>
      <c r="Q2843" s="70">
        <v>0</v>
      </c>
      <c r="R2843" s="71">
        <v>0</v>
      </c>
      <c r="S2843" s="70">
        <v>0</v>
      </c>
      <c r="T2843" s="71">
        <v>0</v>
      </c>
      <c r="U2843" s="70">
        <v>0</v>
      </c>
      <c r="V2843" s="71">
        <v>0</v>
      </c>
      <c r="W2843" s="70">
        <v>0</v>
      </c>
      <c r="X2843" s="71">
        <v>0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0</v>
      </c>
      <c r="AE2843" s="54"/>
    </row>
    <row r="2844" spans="2:31" x14ac:dyDescent="0.45">
      <c r="B2844" s="4" t="s">
        <v>240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</v>
      </c>
      <c r="J2844" s="71">
        <v>0</v>
      </c>
      <c r="K2844" s="70">
        <v>0</v>
      </c>
      <c r="L2844" s="71">
        <v>0</v>
      </c>
      <c r="M2844" s="70">
        <v>0</v>
      </c>
      <c r="N2844" s="71">
        <v>0</v>
      </c>
      <c r="O2844" s="70">
        <v>0</v>
      </c>
      <c r="P2844" s="71">
        <v>0</v>
      </c>
      <c r="Q2844" s="70">
        <v>0</v>
      </c>
      <c r="R2844" s="71">
        <v>0</v>
      </c>
      <c r="S2844" s="70">
        <v>0</v>
      </c>
      <c r="T2844" s="71">
        <v>0</v>
      </c>
      <c r="U2844" s="70">
        <v>0</v>
      </c>
      <c r="V2844" s="71">
        <v>0</v>
      </c>
      <c r="W2844" s="70">
        <v>0</v>
      </c>
      <c r="X2844" s="71">
        <v>0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0</v>
      </c>
      <c r="AE2844" s="54"/>
    </row>
    <row r="2845" spans="2:31" x14ac:dyDescent="0.45">
      <c r="B2845" s="4" t="s">
        <v>241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</v>
      </c>
      <c r="J2845" s="71">
        <v>0</v>
      </c>
      <c r="K2845" s="70">
        <v>0</v>
      </c>
      <c r="L2845" s="71">
        <v>0</v>
      </c>
      <c r="M2845" s="70">
        <v>0</v>
      </c>
      <c r="N2845" s="71">
        <v>0</v>
      </c>
      <c r="O2845" s="70">
        <v>0</v>
      </c>
      <c r="P2845" s="71">
        <v>0</v>
      </c>
      <c r="Q2845" s="70">
        <v>0</v>
      </c>
      <c r="R2845" s="71">
        <v>0</v>
      </c>
      <c r="S2845" s="70">
        <v>0</v>
      </c>
      <c r="T2845" s="71">
        <v>0</v>
      </c>
      <c r="U2845" s="70">
        <v>0</v>
      </c>
      <c r="V2845" s="71">
        <v>0</v>
      </c>
      <c r="W2845" s="70">
        <v>0</v>
      </c>
      <c r="X2845" s="71">
        <v>0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0</v>
      </c>
      <c r="AE2845" s="54"/>
    </row>
    <row r="2846" spans="2:31" x14ac:dyDescent="0.45">
      <c r="B2846" s="4" t="s">
        <v>242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</v>
      </c>
      <c r="J2846" s="71">
        <v>0</v>
      </c>
      <c r="K2846" s="70">
        <v>0</v>
      </c>
      <c r="L2846" s="71">
        <v>0</v>
      </c>
      <c r="M2846" s="70">
        <v>0</v>
      </c>
      <c r="N2846" s="71">
        <v>0</v>
      </c>
      <c r="O2846" s="70">
        <v>0</v>
      </c>
      <c r="P2846" s="71">
        <v>0</v>
      </c>
      <c r="Q2846" s="70">
        <v>0</v>
      </c>
      <c r="R2846" s="71">
        <v>0</v>
      </c>
      <c r="S2846" s="70">
        <v>0</v>
      </c>
      <c r="T2846" s="71">
        <v>0</v>
      </c>
      <c r="U2846" s="70">
        <v>0</v>
      </c>
      <c r="V2846" s="71">
        <v>0</v>
      </c>
      <c r="W2846" s="70">
        <v>0</v>
      </c>
      <c r="X2846" s="71">
        <v>0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0</v>
      </c>
      <c r="AE2846" s="54"/>
    </row>
    <row r="2847" spans="2:31" x14ac:dyDescent="0.45">
      <c r="B2847" s="4" t="s">
        <v>243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</v>
      </c>
      <c r="J2847" s="71">
        <v>0</v>
      </c>
      <c r="K2847" s="70">
        <v>0</v>
      </c>
      <c r="L2847" s="71">
        <v>0</v>
      </c>
      <c r="M2847" s="70">
        <v>0</v>
      </c>
      <c r="N2847" s="71">
        <v>0</v>
      </c>
      <c r="O2847" s="70">
        <v>0</v>
      </c>
      <c r="P2847" s="71">
        <v>0</v>
      </c>
      <c r="Q2847" s="70">
        <v>0</v>
      </c>
      <c r="R2847" s="71">
        <v>0</v>
      </c>
      <c r="S2847" s="70">
        <v>0</v>
      </c>
      <c r="T2847" s="71">
        <v>0</v>
      </c>
      <c r="U2847" s="70">
        <v>0</v>
      </c>
      <c r="V2847" s="71">
        <v>0</v>
      </c>
      <c r="W2847" s="70">
        <v>0</v>
      </c>
      <c r="X2847" s="71">
        <v>0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0</v>
      </c>
      <c r="AE2847" s="54"/>
    </row>
    <row r="2848" spans="2:31" x14ac:dyDescent="0.45">
      <c r="B2848" s="4" t="s">
        <v>244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0</v>
      </c>
      <c r="N2848" s="71">
        <v>0</v>
      </c>
      <c r="O2848" s="70">
        <v>0</v>
      </c>
      <c r="P2848" s="71">
        <v>0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0</v>
      </c>
      <c r="AE2848" s="54"/>
    </row>
    <row r="2849" spans="2:31" x14ac:dyDescent="0.45">
      <c r="B2849" s="4" t="s">
        <v>245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0</v>
      </c>
      <c r="N2849" s="71">
        <v>0</v>
      </c>
      <c r="O2849" s="70">
        <v>0</v>
      </c>
      <c r="P2849" s="71">
        <v>0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0</v>
      </c>
      <c r="AE2849" s="54"/>
    </row>
    <row r="2850" spans="2:31" x14ac:dyDescent="0.45">
      <c r="B2850" s="4" t="s">
        <v>246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</v>
      </c>
      <c r="J2850" s="71">
        <v>0</v>
      </c>
      <c r="K2850" s="70">
        <v>0</v>
      </c>
      <c r="L2850" s="71">
        <v>0</v>
      </c>
      <c r="M2850" s="70">
        <v>0</v>
      </c>
      <c r="N2850" s="71">
        <v>0</v>
      </c>
      <c r="O2850" s="70">
        <v>0</v>
      </c>
      <c r="P2850" s="71">
        <v>0</v>
      </c>
      <c r="Q2850" s="70">
        <v>0</v>
      </c>
      <c r="R2850" s="71">
        <v>0</v>
      </c>
      <c r="S2850" s="70">
        <v>0</v>
      </c>
      <c r="T2850" s="71">
        <v>0</v>
      </c>
      <c r="U2850" s="70">
        <v>0</v>
      </c>
      <c r="V2850" s="71">
        <v>0</v>
      </c>
      <c r="W2850" s="70">
        <v>0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0</v>
      </c>
      <c r="AE2850" s="54"/>
    </row>
    <row r="2851" spans="2:31" x14ac:dyDescent="0.45">
      <c r="B2851" s="4" t="s">
        <v>247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</v>
      </c>
      <c r="J2851" s="71">
        <v>0</v>
      </c>
      <c r="K2851" s="70">
        <v>0</v>
      </c>
      <c r="L2851" s="71">
        <v>0</v>
      </c>
      <c r="M2851" s="70">
        <v>0</v>
      </c>
      <c r="N2851" s="71">
        <v>0</v>
      </c>
      <c r="O2851" s="70">
        <v>0</v>
      </c>
      <c r="P2851" s="71">
        <v>0</v>
      </c>
      <c r="Q2851" s="70">
        <v>0</v>
      </c>
      <c r="R2851" s="71">
        <v>0</v>
      </c>
      <c r="S2851" s="70">
        <v>0</v>
      </c>
      <c r="T2851" s="71">
        <v>0</v>
      </c>
      <c r="U2851" s="70">
        <v>0</v>
      </c>
      <c r="V2851" s="71">
        <v>0</v>
      </c>
      <c r="W2851" s="70">
        <v>0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0</v>
      </c>
      <c r="AE2851" s="54"/>
    </row>
    <row r="2852" spans="2:31" x14ac:dyDescent="0.45">
      <c r="B2852" s="4" t="s">
        <v>248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0</v>
      </c>
      <c r="M2852" s="70">
        <v>0</v>
      </c>
      <c r="N2852" s="71">
        <v>0</v>
      </c>
      <c r="O2852" s="70">
        <v>0</v>
      </c>
      <c r="P2852" s="71">
        <v>0</v>
      </c>
      <c r="Q2852" s="70">
        <v>0</v>
      </c>
      <c r="R2852" s="71">
        <v>0</v>
      </c>
      <c r="S2852" s="70">
        <v>0</v>
      </c>
      <c r="T2852" s="71">
        <v>0</v>
      </c>
      <c r="U2852" s="70">
        <v>0</v>
      </c>
      <c r="V2852" s="71">
        <v>0</v>
      </c>
      <c r="W2852" s="70">
        <v>0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0</v>
      </c>
      <c r="AE2852" s="54"/>
    </row>
    <row r="2853" spans="2:31" x14ac:dyDescent="0.45">
      <c r="B2853" s="4" t="s">
        <v>249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0</v>
      </c>
      <c r="M2853" s="70">
        <v>0</v>
      </c>
      <c r="N2853" s="71">
        <v>0</v>
      </c>
      <c r="O2853" s="70">
        <v>0</v>
      </c>
      <c r="P2853" s="71">
        <v>0</v>
      </c>
      <c r="Q2853" s="70">
        <v>0</v>
      </c>
      <c r="R2853" s="71">
        <v>0</v>
      </c>
      <c r="S2853" s="70">
        <v>0</v>
      </c>
      <c r="T2853" s="71">
        <v>0</v>
      </c>
      <c r="U2853" s="70">
        <v>0</v>
      </c>
      <c r="V2853" s="71">
        <v>0</v>
      </c>
      <c r="W2853" s="70">
        <v>0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0</v>
      </c>
      <c r="AE2853" s="54"/>
    </row>
    <row r="2854" spans="2:31" x14ac:dyDescent="0.45">
      <c r="B2854" s="4" t="s">
        <v>250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0</v>
      </c>
      <c r="M2854" s="70">
        <v>0</v>
      </c>
      <c r="N2854" s="71">
        <v>0</v>
      </c>
      <c r="O2854" s="70">
        <v>0</v>
      </c>
      <c r="P2854" s="71">
        <v>0</v>
      </c>
      <c r="Q2854" s="70">
        <v>0</v>
      </c>
      <c r="R2854" s="71">
        <v>0</v>
      </c>
      <c r="S2854" s="70">
        <v>0</v>
      </c>
      <c r="T2854" s="71">
        <v>0</v>
      </c>
      <c r="U2854" s="70">
        <v>0</v>
      </c>
      <c r="V2854" s="71">
        <v>0</v>
      </c>
      <c r="W2854" s="70">
        <v>0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0</v>
      </c>
      <c r="AE2854" s="54"/>
    </row>
    <row r="2855" spans="2:31" x14ac:dyDescent="0.45">
      <c r="B2855" s="4" t="s">
        <v>251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45">
      <c r="B2856" s="4" t="s">
        <v>252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45">
      <c r="B2857" s="4" t="s">
        <v>253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45">
      <c r="B2858" s="4" t="s">
        <v>254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45">
      <c r="B2859" s="4" t="s">
        <v>255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45">
      <c r="B2860" s="4" t="s">
        <v>256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45">
      <c r="B2861" s="4" t="s">
        <v>257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45">
      <c r="B2862" s="4" t="s">
        <v>258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45">
      <c r="B2863" s="4" t="s">
        <v>259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45">
      <c r="B2864" s="4" t="s">
        <v>260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0</v>
      </c>
      <c r="AE2864" s="54"/>
    </row>
    <row r="2865" spans="2:31" x14ac:dyDescent="0.45">
      <c r="B2865" s="4" t="s">
        <v>261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0</v>
      </c>
      <c r="AE2865" s="54"/>
    </row>
    <row r="2866" spans="2:31" x14ac:dyDescent="0.45">
      <c r="B2866" s="4" t="s">
        <v>262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45">
      <c r="B2867" s="4" t="s">
        <v>263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45">
      <c r="B2868" s="4" t="s">
        <v>264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3.6917304022548114E-2</v>
      </c>
      <c r="O2868" s="70">
        <v>6.2791978288441908E-2</v>
      </c>
      <c r="P2868" s="71">
        <v>4.047960406014077E-2</v>
      </c>
      <c r="Q2868" s="70">
        <v>0</v>
      </c>
      <c r="R2868" s="71">
        <v>0</v>
      </c>
      <c r="S2868" s="70">
        <v>0</v>
      </c>
      <c r="T2868" s="71">
        <v>0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0.14018888637113081</v>
      </c>
      <c r="AE2868" s="54"/>
    </row>
    <row r="2869" spans="2:31" x14ac:dyDescent="0.45">
      <c r="B2869" s="4" t="s">
        <v>265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3.6917304022548114E-2</v>
      </c>
      <c r="O2869" s="70">
        <v>6.2791978288441908E-2</v>
      </c>
      <c r="P2869" s="71">
        <v>4.047960406014077E-2</v>
      </c>
      <c r="Q2869" s="70">
        <v>0</v>
      </c>
      <c r="R2869" s="71">
        <v>0</v>
      </c>
      <c r="S2869" s="70">
        <v>0</v>
      </c>
      <c r="T2869" s="71">
        <v>0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0.14018888637113081</v>
      </c>
      <c r="AE2869" s="54"/>
    </row>
    <row r="2870" spans="2:31" x14ac:dyDescent="0.45">
      <c r="B2870" s="4" t="s">
        <v>266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</v>
      </c>
      <c r="N2870" s="71">
        <v>0</v>
      </c>
      <c r="O2870" s="70">
        <v>0</v>
      </c>
      <c r="P2870" s="71">
        <v>0</v>
      </c>
      <c r="Q2870" s="70">
        <v>0</v>
      </c>
      <c r="R2870" s="71">
        <v>0</v>
      </c>
      <c r="S2870" s="70">
        <v>0</v>
      </c>
      <c r="T2870" s="71">
        <v>0</v>
      </c>
      <c r="U2870" s="70">
        <v>0</v>
      </c>
      <c r="V2870" s="71">
        <v>0</v>
      </c>
      <c r="W2870" s="70">
        <v>0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0</v>
      </c>
      <c r="AE2870" s="54"/>
    </row>
    <row r="2871" spans="2:31" x14ac:dyDescent="0.45">
      <c r="B2871" s="4" t="s">
        <v>267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45">
      <c r="B2872" s="4" t="s">
        <v>268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45">
      <c r="B2873" s="4" t="s">
        <v>269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2.5661744539260871</v>
      </c>
      <c r="O2873" s="70">
        <v>4.1244603368759165</v>
      </c>
      <c r="P2873" s="71">
        <v>2.3795975500869764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9.07023234088898</v>
      </c>
      <c r="AE2873" s="54"/>
    </row>
    <row r="2874" spans="2:31" x14ac:dyDescent="0.45">
      <c r="B2874" s="4" t="s">
        <v>270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2.5661744539260871</v>
      </c>
      <c r="O2874" s="70">
        <v>4.1244603368759165</v>
      </c>
      <c r="P2874" s="71">
        <v>2.3795975500869764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9.07023234088898</v>
      </c>
      <c r="AE2874" s="54"/>
    </row>
    <row r="2875" spans="2:31" x14ac:dyDescent="0.45">
      <c r="B2875" s="4" t="s">
        <v>271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45">
      <c r="B2876" s="4" t="s">
        <v>272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45">
      <c r="B2877" s="4" t="s">
        <v>273</v>
      </c>
      <c r="C2877" s="4"/>
      <c r="D2877" s="4"/>
      <c r="E2877" s="70">
        <v>0.27505492740207221</v>
      </c>
      <c r="F2877" s="71">
        <v>3.8992669847275488E-3</v>
      </c>
      <c r="G2877" s="70">
        <v>6.0003005133734411E-2</v>
      </c>
      <c r="H2877" s="71">
        <v>2.0487756375913102E-2</v>
      </c>
      <c r="I2877" s="70">
        <v>9.5540152655707658E-3</v>
      </c>
      <c r="J2877" s="71">
        <v>1.5870857238769531E-2</v>
      </c>
      <c r="K2877" s="70">
        <v>2.5816973776039154</v>
      </c>
      <c r="L2877" s="71">
        <v>13.386126472676793</v>
      </c>
      <c r="M2877" s="70">
        <v>12.128657596061629</v>
      </c>
      <c r="N2877" s="71">
        <v>11.090373669109413</v>
      </c>
      <c r="O2877" s="70">
        <v>11.053289395529363</v>
      </c>
      <c r="P2877" s="71">
        <v>10.911502871827947</v>
      </c>
      <c r="Q2877" s="70">
        <v>9.0677288846009265</v>
      </c>
      <c r="R2877" s="71">
        <v>7.8076289865705695</v>
      </c>
      <c r="S2877" s="70">
        <v>7.9620689551035566</v>
      </c>
      <c r="T2877" s="71">
        <v>7.9745120578342039</v>
      </c>
      <c r="U2877" s="70">
        <v>7.8145446035597042</v>
      </c>
      <c r="V2877" s="71">
        <v>7.850555462307403</v>
      </c>
      <c r="W2877" s="70">
        <v>7.9624526288774273</v>
      </c>
      <c r="X2877" s="71">
        <v>9.1126111878289109</v>
      </c>
      <c r="Y2877" s="70">
        <v>10.845317040549379</v>
      </c>
      <c r="Z2877" s="71">
        <v>0.35772596995035799</v>
      </c>
      <c r="AA2877" s="70">
        <v>0</v>
      </c>
      <c r="AB2877" s="71">
        <v>0</v>
      </c>
      <c r="AC2877" s="54"/>
      <c r="AD2877" s="55">
        <f t="shared" si="58"/>
        <v>138.29166298839232</v>
      </c>
      <c r="AE2877" s="54"/>
    </row>
    <row r="2878" spans="2:31" x14ac:dyDescent="0.45">
      <c r="B2878" s="4" t="s">
        <v>274</v>
      </c>
      <c r="C2878" s="4"/>
      <c r="D2878" s="4"/>
      <c r="E2878" s="70">
        <v>0.27505492740207221</v>
      </c>
      <c r="F2878" s="71">
        <v>3.8992669847275488E-3</v>
      </c>
      <c r="G2878" s="70">
        <v>6.0003005133734411E-2</v>
      </c>
      <c r="H2878" s="71">
        <v>2.0487756375913102E-2</v>
      </c>
      <c r="I2878" s="70">
        <v>9.5540152655707658E-3</v>
      </c>
      <c r="J2878" s="71">
        <v>1.5870857238769531E-2</v>
      </c>
      <c r="K2878" s="70">
        <v>2.5816973776039154</v>
      </c>
      <c r="L2878" s="71">
        <v>13.386126472676793</v>
      </c>
      <c r="M2878" s="70">
        <v>12.128657596061629</v>
      </c>
      <c r="N2878" s="71">
        <v>11.090373669109413</v>
      </c>
      <c r="O2878" s="70">
        <v>11.053289395529363</v>
      </c>
      <c r="P2878" s="71">
        <v>10.911502871827947</v>
      </c>
      <c r="Q2878" s="70">
        <v>9.0677288846009265</v>
      </c>
      <c r="R2878" s="71">
        <v>7.8076289865705695</v>
      </c>
      <c r="S2878" s="70">
        <v>7.9620689551035566</v>
      </c>
      <c r="T2878" s="71">
        <v>7.9745120578342039</v>
      </c>
      <c r="U2878" s="70">
        <v>7.8145446035597042</v>
      </c>
      <c r="V2878" s="71">
        <v>7.850555462307403</v>
      </c>
      <c r="W2878" s="70">
        <v>7.9624526288774273</v>
      </c>
      <c r="X2878" s="71">
        <v>9.1126111878289109</v>
      </c>
      <c r="Y2878" s="70">
        <v>10.845317040549379</v>
      </c>
      <c r="Z2878" s="71">
        <v>0.35772596995035799</v>
      </c>
      <c r="AA2878" s="70">
        <v>0</v>
      </c>
      <c r="AB2878" s="71">
        <v>0</v>
      </c>
      <c r="AC2878" s="54"/>
      <c r="AD2878" s="55">
        <f t="shared" si="58"/>
        <v>138.29166298839232</v>
      </c>
      <c r="AE2878" s="54"/>
    </row>
    <row r="2879" spans="2:31" x14ac:dyDescent="0.45">
      <c r="B2879" s="4" t="s">
        <v>275</v>
      </c>
      <c r="C2879" s="4"/>
      <c r="D2879" s="4"/>
      <c r="E2879" s="70">
        <v>0.27505492740207221</v>
      </c>
      <c r="F2879" s="71">
        <v>3.8992669847275488E-3</v>
      </c>
      <c r="G2879" s="70">
        <v>6.0003005133734411E-2</v>
      </c>
      <c r="H2879" s="71">
        <v>2.0487756375913102E-2</v>
      </c>
      <c r="I2879" s="70">
        <v>9.5540152655707658E-3</v>
      </c>
      <c r="J2879" s="71">
        <v>1.5870857238769531E-2</v>
      </c>
      <c r="K2879" s="70">
        <v>2.5816973776039154</v>
      </c>
      <c r="L2879" s="71">
        <v>13.386126472676793</v>
      </c>
      <c r="M2879" s="70">
        <v>12.128657596061629</v>
      </c>
      <c r="N2879" s="71">
        <v>11.090373669109413</v>
      </c>
      <c r="O2879" s="70">
        <v>11.053289395529363</v>
      </c>
      <c r="P2879" s="71">
        <v>10.911502871827947</v>
      </c>
      <c r="Q2879" s="70">
        <v>9.0677288846009265</v>
      </c>
      <c r="R2879" s="71">
        <v>7.8076289865705695</v>
      </c>
      <c r="S2879" s="70">
        <v>7.9620689551035566</v>
      </c>
      <c r="T2879" s="71">
        <v>7.9745120578342039</v>
      </c>
      <c r="U2879" s="70">
        <v>7.8145446035597042</v>
      </c>
      <c r="V2879" s="71">
        <v>7.850555462307403</v>
      </c>
      <c r="W2879" s="70">
        <v>7.9624526288774273</v>
      </c>
      <c r="X2879" s="71">
        <v>9.1126111878289109</v>
      </c>
      <c r="Y2879" s="70">
        <v>10.845317040549379</v>
      </c>
      <c r="Z2879" s="71">
        <v>0.35772596995035799</v>
      </c>
      <c r="AA2879" s="70">
        <v>0</v>
      </c>
      <c r="AB2879" s="71">
        <v>0</v>
      </c>
      <c r="AC2879" s="54"/>
      <c r="AD2879" s="55">
        <f t="shared" si="58"/>
        <v>138.29166298839232</v>
      </c>
      <c r="AE2879" s="54"/>
    </row>
    <row r="2880" spans="2:31" x14ac:dyDescent="0.45">
      <c r="B2880" s="4" t="s">
        <v>276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45">
      <c r="B2881" s="4" t="s">
        <v>277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45">
      <c r="B2882" s="12" t="s">
        <v>7</v>
      </c>
      <c r="C2882" s="12"/>
      <c r="D2882" s="12"/>
      <c r="E2882" s="13">
        <f t="shared" ref="E2882:AB2882" si="59">SUM(E2744:E2881)</f>
        <v>0.95816734433174067</v>
      </c>
      <c r="F2882" s="13">
        <f t="shared" si="59"/>
        <v>0.16509903967380504</v>
      </c>
      <c r="G2882" s="13">
        <f t="shared" si="59"/>
        <v>0.24394988199074946</v>
      </c>
      <c r="H2882" s="13">
        <f t="shared" si="59"/>
        <v>6.1463269127739306E-2</v>
      </c>
      <c r="I2882" s="13">
        <f t="shared" si="59"/>
        <v>2.8662045796712297E-2</v>
      </c>
      <c r="J2882" s="13">
        <f t="shared" si="59"/>
        <v>4.7612571716308588E-2</v>
      </c>
      <c r="K2882" s="13">
        <f t="shared" si="59"/>
        <v>16.977512029764057</v>
      </c>
      <c r="L2882" s="13">
        <f t="shared" si="59"/>
        <v>89.151722773249119</v>
      </c>
      <c r="M2882" s="13">
        <f t="shared" si="59"/>
        <v>45.805549340130888</v>
      </c>
      <c r="N2882" s="13">
        <f t="shared" si="59"/>
        <v>56.535400416786551</v>
      </c>
      <c r="O2882" s="13">
        <f t="shared" si="59"/>
        <v>65.849575976086953</v>
      </c>
      <c r="P2882" s="13">
        <f t="shared" si="59"/>
        <v>56.697044011942417</v>
      </c>
      <c r="Q2882" s="13">
        <f t="shared" si="59"/>
        <v>49.102038193923221</v>
      </c>
      <c r="R2882" s="13">
        <f t="shared" si="59"/>
        <v>45.624170083236706</v>
      </c>
      <c r="S2882" s="13">
        <f t="shared" si="59"/>
        <v>46.103682234319052</v>
      </c>
      <c r="T2882" s="13">
        <f t="shared" si="59"/>
        <v>46.184623895518001</v>
      </c>
      <c r="U2882" s="13">
        <f t="shared" si="59"/>
        <v>50.169420738983149</v>
      </c>
      <c r="V2882" s="13">
        <f t="shared" si="59"/>
        <v>65.530730018768338</v>
      </c>
      <c r="W2882" s="13">
        <f t="shared" si="59"/>
        <v>76.991431366602598</v>
      </c>
      <c r="X2882" s="13">
        <f t="shared" si="59"/>
        <v>80.363637084960942</v>
      </c>
      <c r="Y2882" s="13">
        <f t="shared" si="59"/>
        <v>85.600537621180194</v>
      </c>
      <c r="Z2882" s="13">
        <f t="shared" si="59"/>
        <v>2.8501167208353677</v>
      </c>
      <c r="AA2882" s="13">
        <f t="shared" si="59"/>
        <v>0</v>
      </c>
      <c r="AB2882" s="13">
        <f t="shared" si="59"/>
        <v>0</v>
      </c>
      <c r="AC2882" s="109">
        <f>SUM(AC2744:AE2881)</f>
        <v>881.04214665892482</v>
      </c>
      <c r="AD2882" s="109"/>
      <c r="AE2882" s="109"/>
    </row>
    <row r="2883" spans="2:31" x14ac:dyDescent="0.45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45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45">
      <c r="B2885" s="8">
        <f>+B2741+1</f>
        <v>46043</v>
      </c>
    </row>
    <row r="2886" spans="2:31" x14ac:dyDescent="0.45">
      <c r="B2886" s="8"/>
    </row>
    <row r="2887" spans="2:31" x14ac:dyDescent="0.45">
      <c r="B2887" s="9" t="s">
        <v>313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91" t="s">
        <v>7</v>
      </c>
      <c r="AD2887" s="91"/>
      <c r="AE2887" s="91"/>
    </row>
    <row r="2888" spans="2:31" x14ac:dyDescent="0.45">
      <c r="B2888" s="4" t="s">
        <v>140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0</v>
      </c>
      <c r="Q2888" s="68">
        <v>0</v>
      </c>
      <c r="R2888" s="69">
        <v>0</v>
      </c>
      <c r="S2888" s="68">
        <v>0</v>
      </c>
      <c r="T2888" s="69">
        <v>0</v>
      </c>
      <c r="U2888" s="68">
        <v>0</v>
      </c>
      <c r="V2888" s="69">
        <v>0</v>
      </c>
      <c r="W2888" s="68">
        <v>0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0</v>
      </c>
      <c r="AE2888" s="56"/>
    </row>
    <row r="2889" spans="2:31" x14ac:dyDescent="0.45">
      <c r="B2889" s="4" t="s">
        <v>141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0</v>
      </c>
      <c r="Q2889" s="68">
        <v>0</v>
      </c>
      <c r="R2889" s="69">
        <v>0</v>
      </c>
      <c r="S2889" s="68">
        <v>0</v>
      </c>
      <c r="T2889" s="69">
        <v>0</v>
      </c>
      <c r="U2889" s="68">
        <v>0</v>
      </c>
      <c r="V2889" s="69">
        <v>0</v>
      </c>
      <c r="W2889" s="68">
        <v>0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0</v>
      </c>
      <c r="AE2889" s="54"/>
    </row>
    <row r="2890" spans="2:31" x14ac:dyDescent="0.45">
      <c r="B2890" s="4" t="s">
        <v>142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0</v>
      </c>
      <c r="Q2890" s="68">
        <v>0</v>
      </c>
      <c r="R2890" s="69">
        <v>0</v>
      </c>
      <c r="S2890" s="68">
        <v>0</v>
      </c>
      <c r="T2890" s="69">
        <v>0</v>
      </c>
      <c r="U2890" s="68">
        <v>0</v>
      </c>
      <c r="V2890" s="69">
        <v>0</v>
      </c>
      <c r="W2890" s="68">
        <v>0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0</v>
      </c>
      <c r="AE2890" s="54"/>
    </row>
    <row r="2891" spans="2:31" x14ac:dyDescent="0.45">
      <c r="B2891" s="4" t="s">
        <v>143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0</v>
      </c>
      <c r="Q2891" s="68">
        <v>0</v>
      </c>
      <c r="R2891" s="69">
        <v>0</v>
      </c>
      <c r="S2891" s="68">
        <v>0</v>
      </c>
      <c r="T2891" s="69">
        <v>0</v>
      </c>
      <c r="U2891" s="68">
        <v>0</v>
      </c>
      <c r="V2891" s="69">
        <v>0</v>
      </c>
      <c r="W2891" s="68">
        <v>0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0</v>
      </c>
      <c r="AE2891" s="54"/>
    </row>
    <row r="2892" spans="2:31" x14ac:dyDescent="0.45">
      <c r="B2892" s="4" t="s">
        <v>144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45">
      <c r="B2893" s="4" t="s">
        <v>145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45">
      <c r="B2894" s="4" t="s">
        <v>146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45">
      <c r="B2895" s="4" t="s">
        <v>147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45">
      <c r="B2896" s="4" t="s">
        <v>148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45">
      <c r="B2897" s="4" t="s">
        <v>149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45">
      <c r="B2898" s="4" t="s">
        <v>150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45">
      <c r="B2899" s="4" t="s">
        <v>151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45">
      <c r="B2900" s="4" t="s">
        <v>152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45">
      <c r="B2901" s="4" t="s">
        <v>153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45">
      <c r="B2902" s="4" t="s">
        <v>154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45">
      <c r="B2903" s="4" t="s">
        <v>155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</v>
      </c>
      <c r="M2903" s="70">
        <v>0</v>
      </c>
      <c r="N2903" s="71">
        <v>0</v>
      </c>
      <c r="O2903" s="70">
        <v>0</v>
      </c>
      <c r="P2903" s="71">
        <v>0</v>
      </c>
      <c r="Q2903" s="70">
        <v>0</v>
      </c>
      <c r="R2903" s="71">
        <v>0</v>
      </c>
      <c r="S2903" s="70">
        <v>0</v>
      </c>
      <c r="T2903" s="71">
        <v>0</v>
      </c>
      <c r="U2903" s="70">
        <v>0</v>
      </c>
      <c r="V2903" s="71">
        <v>0</v>
      </c>
      <c r="W2903" s="70">
        <v>0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0</v>
      </c>
      <c r="AE2903" s="54"/>
    </row>
    <row r="2904" spans="2:31" x14ac:dyDescent="0.45">
      <c r="B2904" s="4" t="s">
        <v>156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</v>
      </c>
      <c r="N2904" s="71">
        <v>0</v>
      </c>
      <c r="O2904" s="70">
        <v>0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0</v>
      </c>
      <c r="AE2904" s="54"/>
    </row>
    <row r="2905" spans="2:31" x14ac:dyDescent="0.45">
      <c r="B2905" s="4" t="s">
        <v>157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</v>
      </c>
      <c r="N2905" s="71">
        <v>0</v>
      </c>
      <c r="O2905" s="70">
        <v>0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0</v>
      </c>
      <c r="AE2905" s="54"/>
    </row>
    <row r="2906" spans="2:31" x14ac:dyDescent="0.45">
      <c r="B2906" s="4" t="s">
        <v>158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45">
      <c r="B2907" s="4" t="s">
        <v>159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45">
      <c r="B2908" s="4" t="s">
        <v>160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45">
      <c r="B2909" s="4" t="s">
        <v>161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45">
      <c r="B2910" s="4" t="s">
        <v>162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45">
      <c r="B2911" s="4" t="s">
        <v>163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45">
      <c r="B2912" s="4" t="s">
        <v>164</v>
      </c>
      <c r="C2912" s="14"/>
      <c r="D2912" s="14"/>
      <c r="E2912" s="70">
        <v>0</v>
      </c>
      <c r="F2912" s="71">
        <v>0</v>
      </c>
      <c r="G2912" s="70">
        <v>0</v>
      </c>
      <c r="H2912" s="71">
        <v>12.211471842246585</v>
      </c>
      <c r="I2912" s="70">
        <v>20.231700410207115</v>
      </c>
      <c r="J2912" s="71">
        <v>20.53451394589742</v>
      </c>
      <c r="K2912" s="70">
        <v>16.808164829279583</v>
      </c>
      <c r="L2912" s="71">
        <v>11.879760266367596</v>
      </c>
      <c r="M2912" s="70">
        <v>10.877146537907917</v>
      </c>
      <c r="N2912" s="71">
        <v>10.949463343429555</v>
      </c>
      <c r="O2912" s="70">
        <v>11.084019589233396</v>
      </c>
      <c r="P2912" s="71">
        <v>11.089731033452349</v>
      </c>
      <c r="Q2912" s="70">
        <v>11.085158482996622</v>
      </c>
      <c r="R2912" s="71">
        <v>11.200254066594436</v>
      </c>
      <c r="S2912" s="70">
        <v>11.216391364542643</v>
      </c>
      <c r="T2912" s="71">
        <v>11.241127021916704</v>
      </c>
      <c r="U2912" s="70">
        <v>14.0105368434906</v>
      </c>
      <c r="V2912" s="71">
        <v>21.149348937072748</v>
      </c>
      <c r="W2912" s="70">
        <v>10.263612614313761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215.83240112894902</v>
      </c>
      <c r="AE2912" s="54"/>
    </row>
    <row r="2913" spans="2:31" x14ac:dyDescent="0.45">
      <c r="B2913" s="4" t="s">
        <v>165</v>
      </c>
      <c r="C2913" s="14"/>
      <c r="D2913" s="14"/>
      <c r="E2913" s="70">
        <v>0</v>
      </c>
      <c r="F2913" s="71">
        <v>0</v>
      </c>
      <c r="G2913" s="70">
        <v>0</v>
      </c>
      <c r="H2913" s="71">
        <v>12.211471842246585</v>
      </c>
      <c r="I2913" s="70">
        <v>20.231700410207115</v>
      </c>
      <c r="J2913" s="71">
        <v>20.53451394589742</v>
      </c>
      <c r="K2913" s="70">
        <v>16.808164829279583</v>
      </c>
      <c r="L2913" s="71">
        <v>11.879760266367596</v>
      </c>
      <c r="M2913" s="70">
        <v>10.877146537907917</v>
      </c>
      <c r="N2913" s="71">
        <v>10.949463343429555</v>
      </c>
      <c r="O2913" s="70">
        <v>11.084019589233396</v>
      </c>
      <c r="P2913" s="71">
        <v>11.089731033452349</v>
      </c>
      <c r="Q2913" s="70">
        <v>11.085158482996622</v>
      </c>
      <c r="R2913" s="71">
        <v>11.200254066594436</v>
      </c>
      <c r="S2913" s="70">
        <v>11.216391364542643</v>
      </c>
      <c r="T2913" s="71">
        <v>11.241127021916704</v>
      </c>
      <c r="U2913" s="70">
        <v>14.0105368434906</v>
      </c>
      <c r="V2913" s="71">
        <v>21.149348937072748</v>
      </c>
      <c r="W2913" s="70">
        <v>10.263612614313761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215.83240112894902</v>
      </c>
      <c r="AE2913" s="54"/>
    </row>
    <row r="2914" spans="2:31" x14ac:dyDescent="0.45">
      <c r="B2914" s="4" t="s">
        <v>166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45">
      <c r="B2915" s="4" t="s">
        <v>167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45">
      <c r="B2916" s="4" t="s">
        <v>168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45">
      <c r="B2917" s="4" t="s">
        <v>169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45">
      <c r="B2918" s="4" t="s">
        <v>170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45">
      <c r="B2919" s="4" t="s">
        <v>171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45">
      <c r="B2920" s="4" t="s">
        <v>172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45">
      <c r="B2921" s="4" t="s">
        <v>173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45">
      <c r="B2922" s="4" t="s">
        <v>174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45">
      <c r="B2923" s="4" t="s">
        <v>175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0</v>
      </c>
      <c r="P2923" s="71">
        <v>0</v>
      </c>
      <c r="Q2923" s="70">
        <v>0</v>
      </c>
      <c r="R2923" s="71">
        <v>0</v>
      </c>
      <c r="S2923" s="70">
        <v>0</v>
      </c>
      <c r="T2923" s="71">
        <v>0</v>
      </c>
      <c r="U2923" s="70">
        <v>0</v>
      </c>
      <c r="V2923" s="71">
        <v>0</v>
      </c>
      <c r="W2923" s="70">
        <v>0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0</v>
      </c>
      <c r="AE2923" s="54"/>
    </row>
    <row r="2924" spans="2:31" x14ac:dyDescent="0.45">
      <c r="B2924" s="4" t="s">
        <v>176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45">
      <c r="B2925" s="4" t="s">
        <v>177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45">
      <c r="B2926" s="4" t="s">
        <v>178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45">
      <c r="B2927" s="4" t="s">
        <v>179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45">
      <c r="B2928" s="4" t="s">
        <v>180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45">
      <c r="B2929" s="4" t="s">
        <v>181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45">
      <c r="B2930" s="4" t="s">
        <v>182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45">
      <c r="B2931" s="4" t="s">
        <v>183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45">
      <c r="B2932" s="4" t="s">
        <v>184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45">
      <c r="B2933" s="4" t="s">
        <v>185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45">
      <c r="B2934" s="4" t="s">
        <v>186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45">
      <c r="B2935" s="4" t="s">
        <v>187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45">
      <c r="B2936" s="4" t="s">
        <v>188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45">
      <c r="B2937" s="4" t="s">
        <v>189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0</v>
      </c>
      <c r="M2937" s="70">
        <v>1.2240141034126245E-2</v>
      </c>
      <c r="N2937" s="71">
        <v>3.4845260779062789E-2</v>
      </c>
      <c r="O2937" s="70">
        <v>3.4657745560010202E-2</v>
      </c>
      <c r="P2937" s="71">
        <v>3.5515005389849259E-2</v>
      </c>
      <c r="Q2937" s="70">
        <v>9.2426129182179698E-2</v>
      </c>
      <c r="R2937" s="71">
        <v>2.3483323057492487E-2</v>
      </c>
      <c r="S2937" s="70">
        <v>2.5483297308285944E-2</v>
      </c>
      <c r="T2937" s="71">
        <v>2.7096978823343824E-2</v>
      </c>
      <c r="U2937" s="70">
        <v>2.831126848856599E-2</v>
      </c>
      <c r="V2937" s="71">
        <v>2.9525560140609655E-2</v>
      </c>
      <c r="W2937" s="70">
        <v>3.0739851792653313E-2</v>
      </c>
      <c r="X2937" s="71">
        <v>1.2635941902796389E-2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0.38696050345897576</v>
      </c>
      <c r="AE2937" s="54"/>
    </row>
    <row r="2938" spans="2:31" x14ac:dyDescent="0.45">
      <c r="B2938" s="4" t="s">
        <v>190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0</v>
      </c>
      <c r="M2938" s="70">
        <v>1.2240141034126245E-2</v>
      </c>
      <c r="N2938" s="71">
        <v>3.4845260779062789E-2</v>
      </c>
      <c r="O2938" s="70">
        <v>3.4657745560010202E-2</v>
      </c>
      <c r="P2938" s="71">
        <v>3.5515005389849259E-2</v>
      </c>
      <c r="Q2938" s="70">
        <v>9.2426129182179698E-2</v>
      </c>
      <c r="R2938" s="71">
        <v>2.3483323057492487E-2</v>
      </c>
      <c r="S2938" s="70">
        <v>2.5483297308285944E-2</v>
      </c>
      <c r="T2938" s="71">
        <v>2.7096978823343824E-2</v>
      </c>
      <c r="U2938" s="70">
        <v>2.831126848856599E-2</v>
      </c>
      <c r="V2938" s="71">
        <v>2.9525560140609655E-2</v>
      </c>
      <c r="W2938" s="70">
        <v>3.0739851792653313E-2</v>
      </c>
      <c r="X2938" s="71">
        <v>1.2635941902796389E-2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0.38696050345897576</v>
      </c>
      <c r="AE2938" s="54"/>
    </row>
    <row r="2939" spans="2:31" x14ac:dyDescent="0.45">
      <c r="B2939" s="4" t="s">
        <v>191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</v>
      </c>
      <c r="N2939" s="71">
        <v>0.26394936792055707</v>
      </c>
      <c r="O2939" s="70">
        <v>8.8551397323604079E-4</v>
      </c>
      <c r="P2939" s="71">
        <v>0</v>
      </c>
      <c r="Q2939" s="70">
        <v>0</v>
      </c>
      <c r="R2939" s="71">
        <v>0</v>
      </c>
      <c r="S2939" s="70">
        <v>0.24563763720194468</v>
      </c>
      <c r="T2939" s="71">
        <v>0.39585928670565251</v>
      </c>
      <c r="U2939" s="70">
        <v>1.0569113011360165</v>
      </c>
      <c r="V2939" s="71">
        <v>1.2415603613058719</v>
      </c>
      <c r="W2939" s="70">
        <v>1.915269076347351</v>
      </c>
      <c r="X2939" s="71">
        <v>0.82995941063563006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5.9500319552262599</v>
      </c>
      <c r="AE2939" s="54"/>
    </row>
    <row r="2940" spans="2:31" x14ac:dyDescent="0.45">
      <c r="B2940" s="4" t="s">
        <v>192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</v>
      </c>
      <c r="N2940" s="71">
        <v>0.26394936792055707</v>
      </c>
      <c r="O2940" s="70">
        <v>8.8551397323604079E-4</v>
      </c>
      <c r="P2940" s="71">
        <v>0</v>
      </c>
      <c r="Q2940" s="70">
        <v>0</v>
      </c>
      <c r="R2940" s="71">
        <v>0</v>
      </c>
      <c r="S2940" s="70">
        <v>0.24563763720194468</v>
      </c>
      <c r="T2940" s="71">
        <v>0.39585928670565251</v>
      </c>
      <c r="U2940" s="70">
        <v>1.0569113011360165</v>
      </c>
      <c r="V2940" s="71">
        <v>1.2415603613058719</v>
      </c>
      <c r="W2940" s="70">
        <v>1.915269076347351</v>
      </c>
      <c r="X2940" s="71">
        <v>0.82995941063563006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5.9500319552262599</v>
      </c>
      <c r="AE2940" s="54"/>
    </row>
    <row r="2941" spans="2:31" x14ac:dyDescent="0.45">
      <c r="B2941" s="4" t="s">
        <v>193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</v>
      </c>
      <c r="M2941" s="70">
        <v>0</v>
      </c>
      <c r="N2941" s="71">
        <v>0</v>
      </c>
      <c r="O2941" s="70">
        <v>0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0</v>
      </c>
      <c r="V2941" s="71">
        <v>0</v>
      </c>
      <c r="W2941" s="70">
        <v>0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0</v>
      </c>
      <c r="AE2941" s="54"/>
    </row>
    <row r="2942" spans="2:31" x14ac:dyDescent="0.45">
      <c r="B2942" s="4" t="s">
        <v>194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45">
      <c r="B2943" s="4" t="s">
        <v>195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45">
      <c r="B2944" s="4" t="s">
        <v>196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0</v>
      </c>
      <c r="AE2944" s="54"/>
    </row>
    <row r="2945" spans="2:31" x14ac:dyDescent="0.45">
      <c r="B2945" s="4" t="s">
        <v>197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0</v>
      </c>
      <c r="AE2945" s="54"/>
    </row>
    <row r="2946" spans="2:31" x14ac:dyDescent="0.45">
      <c r="B2946" s="4" t="s">
        <v>198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45">
      <c r="B2947" s="4" t="s">
        <v>199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0</v>
      </c>
      <c r="AE2947" s="54"/>
    </row>
    <row r="2948" spans="2:31" x14ac:dyDescent="0.45">
      <c r="B2948" s="4" t="s">
        <v>200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0</v>
      </c>
      <c r="AE2948" s="54"/>
    </row>
    <row r="2949" spans="2:31" x14ac:dyDescent="0.45">
      <c r="B2949" s="4" t="s">
        <v>201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0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0</v>
      </c>
      <c r="AE2949" s="54"/>
    </row>
    <row r="2950" spans="2:31" x14ac:dyDescent="0.45">
      <c r="B2950" s="4" t="s">
        <v>202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0</v>
      </c>
      <c r="AE2950" s="54"/>
    </row>
    <row r="2951" spans="2:31" x14ac:dyDescent="0.45">
      <c r="B2951" s="4" t="s">
        <v>203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</v>
      </c>
      <c r="U2951" s="70">
        <v>0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0</v>
      </c>
      <c r="AE2951" s="54"/>
    </row>
    <row r="2952" spans="2:31" x14ac:dyDescent="0.45">
      <c r="B2952" s="4" t="s">
        <v>204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0</v>
      </c>
      <c r="N2952" s="71">
        <v>0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</v>
      </c>
      <c r="U2952" s="70">
        <v>0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0</v>
      </c>
      <c r="AE2952" s="54"/>
    </row>
    <row r="2953" spans="2:31" x14ac:dyDescent="0.45">
      <c r="B2953" s="4" t="s">
        <v>205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0.84141244443257668</v>
      </c>
      <c r="N2953" s="71">
        <v>3.5519282023113166E-4</v>
      </c>
      <c r="O2953" s="70">
        <v>7.8586959838868129E-3</v>
      </c>
      <c r="P2953" s="71">
        <v>3.1407356262208217E-4</v>
      </c>
      <c r="Q2953" s="70">
        <v>6.1909612019857597E-3</v>
      </c>
      <c r="R2953" s="71">
        <v>6.8293120036654988</v>
      </c>
      <c r="S2953" s="70">
        <v>14.061017799377444</v>
      </c>
      <c r="T2953" s="71">
        <v>14.15258944829305</v>
      </c>
      <c r="U2953" s="70">
        <v>14.147610584894821</v>
      </c>
      <c r="V2953" s="71">
        <v>14.287661314010624</v>
      </c>
      <c r="W2953" s="70">
        <v>14.257846609751381</v>
      </c>
      <c r="X2953" s="71">
        <v>5.7403817494710294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84.332550877465152</v>
      </c>
      <c r="AE2953" s="54"/>
    </row>
    <row r="2954" spans="2:31" x14ac:dyDescent="0.45">
      <c r="B2954" s="4" t="s">
        <v>206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</v>
      </c>
      <c r="M2954" s="70">
        <v>0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0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0</v>
      </c>
      <c r="AE2954" s="54"/>
    </row>
    <row r="2955" spans="2:31" x14ac:dyDescent="0.45">
      <c r="B2955" s="4" t="s">
        <v>207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</v>
      </c>
      <c r="M2955" s="70">
        <v>0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0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0</v>
      </c>
      <c r="AE2955" s="54"/>
    </row>
    <row r="2956" spans="2:31" x14ac:dyDescent="0.45">
      <c r="B2956" s="4" t="s">
        <v>208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4.4957049687703449E-2</v>
      </c>
      <c r="N2956" s="71">
        <v>0.13993531862894695</v>
      </c>
      <c r="O2956" s="70">
        <v>0.13909031550089521</v>
      </c>
      <c r="P2956" s="71">
        <v>0.10338322321573894</v>
      </c>
      <c r="Q2956" s="70">
        <v>0.11615397135416669</v>
      </c>
      <c r="R2956" s="71">
        <v>0.12298323313395186</v>
      </c>
      <c r="S2956" s="70">
        <v>0.12105004787445066</v>
      </c>
      <c r="T2956" s="71">
        <v>9.5931831995646144E-2</v>
      </c>
      <c r="U2956" s="70">
        <v>5.1047341028849287E-2</v>
      </c>
      <c r="V2956" s="71">
        <v>9.1147343317667644E-3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0.94364706675211596</v>
      </c>
      <c r="AE2956" s="54"/>
    </row>
    <row r="2957" spans="2:31" x14ac:dyDescent="0.45">
      <c r="B2957" s="4" t="s">
        <v>209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4.4957049687703449E-2</v>
      </c>
      <c r="N2957" s="71">
        <v>0.13993531862894695</v>
      </c>
      <c r="O2957" s="70">
        <v>0.13909031550089521</v>
      </c>
      <c r="P2957" s="71">
        <v>0.10338322321573894</v>
      </c>
      <c r="Q2957" s="70">
        <v>0.11615397135416669</v>
      </c>
      <c r="R2957" s="71">
        <v>0.12298323313395186</v>
      </c>
      <c r="S2957" s="70">
        <v>0.12105004787445066</v>
      </c>
      <c r="T2957" s="71">
        <v>9.5931831995646144E-2</v>
      </c>
      <c r="U2957" s="70">
        <v>5.1047341028849287E-2</v>
      </c>
      <c r="V2957" s="71">
        <v>9.1147343317667644E-3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0.94364706675211596</v>
      </c>
      <c r="AE2957" s="54"/>
    </row>
    <row r="2958" spans="2:31" x14ac:dyDescent="0.45">
      <c r="B2958" s="4" t="s">
        <v>210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45">
      <c r="B2959" s="4" t="s">
        <v>211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45">
      <c r="B2960" s="4" t="s">
        <v>212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45">
      <c r="B2961" s="4" t="s">
        <v>213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45">
      <c r="B2962" s="4" t="s">
        <v>214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45">
      <c r="B2963" s="4" t="s">
        <v>215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</v>
      </c>
      <c r="AE2963" s="54"/>
    </row>
    <row r="2964" spans="2:31" x14ac:dyDescent="0.45">
      <c r="B2964" s="4" t="s">
        <v>216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0</v>
      </c>
      <c r="AE2964" s="54"/>
    </row>
    <row r="2965" spans="2:31" x14ac:dyDescent="0.45">
      <c r="B2965" s="4" t="s">
        <v>217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45">
      <c r="B2966" s="4" t="s">
        <v>218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45">
      <c r="B2967" s="4" t="s">
        <v>219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45">
      <c r="B2968" s="4" t="s">
        <v>220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45">
      <c r="B2969" s="4" t="s">
        <v>221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45">
      <c r="B2970" s="4" t="s">
        <v>222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45">
      <c r="B2971" s="4" t="s">
        <v>223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45">
      <c r="B2972" s="4" t="s">
        <v>224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5.1831352214018508E-2</v>
      </c>
      <c r="N2972" s="71">
        <v>0.14868020017941794</v>
      </c>
      <c r="O2972" s="70">
        <v>0.14955519636472067</v>
      </c>
      <c r="P2972" s="71">
        <v>0.15043020198742546</v>
      </c>
      <c r="Q2972" s="70">
        <v>0.15130519866943359</v>
      </c>
      <c r="R2972" s="71">
        <v>0.15218019833167393</v>
      </c>
      <c r="S2972" s="70">
        <v>0.15305520097414652</v>
      </c>
      <c r="T2972" s="71">
        <v>0.15306978424390158</v>
      </c>
      <c r="U2972" s="70">
        <v>0.15219478160142899</v>
      </c>
      <c r="V2972" s="71">
        <v>0.15131978193918863</v>
      </c>
      <c r="W2972" s="70">
        <v>0.15044478575388592</v>
      </c>
      <c r="X2972" s="71">
        <v>5.9932911396026599E-2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1.6239995936552685</v>
      </c>
      <c r="AE2972" s="54"/>
    </row>
    <row r="2973" spans="2:31" x14ac:dyDescent="0.45">
      <c r="B2973" s="4" t="s">
        <v>225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5.1831352214018508E-2</v>
      </c>
      <c r="N2973" s="71">
        <v>0.14868020017941794</v>
      </c>
      <c r="O2973" s="70">
        <v>0.14955519636472067</v>
      </c>
      <c r="P2973" s="71">
        <v>0.15043020198742546</v>
      </c>
      <c r="Q2973" s="70">
        <v>0.15130519866943359</v>
      </c>
      <c r="R2973" s="71">
        <v>0.15218019833167393</v>
      </c>
      <c r="S2973" s="70">
        <v>0.15305520097414652</v>
      </c>
      <c r="T2973" s="71">
        <v>0.15306978424390158</v>
      </c>
      <c r="U2973" s="70">
        <v>0.15219478160142899</v>
      </c>
      <c r="V2973" s="71">
        <v>0.15131978193918863</v>
      </c>
      <c r="W2973" s="70">
        <v>0.15044478575388592</v>
      </c>
      <c r="X2973" s="71">
        <v>5.9932911396026599E-2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1.6239995936552685</v>
      </c>
      <c r="AE2973" s="54"/>
    </row>
    <row r="2974" spans="2:31" x14ac:dyDescent="0.45">
      <c r="B2974" s="4" t="s">
        <v>226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1.9666659113323584</v>
      </c>
      <c r="P2974" s="71">
        <v>2.0333327828354464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1.9666666666666668</v>
      </c>
      <c r="W2974" s="70">
        <v>2.0333333333333332</v>
      </c>
      <c r="X2974" s="71">
        <v>0.30666666666666664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8.3066653608344723</v>
      </c>
      <c r="AE2974" s="54"/>
    </row>
    <row r="2975" spans="2:31" x14ac:dyDescent="0.45">
      <c r="B2975" s="4" t="s">
        <v>227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1.9666659113323584</v>
      </c>
      <c r="P2975" s="71">
        <v>2.0333327828354464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1.9666666666666668</v>
      </c>
      <c r="W2975" s="70">
        <v>2.0333333333333332</v>
      </c>
      <c r="X2975" s="71">
        <v>0.30666666666666664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8.3066653608344723</v>
      </c>
      <c r="AE2975" s="54"/>
    </row>
    <row r="2976" spans="2:31" x14ac:dyDescent="0.45">
      <c r="B2976" s="4" t="s">
        <v>228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45">
      <c r="B2977" s="4" t="s">
        <v>229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45">
      <c r="B2978" s="4" t="s">
        <v>230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45">
      <c r="B2979" s="4" t="s">
        <v>231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45">
      <c r="B2980" s="4" t="s">
        <v>232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45">
      <c r="B2981" s="4" t="s">
        <v>233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45">
      <c r="B2982" s="4" t="s">
        <v>234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45">
      <c r="B2983" s="4" t="s">
        <v>235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45">
      <c r="B2984" s="4" t="s">
        <v>236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45">
      <c r="B2985" s="4" t="s">
        <v>237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0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0</v>
      </c>
      <c r="AE2985" s="54"/>
    </row>
    <row r="2986" spans="2:31" x14ac:dyDescent="0.45">
      <c r="B2986" s="4" t="s">
        <v>238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0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0</v>
      </c>
      <c r="AE2986" s="54"/>
    </row>
    <row r="2987" spans="2:31" x14ac:dyDescent="0.45">
      <c r="B2987" s="4" t="s">
        <v>239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0</v>
      </c>
      <c r="M2987" s="70">
        <v>0</v>
      </c>
      <c r="N2987" s="71">
        <v>0</v>
      </c>
      <c r="O2987" s="70">
        <v>0</v>
      </c>
      <c r="P2987" s="71">
        <v>0</v>
      </c>
      <c r="Q2987" s="70">
        <v>0</v>
      </c>
      <c r="R2987" s="71">
        <v>0</v>
      </c>
      <c r="S2987" s="70">
        <v>0</v>
      </c>
      <c r="T2987" s="71">
        <v>0</v>
      </c>
      <c r="U2987" s="70">
        <v>0</v>
      </c>
      <c r="V2987" s="71">
        <v>0</v>
      </c>
      <c r="W2987" s="70">
        <v>0</v>
      </c>
      <c r="X2987" s="71">
        <v>0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0</v>
      </c>
      <c r="AE2987" s="54"/>
    </row>
    <row r="2988" spans="2:31" x14ac:dyDescent="0.45">
      <c r="B2988" s="4" t="s">
        <v>240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0</v>
      </c>
      <c r="M2988" s="70">
        <v>0</v>
      </c>
      <c r="N2988" s="71">
        <v>0</v>
      </c>
      <c r="O2988" s="70">
        <v>0</v>
      </c>
      <c r="P2988" s="71">
        <v>0</v>
      </c>
      <c r="Q2988" s="70">
        <v>0</v>
      </c>
      <c r="R2988" s="71">
        <v>0</v>
      </c>
      <c r="S2988" s="70">
        <v>0</v>
      </c>
      <c r="T2988" s="71">
        <v>0</v>
      </c>
      <c r="U2988" s="70">
        <v>0</v>
      </c>
      <c r="V2988" s="71">
        <v>0</v>
      </c>
      <c r="W2988" s="70">
        <v>0</v>
      </c>
      <c r="X2988" s="71">
        <v>0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0</v>
      </c>
      <c r="AE2988" s="54"/>
    </row>
    <row r="2989" spans="2:31" x14ac:dyDescent="0.45">
      <c r="B2989" s="4" t="s">
        <v>241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0</v>
      </c>
      <c r="M2989" s="70">
        <v>0</v>
      </c>
      <c r="N2989" s="71">
        <v>0</v>
      </c>
      <c r="O2989" s="70">
        <v>0</v>
      </c>
      <c r="P2989" s="71">
        <v>0</v>
      </c>
      <c r="Q2989" s="70">
        <v>0</v>
      </c>
      <c r="R2989" s="71">
        <v>0</v>
      </c>
      <c r="S2989" s="70">
        <v>0</v>
      </c>
      <c r="T2989" s="71">
        <v>0</v>
      </c>
      <c r="U2989" s="70">
        <v>0</v>
      </c>
      <c r="V2989" s="71">
        <v>0</v>
      </c>
      <c r="W2989" s="70">
        <v>0</v>
      </c>
      <c r="X2989" s="71">
        <v>0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0</v>
      </c>
      <c r="AE2989" s="54"/>
    </row>
    <row r="2990" spans="2:31" x14ac:dyDescent="0.45">
      <c r="B2990" s="4" t="s">
        <v>242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</v>
      </c>
      <c r="M2990" s="70">
        <v>0</v>
      </c>
      <c r="N2990" s="71">
        <v>0</v>
      </c>
      <c r="O2990" s="70">
        <v>0</v>
      </c>
      <c r="P2990" s="71">
        <v>0</v>
      </c>
      <c r="Q2990" s="70">
        <v>0</v>
      </c>
      <c r="R2990" s="71">
        <v>0</v>
      </c>
      <c r="S2990" s="70">
        <v>0</v>
      </c>
      <c r="T2990" s="71">
        <v>0</v>
      </c>
      <c r="U2990" s="70">
        <v>0</v>
      </c>
      <c r="V2990" s="71">
        <v>0</v>
      </c>
      <c r="W2990" s="70">
        <v>0</v>
      </c>
      <c r="X2990" s="71">
        <v>0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0</v>
      </c>
      <c r="AE2990" s="54"/>
    </row>
    <row r="2991" spans="2:31" x14ac:dyDescent="0.45">
      <c r="B2991" s="4" t="s">
        <v>243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</v>
      </c>
      <c r="M2991" s="70">
        <v>0</v>
      </c>
      <c r="N2991" s="71">
        <v>0</v>
      </c>
      <c r="O2991" s="70">
        <v>0</v>
      </c>
      <c r="P2991" s="71">
        <v>0</v>
      </c>
      <c r="Q2991" s="70">
        <v>0</v>
      </c>
      <c r="R2991" s="71">
        <v>0</v>
      </c>
      <c r="S2991" s="70">
        <v>0</v>
      </c>
      <c r="T2991" s="71">
        <v>0</v>
      </c>
      <c r="U2991" s="70">
        <v>0</v>
      </c>
      <c r="V2991" s="71">
        <v>0</v>
      </c>
      <c r="W2991" s="70">
        <v>0</v>
      </c>
      <c r="X2991" s="71">
        <v>0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0</v>
      </c>
      <c r="AE2991" s="54"/>
    </row>
    <row r="2992" spans="2:31" x14ac:dyDescent="0.45">
      <c r="B2992" s="4" t="s">
        <v>244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0</v>
      </c>
      <c r="U2992" s="70">
        <v>0</v>
      </c>
      <c r="V2992" s="71">
        <v>0</v>
      </c>
      <c r="W2992" s="70">
        <v>0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</v>
      </c>
      <c r="AE2992" s="54"/>
    </row>
    <row r="2993" spans="2:31" x14ac:dyDescent="0.45">
      <c r="B2993" s="4" t="s">
        <v>245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0</v>
      </c>
      <c r="U2993" s="70">
        <v>0</v>
      </c>
      <c r="V2993" s="71">
        <v>0</v>
      </c>
      <c r="W2993" s="70">
        <v>0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</v>
      </c>
      <c r="AE2993" s="54"/>
    </row>
    <row r="2994" spans="2:31" x14ac:dyDescent="0.45">
      <c r="B2994" s="4" t="s">
        <v>246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0</v>
      </c>
      <c r="M2994" s="70">
        <v>0</v>
      </c>
      <c r="N2994" s="71">
        <v>0</v>
      </c>
      <c r="O2994" s="70">
        <v>0</v>
      </c>
      <c r="P2994" s="71">
        <v>0</v>
      </c>
      <c r="Q2994" s="70">
        <v>0</v>
      </c>
      <c r="R2994" s="71">
        <v>0</v>
      </c>
      <c r="S2994" s="70">
        <v>0</v>
      </c>
      <c r="T2994" s="71">
        <v>0</v>
      </c>
      <c r="U2994" s="70">
        <v>0</v>
      </c>
      <c r="V2994" s="71">
        <v>0</v>
      </c>
      <c r="W2994" s="70">
        <v>0</v>
      </c>
      <c r="X2994" s="71">
        <v>0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0</v>
      </c>
      <c r="AE2994" s="54"/>
    </row>
    <row r="2995" spans="2:31" x14ac:dyDescent="0.45">
      <c r="B2995" s="4" t="s">
        <v>247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0</v>
      </c>
      <c r="M2995" s="70">
        <v>0</v>
      </c>
      <c r="N2995" s="71">
        <v>0</v>
      </c>
      <c r="O2995" s="70">
        <v>0</v>
      </c>
      <c r="P2995" s="71">
        <v>0</v>
      </c>
      <c r="Q2995" s="70">
        <v>0</v>
      </c>
      <c r="R2995" s="71">
        <v>0</v>
      </c>
      <c r="S2995" s="70">
        <v>0</v>
      </c>
      <c r="T2995" s="71">
        <v>0</v>
      </c>
      <c r="U2995" s="70">
        <v>0</v>
      </c>
      <c r="V2995" s="71">
        <v>0</v>
      </c>
      <c r="W2995" s="70">
        <v>0</v>
      </c>
      <c r="X2995" s="71">
        <v>0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0</v>
      </c>
      <c r="AE2995" s="54"/>
    </row>
    <row r="2996" spans="2:31" x14ac:dyDescent="0.45">
      <c r="B2996" s="4" t="s">
        <v>248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</v>
      </c>
      <c r="M2996" s="70">
        <v>0</v>
      </c>
      <c r="N2996" s="71">
        <v>0</v>
      </c>
      <c r="O2996" s="70">
        <v>0</v>
      </c>
      <c r="P2996" s="71">
        <v>0</v>
      </c>
      <c r="Q2996" s="70">
        <v>0</v>
      </c>
      <c r="R2996" s="71">
        <v>0</v>
      </c>
      <c r="S2996" s="70">
        <v>0</v>
      </c>
      <c r="T2996" s="71">
        <v>0</v>
      </c>
      <c r="U2996" s="70">
        <v>0</v>
      </c>
      <c r="V2996" s="71">
        <v>0</v>
      </c>
      <c r="W2996" s="70">
        <v>0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0</v>
      </c>
      <c r="AE2996" s="54"/>
    </row>
    <row r="2997" spans="2:31" x14ac:dyDescent="0.45">
      <c r="B2997" s="4" t="s">
        <v>249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</v>
      </c>
      <c r="M2997" s="70">
        <v>0</v>
      </c>
      <c r="N2997" s="71">
        <v>0</v>
      </c>
      <c r="O2997" s="70">
        <v>0</v>
      </c>
      <c r="P2997" s="71">
        <v>0</v>
      </c>
      <c r="Q2997" s="70">
        <v>0</v>
      </c>
      <c r="R2997" s="71">
        <v>0</v>
      </c>
      <c r="S2997" s="70">
        <v>0</v>
      </c>
      <c r="T2997" s="71">
        <v>0</v>
      </c>
      <c r="U2997" s="70">
        <v>0</v>
      </c>
      <c r="V2997" s="71">
        <v>0</v>
      </c>
      <c r="W2997" s="70">
        <v>0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0</v>
      </c>
      <c r="AE2997" s="54"/>
    </row>
    <row r="2998" spans="2:31" x14ac:dyDescent="0.45">
      <c r="B2998" s="4" t="s">
        <v>250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</v>
      </c>
      <c r="M2998" s="70">
        <v>0</v>
      </c>
      <c r="N2998" s="71">
        <v>0</v>
      </c>
      <c r="O2998" s="70">
        <v>0</v>
      </c>
      <c r="P2998" s="71">
        <v>0</v>
      </c>
      <c r="Q2998" s="70">
        <v>0</v>
      </c>
      <c r="R2998" s="71">
        <v>0</v>
      </c>
      <c r="S2998" s="70">
        <v>0</v>
      </c>
      <c r="T2998" s="71">
        <v>0</v>
      </c>
      <c r="U2998" s="70">
        <v>0</v>
      </c>
      <c r="V2998" s="71">
        <v>0</v>
      </c>
      <c r="W2998" s="70">
        <v>0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0</v>
      </c>
      <c r="AE2998" s="54"/>
    </row>
    <row r="2999" spans="2:31" x14ac:dyDescent="0.45">
      <c r="B2999" s="4" t="s">
        <v>251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45">
      <c r="B3000" s="4" t="s">
        <v>252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45">
      <c r="B3001" s="4" t="s">
        <v>253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45">
      <c r="B3002" s="4" t="s">
        <v>254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45">
      <c r="B3003" s="4" t="s">
        <v>255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45">
      <c r="B3004" s="4" t="s">
        <v>256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45">
      <c r="B3005" s="4" t="s">
        <v>257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45">
      <c r="B3006" s="4" t="s">
        <v>258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45">
      <c r="B3007" s="4" t="s">
        <v>259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45">
      <c r="B3008" s="4" t="s">
        <v>260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45">
      <c r="B3009" s="4" t="s">
        <v>261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45">
      <c r="B3010" s="4" t="s">
        <v>262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45">
      <c r="B3011" s="4" t="s">
        <v>263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45">
      <c r="B3012" s="4" t="s">
        <v>264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</v>
      </c>
      <c r="M3012" s="70">
        <v>0</v>
      </c>
      <c r="N3012" s="71">
        <v>0</v>
      </c>
      <c r="O3012" s="70">
        <v>0</v>
      </c>
      <c r="P3012" s="71">
        <v>0</v>
      </c>
      <c r="Q3012" s="70">
        <v>0</v>
      </c>
      <c r="R3012" s="71">
        <v>0</v>
      </c>
      <c r="S3012" s="70">
        <v>0</v>
      </c>
      <c r="T3012" s="71">
        <v>0</v>
      </c>
      <c r="U3012" s="70">
        <v>0</v>
      </c>
      <c r="V3012" s="71">
        <v>0</v>
      </c>
      <c r="W3012" s="70">
        <v>0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0</v>
      </c>
      <c r="AE3012" s="54"/>
    </row>
    <row r="3013" spans="2:31" x14ac:dyDescent="0.45">
      <c r="B3013" s="4" t="s">
        <v>265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</v>
      </c>
      <c r="M3013" s="70">
        <v>0</v>
      </c>
      <c r="N3013" s="71">
        <v>0</v>
      </c>
      <c r="O3013" s="70">
        <v>0</v>
      </c>
      <c r="P3013" s="71">
        <v>0</v>
      </c>
      <c r="Q3013" s="70">
        <v>0</v>
      </c>
      <c r="R3013" s="71">
        <v>0</v>
      </c>
      <c r="S3013" s="70">
        <v>0</v>
      </c>
      <c r="T3013" s="71">
        <v>0</v>
      </c>
      <c r="U3013" s="70">
        <v>0</v>
      </c>
      <c r="V3013" s="71">
        <v>0</v>
      </c>
      <c r="W3013" s="70">
        <v>0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0</v>
      </c>
      <c r="AE3013" s="54"/>
    </row>
    <row r="3014" spans="2:31" x14ac:dyDescent="0.45">
      <c r="B3014" s="4" t="s">
        <v>266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0</v>
      </c>
      <c r="W3014" s="70">
        <v>0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0</v>
      </c>
      <c r="AE3014" s="54"/>
    </row>
    <row r="3015" spans="2:31" x14ac:dyDescent="0.45">
      <c r="B3015" s="4" t="s">
        <v>267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45">
      <c r="B3016" s="4" t="s">
        <v>268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45">
      <c r="B3017" s="4" t="s">
        <v>269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0.31019587422688755</v>
      </c>
      <c r="N3017" s="71">
        <v>1.5899273107528673</v>
      </c>
      <c r="O3017" s="70">
        <v>2.1913135601255616</v>
      </c>
      <c r="P3017" s="71">
        <v>2.1183658561706529</v>
      </c>
      <c r="Q3017" s="70">
        <v>2.0595263448681282</v>
      </c>
      <c r="R3017" s="71">
        <v>0.25270126342773391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8.522030209571831</v>
      </c>
      <c r="AE3017" s="54"/>
    </row>
    <row r="3018" spans="2:31" x14ac:dyDescent="0.45">
      <c r="B3018" s="4" t="s">
        <v>270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0.31019587422688755</v>
      </c>
      <c r="N3018" s="71">
        <v>1.5899273107528673</v>
      </c>
      <c r="O3018" s="70">
        <v>2.1913135601255616</v>
      </c>
      <c r="P3018" s="71">
        <v>2.1183658561706529</v>
      </c>
      <c r="Q3018" s="70">
        <v>2.0595263448681282</v>
      </c>
      <c r="R3018" s="71">
        <v>0.25270126342773391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8.522030209571831</v>
      </c>
      <c r="AE3018" s="54"/>
    </row>
    <row r="3019" spans="2:31" x14ac:dyDescent="0.45">
      <c r="B3019" s="4" t="s">
        <v>271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45">
      <c r="B3020" s="4" t="s">
        <v>272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45">
      <c r="B3021" s="4" t="s">
        <v>273</v>
      </c>
      <c r="C3021" s="4"/>
      <c r="D3021" s="4"/>
      <c r="E3021" s="70">
        <v>0</v>
      </c>
      <c r="F3021" s="71">
        <v>0</v>
      </c>
      <c r="G3021" s="70">
        <v>0</v>
      </c>
      <c r="H3021" s="71">
        <v>3.5308012135906353</v>
      </c>
      <c r="I3021" s="70">
        <v>7.8147074540456156</v>
      </c>
      <c r="J3021" s="71">
        <v>7.7121172415506498</v>
      </c>
      <c r="K3021" s="70">
        <v>7.7826177094959545</v>
      </c>
      <c r="L3021" s="71">
        <v>6.7188759607055939</v>
      </c>
      <c r="M3021" s="70">
        <v>6.079017416889676</v>
      </c>
      <c r="N3021" s="71">
        <v>6.2975742753937105</v>
      </c>
      <c r="O3021" s="70">
        <v>7.7510232803488579</v>
      </c>
      <c r="P3021" s="71">
        <v>7.5889024840460886</v>
      </c>
      <c r="Q3021" s="70">
        <v>7.4115336736043291</v>
      </c>
      <c r="R3021" s="71">
        <v>7.657804372575546</v>
      </c>
      <c r="S3021" s="70">
        <v>7.6340534528096518</v>
      </c>
      <c r="T3021" s="71">
        <v>7.7475879457261856</v>
      </c>
      <c r="U3021" s="70">
        <v>7.9193266868591312</v>
      </c>
      <c r="V3021" s="71">
        <v>7.8155467245313863</v>
      </c>
      <c r="W3021" s="70">
        <v>3.1904587866479743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110.65194867882099</v>
      </c>
      <c r="AE3021" s="54"/>
    </row>
    <row r="3022" spans="2:31" x14ac:dyDescent="0.45">
      <c r="B3022" s="4" t="s">
        <v>274</v>
      </c>
      <c r="C3022" s="4"/>
      <c r="D3022" s="4"/>
      <c r="E3022" s="70">
        <v>0</v>
      </c>
      <c r="F3022" s="71">
        <v>0</v>
      </c>
      <c r="G3022" s="70">
        <v>0</v>
      </c>
      <c r="H3022" s="71">
        <v>3.5308012135906353</v>
      </c>
      <c r="I3022" s="70">
        <v>7.8147074540456156</v>
      </c>
      <c r="J3022" s="71">
        <v>7.7121172415506498</v>
      </c>
      <c r="K3022" s="70">
        <v>7.7826177094959545</v>
      </c>
      <c r="L3022" s="71">
        <v>6.7188759607055939</v>
      </c>
      <c r="M3022" s="70">
        <v>6.079017416889676</v>
      </c>
      <c r="N3022" s="71">
        <v>6.2975742753937105</v>
      </c>
      <c r="O3022" s="70">
        <v>7.7510232803488579</v>
      </c>
      <c r="P3022" s="71">
        <v>7.5889024840460886</v>
      </c>
      <c r="Q3022" s="70">
        <v>7.4115336736043291</v>
      </c>
      <c r="R3022" s="71">
        <v>7.657804372575546</v>
      </c>
      <c r="S3022" s="70">
        <v>7.6340534528096518</v>
      </c>
      <c r="T3022" s="71">
        <v>7.7475879457261856</v>
      </c>
      <c r="U3022" s="70">
        <v>7.9193266868591312</v>
      </c>
      <c r="V3022" s="71">
        <v>7.8155467245313863</v>
      </c>
      <c r="W3022" s="70">
        <v>3.1904587866479743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110.65194867882099</v>
      </c>
      <c r="AE3022" s="54"/>
    </row>
    <row r="3023" spans="2:31" x14ac:dyDescent="0.45">
      <c r="B3023" s="4" t="s">
        <v>275</v>
      </c>
      <c r="C3023" s="4"/>
      <c r="D3023" s="4"/>
      <c r="E3023" s="70">
        <v>0</v>
      </c>
      <c r="F3023" s="71">
        <v>0</v>
      </c>
      <c r="G3023" s="70">
        <v>0</v>
      </c>
      <c r="H3023" s="71">
        <v>3.5308012135906353</v>
      </c>
      <c r="I3023" s="70">
        <v>7.8147074540456156</v>
      </c>
      <c r="J3023" s="71">
        <v>7.7121172415506498</v>
      </c>
      <c r="K3023" s="70">
        <v>7.7826177094959545</v>
      </c>
      <c r="L3023" s="71">
        <v>6.7188759607055939</v>
      </c>
      <c r="M3023" s="70">
        <v>6.079017416889676</v>
      </c>
      <c r="N3023" s="71">
        <v>6.2975742753937105</v>
      </c>
      <c r="O3023" s="70">
        <v>7.7510232803488579</v>
      </c>
      <c r="P3023" s="71">
        <v>7.5889024840460886</v>
      </c>
      <c r="Q3023" s="70">
        <v>7.4115336736043291</v>
      </c>
      <c r="R3023" s="71">
        <v>7.657804372575546</v>
      </c>
      <c r="S3023" s="70">
        <v>7.6340534528096518</v>
      </c>
      <c r="T3023" s="71">
        <v>7.7475879457261856</v>
      </c>
      <c r="U3023" s="70">
        <v>7.9193266868591312</v>
      </c>
      <c r="V3023" s="71">
        <v>7.8155467245313863</v>
      </c>
      <c r="W3023" s="70">
        <v>3.1904587866479743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110.65194867882099</v>
      </c>
      <c r="AE3023" s="54"/>
    </row>
    <row r="3024" spans="2:31" x14ac:dyDescent="0.45">
      <c r="B3024" s="4" t="s">
        <v>276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45">
      <c r="B3025" s="4" t="s">
        <v>277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45">
      <c r="B3026" s="12" t="s">
        <v>7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35.015347325265076</v>
      </c>
      <c r="I3026" s="13">
        <f t="shared" si="62"/>
        <v>63.907523182551081</v>
      </c>
      <c r="J3026" s="13">
        <f t="shared" si="62"/>
        <v>64.205379616446791</v>
      </c>
      <c r="K3026" s="13">
        <f t="shared" si="62"/>
        <v>56.964182787047022</v>
      </c>
      <c r="L3026" s="13">
        <f t="shared" si="62"/>
        <v>43.916148414851975</v>
      </c>
      <c r="M3026" s="13">
        <f t="shared" si="62"/>
        <v>41.671206605242915</v>
      </c>
      <c r="N3026" s="13">
        <f t="shared" si="62"/>
        <v>45.146679622382166</v>
      </c>
      <c r="O3026" s="13">
        <f t="shared" si="62"/>
        <v>54.393304201210825</v>
      </c>
      <c r="P3026" s="13">
        <f t="shared" si="62"/>
        <v>53.828537731803813</v>
      </c>
      <c r="Q3026" s="13">
        <f t="shared" si="62"/>
        <v>49.249932236156042</v>
      </c>
      <c r="R3026" s="13">
        <f t="shared" si="62"/>
        <v>53.305929290482723</v>
      </c>
      <c r="S3026" s="13">
        <f t="shared" si="62"/>
        <v>60.486413253609335</v>
      </c>
      <c r="T3026" s="13">
        <f t="shared" si="62"/>
        <v>61.221523092842119</v>
      </c>
      <c r="U3026" s="13">
        <f t="shared" si="62"/>
        <v>68.503593716963138</v>
      </c>
      <c r="V3026" s="13">
        <f t="shared" si="62"/>
        <v>86.829373570518499</v>
      </c>
      <c r="W3026" s="13">
        <f t="shared" si="62"/>
        <v>52.616022292777259</v>
      </c>
      <c r="X3026" s="13">
        <f t="shared" si="62"/>
        <v>8.1587716106732699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09">
        <f>SUM(AC2888:AE3025)</f>
        <v>899.41986855082405</v>
      </c>
      <c r="AD3026" s="109"/>
      <c r="AE3026" s="109"/>
    </row>
    <row r="3027" spans="2:31" x14ac:dyDescent="0.45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45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45">
      <c r="B3029" s="8">
        <f>+B2885+1</f>
        <v>46044</v>
      </c>
    </row>
    <row r="3030" spans="2:31" x14ac:dyDescent="0.45">
      <c r="B3030" s="8"/>
    </row>
    <row r="3031" spans="2:31" x14ac:dyDescent="0.45">
      <c r="B3031" s="9" t="s">
        <v>313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91" t="s">
        <v>7</v>
      </c>
      <c r="AD3031" s="91"/>
      <c r="AE3031" s="91"/>
    </row>
    <row r="3032" spans="2:31" x14ac:dyDescent="0.45">
      <c r="B3032" s="4" t="s">
        <v>140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0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0</v>
      </c>
      <c r="AE3032" s="56"/>
    </row>
    <row r="3033" spans="2:31" x14ac:dyDescent="0.45">
      <c r="B3033" s="4" t="s">
        <v>141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0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0</v>
      </c>
      <c r="AE3033" s="54"/>
    </row>
    <row r="3034" spans="2:31" x14ac:dyDescent="0.45">
      <c r="B3034" s="4" t="s">
        <v>142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0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0</v>
      </c>
      <c r="AE3034" s="54"/>
    </row>
    <row r="3035" spans="2:31" x14ac:dyDescent="0.45">
      <c r="B3035" s="4" t="s">
        <v>143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0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0</v>
      </c>
      <c r="AE3035" s="54"/>
    </row>
    <row r="3036" spans="2:31" x14ac:dyDescent="0.45">
      <c r="B3036" s="4" t="s">
        <v>144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45">
      <c r="B3037" s="4" t="s">
        <v>145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45">
      <c r="B3038" s="4" t="s">
        <v>146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45">
      <c r="B3039" s="4" t="s">
        <v>147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45">
      <c r="B3040" s="4" t="s">
        <v>148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45">
      <c r="B3041" s="4" t="s">
        <v>149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45">
      <c r="B3042" s="4" t="s">
        <v>150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45">
      <c r="B3043" s="4" t="s">
        <v>151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45">
      <c r="B3044" s="4" t="s">
        <v>152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45">
      <c r="B3045" s="4" t="s">
        <v>153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45">
      <c r="B3046" s="4" t="s">
        <v>154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45">
      <c r="B3047" s="4" t="s">
        <v>155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45">
      <c r="B3048" s="4" t="s">
        <v>156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0.27077600161234533</v>
      </c>
      <c r="S3048" s="70">
        <v>2.5875163078308106E-2</v>
      </c>
      <c r="T3048" s="71">
        <v>0</v>
      </c>
      <c r="U3048" s="70">
        <v>0</v>
      </c>
      <c r="V3048" s="71">
        <v>0</v>
      </c>
      <c r="W3048" s="70">
        <v>0.13044680356979368</v>
      </c>
      <c r="X3048" s="71">
        <v>0.10049082040786743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0.52758878866831449</v>
      </c>
      <c r="AE3048" s="54"/>
    </row>
    <row r="3049" spans="2:31" x14ac:dyDescent="0.45">
      <c r="B3049" s="4" t="s">
        <v>157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0.27077600161234533</v>
      </c>
      <c r="S3049" s="70">
        <v>2.5875163078308106E-2</v>
      </c>
      <c r="T3049" s="71">
        <v>0</v>
      </c>
      <c r="U3049" s="70">
        <v>0</v>
      </c>
      <c r="V3049" s="71">
        <v>0</v>
      </c>
      <c r="W3049" s="70">
        <v>0.13044680356979368</v>
      </c>
      <c r="X3049" s="71">
        <v>0.10049082040786743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0.52758878866831449</v>
      </c>
      <c r="AE3049" s="54"/>
    </row>
    <row r="3050" spans="2:31" x14ac:dyDescent="0.45">
      <c r="B3050" s="4" t="s">
        <v>158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45">
      <c r="B3051" s="4" t="s">
        <v>159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45">
      <c r="B3052" s="4" t="s">
        <v>160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45">
      <c r="B3053" s="4" t="s">
        <v>161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45">
      <c r="B3054" s="4" t="s">
        <v>162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45">
      <c r="B3055" s="4" t="s">
        <v>163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45">
      <c r="B3056" s="4" t="s">
        <v>164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45">
      <c r="B3057" s="4" t="s">
        <v>165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45">
      <c r="B3058" s="4" t="s">
        <v>166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45">
      <c r="B3059" s="4" t="s">
        <v>167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45">
      <c r="B3060" s="4" t="s">
        <v>168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45">
      <c r="B3061" s="4" t="s">
        <v>169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45">
      <c r="B3062" s="4" t="s">
        <v>170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45">
      <c r="B3063" s="4" t="s">
        <v>171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45">
      <c r="B3064" s="4" t="s">
        <v>172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45">
      <c r="B3065" s="4" t="s">
        <v>173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45">
      <c r="B3066" s="4" t="s">
        <v>174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45">
      <c r="B3067" s="4" t="s">
        <v>175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0</v>
      </c>
      <c r="AE3067" s="54"/>
    </row>
    <row r="3068" spans="2:31" x14ac:dyDescent="0.45">
      <c r="B3068" s="4" t="s">
        <v>176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45">
      <c r="B3069" s="4" t="s">
        <v>177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45">
      <c r="B3070" s="4" t="s">
        <v>178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45">
      <c r="B3071" s="4" t="s">
        <v>179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45">
      <c r="B3072" s="4" t="s">
        <v>180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45">
      <c r="B3073" s="4" t="s">
        <v>181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45">
      <c r="B3074" s="4" t="s">
        <v>182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45">
      <c r="B3075" s="4" t="s">
        <v>183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45">
      <c r="B3076" s="4" t="s">
        <v>184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45">
      <c r="B3077" s="4" t="s">
        <v>185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45">
      <c r="B3078" s="4" t="s">
        <v>186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45">
      <c r="B3079" s="4" t="s">
        <v>187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45">
      <c r="B3080" s="4" t="s">
        <v>188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45">
      <c r="B3081" s="4" t="s">
        <v>189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5.6285397211710553E-3</v>
      </c>
      <c r="N3081" s="71">
        <v>7.8961335619290585E-2</v>
      </c>
      <c r="O3081" s="70">
        <v>8.5444696744282934E-3</v>
      </c>
      <c r="P3081" s="71">
        <v>4.2884799838066041E-2</v>
      </c>
      <c r="Q3081" s="70">
        <v>4.8210838437080294E-2</v>
      </c>
      <c r="R3081" s="71">
        <v>3.7960670391718451E-2</v>
      </c>
      <c r="S3081" s="70">
        <v>2.771050433317811E-2</v>
      </c>
      <c r="T3081" s="71">
        <v>2.323749760786684E-2</v>
      </c>
      <c r="U3081" s="70">
        <v>2.4737489223480132E-2</v>
      </c>
      <c r="V3081" s="71">
        <v>2.6237477858861196E-2</v>
      </c>
      <c r="W3081" s="70">
        <v>2.7245806654294238E-2</v>
      </c>
      <c r="X3081" s="71">
        <v>1.5198320349057466E-2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0.36655774970849275</v>
      </c>
      <c r="AE3081" s="54"/>
    </row>
    <row r="3082" spans="2:31" x14ac:dyDescent="0.45">
      <c r="B3082" s="4" t="s">
        <v>190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5.6285397211710553E-3</v>
      </c>
      <c r="N3082" s="71">
        <v>7.8961335619290585E-2</v>
      </c>
      <c r="O3082" s="70">
        <v>8.5444696744282934E-3</v>
      </c>
      <c r="P3082" s="71">
        <v>4.2884799838066041E-2</v>
      </c>
      <c r="Q3082" s="70">
        <v>4.8210838437080294E-2</v>
      </c>
      <c r="R3082" s="71">
        <v>3.7960670391718451E-2</v>
      </c>
      <c r="S3082" s="70">
        <v>2.771050433317811E-2</v>
      </c>
      <c r="T3082" s="71">
        <v>2.323749760786684E-2</v>
      </c>
      <c r="U3082" s="70">
        <v>2.4737489223480132E-2</v>
      </c>
      <c r="V3082" s="71">
        <v>2.6237477858861196E-2</v>
      </c>
      <c r="W3082" s="70">
        <v>2.7245806654294238E-2</v>
      </c>
      <c r="X3082" s="71">
        <v>1.5198320349057466E-2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0.36655774970849275</v>
      </c>
      <c r="AE3082" s="54"/>
    </row>
    <row r="3083" spans="2:31" x14ac:dyDescent="0.45">
      <c r="B3083" s="4" t="s">
        <v>191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0.50153972006479897</v>
      </c>
      <c r="O3083" s="70">
        <v>6.8500388867060349E-2</v>
      </c>
      <c r="P3083" s="71">
        <v>0</v>
      </c>
      <c r="Q3083" s="70">
        <v>0</v>
      </c>
      <c r="R3083" s="71">
        <v>0</v>
      </c>
      <c r="S3083" s="70">
        <v>9.0203274408976841E-4</v>
      </c>
      <c r="T3083" s="71">
        <v>2.16551122347514E-2</v>
      </c>
      <c r="U3083" s="70">
        <v>0</v>
      </c>
      <c r="V3083" s="71">
        <v>0</v>
      </c>
      <c r="W3083" s="70">
        <v>0.92484609675725304</v>
      </c>
      <c r="X3083" s="71">
        <v>0.70398868472417175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2.2214320353921253</v>
      </c>
      <c r="AE3083" s="54"/>
    </row>
    <row r="3084" spans="2:31" x14ac:dyDescent="0.45">
      <c r="B3084" s="4" t="s">
        <v>192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0.50153972006479897</v>
      </c>
      <c r="O3084" s="70">
        <v>6.8500388867060349E-2</v>
      </c>
      <c r="P3084" s="71">
        <v>0</v>
      </c>
      <c r="Q3084" s="70">
        <v>0</v>
      </c>
      <c r="R3084" s="71">
        <v>0</v>
      </c>
      <c r="S3084" s="70">
        <v>9.0203274408976841E-4</v>
      </c>
      <c r="T3084" s="71">
        <v>2.16551122347514E-2</v>
      </c>
      <c r="U3084" s="70">
        <v>0</v>
      </c>
      <c r="V3084" s="71">
        <v>0</v>
      </c>
      <c r="W3084" s="70">
        <v>0.92484609675725304</v>
      </c>
      <c r="X3084" s="71">
        <v>0.70398868472417175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2.2214320353921253</v>
      </c>
      <c r="AE3084" s="54"/>
    </row>
    <row r="3085" spans="2:31" x14ac:dyDescent="0.45">
      <c r="B3085" s="4" t="s">
        <v>193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0</v>
      </c>
      <c r="N3085" s="71">
        <v>0</v>
      </c>
      <c r="O3085" s="70">
        <v>0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0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0</v>
      </c>
      <c r="AE3085" s="54"/>
    </row>
    <row r="3086" spans="2:31" x14ac:dyDescent="0.45">
      <c r="B3086" s="4" t="s">
        <v>194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45">
      <c r="B3087" s="4" t="s">
        <v>195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45">
      <c r="B3088" s="4" t="s">
        <v>196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0</v>
      </c>
      <c r="AE3088" s="54"/>
    </row>
    <row r="3089" spans="2:31" x14ac:dyDescent="0.45">
      <c r="B3089" s="4" t="s">
        <v>197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0</v>
      </c>
      <c r="AE3089" s="54"/>
    </row>
    <row r="3090" spans="2:31" x14ac:dyDescent="0.45">
      <c r="B3090" s="4" t="s">
        <v>198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45">
      <c r="B3091" s="4" t="s">
        <v>199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0</v>
      </c>
      <c r="AE3091" s="54"/>
    </row>
    <row r="3092" spans="2:31" x14ac:dyDescent="0.45">
      <c r="B3092" s="4" t="s">
        <v>200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0</v>
      </c>
      <c r="AE3092" s="54"/>
    </row>
    <row r="3093" spans="2:31" x14ac:dyDescent="0.45">
      <c r="B3093" s="4" t="s">
        <v>201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0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0</v>
      </c>
      <c r="AE3093" s="54"/>
    </row>
    <row r="3094" spans="2:31" x14ac:dyDescent="0.45">
      <c r="B3094" s="4" t="s">
        <v>202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0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0</v>
      </c>
      <c r="AE3094" s="54"/>
    </row>
    <row r="3095" spans="2:31" x14ac:dyDescent="0.45">
      <c r="B3095" s="4" t="s">
        <v>203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</v>
      </c>
      <c r="N3095" s="71">
        <v>0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0</v>
      </c>
      <c r="AE3095" s="54"/>
    </row>
    <row r="3096" spans="2:31" x14ac:dyDescent="0.45">
      <c r="B3096" s="4" t="s">
        <v>204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0</v>
      </c>
      <c r="AE3096" s="54"/>
    </row>
    <row r="3097" spans="2:31" x14ac:dyDescent="0.45">
      <c r="B3097" s="4" t="s">
        <v>205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1.5354906738026937</v>
      </c>
      <c r="N3097" s="71">
        <v>22.86608637008667</v>
      </c>
      <c r="O3097" s="70">
        <v>2.6815012450408937</v>
      </c>
      <c r="P3097" s="71">
        <v>22.729593637339267</v>
      </c>
      <c r="Q3097" s="70">
        <v>23.51449479891459</v>
      </c>
      <c r="R3097" s="71">
        <v>18.746699515406291</v>
      </c>
      <c r="S3097" s="70">
        <v>14.012966110483806</v>
      </c>
      <c r="T3097" s="71">
        <v>15.617258456166585</v>
      </c>
      <c r="U3097" s="70">
        <v>12.578318454996744</v>
      </c>
      <c r="V3097" s="71">
        <v>12.327760237630212</v>
      </c>
      <c r="W3097" s="70">
        <v>12.828744397735596</v>
      </c>
      <c r="X3097" s="71">
        <v>7.2906035061645529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166.72951740376789</v>
      </c>
      <c r="AE3097" s="54"/>
    </row>
    <row r="3098" spans="2:31" x14ac:dyDescent="0.45">
      <c r="B3098" s="4" t="s">
        <v>206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0</v>
      </c>
      <c r="AE3098" s="54"/>
    </row>
    <row r="3099" spans="2:31" x14ac:dyDescent="0.45">
      <c r="B3099" s="4" t="s">
        <v>207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0</v>
      </c>
      <c r="AE3099" s="54"/>
    </row>
    <row r="3100" spans="2:31" x14ac:dyDescent="0.45">
      <c r="B3100" s="4" t="s">
        <v>208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3.0084530512491858E-3</v>
      </c>
      <c r="Q3100" s="70">
        <v>2.6466735204060871E-2</v>
      </c>
      <c r="R3100" s="71">
        <v>4.1365957260131828E-2</v>
      </c>
      <c r="S3100" s="70">
        <v>4.934382438659668E-2</v>
      </c>
      <c r="T3100" s="71">
        <v>4.9616654713948577E-2</v>
      </c>
      <c r="U3100" s="70">
        <v>2.4714549382527668E-3</v>
      </c>
      <c r="V3100" s="71">
        <v>0</v>
      </c>
      <c r="W3100" s="70">
        <v>1.3707582155863445E-2</v>
      </c>
      <c r="X3100" s="71">
        <v>1.3585782051086426E-2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0.19956644376118979</v>
      </c>
      <c r="AE3100" s="54"/>
    </row>
    <row r="3101" spans="2:31" x14ac:dyDescent="0.45">
      <c r="B3101" s="4" t="s">
        <v>209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3.0084530512491858E-3</v>
      </c>
      <c r="Q3101" s="70">
        <v>2.6466735204060871E-2</v>
      </c>
      <c r="R3101" s="71">
        <v>4.1365957260131828E-2</v>
      </c>
      <c r="S3101" s="70">
        <v>4.934382438659668E-2</v>
      </c>
      <c r="T3101" s="71">
        <v>4.9616654713948577E-2</v>
      </c>
      <c r="U3101" s="70">
        <v>2.4714549382527668E-3</v>
      </c>
      <c r="V3101" s="71">
        <v>0</v>
      </c>
      <c r="W3101" s="70">
        <v>1.3707582155863445E-2</v>
      </c>
      <c r="X3101" s="71">
        <v>1.3585782051086426E-2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0.19956644376118979</v>
      </c>
      <c r="AE3101" s="54"/>
    </row>
    <row r="3102" spans="2:31" x14ac:dyDescent="0.45">
      <c r="B3102" s="4" t="s">
        <v>210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45">
      <c r="B3103" s="4" t="s">
        <v>211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45">
      <c r="B3104" s="4" t="s">
        <v>212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45">
      <c r="B3105" s="4" t="s">
        <v>213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45">
      <c r="B3106" s="4" t="s">
        <v>214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45">
      <c r="B3107" s="4" t="s">
        <v>215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</v>
      </c>
      <c r="AE3107" s="54"/>
    </row>
    <row r="3108" spans="2:31" x14ac:dyDescent="0.45">
      <c r="B3108" s="4" t="s">
        <v>216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0</v>
      </c>
      <c r="AE3108" s="54"/>
    </row>
    <row r="3109" spans="2:31" x14ac:dyDescent="0.45">
      <c r="B3109" s="4" t="s">
        <v>217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45">
      <c r="B3110" s="4" t="s">
        <v>218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45">
      <c r="B3111" s="4" t="s">
        <v>219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45">
      <c r="B3112" s="4" t="s">
        <v>220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45">
      <c r="B3113" s="4" t="s">
        <v>221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45">
      <c r="B3114" s="4" t="s">
        <v>222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45">
      <c r="B3115" s="4" t="s">
        <v>223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45">
      <c r="B3116" s="4" t="s">
        <v>224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1.0266667604446411E-2</v>
      </c>
      <c r="N3116" s="71">
        <v>0.154000014066696</v>
      </c>
      <c r="O3116" s="70">
        <v>1.7966668307781219E-2</v>
      </c>
      <c r="P3116" s="71">
        <v>0.11426667471726734</v>
      </c>
      <c r="Q3116" s="70">
        <v>0.15002222806215285</v>
      </c>
      <c r="R3116" s="71">
        <v>0.14735555599133174</v>
      </c>
      <c r="S3116" s="70">
        <v>0.14765208075443909</v>
      </c>
      <c r="T3116" s="71">
        <v>0.14972916096448899</v>
      </c>
      <c r="U3116" s="70">
        <v>0.15222915858030317</v>
      </c>
      <c r="V3116" s="71">
        <v>0.15356145054101941</v>
      </c>
      <c r="W3116" s="70">
        <v>0.15337794522444409</v>
      </c>
      <c r="X3116" s="71">
        <v>8.4580831229686737E-2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1.4350084360440571</v>
      </c>
      <c r="AE3116" s="54"/>
    </row>
    <row r="3117" spans="2:31" x14ac:dyDescent="0.45">
      <c r="B3117" s="4" t="s">
        <v>225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1.0266667604446411E-2</v>
      </c>
      <c r="N3117" s="71">
        <v>0.154000014066696</v>
      </c>
      <c r="O3117" s="70">
        <v>1.7966668307781219E-2</v>
      </c>
      <c r="P3117" s="71">
        <v>0.11426667471726734</v>
      </c>
      <c r="Q3117" s="70">
        <v>0.15002222806215285</v>
      </c>
      <c r="R3117" s="71">
        <v>0.14735555599133174</v>
      </c>
      <c r="S3117" s="70">
        <v>0.14765208075443909</v>
      </c>
      <c r="T3117" s="71">
        <v>0.14972916096448899</v>
      </c>
      <c r="U3117" s="70">
        <v>0.15222915858030317</v>
      </c>
      <c r="V3117" s="71">
        <v>0.15356145054101941</v>
      </c>
      <c r="W3117" s="70">
        <v>0.15337794522444409</v>
      </c>
      <c r="X3117" s="71">
        <v>8.4580831229686737E-2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1.4350084360440571</v>
      </c>
      <c r="AE3117" s="54"/>
    </row>
    <row r="3118" spans="2:31" x14ac:dyDescent="0.45">
      <c r="B3118" s="4" t="s">
        <v>226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2.2469187290795771E-2</v>
      </c>
      <c r="P3118" s="71">
        <v>1.1455893102069137</v>
      </c>
      <c r="Q3118" s="70">
        <v>0</v>
      </c>
      <c r="R3118" s="71">
        <v>2.7016065088857433</v>
      </c>
      <c r="S3118" s="70">
        <v>2.7949510190700493</v>
      </c>
      <c r="T3118" s="71">
        <v>0</v>
      </c>
      <c r="U3118" s="70">
        <v>0</v>
      </c>
      <c r="V3118" s="71">
        <v>0</v>
      </c>
      <c r="W3118" s="70">
        <v>0</v>
      </c>
      <c r="X3118" s="71">
        <v>0.57288595372646034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7.237501979179962</v>
      </c>
      <c r="AE3118" s="54"/>
    </row>
    <row r="3119" spans="2:31" x14ac:dyDescent="0.45">
      <c r="B3119" s="4" t="s">
        <v>227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2.2469187290795771E-2</v>
      </c>
      <c r="P3119" s="71">
        <v>1.1455893102069137</v>
      </c>
      <c r="Q3119" s="70">
        <v>0</v>
      </c>
      <c r="R3119" s="71">
        <v>2.7016065088857433</v>
      </c>
      <c r="S3119" s="70">
        <v>2.7949510190700493</v>
      </c>
      <c r="T3119" s="71">
        <v>0</v>
      </c>
      <c r="U3119" s="70">
        <v>0</v>
      </c>
      <c r="V3119" s="71">
        <v>0</v>
      </c>
      <c r="W3119" s="70">
        <v>0</v>
      </c>
      <c r="X3119" s="71">
        <v>0.57288595372646034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7.237501979179962</v>
      </c>
      <c r="AE3119" s="54"/>
    </row>
    <row r="3120" spans="2:31" x14ac:dyDescent="0.45">
      <c r="B3120" s="4" t="s">
        <v>228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45">
      <c r="B3121" s="4" t="s">
        <v>229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45">
      <c r="B3122" s="4" t="s">
        <v>230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45">
      <c r="B3123" s="4" t="s">
        <v>231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45">
      <c r="B3124" s="4" t="s">
        <v>232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45">
      <c r="B3125" s="4" t="s">
        <v>233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45">
      <c r="B3126" s="4" t="s">
        <v>234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45">
      <c r="B3127" s="4" t="s">
        <v>235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45">
      <c r="B3128" s="4" t="s">
        <v>236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45">
      <c r="B3129" s="4" t="s">
        <v>237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45">
      <c r="B3130" s="4" t="s">
        <v>238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45">
      <c r="B3131" s="4" t="s">
        <v>239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</v>
      </c>
      <c r="M3131" s="70">
        <v>0</v>
      </c>
      <c r="N3131" s="71">
        <v>0</v>
      </c>
      <c r="O3131" s="70">
        <v>0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</v>
      </c>
      <c r="V3131" s="71">
        <v>0</v>
      </c>
      <c r="W3131" s="70">
        <v>0</v>
      </c>
      <c r="X3131" s="71">
        <v>0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0</v>
      </c>
      <c r="AE3131" s="54"/>
    </row>
    <row r="3132" spans="2:31" x14ac:dyDescent="0.45">
      <c r="B3132" s="4" t="s">
        <v>240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</v>
      </c>
      <c r="M3132" s="70">
        <v>0</v>
      </c>
      <c r="N3132" s="71">
        <v>0</v>
      </c>
      <c r="O3132" s="70">
        <v>0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</v>
      </c>
      <c r="V3132" s="71">
        <v>0</v>
      </c>
      <c r="W3132" s="70">
        <v>0</v>
      </c>
      <c r="X3132" s="71">
        <v>0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0</v>
      </c>
      <c r="AE3132" s="54"/>
    </row>
    <row r="3133" spans="2:31" x14ac:dyDescent="0.45">
      <c r="B3133" s="4" t="s">
        <v>241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</v>
      </c>
      <c r="M3133" s="70">
        <v>0</v>
      </c>
      <c r="N3133" s="71">
        <v>0</v>
      </c>
      <c r="O3133" s="70">
        <v>0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</v>
      </c>
      <c r="V3133" s="71">
        <v>0</v>
      </c>
      <c r="W3133" s="70">
        <v>0</v>
      </c>
      <c r="X3133" s="71">
        <v>0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0</v>
      </c>
      <c r="AE3133" s="54"/>
    </row>
    <row r="3134" spans="2:31" x14ac:dyDescent="0.45">
      <c r="B3134" s="4" t="s">
        <v>242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</v>
      </c>
      <c r="M3134" s="70">
        <v>0</v>
      </c>
      <c r="N3134" s="71">
        <v>0</v>
      </c>
      <c r="O3134" s="70">
        <v>0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0</v>
      </c>
      <c r="V3134" s="71">
        <v>0</v>
      </c>
      <c r="W3134" s="70">
        <v>0</v>
      </c>
      <c r="X3134" s="71">
        <v>0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0</v>
      </c>
      <c r="AE3134" s="54"/>
    </row>
    <row r="3135" spans="2:31" x14ac:dyDescent="0.45">
      <c r="B3135" s="4" t="s">
        <v>243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</v>
      </c>
      <c r="M3135" s="70">
        <v>0</v>
      </c>
      <c r="N3135" s="71">
        <v>0</v>
      </c>
      <c r="O3135" s="70">
        <v>0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0</v>
      </c>
      <c r="V3135" s="71">
        <v>0</v>
      </c>
      <c r="W3135" s="70">
        <v>0</v>
      </c>
      <c r="X3135" s="71">
        <v>0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0</v>
      </c>
      <c r="AE3135" s="54"/>
    </row>
    <row r="3136" spans="2:31" x14ac:dyDescent="0.45">
      <c r="B3136" s="4" t="s">
        <v>244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</v>
      </c>
      <c r="R3136" s="71">
        <v>0</v>
      </c>
      <c r="S3136" s="70">
        <v>0</v>
      </c>
      <c r="T3136" s="71">
        <v>0</v>
      </c>
      <c r="U3136" s="70">
        <v>0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0</v>
      </c>
      <c r="AE3136" s="54"/>
    </row>
    <row r="3137" spans="2:31" x14ac:dyDescent="0.45">
      <c r="B3137" s="4" t="s">
        <v>245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</v>
      </c>
      <c r="R3137" s="71">
        <v>0</v>
      </c>
      <c r="S3137" s="70">
        <v>0</v>
      </c>
      <c r="T3137" s="71">
        <v>0</v>
      </c>
      <c r="U3137" s="70">
        <v>0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0</v>
      </c>
      <c r="AE3137" s="54"/>
    </row>
    <row r="3138" spans="2:31" x14ac:dyDescent="0.45">
      <c r="B3138" s="4" t="s">
        <v>246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</v>
      </c>
      <c r="M3138" s="70">
        <v>0</v>
      </c>
      <c r="N3138" s="71">
        <v>0</v>
      </c>
      <c r="O3138" s="70">
        <v>0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0</v>
      </c>
      <c r="V3138" s="71">
        <v>0</v>
      </c>
      <c r="W3138" s="70">
        <v>0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0</v>
      </c>
      <c r="AE3138" s="54"/>
    </row>
    <row r="3139" spans="2:31" x14ac:dyDescent="0.45">
      <c r="B3139" s="4" t="s">
        <v>247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</v>
      </c>
      <c r="M3139" s="70">
        <v>0</v>
      </c>
      <c r="N3139" s="71">
        <v>0</v>
      </c>
      <c r="O3139" s="70">
        <v>0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0</v>
      </c>
      <c r="V3139" s="71">
        <v>0</v>
      </c>
      <c r="W3139" s="70">
        <v>0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0</v>
      </c>
      <c r="AE3139" s="54"/>
    </row>
    <row r="3140" spans="2:31" x14ac:dyDescent="0.45">
      <c r="B3140" s="4" t="s">
        <v>248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</v>
      </c>
      <c r="N3140" s="71">
        <v>0</v>
      </c>
      <c r="O3140" s="70">
        <v>0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0</v>
      </c>
      <c r="V3140" s="71">
        <v>0</v>
      </c>
      <c r="W3140" s="70">
        <v>0</v>
      </c>
      <c r="X3140" s="71">
        <v>0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0</v>
      </c>
      <c r="AE3140" s="54"/>
    </row>
    <row r="3141" spans="2:31" x14ac:dyDescent="0.45">
      <c r="B3141" s="4" t="s">
        <v>249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</v>
      </c>
      <c r="N3141" s="71">
        <v>0</v>
      </c>
      <c r="O3141" s="70">
        <v>0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0</v>
      </c>
      <c r="V3141" s="71">
        <v>0</v>
      </c>
      <c r="W3141" s="70">
        <v>0</v>
      </c>
      <c r="X3141" s="71">
        <v>0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0</v>
      </c>
      <c r="AE3141" s="54"/>
    </row>
    <row r="3142" spans="2:31" x14ac:dyDescent="0.45">
      <c r="B3142" s="4" t="s">
        <v>250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</v>
      </c>
      <c r="N3142" s="71">
        <v>0</v>
      </c>
      <c r="O3142" s="70">
        <v>0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0</v>
      </c>
      <c r="V3142" s="71">
        <v>0</v>
      </c>
      <c r="W3142" s="70">
        <v>0</v>
      </c>
      <c r="X3142" s="71">
        <v>0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0</v>
      </c>
      <c r="AE3142" s="54"/>
    </row>
    <row r="3143" spans="2:31" x14ac:dyDescent="0.45">
      <c r="B3143" s="4" t="s">
        <v>251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45">
      <c r="B3144" s="4" t="s">
        <v>252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45">
      <c r="B3145" s="4" t="s">
        <v>253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45">
      <c r="B3146" s="4" t="s">
        <v>254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45">
      <c r="B3147" s="4" t="s">
        <v>255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45">
      <c r="B3148" s="4" t="s">
        <v>256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45">
      <c r="B3149" s="4" t="s">
        <v>257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45">
      <c r="B3150" s="4" t="s">
        <v>258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45">
      <c r="B3151" s="4" t="s">
        <v>259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45">
      <c r="B3152" s="4" t="s">
        <v>260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45">
      <c r="B3153" s="4" t="s">
        <v>261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45">
      <c r="B3154" s="4" t="s">
        <v>262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45">
      <c r="B3155" s="4" t="s">
        <v>263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45">
      <c r="B3156" s="4" t="s">
        <v>264</v>
      </c>
      <c r="C3156" s="4"/>
      <c r="D3156" s="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</v>
      </c>
      <c r="M3156" s="70">
        <v>3.3315525762736813E-3</v>
      </c>
      <c r="N3156" s="71">
        <v>5.0136679022635064E-2</v>
      </c>
      <c r="O3156" s="70">
        <v>5.1648859096070157E-3</v>
      </c>
      <c r="P3156" s="71">
        <v>3.6901796461703898E-2</v>
      </c>
      <c r="Q3156" s="70">
        <v>4.8108563292771606E-2</v>
      </c>
      <c r="R3156" s="71">
        <v>4.6858466633905992E-2</v>
      </c>
      <c r="S3156" s="70">
        <v>4.5608370968451134E-2</v>
      </c>
      <c r="T3156" s="71">
        <v>4.9889948933074905E-2</v>
      </c>
      <c r="U3156" s="70">
        <v>5.9890714256713794E-2</v>
      </c>
      <c r="V3156" s="71">
        <v>6.2939329911023412E-2</v>
      </c>
      <c r="W3156" s="70">
        <v>5.8800131548196105E-2</v>
      </c>
      <c r="X3156" s="71">
        <v>3.0575738060288144E-2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0.49820617757464469</v>
      </c>
      <c r="AE3156" s="54"/>
    </row>
    <row r="3157" spans="2:31" x14ac:dyDescent="0.45">
      <c r="B3157" s="4" t="s">
        <v>265</v>
      </c>
      <c r="C3157" s="4"/>
      <c r="D3157" s="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</v>
      </c>
      <c r="M3157" s="70">
        <v>3.3315525762736813E-3</v>
      </c>
      <c r="N3157" s="71">
        <v>5.0136679022635064E-2</v>
      </c>
      <c r="O3157" s="70">
        <v>5.1648859096070157E-3</v>
      </c>
      <c r="P3157" s="71">
        <v>3.6901796461703898E-2</v>
      </c>
      <c r="Q3157" s="70">
        <v>4.8108563292771606E-2</v>
      </c>
      <c r="R3157" s="71">
        <v>4.6858466633905992E-2</v>
      </c>
      <c r="S3157" s="70">
        <v>4.5608370968451134E-2</v>
      </c>
      <c r="T3157" s="71">
        <v>4.9889948933074905E-2</v>
      </c>
      <c r="U3157" s="70">
        <v>5.9890714256713794E-2</v>
      </c>
      <c r="V3157" s="71">
        <v>6.2939329911023412E-2</v>
      </c>
      <c r="W3157" s="70">
        <v>5.8800131548196105E-2</v>
      </c>
      <c r="X3157" s="71">
        <v>3.0575738060288144E-2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0.49820617757464469</v>
      </c>
      <c r="AE3157" s="54"/>
    </row>
    <row r="3158" spans="2:31" x14ac:dyDescent="0.45">
      <c r="B3158" s="4" t="s">
        <v>266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0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0</v>
      </c>
      <c r="AE3158" s="54"/>
    </row>
    <row r="3159" spans="2:31" x14ac:dyDescent="0.45">
      <c r="B3159" s="4" t="s">
        <v>267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45">
      <c r="B3160" s="4" t="s">
        <v>268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45">
      <c r="B3161" s="4" t="s">
        <v>269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0.24475955047607414</v>
      </c>
      <c r="N3161" s="71">
        <v>3.645521015167235</v>
      </c>
      <c r="O3161" s="70">
        <v>0.42518620478312158</v>
      </c>
      <c r="P3161" s="71">
        <v>2.5387172333399453</v>
      </c>
      <c r="Q3161" s="70">
        <v>0.54964668322245203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7.4038306869888277</v>
      </c>
      <c r="AE3161" s="54"/>
    </row>
    <row r="3162" spans="2:31" x14ac:dyDescent="0.45">
      <c r="B3162" s="4" t="s">
        <v>270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0.24475955047607414</v>
      </c>
      <c r="N3162" s="71">
        <v>3.645521015167235</v>
      </c>
      <c r="O3162" s="70">
        <v>0.42518620478312158</v>
      </c>
      <c r="P3162" s="71">
        <v>2.5387172333399453</v>
      </c>
      <c r="Q3162" s="70">
        <v>0.54964668322245203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7.4038306869888277</v>
      </c>
      <c r="AE3162" s="54"/>
    </row>
    <row r="3163" spans="2:31" x14ac:dyDescent="0.45">
      <c r="B3163" s="4" t="s">
        <v>271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45">
      <c r="B3164" s="4" t="s">
        <v>272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45">
      <c r="B3165" s="4" t="s">
        <v>273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45">
      <c r="B3166" s="4" t="s">
        <v>274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45">
      <c r="B3167" s="4" t="s">
        <v>275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45">
      <c r="B3168" s="4" t="s">
        <v>276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45">
      <c r="B3169" s="4" t="s">
        <v>277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45">
      <c r="B3170" s="12" t="s">
        <v>7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0</v>
      </c>
      <c r="M3170" s="13">
        <f t="shared" si="65"/>
        <v>2.0634632945586242</v>
      </c>
      <c r="N3170" s="13">
        <f t="shared" si="65"/>
        <v>31.726403897967984</v>
      </c>
      <c r="O3170" s="13">
        <f t="shared" si="65"/>
        <v>3.7771648547064824</v>
      </c>
      <c r="P3170" s="13">
        <f t="shared" si="65"/>
        <v>30.492330172569552</v>
      </c>
      <c r="Q3170" s="13">
        <f t="shared" si="65"/>
        <v>25.159404895351624</v>
      </c>
      <c r="R3170" s="13">
        <f t="shared" si="65"/>
        <v>25.23854583695665</v>
      </c>
      <c r="S3170" s="13">
        <f t="shared" si="65"/>
        <v>20.197052101154028</v>
      </c>
      <c r="T3170" s="13">
        <f t="shared" si="65"/>
        <v>16.205515205074846</v>
      </c>
      <c r="U3170" s="13">
        <f t="shared" si="65"/>
        <v>13.056976088994242</v>
      </c>
      <c r="V3170" s="13">
        <f t="shared" si="65"/>
        <v>12.813236754252019</v>
      </c>
      <c r="W3170" s="13">
        <f t="shared" si="65"/>
        <v>15.445593129555284</v>
      </c>
      <c r="X3170" s="13">
        <f t="shared" si="65"/>
        <v>10.333215767261787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09">
        <f>SUM(AC3032:AE3169)</f>
        <v>206.50890199840316</v>
      </c>
      <c r="AD3170" s="109"/>
      <c r="AE3170" s="109"/>
    </row>
    <row r="3171" spans="2:31" x14ac:dyDescent="0.45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45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45">
      <c r="B3173" s="8">
        <f>+B3029+1</f>
        <v>46045</v>
      </c>
    </row>
    <row r="3174" spans="2:31" x14ac:dyDescent="0.45">
      <c r="B3174" s="8"/>
    </row>
    <row r="3175" spans="2:31" x14ac:dyDescent="0.45">
      <c r="B3175" s="9" t="s">
        <v>313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1" t="s">
        <v>7</v>
      </c>
      <c r="AD3175" s="91"/>
      <c r="AE3175" s="91"/>
    </row>
    <row r="3176" spans="2:31" x14ac:dyDescent="0.45">
      <c r="B3176" s="4" t="s">
        <v>140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0</v>
      </c>
      <c r="P3176" s="69">
        <v>0</v>
      </c>
      <c r="Q3176" s="68">
        <v>0</v>
      </c>
      <c r="R3176" s="69">
        <v>0</v>
      </c>
      <c r="S3176" s="68">
        <v>0</v>
      </c>
      <c r="T3176" s="69">
        <v>0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0</v>
      </c>
      <c r="AE3176" s="56"/>
    </row>
    <row r="3177" spans="2:31" x14ac:dyDescent="0.45">
      <c r="B3177" s="4" t="s">
        <v>141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0</v>
      </c>
      <c r="P3177" s="69">
        <v>0</v>
      </c>
      <c r="Q3177" s="68">
        <v>0</v>
      </c>
      <c r="R3177" s="69">
        <v>0</v>
      </c>
      <c r="S3177" s="68">
        <v>0</v>
      </c>
      <c r="T3177" s="69">
        <v>0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0</v>
      </c>
      <c r="AE3177" s="54"/>
    </row>
    <row r="3178" spans="2:31" x14ac:dyDescent="0.45">
      <c r="B3178" s="4" t="s">
        <v>142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0</v>
      </c>
      <c r="P3178" s="69">
        <v>0</v>
      </c>
      <c r="Q3178" s="68">
        <v>0</v>
      </c>
      <c r="R3178" s="69">
        <v>0</v>
      </c>
      <c r="S3178" s="68">
        <v>0</v>
      </c>
      <c r="T3178" s="69">
        <v>0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0</v>
      </c>
      <c r="AE3178" s="54"/>
    </row>
    <row r="3179" spans="2:31" x14ac:dyDescent="0.45">
      <c r="B3179" s="4" t="s">
        <v>143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0</v>
      </c>
      <c r="P3179" s="69">
        <v>0</v>
      </c>
      <c r="Q3179" s="68">
        <v>0</v>
      </c>
      <c r="R3179" s="69">
        <v>0</v>
      </c>
      <c r="S3179" s="68">
        <v>0</v>
      </c>
      <c r="T3179" s="69">
        <v>0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0</v>
      </c>
      <c r="AE3179" s="54"/>
    </row>
    <row r="3180" spans="2:31" x14ac:dyDescent="0.45">
      <c r="B3180" s="4" t="s">
        <v>144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45">
      <c r="B3181" s="4" t="s">
        <v>145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45">
      <c r="B3182" s="4" t="s">
        <v>146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45">
      <c r="B3183" s="4" t="s">
        <v>147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45">
      <c r="B3184" s="4" t="s">
        <v>148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45">
      <c r="B3185" s="4" t="s">
        <v>149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45">
      <c r="B3186" s="4" t="s">
        <v>150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45">
      <c r="B3187" s="4" t="s">
        <v>151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45">
      <c r="B3188" s="4" t="s">
        <v>152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45">
      <c r="B3189" s="4" t="s">
        <v>153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45">
      <c r="B3190" s="4" t="s">
        <v>154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45">
      <c r="B3191" s="4" t="s">
        <v>155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</v>
      </c>
      <c r="AE3191" s="54"/>
    </row>
    <row r="3192" spans="2:31" x14ac:dyDescent="0.45">
      <c r="B3192" s="4" t="s">
        <v>156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2.2745466232299803E-2</v>
      </c>
      <c r="N3192" s="71">
        <v>0.67808577219645183</v>
      </c>
      <c r="O3192" s="70">
        <v>0.68334310054779046</v>
      </c>
      <c r="P3192" s="71">
        <v>0.88770291010538682</v>
      </c>
      <c r="Q3192" s="70">
        <v>0.41620955069859833</v>
      </c>
      <c r="R3192" s="71">
        <v>0</v>
      </c>
      <c r="S3192" s="70">
        <v>0</v>
      </c>
      <c r="T3192" s="71">
        <v>0</v>
      </c>
      <c r="U3192" s="70">
        <v>0</v>
      </c>
      <c r="V3192" s="71">
        <v>0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2.6880867997805273</v>
      </c>
      <c r="AE3192" s="54"/>
    </row>
    <row r="3193" spans="2:31" x14ac:dyDescent="0.45">
      <c r="B3193" s="4" t="s">
        <v>157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2.2745466232299803E-2</v>
      </c>
      <c r="N3193" s="71">
        <v>0.67808577219645183</v>
      </c>
      <c r="O3193" s="70">
        <v>0.68334310054779046</v>
      </c>
      <c r="P3193" s="71">
        <v>0.88770291010538682</v>
      </c>
      <c r="Q3193" s="70">
        <v>0.41620955069859833</v>
      </c>
      <c r="R3193" s="71">
        <v>0</v>
      </c>
      <c r="S3193" s="70">
        <v>0</v>
      </c>
      <c r="T3193" s="71">
        <v>0</v>
      </c>
      <c r="U3193" s="70">
        <v>0</v>
      </c>
      <c r="V3193" s="71">
        <v>0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2.6880867997805273</v>
      </c>
      <c r="AE3193" s="54"/>
    </row>
    <row r="3194" spans="2:31" x14ac:dyDescent="0.45">
      <c r="B3194" s="4" t="s">
        <v>158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45">
      <c r="B3195" s="4" t="s">
        <v>159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45">
      <c r="B3196" s="4" t="s">
        <v>160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45">
      <c r="B3197" s="4" t="s">
        <v>161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45">
      <c r="B3198" s="4" t="s">
        <v>162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45">
      <c r="B3199" s="4" t="s">
        <v>163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45">
      <c r="B3200" s="4" t="s">
        <v>164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45">
      <c r="B3201" s="4" t="s">
        <v>165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45">
      <c r="B3202" s="4" t="s">
        <v>166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45">
      <c r="B3203" s="4" t="s">
        <v>167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45">
      <c r="B3204" s="4" t="s">
        <v>168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45">
      <c r="B3205" s="4" t="s">
        <v>169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45">
      <c r="B3206" s="4" t="s">
        <v>170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45">
      <c r="B3207" s="4" t="s">
        <v>171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45">
      <c r="B3208" s="4" t="s">
        <v>172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45">
      <c r="B3209" s="4" t="s">
        <v>173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45">
      <c r="B3210" s="4" t="s">
        <v>174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45">
      <c r="B3211" s="4" t="s">
        <v>175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0</v>
      </c>
      <c r="AE3211" s="54"/>
    </row>
    <row r="3212" spans="2:31" x14ac:dyDescent="0.45">
      <c r="B3212" s="4" t="s">
        <v>176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45">
      <c r="B3213" s="4" t="s">
        <v>177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45">
      <c r="B3214" s="4" t="s">
        <v>178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45">
      <c r="B3215" s="4" t="s">
        <v>179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45">
      <c r="B3216" s="4" t="s">
        <v>180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45">
      <c r="B3217" s="4" t="s">
        <v>181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45">
      <c r="B3218" s="4" t="s">
        <v>182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45">
      <c r="B3219" s="4" t="s">
        <v>183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45">
      <c r="B3220" s="4" t="s">
        <v>184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45">
      <c r="B3221" s="4" t="s">
        <v>185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45">
      <c r="B3222" s="4" t="s">
        <v>186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45">
      <c r="B3223" s="4" t="s">
        <v>187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45">
      <c r="B3224" s="4" t="s">
        <v>188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45">
      <c r="B3225" s="4" t="s">
        <v>189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8.9942991733550724E-4</v>
      </c>
      <c r="N3225" s="71">
        <v>2.5073682268460507E-2</v>
      </c>
      <c r="O3225" s="70">
        <v>2.1378450592358818E-2</v>
      </c>
      <c r="P3225" s="71">
        <v>1.9622954726219093E-2</v>
      </c>
      <c r="Q3225" s="70">
        <v>1.5878357688585847E-2</v>
      </c>
      <c r="R3225" s="71">
        <v>0</v>
      </c>
      <c r="S3225" s="70">
        <v>0</v>
      </c>
      <c r="T3225" s="71">
        <v>0</v>
      </c>
      <c r="U3225" s="70">
        <v>0</v>
      </c>
      <c r="V3225" s="71">
        <v>0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8.285287519295978E-2</v>
      </c>
      <c r="AE3225" s="54"/>
    </row>
    <row r="3226" spans="2:31" x14ac:dyDescent="0.45">
      <c r="B3226" s="4" t="s">
        <v>190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8.9942991733550724E-4</v>
      </c>
      <c r="N3226" s="71">
        <v>2.5073682268460507E-2</v>
      </c>
      <c r="O3226" s="70">
        <v>2.1378450592358818E-2</v>
      </c>
      <c r="P3226" s="71">
        <v>1.9622954726219093E-2</v>
      </c>
      <c r="Q3226" s="70">
        <v>1.5878357688585847E-2</v>
      </c>
      <c r="R3226" s="71">
        <v>0</v>
      </c>
      <c r="S3226" s="70">
        <v>0</v>
      </c>
      <c r="T3226" s="71">
        <v>0</v>
      </c>
      <c r="U3226" s="70">
        <v>0</v>
      </c>
      <c r="V3226" s="71">
        <v>0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8.285287519295978E-2</v>
      </c>
      <c r="AE3226" s="54"/>
    </row>
    <row r="3227" spans="2:31" x14ac:dyDescent="0.45">
      <c r="B3227" s="4" t="s">
        <v>191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7.8940522511802651E-4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0</v>
      </c>
      <c r="V3227" s="71">
        <v>0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7.8940522511802651E-4</v>
      </c>
      <c r="AE3227" s="54"/>
    </row>
    <row r="3228" spans="2:31" x14ac:dyDescent="0.45">
      <c r="B3228" s="4" t="s">
        <v>192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7.8940522511802651E-4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0</v>
      </c>
      <c r="V3228" s="71">
        <v>0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7.8940522511802651E-4</v>
      </c>
      <c r="AE3228" s="54"/>
    </row>
    <row r="3229" spans="2:31" x14ac:dyDescent="0.45">
      <c r="B3229" s="4" t="s">
        <v>193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0</v>
      </c>
      <c r="AE3229" s="54"/>
    </row>
    <row r="3230" spans="2:31" x14ac:dyDescent="0.45">
      <c r="B3230" s="4" t="s">
        <v>194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0</v>
      </c>
      <c r="AE3230" s="54"/>
    </row>
    <row r="3231" spans="2:31" x14ac:dyDescent="0.45">
      <c r="B3231" s="4" t="s">
        <v>195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0</v>
      </c>
      <c r="AE3231" s="54"/>
    </row>
    <row r="3232" spans="2:31" x14ac:dyDescent="0.45">
      <c r="B3232" s="4" t="s">
        <v>196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0</v>
      </c>
      <c r="AE3232" s="54"/>
    </row>
    <row r="3233" spans="2:31" x14ac:dyDescent="0.45">
      <c r="B3233" s="4" t="s">
        <v>197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0</v>
      </c>
      <c r="AE3233" s="54"/>
    </row>
    <row r="3234" spans="2:31" x14ac:dyDescent="0.45">
      <c r="B3234" s="4" t="s">
        <v>198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45">
      <c r="B3235" s="4" t="s">
        <v>199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0</v>
      </c>
      <c r="AE3235" s="54"/>
    </row>
    <row r="3236" spans="2:31" x14ac:dyDescent="0.45">
      <c r="B3236" s="4" t="s">
        <v>200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0</v>
      </c>
      <c r="AE3236" s="54"/>
    </row>
    <row r="3237" spans="2:31" x14ac:dyDescent="0.45">
      <c r="B3237" s="4" t="s">
        <v>201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</v>
      </c>
      <c r="AE3237" s="54"/>
    </row>
    <row r="3238" spans="2:31" x14ac:dyDescent="0.45">
      <c r="B3238" s="4" t="s">
        <v>202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</v>
      </c>
      <c r="AE3238" s="54"/>
    </row>
    <row r="3239" spans="2:31" x14ac:dyDescent="0.45">
      <c r="B3239" s="4" t="s">
        <v>203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0</v>
      </c>
      <c r="AE3239" s="54"/>
    </row>
    <row r="3240" spans="2:31" x14ac:dyDescent="0.45">
      <c r="B3240" s="4" t="s">
        <v>204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0</v>
      </c>
      <c r="AE3240" s="54"/>
    </row>
    <row r="3241" spans="2:31" x14ac:dyDescent="0.45">
      <c r="B3241" s="4" t="s">
        <v>205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0.46328951199849444</v>
      </c>
      <c r="N3241" s="71">
        <v>13.917267624537148</v>
      </c>
      <c r="O3241" s="70">
        <v>13.844475158055621</v>
      </c>
      <c r="P3241" s="71">
        <v>13.908925040562949</v>
      </c>
      <c r="Q3241" s="70">
        <v>11.126274716059367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53.260232051213578</v>
      </c>
      <c r="AE3241" s="54"/>
    </row>
    <row r="3242" spans="2:31" x14ac:dyDescent="0.45">
      <c r="B3242" s="4" t="s">
        <v>206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0</v>
      </c>
      <c r="AE3242" s="54"/>
    </row>
    <row r="3243" spans="2:31" x14ac:dyDescent="0.45">
      <c r="B3243" s="4" t="s">
        <v>207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0</v>
      </c>
      <c r="AE3243" s="54"/>
    </row>
    <row r="3244" spans="2:31" x14ac:dyDescent="0.45">
      <c r="B3244" s="4" t="s">
        <v>208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0</v>
      </c>
      <c r="AE3244" s="54"/>
    </row>
    <row r="3245" spans="2:31" x14ac:dyDescent="0.45">
      <c r="B3245" s="4" t="s">
        <v>209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0</v>
      </c>
      <c r="AE3245" s="54"/>
    </row>
    <row r="3246" spans="2:31" x14ac:dyDescent="0.45">
      <c r="B3246" s="4" t="s">
        <v>210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45">
      <c r="B3247" s="4" t="s">
        <v>211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45">
      <c r="B3248" s="4" t="s">
        <v>212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45">
      <c r="B3249" s="4" t="s">
        <v>213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45">
      <c r="B3250" s="4" t="s">
        <v>214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45">
      <c r="B3251" s="4" t="s">
        <v>215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0</v>
      </c>
      <c r="AE3251" s="54"/>
    </row>
    <row r="3252" spans="2:31" x14ac:dyDescent="0.45">
      <c r="B3252" s="4" t="s">
        <v>216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0</v>
      </c>
      <c r="AE3252" s="54"/>
    </row>
    <row r="3253" spans="2:31" x14ac:dyDescent="0.45">
      <c r="B3253" s="4" t="s">
        <v>217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45">
      <c r="B3254" s="4" t="s">
        <v>218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45">
      <c r="B3255" s="4" t="s">
        <v>219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45">
      <c r="B3256" s="4" t="s">
        <v>220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45">
      <c r="B3257" s="4" t="s">
        <v>221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45">
      <c r="B3258" s="4" t="s">
        <v>222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45">
      <c r="B3259" s="4" t="s">
        <v>223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45">
      <c r="B3260" s="4" t="s">
        <v>224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5.1333859562873833E-3</v>
      </c>
      <c r="N3260" s="71">
        <v>0.14957501242558163</v>
      </c>
      <c r="O3260" s="70">
        <v>0.14552240520715712</v>
      </c>
      <c r="P3260" s="71">
        <v>0.14658490270376204</v>
      </c>
      <c r="Q3260" s="70">
        <v>0.11803292036056519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0.56484862665335334</v>
      </c>
      <c r="AE3260" s="54"/>
    </row>
    <row r="3261" spans="2:31" x14ac:dyDescent="0.45">
      <c r="B3261" s="4" t="s">
        <v>225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5.1333859562873833E-3</v>
      </c>
      <c r="N3261" s="71">
        <v>0.14957501242558163</v>
      </c>
      <c r="O3261" s="70">
        <v>0.14552240520715712</v>
      </c>
      <c r="P3261" s="71">
        <v>0.14658490270376204</v>
      </c>
      <c r="Q3261" s="70">
        <v>0.11803292036056519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0.56484862665335334</v>
      </c>
      <c r="AE3261" s="54"/>
    </row>
    <row r="3262" spans="2:31" x14ac:dyDescent="0.45">
      <c r="B3262" s="4" t="s">
        <v>226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0</v>
      </c>
      <c r="AE3262" s="54"/>
    </row>
    <row r="3263" spans="2:31" x14ac:dyDescent="0.45">
      <c r="B3263" s="4" t="s">
        <v>227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0</v>
      </c>
      <c r="AE3263" s="54"/>
    </row>
    <row r="3264" spans="2:31" x14ac:dyDescent="0.45">
      <c r="B3264" s="4" t="s">
        <v>228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45">
      <c r="B3265" s="4" t="s">
        <v>229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45">
      <c r="B3266" s="4" t="s">
        <v>230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45">
      <c r="B3267" s="4" t="s">
        <v>231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45">
      <c r="B3268" s="4" t="s">
        <v>232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45">
      <c r="B3269" s="4" t="s">
        <v>233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45">
      <c r="B3270" s="4" t="s">
        <v>234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45">
      <c r="B3271" s="4" t="s">
        <v>235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45">
      <c r="B3272" s="4" t="s">
        <v>236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45">
      <c r="B3273" s="4" t="s">
        <v>237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45">
      <c r="B3274" s="4" t="s">
        <v>238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45">
      <c r="B3275" s="4" t="s">
        <v>239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</v>
      </c>
      <c r="M3275" s="70">
        <v>0</v>
      </c>
      <c r="N3275" s="71">
        <v>0</v>
      </c>
      <c r="O3275" s="70">
        <v>0</v>
      </c>
      <c r="P3275" s="71">
        <v>0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0</v>
      </c>
      <c r="AE3275" s="54"/>
    </row>
    <row r="3276" spans="2:31" x14ac:dyDescent="0.45">
      <c r="B3276" s="4" t="s">
        <v>240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</v>
      </c>
      <c r="M3276" s="70">
        <v>0</v>
      </c>
      <c r="N3276" s="71">
        <v>0</v>
      </c>
      <c r="O3276" s="70">
        <v>0</v>
      </c>
      <c r="P3276" s="71">
        <v>0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0</v>
      </c>
      <c r="AE3276" s="54"/>
    </row>
    <row r="3277" spans="2:31" x14ac:dyDescent="0.45">
      <c r="B3277" s="4" t="s">
        <v>241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</v>
      </c>
      <c r="M3277" s="70">
        <v>0</v>
      </c>
      <c r="N3277" s="71">
        <v>0</v>
      </c>
      <c r="O3277" s="70">
        <v>0</v>
      </c>
      <c r="P3277" s="71">
        <v>0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0</v>
      </c>
      <c r="AE3277" s="54"/>
    </row>
    <row r="3278" spans="2:31" x14ac:dyDescent="0.45">
      <c r="B3278" s="4" t="s">
        <v>242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</v>
      </c>
      <c r="M3278" s="70">
        <v>0</v>
      </c>
      <c r="N3278" s="71">
        <v>0</v>
      </c>
      <c r="O3278" s="70">
        <v>0</v>
      </c>
      <c r="P3278" s="71">
        <v>0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0</v>
      </c>
      <c r="AE3278" s="54"/>
    </row>
    <row r="3279" spans="2:31" x14ac:dyDescent="0.45">
      <c r="B3279" s="4" t="s">
        <v>243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</v>
      </c>
      <c r="M3279" s="70">
        <v>0</v>
      </c>
      <c r="N3279" s="71">
        <v>0</v>
      </c>
      <c r="O3279" s="70">
        <v>0</v>
      </c>
      <c r="P3279" s="71">
        <v>0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0</v>
      </c>
      <c r="AE3279" s="54"/>
    </row>
    <row r="3280" spans="2:31" x14ac:dyDescent="0.45">
      <c r="B3280" s="4" t="s">
        <v>244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</v>
      </c>
      <c r="AE3280" s="54"/>
    </row>
    <row r="3281" spans="2:31" x14ac:dyDescent="0.45">
      <c r="B3281" s="4" t="s">
        <v>245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</v>
      </c>
      <c r="AE3281" s="54"/>
    </row>
    <row r="3282" spans="2:31" x14ac:dyDescent="0.45">
      <c r="B3282" s="4" t="s">
        <v>246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</v>
      </c>
      <c r="M3282" s="70">
        <v>0</v>
      </c>
      <c r="N3282" s="71">
        <v>0</v>
      </c>
      <c r="O3282" s="70">
        <v>0</v>
      </c>
      <c r="P3282" s="71">
        <v>0</v>
      </c>
      <c r="Q3282" s="70">
        <v>0</v>
      </c>
      <c r="R3282" s="71">
        <v>0</v>
      </c>
      <c r="S3282" s="70">
        <v>0</v>
      </c>
      <c r="T3282" s="71">
        <v>0</v>
      </c>
      <c r="U3282" s="70">
        <v>0</v>
      </c>
      <c r="V3282" s="71">
        <v>0</v>
      </c>
      <c r="W3282" s="70">
        <v>0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0</v>
      </c>
      <c r="AE3282" s="54"/>
    </row>
    <row r="3283" spans="2:31" x14ac:dyDescent="0.45">
      <c r="B3283" s="4" t="s">
        <v>247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</v>
      </c>
      <c r="M3283" s="70">
        <v>0</v>
      </c>
      <c r="N3283" s="71">
        <v>0</v>
      </c>
      <c r="O3283" s="70">
        <v>0</v>
      </c>
      <c r="P3283" s="71">
        <v>0</v>
      </c>
      <c r="Q3283" s="70">
        <v>0</v>
      </c>
      <c r="R3283" s="71">
        <v>0</v>
      </c>
      <c r="S3283" s="70">
        <v>0</v>
      </c>
      <c r="T3283" s="71">
        <v>0</v>
      </c>
      <c r="U3283" s="70">
        <v>0</v>
      </c>
      <c r="V3283" s="71">
        <v>0</v>
      </c>
      <c r="W3283" s="70">
        <v>0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0</v>
      </c>
      <c r="AE3283" s="54"/>
    </row>
    <row r="3284" spans="2:31" x14ac:dyDescent="0.45">
      <c r="B3284" s="4" t="s">
        <v>248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0</v>
      </c>
      <c r="M3284" s="70">
        <v>0</v>
      </c>
      <c r="N3284" s="71">
        <v>0</v>
      </c>
      <c r="O3284" s="70">
        <v>0</v>
      </c>
      <c r="P3284" s="71">
        <v>0</v>
      </c>
      <c r="Q3284" s="70">
        <v>0</v>
      </c>
      <c r="R3284" s="71">
        <v>0</v>
      </c>
      <c r="S3284" s="70">
        <v>0</v>
      </c>
      <c r="T3284" s="71">
        <v>0</v>
      </c>
      <c r="U3284" s="70">
        <v>0</v>
      </c>
      <c r="V3284" s="71">
        <v>0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0</v>
      </c>
      <c r="AE3284" s="54"/>
    </row>
    <row r="3285" spans="2:31" x14ac:dyDescent="0.45">
      <c r="B3285" s="4" t="s">
        <v>249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0</v>
      </c>
      <c r="AE3285" s="54"/>
    </row>
    <row r="3286" spans="2:31" x14ac:dyDescent="0.45">
      <c r="B3286" s="4" t="s">
        <v>250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0</v>
      </c>
      <c r="AE3286" s="54"/>
    </row>
    <row r="3287" spans="2:31" x14ac:dyDescent="0.45">
      <c r="B3287" s="4" t="s">
        <v>251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45">
      <c r="B3288" s="4" t="s">
        <v>252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45">
      <c r="B3289" s="4" t="s">
        <v>253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45">
      <c r="B3290" s="4" t="s">
        <v>254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45">
      <c r="B3291" s="4" t="s">
        <v>255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45">
      <c r="B3292" s="4" t="s">
        <v>256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45">
      <c r="B3293" s="4" t="s">
        <v>257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45">
      <c r="B3294" s="4" t="s">
        <v>258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45">
      <c r="B3295" s="4" t="s">
        <v>259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45">
      <c r="B3296" s="4" t="s">
        <v>260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45">
      <c r="B3297" s="4" t="s">
        <v>261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45">
      <c r="B3298" s="4" t="s">
        <v>262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45">
      <c r="B3299" s="4" t="s">
        <v>263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45">
      <c r="B3300" s="4" t="s">
        <v>264</v>
      </c>
      <c r="C3300" s="4"/>
      <c r="D3300" s="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0</v>
      </c>
      <c r="M3300" s="70">
        <v>0</v>
      </c>
      <c r="N3300" s="71">
        <v>0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0</v>
      </c>
      <c r="AE3300" s="54"/>
    </row>
    <row r="3301" spans="2:31" x14ac:dyDescent="0.45">
      <c r="B3301" s="4" t="s">
        <v>265</v>
      </c>
      <c r="C3301" s="4"/>
      <c r="D3301" s="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0</v>
      </c>
      <c r="M3301" s="70">
        <v>0</v>
      </c>
      <c r="N3301" s="71">
        <v>0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0</v>
      </c>
      <c r="AE3301" s="54"/>
    </row>
    <row r="3302" spans="2:31" x14ac:dyDescent="0.45">
      <c r="B3302" s="4" t="s">
        <v>266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0</v>
      </c>
      <c r="AE3302" s="54"/>
    </row>
    <row r="3303" spans="2:31" x14ac:dyDescent="0.45">
      <c r="B3303" s="4" t="s">
        <v>267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45">
      <c r="B3304" s="4" t="s">
        <v>268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45">
      <c r="B3305" s="4" t="s">
        <v>269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5.2755843874613476E-2</v>
      </c>
      <c r="N3305" s="71">
        <v>1.9934965156555189</v>
      </c>
      <c r="O3305" s="70">
        <v>1.8154164337158216</v>
      </c>
      <c r="P3305" s="71">
        <v>0.72069696446736708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4.5823657577133208</v>
      </c>
      <c r="AE3305" s="54"/>
    </row>
    <row r="3306" spans="2:31" x14ac:dyDescent="0.45">
      <c r="B3306" s="4" t="s">
        <v>270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5.2755843874613476E-2</v>
      </c>
      <c r="N3306" s="71">
        <v>1.9934965156555189</v>
      </c>
      <c r="O3306" s="70">
        <v>1.8154164337158216</v>
      </c>
      <c r="P3306" s="71">
        <v>0.72069696446736708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4.5823657577133208</v>
      </c>
      <c r="AE3306" s="54"/>
    </row>
    <row r="3307" spans="2:31" x14ac:dyDescent="0.45">
      <c r="B3307" s="4" t="s">
        <v>271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45">
      <c r="B3308" s="4" t="s">
        <v>272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45">
      <c r="B3309" s="4" t="s">
        <v>273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45">
      <c r="B3310" s="4" t="s">
        <v>274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45">
      <c r="B3311" s="4" t="s">
        <v>275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45">
      <c r="B3312" s="4" t="s">
        <v>276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45">
      <c r="B3313" s="4" t="s">
        <v>277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45">
      <c r="B3314" s="12" t="s">
        <v>7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0</v>
      </c>
      <c r="M3314" s="13">
        <f t="shared" si="68"/>
        <v>0.62635776395956699</v>
      </c>
      <c r="N3314" s="13">
        <f t="shared" si="68"/>
        <v>19.611308400079409</v>
      </c>
      <c r="O3314" s="13">
        <f t="shared" si="68"/>
        <v>19.175795938181878</v>
      </c>
      <c r="P3314" s="13">
        <f t="shared" si="68"/>
        <v>17.458140504568419</v>
      </c>
      <c r="Q3314" s="13">
        <f t="shared" si="68"/>
        <v>12.226516373554867</v>
      </c>
      <c r="R3314" s="13">
        <f t="shared" si="68"/>
        <v>0</v>
      </c>
      <c r="S3314" s="13">
        <f t="shared" si="68"/>
        <v>0</v>
      </c>
      <c r="T3314" s="13">
        <f t="shared" si="68"/>
        <v>0</v>
      </c>
      <c r="U3314" s="13">
        <f t="shared" si="68"/>
        <v>0</v>
      </c>
      <c r="V3314" s="13">
        <f t="shared" si="68"/>
        <v>0</v>
      </c>
      <c r="W3314" s="13">
        <f t="shared" si="68"/>
        <v>0</v>
      </c>
      <c r="X3314" s="13">
        <f t="shared" si="68"/>
        <v>0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09">
        <f>SUM(AC3176:AE3313)</f>
        <v>69.098118980344125</v>
      </c>
      <c r="AD3314" s="109"/>
      <c r="AE3314" s="109"/>
    </row>
    <row r="3315" spans="2:31" x14ac:dyDescent="0.45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45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45">
      <c r="B3317" s="8">
        <f>+B3173+1</f>
        <v>46046</v>
      </c>
    </row>
    <row r="3318" spans="2:31" x14ac:dyDescent="0.45">
      <c r="B3318" s="8"/>
    </row>
    <row r="3319" spans="2:31" x14ac:dyDescent="0.45">
      <c r="B3319" s="9" t="s">
        <v>313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91" t="s">
        <v>7</v>
      </c>
      <c r="AD3319" s="91"/>
      <c r="AE3319" s="91"/>
    </row>
    <row r="3320" spans="2:31" x14ac:dyDescent="0.45">
      <c r="B3320" s="4" t="s">
        <v>140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0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0</v>
      </c>
      <c r="AE3320" s="56"/>
    </row>
    <row r="3321" spans="2:31" x14ac:dyDescent="0.45">
      <c r="B3321" s="4" t="s">
        <v>141</v>
      </c>
      <c r="C3321" s="14"/>
      <c r="D3321" s="14"/>
      <c r="E3321" s="70">
        <v>0</v>
      </c>
      <c r="F3321" s="71">
        <v>0</v>
      </c>
      <c r="G3321" s="70">
        <v>0</v>
      </c>
      <c r="H3321" s="71">
        <v>0</v>
      </c>
      <c r="I3321" s="70">
        <v>0</v>
      </c>
      <c r="J3321" s="71">
        <v>0</v>
      </c>
      <c r="K3321" s="70">
        <v>0</v>
      </c>
      <c r="L3321" s="71">
        <v>0</v>
      </c>
      <c r="M3321" s="70">
        <v>0</v>
      </c>
      <c r="N3321" s="71">
        <v>0</v>
      </c>
      <c r="O3321" s="70">
        <v>0</v>
      </c>
      <c r="P3321" s="71">
        <v>0</v>
      </c>
      <c r="Q3321" s="70">
        <v>0</v>
      </c>
      <c r="R3321" s="71">
        <v>0</v>
      </c>
      <c r="S3321" s="70">
        <v>0</v>
      </c>
      <c r="T3321" s="71">
        <v>0</v>
      </c>
      <c r="U3321" s="70">
        <v>0</v>
      </c>
      <c r="V3321" s="71">
        <v>0</v>
      </c>
      <c r="W3321" s="70">
        <v>0</v>
      </c>
      <c r="X3321" s="71">
        <v>0</v>
      </c>
      <c r="Y3321" s="70">
        <v>0</v>
      </c>
      <c r="Z3321" s="71">
        <v>0</v>
      </c>
      <c r="AA3321" s="70">
        <v>0</v>
      </c>
      <c r="AB3321" s="71">
        <v>0</v>
      </c>
      <c r="AC3321" s="54"/>
      <c r="AD3321" s="55">
        <f t="shared" si="69"/>
        <v>0</v>
      </c>
      <c r="AE3321" s="54"/>
    </row>
    <row r="3322" spans="2:31" x14ac:dyDescent="0.45">
      <c r="B3322" s="4" t="s">
        <v>142</v>
      </c>
      <c r="C3322" s="14"/>
      <c r="D3322" s="14"/>
      <c r="E3322" s="70">
        <v>0</v>
      </c>
      <c r="F3322" s="71">
        <v>0</v>
      </c>
      <c r="G3322" s="70">
        <v>0</v>
      </c>
      <c r="H3322" s="71">
        <v>0</v>
      </c>
      <c r="I3322" s="70">
        <v>0</v>
      </c>
      <c r="J3322" s="71">
        <v>0</v>
      </c>
      <c r="K3322" s="70">
        <v>0</v>
      </c>
      <c r="L3322" s="71">
        <v>0</v>
      </c>
      <c r="M3322" s="70">
        <v>0</v>
      </c>
      <c r="N3322" s="71">
        <v>0</v>
      </c>
      <c r="O3322" s="70">
        <v>0</v>
      </c>
      <c r="P3322" s="71">
        <v>0</v>
      </c>
      <c r="Q3322" s="70">
        <v>0</v>
      </c>
      <c r="R3322" s="71">
        <v>0</v>
      </c>
      <c r="S3322" s="70">
        <v>0</v>
      </c>
      <c r="T3322" s="71">
        <v>0</v>
      </c>
      <c r="U3322" s="70">
        <v>0</v>
      </c>
      <c r="V3322" s="71">
        <v>0</v>
      </c>
      <c r="W3322" s="70">
        <v>0</v>
      </c>
      <c r="X3322" s="71">
        <v>0</v>
      </c>
      <c r="Y3322" s="70">
        <v>0</v>
      </c>
      <c r="Z3322" s="71">
        <v>0</v>
      </c>
      <c r="AA3322" s="70">
        <v>0</v>
      </c>
      <c r="AB3322" s="71">
        <v>0</v>
      </c>
      <c r="AC3322" s="54"/>
      <c r="AD3322" s="55">
        <f t="shared" si="69"/>
        <v>0</v>
      </c>
      <c r="AE3322" s="54"/>
    </row>
    <row r="3323" spans="2:31" x14ac:dyDescent="0.45">
      <c r="B3323" s="4" t="s">
        <v>143</v>
      </c>
      <c r="C3323" s="14"/>
      <c r="D3323" s="14"/>
      <c r="E3323" s="70">
        <v>0</v>
      </c>
      <c r="F3323" s="71">
        <v>0</v>
      </c>
      <c r="G3323" s="70">
        <v>0</v>
      </c>
      <c r="H3323" s="71">
        <v>0</v>
      </c>
      <c r="I3323" s="70">
        <v>0</v>
      </c>
      <c r="J3323" s="71">
        <v>0</v>
      </c>
      <c r="K3323" s="70">
        <v>0</v>
      </c>
      <c r="L3323" s="71">
        <v>0</v>
      </c>
      <c r="M3323" s="70">
        <v>0</v>
      </c>
      <c r="N3323" s="71">
        <v>0</v>
      </c>
      <c r="O3323" s="70">
        <v>0</v>
      </c>
      <c r="P3323" s="71">
        <v>0</v>
      </c>
      <c r="Q3323" s="70">
        <v>0</v>
      </c>
      <c r="R3323" s="71">
        <v>0</v>
      </c>
      <c r="S3323" s="70">
        <v>0</v>
      </c>
      <c r="T3323" s="71">
        <v>0</v>
      </c>
      <c r="U3323" s="70">
        <v>0</v>
      </c>
      <c r="V3323" s="71">
        <v>0</v>
      </c>
      <c r="W3323" s="70">
        <v>0</v>
      </c>
      <c r="X3323" s="71">
        <v>0</v>
      </c>
      <c r="Y3323" s="70">
        <v>0</v>
      </c>
      <c r="Z3323" s="71">
        <v>0</v>
      </c>
      <c r="AA3323" s="70">
        <v>0</v>
      </c>
      <c r="AB3323" s="71">
        <v>0</v>
      </c>
      <c r="AC3323" s="54"/>
      <c r="AD3323" s="55">
        <f t="shared" si="69"/>
        <v>0</v>
      </c>
      <c r="AE3323" s="54"/>
    </row>
    <row r="3324" spans="2:31" x14ac:dyDescent="0.45">
      <c r="B3324" s="4" t="s">
        <v>144</v>
      </c>
      <c r="C3324" s="14"/>
      <c r="D3324" s="14"/>
      <c r="E3324" s="70">
        <v>0</v>
      </c>
      <c r="F3324" s="71">
        <v>0</v>
      </c>
      <c r="G3324" s="70">
        <v>0</v>
      </c>
      <c r="H3324" s="71">
        <v>0</v>
      </c>
      <c r="I3324" s="70">
        <v>0</v>
      </c>
      <c r="J3324" s="71">
        <v>0</v>
      </c>
      <c r="K3324" s="70">
        <v>0</v>
      </c>
      <c r="L3324" s="71">
        <v>0</v>
      </c>
      <c r="M3324" s="70">
        <v>0</v>
      </c>
      <c r="N3324" s="71">
        <v>0</v>
      </c>
      <c r="O3324" s="70">
        <v>0</v>
      </c>
      <c r="P3324" s="71">
        <v>0</v>
      </c>
      <c r="Q3324" s="70">
        <v>0</v>
      </c>
      <c r="R3324" s="71">
        <v>0</v>
      </c>
      <c r="S3324" s="70">
        <v>0</v>
      </c>
      <c r="T3324" s="71">
        <v>0</v>
      </c>
      <c r="U3324" s="70">
        <v>0</v>
      </c>
      <c r="V3324" s="71">
        <v>0</v>
      </c>
      <c r="W3324" s="70">
        <v>0</v>
      </c>
      <c r="X3324" s="71">
        <v>0</v>
      </c>
      <c r="Y3324" s="70">
        <v>0</v>
      </c>
      <c r="Z3324" s="71">
        <v>0</v>
      </c>
      <c r="AA3324" s="70">
        <v>0</v>
      </c>
      <c r="AB3324" s="71">
        <v>0</v>
      </c>
      <c r="AC3324" s="54"/>
      <c r="AD3324" s="55">
        <f t="shared" si="69"/>
        <v>0</v>
      </c>
      <c r="AE3324" s="54"/>
    </row>
    <row r="3325" spans="2:31" x14ac:dyDescent="0.45">
      <c r="B3325" s="4" t="s">
        <v>145</v>
      </c>
      <c r="C3325" s="14"/>
      <c r="D3325" s="14"/>
      <c r="E3325" s="70">
        <v>0</v>
      </c>
      <c r="F3325" s="71">
        <v>0</v>
      </c>
      <c r="G3325" s="70">
        <v>0</v>
      </c>
      <c r="H3325" s="71">
        <v>0</v>
      </c>
      <c r="I3325" s="70">
        <v>0</v>
      </c>
      <c r="J3325" s="71">
        <v>0</v>
      </c>
      <c r="K3325" s="70">
        <v>0</v>
      </c>
      <c r="L3325" s="71">
        <v>0</v>
      </c>
      <c r="M3325" s="70">
        <v>0</v>
      </c>
      <c r="N3325" s="71">
        <v>0</v>
      </c>
      <c r="O3325" s="70">
        <v>0</v>
      </c>
      <c r="P3325" s="71">
        <v>0</v>
      </c>
      <c r="Q3325" s="70">
        <v>0</v>
      </c>
      <c r="R3325" s="71">
        <v>0</v>
      </c>
      <c r="S3325" s="70">
        <v>0</v>
      </c>
      <c r="T3325" s="71">
        <v>0</v>
      </c>
      <c r="U3325" s="70">
        <v>0</v>
      </c>
      <c r="V3325" s="71">
        <v>0</v>
      </c>
      <c r="W3325" s="70">
        <v>0</v>
      </c>
      <c r="X3325" s="71">
        <v>0</v>
      </c>
      <c r="Y3325" s="70">
        <v>0</v>
      </c>
      <c r="Z3325" s="71">
        <v>0</v>
      </c>
      <c r="AA3325" s="70">
        <v>0</v>
      </c>
      <c r="AB3325" s="71">
        <v>0</v>
      </c>
      <c r="AC3325" s="54"/>
      <c r="AD3325" s="55">
        <f t="shared" si="69"/>
        <v>0</v>
      </c>
      <c r="AE3325" s="54"/>
    </row>
    <row r="3326" spans="2:31" x14ac:dyDescent="0.45">
      <c r="B3326" s="4" t="s">
        <v>146</v>
      </c>
      <c r="C3326" s="14"/>
      <c r="D3326" s="14"/>
      <c r="E3326" s="70">
        <v>0</v>
      </c>
      <c r="F3326" s="71">
        <v>0</v>
      </c>
      <c r="G3326" s="70">
        <v>0</v>
      </c>
      <c r="H3326" s="71">
        <v>0</v>
      </c>
      <c r="I3326" s="70">
        <v>0</v>
      </c>
      <c r="J3326" s="71">
        <v>0</v>
      </c>
      <c r="K3326" s="70">
        <v>0</v>
      </c>
      <c r="L3326" s="71">
        <v>0</v>
      </c>
      <c r="M3326" s="70">
        <v>0</v>
      </c>
      <c r="N3326" s="71">
        <v>0</v>
      </c>
      <c r="O3326" s="70">
        <v>0</v>
      </c>
      <c r="P3326" s="71">
        <v>0</v>
      </c>
      <c r="Q3326" s="70">
        <v>0</v>
      </c>
      <c r="R3326" s="71">
        <v>0</v>
      </c>
      <c r="S3326" s="70">
        <v>0</v>
      </c>
      <c r="T3326" s="71">
        <v>0</v>
      </c>
      <c r="U3326" s="70">
        <v>0</v>
      </c>
      <c r="V3326" s="71">
        <v>0</v>
      </c>
      <c r="W3326" s="70">
        <v>0</v>
      </c>
      <c r="X3326" s="71">
        <v>0</v>
      </c>
      <c r="Y3326" s="70">
        <v>0</v>
      </c>
      <c r="Z3326" s="71">
        <v>0</v>
      </c>
      <c r="AA3326" s="70">
        <v>0</v>
      </c>
      <c r="AB3326" s="71">
        <v>0</v>
      </c>
      <c r="AC3326" s="54"/>
      <c r="AD3326" s="55">
        <f t="shared" si="69"/>
        <v>0</v>
      </c>
      <c r="AE3326" s="54"/>
    </row>
    <row r="3327" spans="2:31" x14ac:dyDescent="0.45">
      <c r="B3327" s="4" t="s">
        <v>147</v>
      </c>
      <c r="C3327" s="14"/>
      <c r="D3327" s="14"/>
      <c r="E3327" s="70">
        <v>0</v>
      </c>
      <c r="F3327" s="71">
        <v>0</v>
      </c>
      <c r="G3327" s="70">
        <v>0</v>
      </c>
      <c r="H3327" s="71">
        <v>0</v>
      </c>
      <c r="I3327" s="70">
        <v>0</v>
      </c>
      <c r="J3327" s="71">
        <v>0</v>
      </c>
      <c r="K3327" s="70">
        <v>0</v>
      </c>
      <c r="L3327" s="71">
        <v>0</v>
      </c>
      <c r="M3327" s="70">
        <v>0</v>
      </c>
      <c r="N3327" s="71">
        <v>0</v>
      </c>
      <c r="O3327" s="70">
        <v>0</v>
      </c>
      <c r="P3327" s="71">
        <v>0</v>
      </c>
      <c r="Q3327" s="70">
        <v>0</v>
      </c>
      <c r="R3327" s="71">
        <v>0</v>
      </c>
      <c r="S3327" s="70">
        <v>0</v>
      </c>
      <c r="T3327" s="71">
        <v>0</v>
      </c>
      <c r="U3327" s="70">
        <v>0</v>
      </c>
      <c r="V3327" s="71">
        <v>0</v>
      </c>
      <c r="W3327" s="70">
        <v>0</v>
      </c>
      <c r="X3327" s="71">
        <v>0</v>
      </c>
      <c r="Y3327" s="70">
        <v>0</v>
      </c>
      <c r="Z3327" s="71">
        <v>0</v>
      </c>
      <c r="AA3327" s="70">
        <v>0</v>
      </c>
      <c r="AB3327" s="71">
        <v>0</v>
      </c>
      <c r="AC3327" s="54"/>
      <c r="AD3327" s="55">
        <f t="shared" si="69"/>
        <v>0</v>
      </c>
      <c r="AE3327" s="54"/>
    </row>
    <row r="3328" spans="2:31" x14ac:dyDescent="0.45">
      <c r="B3328" s="4" t="s">
        <v>148</v>
      </c>
      <c r="C3328" s="14"/>
      <c r="D3328" s="14"/>
      <c r="E3328" s="70">
        <v>0</v>
      </c>
      <c r="F3328" s="71">
        <v>0</v>
      </c>
      <c r="G3328" s="70">
        <v>0</v>
      </c>
      <c r="H3328" s="71">
        <v>0</v>
      </c>
      <c r="I3328" s="70">
        <v>0</v>
      </c>
      <c r="J3328" s="71">
        <v>0</v>
      </c>
      <c r="K3328" s="70">
        <v>0</v>
      </c>
      <c r="L3328" s="71">
        <v>0</v>
      </c>
      <c r="M3328" s="70">
        <v>0</v>
      </c>
      <c r="N3328" s="71">
        <v>0</v>
      </c>
      <c r="O3328" s="70">
        <v>0</v>
      </c>
      <c r="P3328" s="71">
        <v>0</v>
      </c>
      <c r="Q3328" s="70">
        <v>0</v>
      </c>
      <c r="R3328" s="71">
        <v>0</v>
      </c>
      <c r="S3328" s="70">
        <v>0</v>
      </c>
      <c r="T3328" s="71">
        <v>0</v>
      </c>
      <c r="U3328" s="70">
        <v>0</v>
      </c>
      <c r="V3328" s="71">
        <v>0</v>
      </c>
      <c r="W3328" s="70">
        <v>0</v>
      </c>
      <c r="X3328" s="71">
        <v>0</v>
      </c>
      <c r="Y3328" s="70">
        <v>0</v>
      </c>
      <c r="Z3328" s="71">
        <v>0</v>
      </c>
      <c r="AA3328" s="70">
        <v>0</v>
      </c>
      <c r="AB3328" s="71">
        <v>0</v>
      </c>
      <c r="AC3328" s="54"/>
      <c r="AD3328" s="55">
        <f t="shared" si="69"/>
        <v>0</v>
      </c>
      <c r="AE3328" s="54"/>
    </row>
    <row r="3329" spans="2:31" x14ac:dyDescent="0.45">
      <c r="B3329" s="4" t="s">
        <v>149</v>
      </c>
      <c r="C3329" s="14"/>
      <c r="D3329" s="14"/>
      <c r="E3329" s="70">
        <v>0</v>
      </c>
      <c r="F3329" s="71">
        <v>0</v>
      </c>
      <c r="G3329" s="70">
        <v>0</v>
      </c>
      <c r="H3329" s="71">
        <v>0</v>
      </c>
      <c r="I3329" s="70">
        <v>0</v>
      </c>
      <c r="J3329" s="71">
        <v>0</v>
      </c>
      <c r="K3329" s="70">
        <v>0</v>
      </c>
      <c r="L3329" s="71">
        <v>0</v>
      </c>
      <c r="M3329" s="70">
        <v>0</v>
      </c>
      <c r="N3329" s="71">
        <v>0</v>
      </c>
      <c r="O3329" s="70">
        <v>0</v>
      </c>
      <c r="P3329" s="71">
        <v>0</v>
      </c>
      <c r="Q3329" s="70">
        <v>0</v>
      </c>
      <c r="R3329" s="71">
        <v>0</v>
      </c>
      <c r="S3329" s="70">
        <v>0</v>
      </c>
      <c r="T3329" s="71">
        <v>0</v>
      </c>
      <c r="U3329" s="70">
        <v>0</v>
      </c>
      <c r="V3329" s="71">
        <v>0</v>
      </c>
      <c r="W3329" s="70">
        <v>0</v>
      </c>
      <c r="X3329" s="71">
        <v>0</v>
      </c>
      <c r="Y3329" s="70">
        <v>0</v>
      </c>
      <c r="Z3329" s="71">
        <v>0</v>
      </c>
      <c r="AA3329" s="70">
        <v>0</v>
      </c>
      <c r="AB3329" s="71">
        <v>0</v>
      </c>
      <c r="AC3329" s="54"/>
      <c r="AD3329" s="55">
        <f t="shared" si="69"/>
        <v>0</v>
      </c>
      <c r="AE3329" s="54"/>
    </row>
    <row r="3330" spans="2:31" x14ac:dyDescent="0.45">
      <c r="B3330" s="4" t="s">
        <v>150</v>
      </c>
      <c r="C3330" s="14"/>
      <c r="D3330" s="14"/>
      <c r="E3330" s="70">
        <v>0</v>
      </c>
      <c r="F3330" s="71">
        <v>0</v>
      </c>
      <c r="G3330" s="70">
        <v>0</v>
      </c>
      <c r="H3330" s="71">
        <v>0</v>
      </c>
      <c r="I3330" s="70">
        <v>0</v>
      </c>
      <c r="J3330" s="71">
        <v>0</v>
      </c>
      <c r="K3330" s="70">
        <v>0</v>
      </c>
      <c r="L3330" s="71">
        <v>0</v>
      </c>
      <c r="M3330" s="70">
        <v>0</v>
      </c>
      <c r="N3330" s="71">
        <v>0</v>
      </c>
      <c r="O3330" s="70">
        <v>0</v>
      </c>
      <c r="P3330" s="71">
        <v>0</v>
      </c>
      <c r="Q3330" s="70">
        <v>0</v>
      </c>
      <c r="R3330" s="71">
        <v>0</v>
      </c>
      <c r="S3330" s="70">
        <v>0</v>
      </c>
      <c r="T3330" s="71">
        <v>0</v>
      </c>
      <c r="U3330" s="70">
        <v>0</v>
      </c>
      <c r="V3330" s="71">
        <v>0</v>
      </c>
      <c r="W3330" s="70">
        <v>0</v>
      </c>
      <c r="X3330" s="71">
        <v>0</v>
      </c>
      <c r="Y3330" s="70">
        <v>0</v>
      </c>
      <c r="Z3330" s="71">
        <v>0</v>
      </c>
      <c r="AA3330" s="70">
        <v>0</v>
      </c>
      <c r="AB3330" s="71">
        <v>0</v>
      </c>
      <c r="AC3330" s="54"/>
      <c r="AD3330" s="55">
        <f t="shared" si="69"/>
        <v>0</v>
      </c>
      <c r="AE3330" s="54"/>
    </row>
    <row r="3331" spans="2:31" x14ac:dyDescent="0.45">
      <c r="B3331" s="4" t="s">
        <v>151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45">
      <c r="B3332" s="4" t="s">
        <v>152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45">
      <c r="B3333" s="4" t="s">
        <v>153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45">
      <c r="B3334" s="4" t="s">
        <v>154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45">
      <c r="B3335" s="4" t="s">
        <v>155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0</v>
      </c>
      <c r="N3335" s="71">
        <v>0</v>
      </c>
      <c r="O3335" s="70">
        <v>0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0</v>
      </c>
      <c r="AE3335" s="54"/>
    </row>
    <row r="3336" spans="2:31" x14ac:dyDescent="0.45">
      <c r="B3336" s="4" t="s">
        <v>156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0.48737605015436797</v>
      </c>
      <c r="N3336" s="71">
        <v>0.94187429745992035</v>
      </c>
      <c r="O3336" s="70">
        <v>0.93998306592305514</v>
      </c>
      <c r="P3336" s="71">
        <v>0.93809183438618982</v>
      </c>
      <c r="Q3336" s="70">
        <v>0.76158409913380942</v>
      </c>
      <c r="R3336" s="71">
        <v>0.51891670624415076</v>
      </c>
      <c r="S3336" s="70">
        <v>0.80440755685170495</v>
      </c>
      <c r="T3336" s="71">
        <v>1.4890812397003172</v>
      </c>
      <c r="U3336" s="70">
        <v>1.9225305994351705</v>
      </c>
      <c r="V3336" s="71">
        <v>1.9829513470331828</v>
      </c>
      <c r="W3336" s="70">
        <v>2.3842017034689582</v>
      </c>
      <c r="X3336" s="71">
        <v>0.84993117451667799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14.020929674307505</v>
      </c>
      <c r="AE3336" s="54"/>
    </row>
    <row r="3337" spans="2:31" x14ac:dyDescent="0.45">
      <c r="B3337" s="4" t="s">
        <v>157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0.48737605015436797</v>
      </c>
      <c r="N3337" s="71">
        <v>0.94187429745992035</v>
      </c>
      <c r="O3337" s="70">
        <v>0.93998306592305514</v>
      </c>
      <c r="P3337" s="71">
        <v>0.93809183438618982</v>
      </c>
      <c r="Q3337" s="70">
        <v>0.76158409913380942</v>
      </c>
      <c r="R3337" s="71">
        <v>0.51891670624415076</v>
      </c>
      <c r="S3337" s="70">
        <v>0.80440755685170495</v>
      </c>
      <c r="T3337" s="71">
        <v>1.4890812397003172</v>
      </c>
      <c r="U3337" s="70">
        <v>1.9225305994351705</v>
      </c>
      <c r="V3337" s="71">
        <v>1.9829513470331828</v>
      </c>
      <c r="W3337" s="70">
        <v>2.3842017034689582</v>
      </c>
      <c r="X3337" s="71">
        <v>0.84993117451667799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14.020929674307505</v>
      </c>
      <c r="AE3337" s="54"/>
    </row>
    <row r="3338" spans="2:31" x14ac:dyDescent="0.45">
      <c r="B3338" s="4" t="s">
        <v>158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45">
      <c r="B3339" s="4" t="s">
        <v>159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45">
      <c r="B3340" s="4" t="s">
        <v>160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45">
      <c r="B3341" s="4" t="s">
        <v>161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45">
      <c r="B3342" s="4" t="s">
        <v>162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45">
      <c r="B3343" s="4" t="s">
        <v>163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45">
      <c r="B3344" s="4" t="s">
        <v>164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2.9088305983988447</v>
      </c>
      <c r="Z3344" s="71">
        <v>5.4592777233547638</v>
      </c>
      <c r="AA3344" s="70">
        <v>2.0171590334574376</v>
      </c>
      <c r="AB3344" s="71">
        <v>0</v>
      </c>
      <c r="AC3344" s="54"/>
      <c r="AD3344" s="55">
        <f t="shared" si="69"/>
        <v>10.385267355211045</v>
      </c>
      <c r="AE3344" s="54"/>
    </row>
    <row r="3345" spans="2:31" x14ac:dyDescent="0.45">
      <c r="B3345" s="4" t="s">
        <v>165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2.9088305983988447</v>
      </c>
      <c r="Z3345" s="71">
        <v>5.4592777233547638</v>
      </c>
      <c r="AA3345" s="70">
        <v>2.0171590334574376</v>
      </c>
      <c r="AB3345" s="71">
        <v>0</v>
      </c>
      <c r="AC3345" s="54"/>
      <c r="AD3345" s="55">
        <f t="shared" si="69"/>
        <v>10.385267355211045</v>
      </c>
      <c r="AE3345" s="54"/>
    </row>
    <row r="3346" spans="2:31" x14ac:dyDescent="0.45">
      <c r="B3346" s="4" t="s">
        <v>166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6.0452727079391484E-2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6.0452727079391484E-2</v>
      </c>
      <c r="AE3346" s="54"/>
    </row>
    <row r="3347" spans="2:31" x14ac:dyDescent="0.45">
      <c r="B3347" s="4" t="s">
        <v>167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6.0452727079391484E-2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6.0452727079391484E-2</v>
      </c>
      <c r="AE3347" s="54"/>
    </row>
    <row r="3348" spans="2:31" x14ac:dyDescent="0.45">
      <c r="B3348" s="4" t="s">
        <v>168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45">
      <c r="B3349" s="4" t="s">
        <v>169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45">
      <c r="B3350" s="4" t="s">
        <v>170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45">
      <c r="B3351" s="4" t="s">
        <v>171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45">
      <c r="B3352" s="4" t="s">
        <v>172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45">
      <c r="B3353" s="4" t="s">
        <v>173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45">
      <c r="B3354" s="4" t="s">
        <v>174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45">
      <c r="B3355" s="4" t="s">
        <v>175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0</v>
      </c>
      <c r="AE3355" s="54"/>
    </row>
    <row r="3356" spans="2:31" x14ac:dyDescent="0.45">
      <c r="B3356" s="4" t="s">
        <v>176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45">
      <c r="B3357" s="4" t="s">
        <v>177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45">
      <c r="B3358" s="4" t="s">
        <v>178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45">
      <c r="B3359" s="4" t="s">
        <v>179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45">
      <c r="B3360" s="4" t="s">
        <v>180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45">
      <c r="B3361" s="4" t="s">
        <v>181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45">
      <c r="B3362" s="4" t="s">
        <v>182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45">
      <c r="B3363" s="4" t="s">
        <v>183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45">
      <c r="B3364" s="4" t="s">
        <v>184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45">
      <c r="B3365" s="4" t="s">
        <v>185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45">
      <c r="B3366" s="4" t="s">
        <v>186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45">
      <c r="B3367" s="4" t="s">
        <v>187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45">
      <c r="B3368" s="4" t="s">
        <v>188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45">
      <c r="B3369" s="4" t="s">
        <v>189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1.3441723982493037E-2</v>
      </c>
      <c r="N3369" s="71">
        <v>2.6745826005935582E-2</v>
      </c>
      <c r="O3369" s="70">
        <v>2.773750921090435E-2</v>
      </c>
      <c r="P3369" s="71">
        <v>2.8500015536943958E-2</v>
      </c>
      <c r="Q3369" s="70">
        <v>2.7762480576833001E-2</v>
      </c>
      <c r="R3369" s="71">
        <v>2.7245804667472749E-2</v>
      </c>
      <c r="S3369" s="70">
        <v>2.7745798230171117E-2</v>
      </c>
      <c r="T3369" s="71">
        <v>2.8491636117299303E-2</v>
      </c>
      <c r="U3369" s="70">
        <v>2.9737469553947359E-2</v>
      </c>
      <c r="V3369" s="71">
        <v>3.1483308474222732E-2</v>
      </c>
      <c r="W3369" s="70">
        <v>4.2361829678217479E-2</v>
      </c>
      <c r="X3369" s="71">
        <v>1.7889865438143346E-2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0.32914326747258404</v>
      </c>
      <c r="AE3369" s="54"/>
    </row>
    <row r="3370" spans="2:31" x14ac:dyDescent="0.45">
      <c r="B3370" s="4" t="s">
        <v>190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1.3441723982493037E-2</v>
      </c>
      <c r="N3370" s="71">
        <v>2.6745826005935582E-2</v>
      </c>
      <c r="O3370" s="70">
        <v>2.773750921090435E-2</v>
      </c>
      <c r="P3370" s="71">
        <v>2.8500015536943958E-2</v>
      </c>
      <c r="Q3370" s="70">
        <v>2.7762480576833001E-2</v>
      </c>
      <c r="R3370" s="71">
        <v>2.7245804667472749E-2</v>
      </c>
      <c r="S3370" s="70">
        <v>2.7745798230171117E-2</v>
      </c>
      <c r="T3370" s="71">
        <v>2.8491636117299303E-2</v>
      </c>
      <c r="U3370" s="70">
        <v>2.9737469553947359E-2</v>
      </c>
      <c r="V3370" s="71">
        <v>3.1483308474222732E-2</v>
      </c>
      <c r="W3370" s="70">
        <v>4.2361829678217479E-2</v>
      </c>
      <c r="X3370" s="71">
        <v>1.7889865438143346E-2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0.32914326747258404</v>
      </c>
      <c r="AE3370" s="54"/>
    </row>
    <row r="3371" spans="2:31" x14ac:dyDescent="0.45">
      <c r="B3371" s="4" t="s">
        <v>191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0.23571517716089888</v>
      </c>
      <c r="N3371" s="71">
        <v>0.13315734189351403</v>
      </c>
      <c r="O3371" s="70">
        <v>0.10270408303578704</v>
      </c>
      <c r="P3371" s="71">
        <v>3.6308900375366271E-2</v>
      </c>
      <c r="Q3371" s="70">
        <v>0.20971147149403924</v>
      </c>
      <c r="R3371" s="71">
        <v>0.19708313077290876</v>
      </c>
      <c r="S3371" s="70">
        <v>0.22970800552368195</v>
      </c>
      <c r="T3371" s="71">
        <v>0.26988735923767115</v>
      </c>
      <c r="U3371" s="70">
        <v>1.1864612532615666</v>
      </c>
      <c r="V3371" s="71">
        <v>1.390383111731212</v>
      </c>
      <c r="W3371" s="70">
        <v>2.2716635875860849</v>
      </c>
      <c r="X3371" s="71">
        <v>2.0991949506886804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8.3619783727614099</v>
      </c>
      <c r="AE3371" s="54"/>
    </row>
    <row r="3372" spans="2:31" x14ac:dyDescent="0.45">
      <c r="B3372" s="4" t="s">
        <v>192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0.23571517716089888</v>
      </c>
      <c r="N3372" s="71">
        <v>0.13315734189351403</v>
      </c>
      <c r="O3372" s="70">
        <v>0.10270408303578704</v>
      </c>
      <c r="P3372" s="71">
        <v>3.6308900375366271E-2</v>
      </c>
      <c r="Q3372" s="70">
        <v>0.20971147149403924</v>
      </c>
      <c r="R3372" s="71">
        <v>0.19708313077290876</v>
      </c>
      <c r="S3372" s="70">
        <v>0.22970800552368195</v>
      </c>
      <c r="T3372" s="71">
        <v>0.26988735923767115</v>
      </c>
      <c r="U3372" s="70">
        <v>1.1864612532615666</v>
      </c>
      <c r="V3372" s="71">
        <v>1.390383111731212</v>
      </c>
      <c r="W3372" s="70">
        <v>2.2716635875860849</v>
      </c>
      <c r="X3372" s="71">
        <v>2.0991949506886804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8.3619783727614099</v>
      </c>
      <c r="AE3372" s="54"/>
    </row>
    <row r="3373" spans="2:31" x14ac:dyDescent="0.45">
      <c r="B3373" s="4" t="s">
        <v>193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0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0</v>
      </c>
      <c r="AE3373" s="54"/>
    </row>
    <row r="3374" spans="2:31" x14ac:dyDescent="0.45">
      <c r="B3374" s="4" t="s">
        <v>194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0</v>
      </c>
      <c r="AE3374" s="54"/>
    </row>
    <row r="3375" spans="2:31" x14ac:dyDescent="0.45">
      <c r="B3375" s="4" t="s">
        <v>195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0</v>
      </c>
      <c r="AE3375" s="54"/>
    </row>
    <row r="3376" spans="2:31" x14ac:dyDescent="0.45">
      <c r="B3376" s="4" t="s">
        <v>196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0</v>
      </c>
      <c r="N3376" s="71">
        <v>0</v>
      </c>
      <c r="O3376" s="70">
        <v>0</v>
      </c>
      <c r="P3376" s="71">
        <v>0</v>
      </c>
      <c r="Q3376" s="70">
        <v>0</v>
      </c>
      <c r="R3376" s="71">
        <v>0</v>
      </c>
      <c r="S3376" s="70">
        <v>0</v>
      </c>
      <c r="T3376" s="71">
        <v>0</v>
      </c>
      <c r="U3376" s="70">
        <v>0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0</v>
      </c>
      <c r="AE3376" s="54"/>
    </row>
    <row r="3377" spans="2:31" x14ac:dyDescent="0.45">
      <c r="B3377" s="4" t="s">
        <v>197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0</v>
      </c>
      <c r="N3377" s="71">
        <v>0</v>
      </c>
      <c r="O3377" s="70">
        <v>0</v>
      </c>
      <c r="P3377" s="71">
        <v>0</v>
      </c>
      <c r="Q3377" s="70">
        <v>0</v>
      </c>
      <c r="R3377" s="71">
        <v>0</v>
      </c>
      <c r="S3377" s="70">
        <v>0</v>
      </c>
      <c r="T3377" s="71">
        <v>0</v>
      </c>
      <c r="U3377" s="70">
        <v>0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0</v>
      </c>
      <c r="AE3377" s="54"/>
    </row>
    <row r="3378" spans="2:31" x14ac:dyDescent="0.45">
      <c r="B3378" s="4" t="s">
        <v>198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45">
      <c r="B3379" s="4" t="s">
        <v>199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45">
      <c r="B3380" s="4" t="s">
        <v>200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45">
      <c r="B3381" s="4" t="s">
        <v>201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45">
      <c r="B3382" s="4" t="s">
        <v>202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45">
      <c r="B3383" s="4" t="s">
        <v>203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0</v>
      </c>
      <c r="AE3383" s="54"/>
    </row>
    <row r="3384" spans="2:31" x14ac:dyDescent="0.45">
      <c r="B3384" s="4" t="s">
        <v>204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0</v>
      </c>
      <c r="AE3384" s="54"/>
    </row>
    <row r="3385" spans="2:31" x14ac:dyDescent="0.45">
      <c r="B3385" s="4" t="s">
        <v>205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0</v>
      </c>
      <c r="AE3385" s="54"/>
    </row>
    <row r="3386" spans="2:31" x14ac:dyDescent="0.45">
      <c r="B3386" s="4" t="s">
        <v>206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0</v>
      </c>
      <c r="AE3386" s="54"/>
    </row>
    <row r="3387" spans="2:31" x14ac:dyDescent="0.45">
      <c r="B3387" s="4" t="s">
        <v>207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0</v>
      </c>
      <c r="AE3387" s="54"/>
    </row>
    <row r="3388" spans="2:31" x14ac:dyDescent="0.45">
      <c r="B3388" s="4" t="s">
        <v>208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5.6688451766967782E-2</v>
      </c>
      <c r="N3388" s="71">
        <v>1.3538750012715666E-2</v>
      </c>
      <c r="O3388" s="70">
        <v>4.0629426638285317E-2</v>
      </c>
      <c r="P3388" s="71">
        <v>0.11315242449442546</v>
      </c>
      <c r="Q3388" s="70">
        <v>0.13033580780029297</v>
      </c>
      <c r="R3388" s="71">
        <v>2.4971612294514972E-2</v>
      </c>
      <c r="S3388" s="70">
        <v>1.1495900154113768E-2</v>
      </c>
      <c r="T3388" s="71">
        <v>0.10261252721150718</v>
      </c>
      <c r="U3388" s="70">
        <v>0.12699582576751706</v>
      </c>
      <c r="V3388" s="71">
        <v>0.1201124906539917</v>
      </c>
      <c r="W3388" s="70">
        <v>0.13135596116383871</v>
      </c>
      <c r="X3388" s="71">
        <v>9.7711714108784972E-2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0.96960089206695566</v>
      </c>
      <c r="AE3388" s="54"/>
    </row>
    <row r="3389" spans="2:31" x14ac:dyDescent="0.45">
      <c r="B3389" s="4" t="s">
        <v>209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5.6688451766967782E-2</v>
      </c>
      <c r="N3389" s="71">
        <v>1.3538750012715666E-2</v>
      </c>
      <c r="O3389" s="70">
        <v>4.0629426638285317E-2</v>
      </c>
      <c r="P3389" s="71">
        <v>0.11315242449442546</v>
      </c>
      <c r="Q3389" s="70">
        <v>0.13033580780029297</v>
      </c>
      <c r="R3389" s="71">
        <v>2.4971612294514972E-2</v>
      </c>
      <c r="S3389" s="70">
        <v>1.1495900154113768E-2</v>
      </c>
      <c r="T3389" s="71">
        <v>0.10261252721150718</v>
      </c>
      <c r="U3389" s="70">
        <v>0.12699582576751706</v>
      </c>
      <c r="V3389" s="71">
        <v>0.1201124906539917</v>
      </c>
      <c r="W3389" s="70">
        <v>0.13135596116383871</v>
      </c>
      <c r="X3389" s="71">
        <v>9.7711714108784972E-2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0.96960089206695566</v>
      </c>
      <c r="AE3389" s="54"/>
    </row>
    <row r="3390" spans="2:31" x14ac:dyDescent="0.45">
      <c r="B3390" s="4" t="s">
        <v>210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45">
      <c r="B3391" s="4" t="s">
        <v>211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45">
      <c r="B3392" s="4" t="s">
        <v>212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45">
      <c r="B3393" s="4" t="s">
        <v>213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45">
      <c r="B3394" s="4" t="s">
        <v>214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45">
      <c r="B3395" s="4" t="s">
        <v>215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0</v>
      </c>
      <c r="AE3395" s="54"/>
    </row>
    <row r="3396" spans="2:31" x14ac:dyDescent="0.45">
      <c r="B3396" s="4" t="s">
        <v>216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0</v>
      </c>
      <c r="AE3396" s="54"/>
    </row>
    <row r="3397" spans="2:31" x14ac:dyDescent="0.45">
      <c r="B3397" s="4" t="s">
        <v>217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45">
      <c r="B3398" s="4" t="s">
        <v>218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45">
      <c r="B3399" s="4" t="s">
        <v>219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45">
      <c r="B3400" s="4" t="s">
        <v>220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45">
      <c r="B3401" s="4" t="s">
        <v>221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45">
      <c r="B3402" s="4" t="s">
        <v>222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45">
      <c r="B3403" s="4" t="s">
        <v>223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45">
      <c r="B3404" s="4" t="s">
        <v>224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7.8468746443589518E-2</v>
      </c>
      <c r="N3404" s="71">
        <v>0.15116405487060547</v>
      </c>
      <c r="O3404" s="70">
        <v>0.15022655626138057</v>
      </c>
      <c r="P3404" s="71">
        <v>0.14928905715545027</v>
      </c>
      <c r="Q3404" s="70">
        <v>0.14835155854622523</v>
      </c>
      <c r="R3404" s="71">
        <v>0.1474140589435895</v>
      </c>
      <c r="S3404" s="70">
        <v>0.14647655934095377</v>
      </c>
      <c r="T3404" s="71">
        <v>0.1459999978542327</v>
      </c>
      <c r="U3404" s="70">
        <v>0.1459999978542327</v>
      </c>
      <c r="V3404" s="71">
        <v>0.1459999978542327</v>
      </c>
      <c r="W3404" s="70">
        <v>0.1459999978542327</v>
      </c>
      <c r="X3404" s="71">
        <v>0.10463333179553352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1.660023914774259</v>
      </c>
      <c r="AE3404" s="54"/>
    </row>
    <row r="3405" spans="2:31" x14ac:dyDescent="0.45">
      <c r="B3405" s="4" t="s">
        <v>225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7.8468746443589518E-2</v>
      </c>
      <c r="N3405" s="71">
        <v>0.15116405487060547</v>
      </c>
      <c r="O3405" s="70">
        <v>0.15022655626138057</v>
      </c>
      <c r="P3405" s="71">
        <v>0.14928905715545027</v>
      </c>
      <c r="Q3405" s="70">
        <v>0.14835155854622523</v>
      </c>
      <c r="R3405" s="71">
        <v>0.1474140589435895</v>
      </c>
      <c r="S3405" s="70">
        <v>0.14647655934095377</v>
      </c>
      <c r="T3405" s="71">
        <v>0.1459999978542327</v>
      </c>
      <c r="U3405" s="70">
        <v>0.1459999978542327</v>
      </c>
      <c r="V3405" s="71">
        <v>0.1459999978542327</v>
      </c>
      <c r="W3405" s="70">
        <v>0.1459999978542327</v>
      </c>
      <c r="X3405" s="71">
        <v>0.10463333179553352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1.660023914774259</v>
      </c>
      <c r="AE3405" s="54"/>
    </row>
    <row r="3406" spans="2:31" x14ac:dyDescent="0.45">
      <c r="B3406" s="4" t="s">
        <v>226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0</v>
      </c>
      <c r="P3406" s="71">
        <v>0</v>
      </c>
      <c r="Q3406" s="70">
        <v>0</v>
      </c>
      <c r="R3406" s="71">
        <v>1.1825323310107727</v>
      </c>
      <c r="S3406" s="70">
        <v>2.0333333333333332</v>
      </c>
      <c r="T3406" s="71">
        <v>0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3.2158656643441059</v>
      </c>
      <c r="AE3406" s="54"/>
    </row>
    <row r="3407" spans="2:31" x14ac:dyDescent="0.45">
      <c r="B3407" s="4" t="s">
        <v>227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0</v>
      </c>
      <c r="P3407" s="71">
        <v>0</v>
      </c>
      <c r="Q3407" s="70">
        <v>0</v>
      </c>
      <c r="R3407" s="71">
        <v>1.1825323310107727</v>
      </c>
      <c r="S3407" s="70">
        <v>2.0333333333333332</v>
      </c>
      <c r="T3407" s="71">
        <v>0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3.2158656643441059</v>
      </c>
      <c r="AE3407" s="54"/>
    </row>
    <row r="3408" spans="2:31" x14ac:dyDescent="0.45">
      <c r="B3408" s="4" t="s">
        <v>228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45">
      <c r="B3409" s="4" t="s">
        <v>229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45">
      <c r="B3410" s="4" t="s">
        <v>230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45">
      <c r="B3411" s="4" t="s">
        <v>231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45">
      <c r="B3412" s="4" t="s">
        <v>232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45">
      <c r="B3413" s="4" t="s">
        <v>233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45">
      <c r="B3414" s="4" t="s">
        <v>234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45">
      <c r="B3415" s="4" t="s">
        <v>235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45">
      <c r="B3416" s="4" t="s">
        <v>236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45">
      <c r="B3417" s="4" t="s">
        <v>237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4.9047520662711275</v>
      </c>
      <c r="X3417" s="71">
        <v>8.3973878232141335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13.302139889485261</v>
      </c>
      <c r="AE3417" s="54"/>
    </row>
    <row r="3418" spans="2:31" x14ac:dyDescent="0.45">
      <c r="B3418" s="4" t="s">
        <v>238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4.9047520662711275</v>
      </c>
      <c r="X3418" s="71">
        <v>8.3973878232141335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13.302139889485261</v>
      </c>
      <c r="AE3418" s="54"/>
    </row>
    <row r="3419" spans="2:31" x14ac:dyDescent="0.45">
      <c r="B3419" s="4" t="s">
        <v>239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0</v>
      </c>
      <c r="N3419" s="71">
        <v>0</v>
      </c>
      <c r="O3419" s="70">
        <v>0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0</v>
      </c>
      <c r="AE3419" s="54"/>
    </row>
    <row r="3420" spans="2:31" x14ac:dyDescent="0.45">
      <c r="B3420" s="4" t="s">
        <v>240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0</v>
      </c>
      <c r="N3420" s="71">
        <v>0</v>
      </c>
      <c r="O3420" s="70">
        <v>0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0</v>
      </c>
      <c r="AE3420" s="54"/>
    </row>
    <row r="3421" spans="2:31" x14ac:dyDescent="0.45">
      <c r="B3421" s="4" t="s">
        <v>241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0</v>
      </c>
      <c r="N3421" s="71">
        <v>0</v>
      </c>
      <c r="O3421" s="70">
        <v>0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0</v>
      </c>
      <c r="AE3421" s="54"/>
    </row>
    <row r="3422" spans="2:31" x14ac:dyDescent="0.45">
      <c r="B3422" s="4" t="s">
        <v>242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0</v>
      </c>
      <c r="N3422" s="71">
        <v>0</v>
      </c>
      <c r="O3422" s="70">
        <v>0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0</v>
      </c>
      <c r="AE3422" s="54"/>
    </row>
    <row r="3423" spans="2:31" x14ac:dyDescent="0.45">
      <c r="B3423" s="4" t="s">
        <v>243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0</v>
      </c>
      <c r="N3423" s="71">
        <v>0</v>
      </c>
      <c r="O3423" s="70">
        <v>0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0</v>
      </c>
      <c r="AE3423" s="54"/>
    </row>
    <row r="3424" spans="2:31" x14ac:dyDescent="0.45">
      <c r="B3424" s="4" t="s">
        <v>244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0</v>
      </c>
      <c r="Q3424" s="70">
        <v>0</v>
      </c>
      <c r="R3424" s="71">
        <v>0</v>
      </c>
      <c r="S3424" s="70">
        <v>0</v>
      </c>
      <c r="T3424" s="71">
        <v>0</v>
      </c>
      <c r="U3424" s="70">
        <v>0</v>
      </c>
      <c r="V3424" s="71">
        <v>0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0</v>
      </c>
      <c r="AE3424" s="54"/>
    </row>
    <row r="3425" spans="2:31" x14ac:dyDescent="0.45">
      <c r="B3425" s="4" t="s">
        <v>245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0</v>
      </c>
      <c r="Q3425" s="70">
        <v>0</v>
      </c>
      <c r="R3425" s="71">
        <v>0</v>
      </c>
      <c r="S3425" s="70">
        <v>0</v>
      </c>
      <c r="T3425" s="71">
        <v>0</v>
      </c>
      <c r="U3425" s="70">
        <v>0</v>
      </c>
      <c r="V3425" s="71">
        <v>0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0</v>
      </c>
      <c r="AE3425" s="54"/>
    </row>
    <row r="3426" spans="2:31" x14ac:dyDescent="0.45">
      <c r="B3426" s="4" t="s">
        <v>246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0</v>
      </c>
      <c r="M3426" s="70">
        <v>0</v>
      </c>
      <c r="N3426" s="71">
        <v>0</v>
      </c>
      <c r="O3426" s="70">
        <v>0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0</v>
      </c>
      <c r="AE3426" s="54"/>
    </row>
    <row r="3427" spans="2:31" x14ac:dyDescent="0.45">
      <c r="B3427" s="4" t="s">
        <v>247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0</v>
      </c>
      <c r="AE3427" s="54"/>
    </row>
    <row r="3428" spans="2:31" x14ac:dyDescent="0.45">
      <c r="B3428" s="4" t="s">
        <v>248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0</v>
      </c>
      <c r="AE3428" s="54"/>
    </row>
    <row r="3429" spans="2:31" x14ac:dyDescent="0.45">
      <c r="B3429" s="4" t="s">
        <v>249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0</v>
      </c>
      <c r="AE3429" s="54"/>
    </row>
    <row r="3430" spans="2:31" x14ac:dyDescent="0.45">
      <c r="B3430" s="4" t="s">
        <v>250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0</v>
      </c>
      <c r="AE3430" s="54"/>
    </row>
    <row r="3431" spans="2:31" x14ac:dyDescent="0.45">
      <c r="B3431" s="4" t="s">
        <v>251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45">
      <c r="B3432" s="4" t="s">
        <v>252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45">
      <c r="B3433" s="4" t="s">
        <v>253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45">
      <c r="B3434" s="4" t="s">
        <v>254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45">
      <c r="B3435" s="4" t="s">
        <v>255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45">
      <c r="B3436" s="4" t="s">
        <v>256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45">
      <c r="B3437" s="4" t="s">
        <v>257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45">
      <c r="B3438" s="4" t="s">
        <v>258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45">
      <c r="B3439" s="4" t="s">
        <v>259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45">
      <c r="B3440" s="4" t="s">
        <v>260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45">
      <c r="B3441" s="4" t="s">
        <v>261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45">
      <c r="B3442" s="4" t="s">
        <v>262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45">
      <c r="B3443" s="4" t="s">
        <v>263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45">
      <c r="B3444" s="4" t="s">
        <v>264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0</v>
      </c>
      <c r="O3444" s="70">
        <v>0</v>
      </c>
      <c r="P3444" s="71">
        <v>0</v>
      </c>
      <c r="Q3444" s="70">
        <v>0</v>
      </c>
      <c r="R3444" s="71">
        <v>0</v>
      </c>
      <c r="S3444" s="70">
        <v>0</v>
      </c>
      <c r="T3444" s="71">
        <v>0</v>
      </c>
      <c r="U3444" s="70">
        <v>0</v>
      </c>
      <c r="V3444" s="71">
        <v>0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0</v>
      </c>
      <c r="AE3444" s="54"/>
    </row>
    <row r="3445" spans="2:31" x14ac:dyDescent="0.45">
      <c r="B3445" s="4" t="s">
        <v>265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0</v>
      </c>
      <c r="O3445" s="70">
        <v>0</v>
      </c>
      <c r="P3445" s="71">
        <v>0</v>
      </c>
      <c r="Q3445" s="70">
        <v>0</v>
      </c>
      <c r="R3445" s="71">
        <v>0</v>
      </c>
      <c r="S3445" s="70">
        <v>0</v>
      </c>
      <c r="T3445" s="71">
        <v>0</v>
      </c>
      <c r="U3445" s="70">
        <v>0</v>
      </c>
      <c r="V3445" s="71">
        <v>0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0</v>
      </c>
      <c r="AE3445" s="54"/>
    </row>
    <row r="3446" spans="2:31" x14ac:dyDescent="0.45">
      <c r="B3446" s="4" t="s">
        <v>266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45">
      <c r="B3447" s="4" t="s">
        <v>267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45">
      <c r="B3448" s="4" t="s">
        <v>268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45">
      <c r="B3449" s="4" t="s">
        <v>269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0.6119879078759084</v>
      </c>
      <c r="N3449" s="71">
        <v>0.311986302820841</v>
      </c>
      <c r="O3449" s="70">
        <v>2.4214582655164584E-2</v>
      </c>
      <c r="P3449" s="71">
        <v>8.7583269755043321E-3</v>
      </c>
      <c r="Q3449" s="70">
        <v>0.21681590834723524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1.1737630286746537</v>
      </c>
      <c r="AE3449" s="54"/>
    </row>
    <row r="3450" spans="2:31" x14ac:dyDescent="0.45">
      <c r="B3450" s="4" t="s">
        <v>270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0.6119879078759084</v>
      </c>
      <c r="N3450" s="71">
        <v>0.311986302820841</v>
      </c>
      <c r="O3450" s="70">
        <v>2.4214582655164584E-2</v>
      </c>
      <c r="P3450" s="71">
        <v>8.7583269755043321E-3</v>
      </c>
      <c r="Q3450" s="70">
        <v>0.21681590834723524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1.1737630286746537</v>
      </c>
      <c r="AE3450" s="54"/>
    </row>
    <row r="3451" spans="2:31" x14ac:dyDescent="0.45">
      <c r="B3451" s="4" t="s">
        <v>271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45">
      <c r="B3452" s="4" t="s">
        <v>272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45">
      <c r="B3453" s="4" t="s">
        <v>273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2.5473923831515832</v>
      </c>
      <c r="Z3453" s="71">
        <v>3.033772940105862</v>
      </c>
      <c r="AA3453" s="70">
        <v>3.2186007446712908</v>
      </c>
      <c r="AB3453" s="71">
        <v>0</v>
      </c>
      <c r="AC3453" s="54"/>
      <c r="AD3453" s="55">
        <f t="shared" si="70"/>
        <v>8.7997660679287364</v>
      </c>
      <c r="AE3453" s="54"/>
    </row>
    <row r="3454" spans="2:31" x14ac:dyDescent="0.45">
      <c r="B3454" s="4" t="s">
        <v>274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2.5473923831515832</v>
      </c>
      <c r="Z3454" s="71">
        <v>3.033772940105862</v>
      </c>
      <c r="AA3454" s="70">
        <v>3.2186007446712908</v>
      </c>
      <c r="AB3454" s="71">
        <v>0</v>
      </c>
      <c r="AC3454" s="54"/>
      <c r="AD3454" s="55">
        <f t="shared" si="70"/>
        <v>8.7997660679287364</v>
      </c>
      <c r="AE3454" s="54"/>
    </row>
    <row r="3455" spans="2:31" x14ac:dyDescent="0.45">
      <c r="B3455" s="4" t="s">
        <v>275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2.5473923831515832</v>
      </c>
      <c r="Z3455" s="71">
        <v>3.033772940105862</v>
      </c>
      <c r="AA3455" s="70">
        <v>3.2186007446712908</v>
      </c>
      <c r="AB3455" s="71">
        <v>0</v>
      </c>
      <c r="AC3455" s="54"/>
      <c r="AD3455" s="55">
        <f t="shared" si="70"/>
        <v>8.7997660679287364</v>
      </c>
      <c r="AE3455" s="54"/>
    </row>
    <row r="3456" spans="2:31" x14ac:dyDescent="0.45">
      <c r="B3456" s="4" t="s">
        <v>276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45">
      <c r="B3457" s="4" t="s">
        <v>277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45">
      <c r="B3458" s="12" t="s">
        <v>7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</v>
      </c>
      <c r="M3458" s="13">
        <f t="shared" si="71"/>
        <v>2.9673561147684513</v>
      </c>
      <c r="N3458" s="13">
        <f t="shared" si="71"/>
        <v>3.1569331461270642</v>
      </c>
      <c r="O3458" s="13">
        <f t="shared" si="71"/>
        <v>2.5709904474491543</v>
      </c>
      <c r="P3458" s="13">
        <f t="shared" si="71"/>
        <v>2.5482011178477597</v>
      </c>
      <c r="Q3458" s="13">
        <f t="shared" si="71"/>
        <v>2.9891226517968703</v>
      </c>
      <c r="R3458" s="13">
        <f t="shared" si="71"/>
        <v>4.1963272878668194</v>
      </c>
      <c r="S3458" s="13">
        <f t="shared" si="71"/>
        <v>6.5063343068679185</v>
      </c>
      <c r="T3458" s="13">
        <f t="shared" si="71"/>
        <v>4.0721455202420547</v>
      </c>
      <c r="U3458" s="13">
        <f t="shared" si="71"/>
        <v>6.8234502917448694</v>
      </c>
      <c r="V3458" s="13">
        <f t="shared" si="71"/>
        <v>7.3418605114936835</v>
      </c>
      <c r="W3458" s="13">
        <f t="shared" si="71"/>
        <v>19.760670292044921</v>
      </c>
      <c r="X3458" s="13">
        <f t="shared" si="71"/>
        <v>23.254403173682689</v>
      </c>
      <c r="Y3458" s="13">
        <f t="shared" si="71"/>
        <v>13.45983834625244</v>
      </c>
      <c r="Z3458" s="13">
        <f t="shared" si="71"/>
        <v>20.019874267027113</v>
      </c>
      <c r="AA3458" s="13">
        <f t="shared" si="71"/>
        <v>13.690120300928747</v>
      </c>
      <c r="AB3458" s="13">
        <f t="shared" si="71"/>
        <v>0</v>
      </c>
      <c r="AC3458" s="109">
        <f>SUM(AC3320:AE3457)</f>
        <v>133.35762777614056</v>
      </c>
      <c r="AD3458" s="109"/>
      <c r="AE3458" s="109"/>
    </row>
    <row r="3459" spans="2:31" x14ac:dyDescent="0.45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45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45">
      <c r="B3461" s="8">
        <f>+B3317+1</f>
        <v>46047</v>
      </c>
    </row>
    <row r="3462" spans="2:31" x14ac:dyDescent="0.45">
      <c r="B3462" s="8"/>
    </row>
    <row r="3463" spans="2:31" x14ac:dyDescent="0.45">
      <c r="B3463" s="9" t="s">
        <v>313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91" t="s">
        <v>7</v>
      </c>
      <c r="AD3463" s="91"/>
      <c r="AE3463" s="91"/>
    </row>
    <row r="3464" spans="2:31" x14ac:dyDescent="0.45">
      <c r="B3464" s="4" t="s">
        <v>140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0.10914054234822569</v>
      </c>
      <c r="N3464" s="69">
        <v>0</v>
      </c>
      <c r="O3464" s="68">
        <v>0</v>
      </c>
      <c r="P3464" s="69">
        <v>0</v>
      </c>
      <c r="Q3464" s="68">
        <v>0</v>
      </c>
      <c r="R3464" s="69">
        <v>0</v>
      </c>
      <c r="S3464" s="68">
        <v>0</v>
      </c>
      <c r="T3464" s="69">
        <v>0</v>
      </c>
      <c r="U3464" s="68">
        <v>0</v>
      </c>
      <c r="V3464" s="69">
        <v>0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0.10914054234822569</v>
      </c>
      <c r="AE3464" s="56"/>
    </row>
    <row r="3465" spans="2:31" x14ac:dyDescent="0.45">
      <c r="B3465" s="4" t="s">
        <v>141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0.10914054234822569</v>
      </c>
      <c r="N3465" s="69">
        <v>0</v>
      </c>
      <c r="O3465" s="68">
        <v>0</v>
      </c>
      <c r="P3465" s="69">
        <v>0</v>
      </c>
      <c r="Q3465" s="68">
        <v>0</v>
      </c>
      <c r="R3465" s="69">
        <v>0</v>
      </c>
      <c r="S3465" s="68">
        <v>0</v>
      </c>
      <c r="T3465" s="69">
        <v>0</v>
      </c>
      <c r="U3465" s="68">
        <v>0</v>
      </c>
      <c r="V3465" s="69">
        <v>0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0.10914054234822569</v>
      </c>
      <c r="AE3465" s="54"/>
    </row>
    <row r="3466" spans="2:31" x14ac:dyDescent="0.45">
      <c r="B3466" s="4" t="s">
        <v>142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0.10914054234822569</v>
      </c>
      <c r="N3466" s="69">
        <v>0</v>
      </c>
      <c r="O3466" s="68">
        <v>0</v>
      </c>
      <c r="P3466" s="69">
        <v>0</v>
      </c>
      <c r="Q3466" s="68">
        <v>0</v>
      </c>
      <c r="R3466" s="69">
        <v>0</v>
      </c>
      <c r="S3466" s="68">
        <v>0</v>
      </c>
      <c r="T3466" s="69">
        <v>0</v>
      </c>
      <c r="U3466" s="68">
        <v>0</v>
      </c>
      <c r="V3466" s="69">
        <v>0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0.10914054234822569</v>
      </c>
      <c r="AE3466" s="54"/>
    </row>
    <row r="3467" spans="2:31" x14ac:dyDescent="0.45">
      <c r="B3467" s="4" t="s">
        <v>143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0.10914054234822569</v>
      </c>
      <c r="N3467" s="69">
        <v>0</v>
      </c>
      <c r="O3467" s="68">
        <v>0</v>
      </c>
      <c r="P3467" s="69">
        <v>0</v>
      </c>
      <c r="Q3467" s="68">
        <v>0</v>
      </c>
      <c r="R3467" s="69">
        <v>0</v>
      </c>
      <c r="S3467" s="68">
        <v>0</v>
      </c>
      <c r="T3467" s="69">
        <v>0</v>
      </c>
      <c r="U3467" s="68">
        <v>0</v>
      </c>
      <c r="V3467" s="69">
        <v>0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0.10914054234822569</v>
      </c>
      <c r="AE3467" s="54"/>
    </row>
    <row r="3468" spans="2:31" x14ac:dyDescent="0.45">
      <c r="B3468" s="4" t="s">
        <v>144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45">
      <c r="B3469" s="4" t="s">
        <v>145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45">
      <c r="B3470" s="4" t="s">
        <v>146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45">
      <c r="B3471" s="4" t="s">
        <v>147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45">
      <c r="B3472" s="4" t="s">
        <v>148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45">
      <c r="B3473" s="4" t="s">
        <v>149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45">
      <c r="B3474" s="4" t="s">
        <v>150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45">
      <c r="B3475" s="4" t="s">
        <v>151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45">
      <c r="B3476" s="4" t="s">
        <v>152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45">
      <c r="B3477" s="4" t="s">
        <v>153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45">
      <c r="B3478" s="4" t="s">
        <v>154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45">
      <c r="B3479" s="4" t="s">
        <v>155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1.3097167015075684E-3</v>
      </c>
      <c r="M3479" s="70">
        <v>7.8508126735687273E-2</v>
      </c>
      <c r="N3479" s="71">
        <v>2.842410802841186E-2</v>
      </c>
      <c r="O3479" s="70">
        <v>0</v>
      </c>
      <c r="P3479" s="71">
        <v>0</v>
      </c>
      <c r="Q3479" s="70">
        <v>0</v>
      </c>
      <c r="R3479" s="71">
        <v>0</v>
      </c>
      <c r="S3479" s="70">
        <v>0</v>
      </c>
      <c r="T3479" s="71">
        <v>0</v>
      </c>
      <c r="U3479" s="70">
        <v>0</v>
      </c>
      <c r="V3479" s="71">
        <v>0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0.1082419514656067</v>
      </c>
      <c r="AE3479" s="54"/>
    </row>
    <row r="3480" spans="2:31" x14ac:dyDescent="0.45">
      <c r="B3480" s="4" t="s">
        <v>156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2.5835649172465006E-2</v>
      </c>
      <c r="M3480" s="70">
        <v>1.6776987930138902</v>
      </c>
      <c r="N3480" s="71">
        <v>3.5734463850657145</v>
      </c>
      <c r="O3480" s="70">
        <v>2.5560440063476566</v>
      </c>
      <c r="P3480" s="71">
        <v>2.8809075236320498</v>
      </c>
      <c r="Q3480" s="70">
        <v>3.1637973427772526</v>
      </c>
      <c r="R3480" s="71">
        <v>3.0295572002728774</v>
      </c>
      <c r="S3480" s="70">
        <v>3.0101832826932284</v>
      </c>
      <c r="T3480" s="71">
        <v>2.7710045615832017</v>
      </c>
      <c r="U3480" s="70">
        <v>1.0759552399317422</v>
      </c>
      <c r="V3480" s="71">
        <v>1.0737396876017253</v>
      </c>
      <c r="W3480" s="70">
        <v>1.4751064697901408</v>
      </c>
      <c r="X3480" s="71">
        <v>0.76857237418492652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27.081848516066874</v>
      </c>
      <c r="AE3480" s="54"/>
    </row>
    <row r="3481" spans="2:31" x14ac:dyDescent="0.45">
      <c r="B3481" s="4" t="s">
        <v>157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2.5835649172465006E-2</v>
      </c>
      <c r="M3481" s="70">
        <v>1.6776987930138902</v>
      </c>
      <c r="N3481" s="71">
        <v>3.5734463850657145</v>
      </c>
      <c r="O3481" s="70">
        <v>2.5560440063476566</v>
      </c>
      <c r="P3481" s="71">
        <v>2.8809075236320498</v>
      </c>
      <c r="Q3481" s="70">
        <v>3.1637973427772526</v>
      </c>
      <c r="R3481" s="71">
        <v>3.0295572002728774</v>
      </c>
      <c r="S3481" s="70">
        <v>3.0101832826932284</v>
      </c>
      <c r="T3481" s="71">
        <v>2.7710045615832017</v>
      </c>
      <c r="U3481" s="70">
        <v>1.0759552399317422</v>
      </c>
      <c r="V3481" s="71">
        <v>1.0737396876017253</v>
      </c>
      <c r="W3481" s="70">
        <v>1.4751064697901408</v>
      </c>
      <c r="X3481" s="71">
        <v>0.76857237418492652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27.081848516066874</v>
      </c>
      <c r="AE3481" s="54"/>
    </row>
    <row r="3482" spans="2:31" x14ac:dyDescent="0.45">
      <c r="B3482" s="4" t="s">
        <v>158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45">
      <c r="B3483" s="4" t="s">
        <v>159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45">
      <c r="B3484" s="4" t="s">
        <v>160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45">
      <c r="B3485" s="4" t="s">
        <v>161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45">
      <c r="B3486" s="4" t="s">
        <v>162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45">
      <c r="B3487" s="4" t="s">
        <v>163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45">
      <c r="B3488" s="4" t="s">
        <v>164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45">
      <c r="B3489" s="4" t="s">
        <v>165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45">
      <c r="B3490" s="4" t="s">
        <v>166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6.3851237297058109E-3</v>
      </c>
      <c r="M3490" s="70">
        <v>0.11341919475131564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0.11980431848102145</v>
      </c>
      <c r="AE3490" s="54"/>
    </row>
    <row r="3491" spans="2:31" x14ac:dyDescent="0.45">
      <c r="B3491" s="4" t="s">
        <v>167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6.3851237297058109E-3</v>
      </c>
      <c r="M3491" s="70">
        <v>0.11341919475131564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0.11980431848102145</v>
      </c>
      <c r="AE3491" s="54"/>
    </row>
    <row r="3492" spans="2:31" x14ac:dyDescent="0.45">
      <c r="B3492" s="4" t="s">
        <v>168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45">
      <c r="B3493" s="4" t="s">
        <v>169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45">
      <c r="B3494" s="4" t="s">
        <v>170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45">
      <c r="B3495" s="4" t="s">
        <v>171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45">
      <c r="B3496" s="4" t="s">
        <v>172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45">
      <c r="B3497" s="4" t="s">
        <v>173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45">
      <c r="B3498" s="4" t="s">
        <v>174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45">
      <c r="B3499" s="4" t="s">
        <v>175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0</v>
      </c>
      <c r="AE3499" s="54"/>
    </row>
    <row r="3500" spans="2:31" x14ac:dyDescent="0.45">
      <c r="B3500" s="4" t="s">
        <v>176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45">
      <c r="B3501" s="4" t="s">
        <v>177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45">
      <c r="B3502" s="4" t="s">
        <v>178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45">
      <c r="B3503" s="4" t="s">
        <v>179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45">
      <c r="B3504" s="4" t="s">
        <v>180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45">
      <c r="B3505" s="4" t="s">
        <v>181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45">
      <c r="B3506" s="4" t="s">
        <v>182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45">
      <c r="B3507" s="4" t="s">
        <v>183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45">
      <c r="B3508" s="4" t="s">
        <v>184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45">
      <c r="B3509" s="4" t="s">
        <v>185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45">
      <c r="B3510" s="4" t="s">
        <v>186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45">
      <c r="B3511" s="4" t="s">
        <v>187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45">
      <c r="B3512" s="4" t="s">
        <v>188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45">
      <c r="B3513" s="4" t="s">
        <v>189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4.0194531281788993E-4</v>
      </c>
      <c r="M3513" s="70">
        <v>2.4133728941281549E-2</v>
      </c>
      <c r="N3513" s="71">
        <v>2.3969335357348031E-2</v>
      </c>
      <c r="O3513" s="70">
        <v>2.3383555809656689E-2</v>
      </c>
      <c r="P3513" s="71">
        <v>2.2797772288322356E-2</v>
      </c>
      <c r="Q3513" s="70">
        <v>2.2838025291760673E-2</v>
      </c>
      <c r="R3513" s="71">
        <v>2.3525526126225701E-2</v>
      </c>
      <c r="S3513" s="70">
        <v>2.4213028947512219E-2</v>
      </c>
      <c r="T3513" s="71">
        <v>2.4900531768798743E-2</v>
      </c>
      <c r="U3513" s="70">
        <v>2.5588032603263762E-2</v>
      </c>
      <c r="V3513" s="71">
        <v>2.6275536417961032E-2</v>
      </c>
      <c r="W3513" s="70">
        <v>2.6963038245836811E-2</v>
      </c>
      <c r="X3513" s="71">
        <v>1.0518115957577989E-2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0.27950817306836345</v>
      </c>
      <c r="AE3513" s="54"/>
    </row>
    <row r="3514" spans="2:31" x14ac:dyDescent="0.45">
      <c r="B3514" s="4" t="s">
        <v>190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4.0194531281788993E-4</v>
      </c>
      <c r="M3514" s="70">
        <v>2.4133728941281549E-2</v>
      </c>
      <c r="N3514" s="71">
        <v>2.3969335357348031E-2</v>
      </c>
      <c r="O3514" s="70">
        <v>2.3383555809656689E-2</v>
      </c>
      <c r="P3514" s="71">
        <v>2.2797772288322356E-2</v>
      </c>
      <c r="Q3514" s="70">
        <v>2.2838025291760673E-2</v>
      </c>
      <c r="R3514" s="71">
        <v>2.3525526126225701E-2</v>
      </c>
      <c r="S3514" s="70">
        <v>2.4213028947512219E-2</v>
      </c>
      <c r="T3514" s="71">
        <v>2.4900531768798743E-2</v>
      </c>
      <c r="U3514" s="70">
        <v>2.5588032603263762E-2</v>
      </c>
      <c r="V3514" s="71">
        <v>2.6275536417961032E-2</v>
      </c>
      <c r="W3514" s="70">
        <v>2.6963038245836811E-2</v>
      </c>
      <c r="X3514" s="71">
        <v>1.0518115957577989E-2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0.27950817306836345</v>
      </c>
      <c r="AE3514" s="54"/>
    </row>
    <row r="3515" spans="2:31" x14ac:dyDescent="0.45">
      <c r="B3515" s="4" t="s">
        <v>191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</v>
      </c>
      <c r="M3515" s="70">
        <v>1.3976021422259015</v>
      </c>
      <c r="N3515" s="71">
        <v>1.4030336747010546</v>
      </c>
      <c r="O3515" s="70">
        <v>0.95816762143770851</v>
      </c>
      <c r="P3515" s="71">
        <v>0.94077943458557123</v>
      </c>
      <c r="Q3515" s="70">
        <v>1.2401204972902933</v>
      </c>
      <c r="R3515" s="71">
        <v>0.64102422490119926</v>
      </c>
      <c r="S3515" s="70">
        <v>0.66728430322011312</v>
      </c>
      <c r="T3515" s="71">
        <v>0.66855628501574205</v>
      </c>
      <c r="U3515" s="70">
        <v>0.45605411225954701</v>
      </c>
      <c r="V3515" s="71">
        <v>0.42141960872014367</v>
      </c>
      <c r="W3515" s="70">
        <v>0.94485130567550668</v>
      </c>
      <c r="X3515" s="71">
        <v>0.57981047292073562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10.318703682953517</v>
      </c>
      <c r="AE3515" s="54"/>
    </row>
    <row r="3516" spans="2:31" x14ac:dyDescent="0.45">
      <c r="B3516" s="4" t="s">
        <v>192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</v>
      </c>
      <c r="M3516" s="70">
        <v>1.3976021422259015</v>
      </c>
      <c r="N3516" s="71">
        <v>1.4030336747010546</v>
      </c>
      <c r="O3516" s="70">
        <v>0.95816762143770851</v>
      </c>
      <c r="P3516" s="71">
        <v>0.94077943458557123</v>
      </c>
      <c r="Q3516" s="70">
        <v>1.2401204972902933</v>
      </c>
      <c r="R3516" s="71">
        <v>0.64102422490119926</v>
      </c>
      <c r="S3516" s="70">
        <v>0.66728430322011312</v>
      </c>
      <c r="T3516" s="71">
        <v>0.66855628501574205</v>
      </c>
      <c r="U3516" s="70">
        <v>0.45605411225954701</v>
      </c>
      <c r="V3516" s="71">
        <v>0.42141960872014367</v>
      </c>
      <c r="W3516" s="70">
        <v>0.94485130567550668</v>
      </c>
      <c r="X3516" s="71">
        <v>0.57981047292073562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10.318703682953517</v>
      </c>
      <c r="AE3516" s="54"/>
    </row>
    <row r="3517" spans="2:31" x14ac:dyDescent="0.45">
      <c r="B3517" s="4" t="s">
        <v>193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</v>
      </c>
      <c r="M3517" s="70">
        <v>0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0</v>
      </c>
      <c r="AE3517" s="54"/>
    </row>
    <row r="3518" spans="2:31" x14ac:dyDescent="0.45">
      <c r="B3518" s="4" t="s">
        <v>194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0</v>
      </c>
      <c r="AE3518" s="54"/>
    </row>
    <row r="3519" spans="2:31" x14ac:dyDescent="0.45">
      <c r="B3519" s="4" t="s">
        <v>195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0</v>
      </c>
      <c r="AE3519" s="54"/>
    </row>
    <row r="3520" spans="2:31" x14ac:dyDescent="0.45">
      <c r="B3520" s="4" t="s">
        <v>196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0</v>
      </c>
      <c r="N3520" s="71">
        <v>0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0</v>
      </c>
      <c r="AE3520" s="54"/>
    </row>
    <row r="3521" spans="2:31" x14ac:dyDescent="0.45">
      <c r="B3521" s="4" t="s">
        <v>197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0</v>
      </c>
      <c r="N3521" s="71">
        <v>0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0</v>
      </c>
      <c r="AE3521" s="54"/>
    </row>
    <row r="3522" spans="2:31" x14ac:dyDescent="0.45">
      <c r="B3522" s="4" t="s">
        <v>198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45">
      <c r="B3523" s="4" t="s">
        <v>199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45">
      <c r="B3524" s="4" t="s">
        <v>200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45">
      <c r="B3525" s="4" t="s">
        <v>201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45">
      <c r="B3526" s="4" t="s">
        <v>202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45">
      <c r="B3527" s="4" t="s">
        <v>203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</v>
      </c>
      <c r="AE3527" s="54"/>
    </row>
    <row r="3528" spans="2:31" x14ac:dyDescent="0.45">
      <c r="B3528" s="4" t="s">
        <v>204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</v>
      </c>
      <c r="AE3528" s="54"/>
    </row>
    <row r="3529" spans="2:31" x14ac:dyDescent="0.45">
      <c r="B3529" s="4" t="s">
        <v>205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0</v>
      </c>
      <c r="R3529" s="71">
        <v>0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0</v>
      </c>
      <c r="AE3529" s="54"/>
    </row>
    <row r="3530" spans="2:31" x14ac:dyDescent="0.45">
      <c r="B3530" s="4" t="s">
        <v>206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0</v>
      </c>
      <c r="V3530" s="71">
        <v>0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0</v>
      </c>
      <c r="AE3530" s="54"/>
    </row>
    <row r="3531" spans="2:31" x14ac:dyDescent="0.45">
      <c r="B3531" s="4" t="s">
        <v>207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0</v>
      </c>
      <c r="V3531" s="71">
        <v>0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0</v>
      </c>
      <c r="AE3531" s="54"/>
    </row>
    <row r="3532" spans="2:31" x14ac:dyDescent="0.45">
      <c r="B3532" s="4" t="s">
        <v>208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3.0893087387084961E-3</v>
      </c>
      <c r="M3532" s="70">
        <v>0.18918773333231606</v>
      </c>
      <c r="N3532" s="71">
        <v>0.17062935034433988</v>
      </c>
      <c r="O3532" s="70">
        <v>0.13275016148885091</v>
      </c>
      <c r="P3532" s="71">
        <v>0.1130751609802246</v>
      </c>
      <c r="Q3532" s="70">
        <v>0.1106203317642212</v>
      </c>
      <c r="R3532" s="71">
        <v>0.1149328311284383</v>
      </c>
      <c r="S3532" s="70">
        <v>0.11924535433451335</v>
      </c>
      <c r="T3532" s="71">
        <v>0.12355788548787434</v>
      </c>
      <c r="U3532" s="70">
        <v>0.12787036895751949</v>
      </c>
      <c r="V3532" s="71">
        <v>0.13218290011088052</v>
      </c>
      <c r="W3532" s="70">
        <v>0.13649542331695561</v>
      </c>
      <c r="X3532" s="71">
        <v>5.3466661771138506E-2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1.5271034717559813</v>
      </c>
      <c r="AE3532" s="54"/>
    </row>
    <row r="3533" spans="2:31" x14ac:dyDescent="0.45">
      <c r="B3533" s="4" t="s">
        <v>209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3.0893087387084961E-3</v>
      </c>
      <c r="M3533" s="70">
        <v>0.18918773333231606</v>
      </c>
      <c r="N3533" s="71">
        <v>0.17062935034433988</v>
      </c>
      <c r="O3533" s="70">
        <v>0.13275016148885091</v>
      </c>
      <c r="P3533" s="71">
        <v>0.1130751609802246</v>
      </c>
      <c r="Q3533" s="70">
        <v>0.1106203317642212</v>
      </c>
      <c r="R3533" s="71">
        <v>0.1149328311284383</v>
      </c>
      <c r="S3533" s="70">
        <v>0.11924535433451335</v>
      </c>
      <c r="T3533" s="71">
        <v>0.12355788548787434</v>
      </c>
      <c r="U3533" s="70">
        <v>0.12787036895751949</v>
      </c>
      <c r="V3533" s="71">
        <v>0.13218290011088052</v>
      </c>
      <c r="W3533" s="70">
        <v>0.13649542331695561</v>
      </c>
      <c r="X3533" s="71">
        <v>5.3466661771138506E-2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1.5271034717559813</v>
      </c>
      <c r="AE3533" s="54"/>
    </row>
    <row r="3534" spans="2:31" x14ac:dyDescent="0.45">
      <c r="B3534" s="4" t="s">
        <v>210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45">
      <c r="B3535" s="4" t="s">
        <v>211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45">
      <c r="B3536" s="4" t="s">
        <v>212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45">
      <c r="B3537" s="4" t="s">
        <v>213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45">
      <c r="B3538" s="4" t="s">
        <v>214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45">
      <c r="B3539" s="4" t="s">
        <v>215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</v>
      </c>
      <c r="AE3539" s="54"/>
    </row>
    <row r="3540" spans="2:31" x14ac:dyDescent="0.45">
      <c r="B3540" s="4" t="s">
        <v>216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0</v>
      </c>
      <c r="AE3540" s="54"/>
    </row>
    <row r="3541" spans="2:31" x14ac:dyDescent="0.45">
      <c r="B3541" s="4" t="s">
        <v>217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45">
      <c r="B3542" s="4" t="s">
        <v>218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45">
      <c r="B3543" s="4" t="s">
        <v>219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45">
      <c r="B3544" s="4" t="s">
        <v>220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45">
      <c r="B3545" s="4" t="s">
        <v>221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45">
      <c r="B3546" s="4" t="s">
        <v>222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45">
      <c r="B3547" s="4" t="s">
        <v>223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45">
      <c r="B3548" s="4" t="s">
        <v>224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2.4270484844843548E-3</v>
      </c>
      <c r="M3548" s="70">
        <v>0.14568646053473155</v>
      </c>
      <c r="N3548" s="71">
        <v>0.14581145793199543</v>
      </c>
      <c r="O3548" s="70">
        <v>0.14593645681937539</v>
      </c>
      <c r="P3548" s="71">
        <v>0.14606145570675533</v>
      </c>
      <c r="Q3548" s="70">
        <v>0.14618645409742989</v>
      </c>
      <c r="R3548" s="71">
        <v>0.14631145199139911</v>
      </c>
      <c r="S3548" s="70">
        <v>0.14643645038207373</v>
      </c>
      <c r="T3548" s="71">
        <v>0.14693019787470499</v>
      </c>
      <c r="U3548" s="70">
        <v>0.14780520051717758</v>
      </c>
      <c r="V3548" s="71">
        <v>0.14868020017941794</v>
      </c>
      <c r="W3548" s="70">
        <v>0.14955519636472067</v>
      </c>
      <c r="X3548" s="71">
        <v>5.7561490933100389E-2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1.6753895218173662</v>
      </c>
      <c r="AE3548" s="54"/>
    </row>
    <row r="3549" spans="2:31" x14ac:dyDescent="0.45">
      <c r="B3549" s="4" t="s">
        <v>225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2.4270484844843548E-3</v>
      </c>
      <c r="M3549" s="70">
        <v>0.14568646053473155</v>
      </c>
      <c r="N3549" s="71">
        <v>0.14581145793199543</v>
      </c>
      <c r="O3549" s="70">
        <v>0.14593645681937539</v>
      </c>
      <c r="P3549" s="71">
        <v>0.14606145570675533</v>
      </c>
      <c r="Q3549" s="70">
        <v>0.14618645409742989</v>
      </c>
      <c r="R3549" s="71">
        <v>0.14631145199139911</v>
      </c>
      <c r="S3549" s="70">
        <v>0.14643645038207373</v>
      </c>
      <c r="T3549" s="71">
        <v>0.14693019787470499</v>
      </c>
      <c r="U3549" s="70">
        <v>0.14780520051717758</v>
      </c>
      <c r="V3549" s="71">
        <v>0.14868020017941794</v>
      </c>
      <c r="W3549" s="70">
        <v>0.14955519636472067</v>
      </c>
      <c r="X3549" s="71">
        <v>5.7561490933100389E-2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1.6753895218173662</v>
      </c>
      <c r="AE3549" s="54"/>
    </row>
    <row r="3550" spans="2:31" x14ac:dyDescent="0.45">
      <c r="B3550" s="4" t="s">
        <v>226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1.965959518353338</v>
      </c>
      <c r="S3550" s="70">
        <v>2.0313458160206213</v>
      </c>
      <c r="T3550" s="71">
        <v>0</v>
      </c>
      <c r="U3550" s="70">
        <v>0</v>
      </c>
      <c r="V3550" s="71">
        <v>0</v>
      </c>
      <c r="W3550" s="70">
        <v>0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3.9973053343739595</v>
      </c>
      <c r="AE3550" s="54"/>
    </row>
    <row r="3551" spans="2:31" x14ac:dyDescent="0.45">
      <c r="B3551" s="4" t="s">
        <v>227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1.965959518353338</v>
      </c>
      <c r="S3551" s="70">
        <v>2.0313458160206213</v>
      </c>
      <c r="T3551" s="71">
        <v>0</v>
      </c>
      <c r="U3551" s="70">
        <v>0</v>
      </c>
      <c r="V3551" s="71">
        <v>0</v>
      </c>
      <c r="W3551" s="70">
        <v>0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3.9973053343739595</v>
      </c>
      <c r="AE3551" s="54"/>
    </row>
    <row r="3552" spans="2:31" x14ac:dyDescent="0.45">
      <c r="B3552" s="4" t="s">
        <v>228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45">
      <c r="B3553" s="4" t="s">
        <v>229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</v>
      </c>
      <c r="AE3553" s="54"/>
    </row>
    <row r="3554" spans="2:31" x14ac:dyDescent="0.45">
      <c r="B3554" s="4" t="s">
        <v>230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</v>
      </c>
      <c r="AE3554" s="54"/>
    </row>
    <row r="3555" spans="2:31" x14ac:dyDescent="0.45">
      <c r="B3555" s="4" t="s">
        <v>231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</v>
      </c>
      <c r="AE3555" s="54"/>
    </row>
    <row r="3556" spans="2:31" x14ac:dyDescent="0.45">
      <c r="B3556" s="4" t="s">
        <v>232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</v>
      </c>
      <c r="AE3556" s="54"/>
    </row>
    <row r="3557" spans="2:31" x14ac:dyDescent="0.45">
      <c r="B3557" s="4" t="s">
        <v>233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45">
      <c r="B3558" s="4" t="s">
        <v>234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45">
      <c r="B3559" s="4" t="s">
        <v>235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45">
      <c r="B3560" s="4" t="s">
        <v>236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45">
      <c r="B3561" s="4" t="s">
        <v>237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0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0</v>
      </c>
      <c r="AE3561" s="54"/>
    </row>
    <row r="3562" spans="2:31" x14ac:dyDescent="0.45">
      <c r="B3562" s="4" t="s">
        <v>238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0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0</v>
      </c>
      <c r="AE3562" s="54"/>
    </row>
    <row r="3563" spans="2:31" x14ac:dyDescent="0.45">
      <c r="B3563" s="4" t="s">
        <v>239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</v>
      </c>
      <c r="M3563" s="70">
        <v>0</v>
      </c>
      <c r="N3563" s="71">
        <v>0</v>
      </c>
      <c r="O3563" s="70">
        <v>0</v>
      </c>
      <c r="P3563" s="71">
        <v>0</v>
      </c>
      <c r="Q3563" s="70">
        <v>0</v>
      </c>
      <c r="R3563" s="71">
        <v>0</v>
      </c>
      <c r="S3563" s="70">
        <v>0</v>
      </c>
      <c r="T3563" s="71">
        <v>0</v>
      </c>
      <c r="U3563" s="70">
        <v>0</v>
      </c>
      <c r="V3563" s="71">
        <v>0</v>
      </c>
      <c r="W3563" s="70">
        <v>0</v>
      </c>
      <c r="X3563" s="71">
        <v>0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0</v>
      </c>
      <c r="AE3563" s="54"/>
    </row>
    <row r="3564" spans="2:31" x14ac:dyDescent="0.45">
      <c r="B3564" s="4" t="s">
        <v>240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</v>
      </c>
      <c r="M3564" s="70">
        <v>0</v>
      </c>
      <c r="N3564" s="71">
        <v>0</v>
      </c>
      <c r="O3564" s="70">
        <v>0</v>
      </c>
      <c r="P3564" s="71">
        <v>0</v>
      </c>
      <c r="Q3564" s="70">
        <v>0</v>
      </c>
      <c r="R3564" s="71">
        <v>0</v>
      </c>
      <c r="S3564" s="70">
        <v>0</v>
      </c>
      <c r="T3564" s="71">
        <v>0</v>
      </c>
      <c r="U3564" s="70">
        <v>0</v>
      </c>
      <c r="V3564" s="71">
        <v>0</v>
      </c>
      <c r="W3564" s="70">
        <v>0</v>
      </c>
      <c r="X3564" s="71">
        <v>0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0</v>
      </c>
      <c r="AE3564" s="54"/>
    </row>
    <row r="3565" spans="2:31" x14ac:dyDescent="0.45">
      <c r="B3565" s="4" t="s">
        <v>241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</v>
      </c>
      <c r="M3565" s="70">
        <v>0</v>
      </c>
      <c r="N3565" s="71">
        <v>0</v>
      </c>
      <c r="O3565" s="70">
        <v>0</v>
      </c>
      <c r="P3565" s="71">
        <v>0</v>
      </c>
      <c r="Q3565" s="70">
        <v>0</v>
      </c>
      <c r="R3565" s="71">
        <v>0</v>
      </c>
      <c r="S3565" s="70">
        <v>0</v>
      </c>
      <c r="T3565" s="71">
        <v>0</v>
      </c>
      <c r="U3565" s="70">
        <v>0</v>
      </c>
      <c r="V3565" s="71">
        <v>0</v>
      </c>
      <c r="W3565" s="70">
        <v>0</v>
      </c>
      <c r="X3565" s="71">
        <v>0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0</v>
      </c>
      <c r="AE3565" s="54"/>
    </row>
    <row r="3566" spans="2:31" x14ac:dyDescent="0.45">
      <c r="B3566" s="4" t="s">
        <v>242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</v>
      </c>
      <c r="M3566" s="70">
        <v>0</v>
      </c>
      <c r="N3566" s="71">
        <v>0</v>
      </c>
      <c r="O3566" s="70">
        <v>0</v>
      </c>
      <c r="P3566" s="71">
        <v>0</v>
      </c>
      <c r="Q3566" s="70">
        <v>0</v>
      </c>
      <c r="R3566" s="71">
        <v>0</v>
      </c>
      <c r="S3566" s="70">
        <v>0</v>
      </c>
      <c r="T3566" s="71">
        <v>0</v>
      </c>
      <c r="U3566" s="70">
        <v>0</v>
      </c>
      <c r="V3566" s="71">
        <v>0</v>
      </c>
      <c r="W3566" s="70">
        <v>0</v>
      </c>
      <c r="X3566" s="71">
        <v>0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0</v>
      </c>
      <c r="AE3566" s="54"/>
    </row>
    <row r="3567" spans="2:31" x14ac:dyDescent="0.45">
      <c r="B3567" s="4" t="s">
        <v>243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</v>
      </c>
      <c r="M3567" s="70">
        <v>0</v>
      </c>
      <c r="N3567" s="71">
        <v>0</v>
      </c>
      <c r="O3567" s="70">
        <v>0</v>
      </c>
      <c r="P3567" s="71">
        <v>0</v>
      </c>
      <c r="Q3567" s="70">
        <v>0</v>
      </c>
      <c r="R3567" s="71">
        <v>0</v>
      </c>
      <c r="S3567" s="70">
        <v>0</v>
      </c>
      <c r="T3567" s="71">
        <v>0</v>
      </c>
      <c r="U3567" s="70">
        <v>0</v>
      </c>
      <c r="V3567" s="71">
        <v>0</v>
      </c>
      <c r="W3567" s="70">
        <v>0</v>
      </c>
      <c r="X3567" s="71">
        <v>0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0</v>
      </c>
      <c r="AE3567" s="54"/>
    </row>
    <row r="3568" spans="2:31" x14ac:dyDescent="0.45">
      <c r="B3568" s="4" t="s">
        <v>244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</v>
      </c>
      <c r="M3568" s="70">
        <v>0</v>
      </c>
      <c r="N3568" s="71">
        <v>0</v>
      </c>
      <c r="O3568" s="70">
        <v>0</v>
      </c>
      <c r="P3568" s="71">
        <v>0</v>
      </c>
      <c r="Q3568" s="70">
        <v>0</v>
      </c>
      <c r="R3568" s="71">
        <v>0</v>
      </c>
      <c r="S3568" s="70">
        <v>0</v>
      </c>
      <c r="T3568" s="71">
        <v>0</v>
      </c>
      <c r="U3568" s="70">
        <v>0</v>
      </c>
      <c r="V3568" s="71">
        <v>0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0</v>
      </c>
      <c r="AE3568" s="54"/>
    </row>
    <row r="3569" spans="2:31" x14ac:dyDescent="0.45">
      <c r="B3569" s="4" t="s">
        <v>245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0</v>
      </c>
      <c r="N3569" s="71">
        <v>0</v>
      </c>
      <c r="O3569" s="70">
        <v>0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0</v>
      </c>
      <c r="AE3569" s="54"/>
    </row>
    <row r="3570" spans="2:31" x14ac:dyDescent="0.45">
      <c r="B3570" s="4" t="s">
        <v>246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1.388888888888736E-5</v>
      </c>
      <c r="M3570" s="70">
        <v>0</v>
      </c>
      <c r="N3570" s="71">
        <v>0</v>
      </c>
      <c r="O3570" s="70">
        <v>0</v>
      </c>
      <c r="P3570" s="71">
        <v>0</v>
      </c>
      <c r="Q3570" s="70">
        <v>0</v>
      </c>
      <c r="R3570" s="71">
        <v>0</v>
      </c>
      <c r="S3570" s="70">
        <v>0</v>
      </c>
      <c r="T3570" s="71">
        <v>0</v>
      </c>
      <c r="U3570" s="70">
        <v>0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1.388888888888736E-5</v>
      </c>
      <c r="AE3570" s="54"/>
    </row>
    <row r="3571" spans="2:31" x14ac:dyDescent="0.45">
      <c r="B3571" s="4" t="s">
        <v>247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1.388888888888736E-5</v>
      </c>
      <c r="M3571" s="70">
        <v>0</v>
      </c>
      <c r="N3571" s="71">
        <v>0</v>
      </c>
      <c r="O3571" s="70">
        <v>0</v>
      </c>
      <c r="P3571" s="71">
        <v>0</v>
      </c>
      <c r="Q3571" s="70">
        <v>0</v>
      </c>
      <c r="R3571" s="71">
        <v>0</v>
      </c>
      <c r="S3571" s="70">
        <v>0</v>
      </c>
      <c r="T3571" s="71">
        <v>0</v>
      </c>
      <c r="U3571" s="70">
        <v>0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1.388888888888736E-5</v>
      </c>
      <c r="AE3571" s="54"/>
    </row>
    <row r="3572" spans="2:31" x14ac:dyDescent="0.45">
      <c r="B3572" s="4" t="s">
        <v>248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2.456287762702063E-2</v>
      </c>
      <c r="M3572" s="70">
        <v>0.64843291105805989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0</v>
      </c>
      <c r="V3572" s="71">
        <v>0</v>
      </c>
      <c r="W3572" s="70">
        <v>0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0.67299578868508048</v>
      </c>
      <c r="AE3572" s="54"/>
    </row>
    <row r="3573" spans="2:31" x14ac:dyDescent="0.45">
      <c r="B3573" s="4" t="s">
        <v>249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2.456287762702063E-2</v>
      </c>
      <c r="M3573" s="70">
        <v>0.64843291105805989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0</v>
      </c>
      <c r="V3573" s="71">
        <v>0</v>
      </c>
      <c r="W3573" s="70">
        <v>0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0.67299578868508048</v>
      </c>
      <c r="AE3573" s="54"/>
    </row>
    <row r="3574" spans="2:31" x14ac:dyDescent="0.45">
      <c r="B3574" s="4" t="s">
        <v>250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2.456287762702063E-2</v>
      </c>
      <c r="M3574" s="70">
        <v>0.64843291105805989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0</v>
      </c>
      <c r="V3574" s="71">
        <v>0</v>
      </c>
      <c r="W3574" s="70">
        <v>0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0.67299578868508048</v>
      </c>
      <c r="AE3574" s="54"/>
    </row>
    <row r="3575" spans="2:31" x14ac:dyDescent="0.45">
      <c r="B3575" s="4" t="s">
        <v>251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45">
      <c r="B3576" s="4" t="s">
        <v>252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45">
      <c r="B3577" s="4" t="s">
        <v>253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45">
      <c r="B3578" s="4" t="s">
        <v>254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45">
      <c r="B3579" s="4" t="s">
        <v>255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45">
      <c r="B3580" s="4" t="s">
        <v>256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45">
      <c r="B3581" s="4" t="s">
        <v>257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45">
      <c r="B3582" s="4" t="s">
        <v>258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45">
      <c r="B3583" s="4" t="s">
        <v>259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45">
      <c r="B3584" s="4" t="s">
        <v>260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45">
      <c r="B3585" s="4" t="s">
        <v>261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45">
      <c r="B3586" s="4" t="s">
        <v>262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45">
      <c r="B3587" s="4" t="s">
        <v>263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45">
      <c r="B3588" s="4" t="s">
        <v>264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0</v>
      </c>
      <c r="V3588" s="71">
        <v>0</v>
      </c>
      <c r="W3588" s="70">
        <v>0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0</v>
      </c>
      <c r="AE3588" s="54"/>
    </row>
    <row r="3589" spans="2:31" x14ac:dyDescent="0.45">
      <c r="B3589" s="4" t="s">
        <v>265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0</v>
      </c>
      <c r="V3589" s="71">
        <v>0</v>
      </c>
      <c r="W3589" s="70">
        <v>0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0</v>
      </c>
      <c r="AE3589" s="54"/>
    </row>
    <row r="3590" spans="2:31" x14ac:dyDescent="0.45">
      <c r="B3590" s="4" t="s">
        <v>266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1.5979464848836264E-2</v>
      </c>
      <c r="N3590" s="71">
        <v>6.1352570851643876E-3</v>
      </c>
      <c r="O3590" s="70">
        <v>0</v>
      </c>
      <c r="P3590" s="71">
        <v>0</v>
      </c>
      <c r="Q3590" s="70">
        <v>0</v>
      </c>
      <c r="R3590" s="71">
        <v>0</v>
      </c>
      <c r="S3590" s="70">
        <v>0</v>
      </c>
      <c r="T3590" s="71">
        <v>0</v>
      </c>
      <c r="U3590" s="70">
        <v>0</v>
      </c>
      <c r="V3590" s="71">
        <v>0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2.2114721934000652E-2</v>
      </c>
      <c r="AE3590" s="54"/>
    </row>
    <row r="3591" spans="2:31" x14ac:dyDescent="0.45">
      <c r="B3591" s="4" t="s">
        <v>267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45">
      <c r="B3592" s="4" t="s">
        <v>268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45">
      <c r="B3593" s="4" t="s">
        <v>269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0.98389490193684903</v>
      </c>
      <c r="N3593" s="71">
        <v>1.8338721819771666</v>
      </c>
      <c r="O3593" s="70">
        <v>9.5777408434232072</v>
      </c>
      <c r="P3593" s="71">
        <v>3.3930909865729015</v>
      </c>
      <c r="Q3593" s="70">
        <v>0</v>
      </c>
      <c r="R3593" s="71">
        <v>0</v>
      </c>
      <c r="S3593" s="70">
        <v>8.7153333333332958E-2</v>
      </c>
      <c r="T3593" s="71">
        <v>1.8409979046503693</v>
      </c>
      <c r="U3593" s="70">
        <v>2.1237912278493227</v>
      </c>
      <c r="V3593" s="71">
        <v>2.100432262929278</v>
      </c>
      <c r="W3593" s="70">
        <v>2.0715339602152492</v>
      </c>
      <c r="X3593" s="71">
        <v>0.79113651316324829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24.803644116050926</v>
      </c>
      <c r="AE3593" s="54"/>
    </row>
    <row r="3594" spans="2:31" x14ac:dyDescent="0.45">
      <c r="B3594" s="4" t="s">
        <v>270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0.98389490193684903</v>
      </c>
      <c r="N3594" s="71">
        <v>1.8338721819771666</v>
      </c>
      <c r="O3594" s="70">
        <v>9.5777408434232072</v>
      </c>
      <c r="P3594" s="71">
        <v>3.3930909865729015</v>
      </c>
      <c r="Q3594" s="70">
        <v>0</v>
      </c>
      <c r="R3594" s="71">
        <v>0</v>
      </c>
      <c r="S3594" s="70">
        <v>8.7153333333332958E-2</v>
      </c>
      <c r="T3594" s="71">
        <v>1.8409979046503693</v>
      </c>
      <c r="U3594" s="70">
        <v>2.1237912278493227</v>
      </c>
      <c r="V3594" s="71">
        <v>2.100432262929278</v>
      </c>
      <c r="W3594" s="70">
        <v>2.0715339602152492</v>
      </c>
      <c r="X3594" s="71">
        <v>0.79113651316324829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24.803644116050926</v>
      </c>
      <c r="AE3594" s="54"/>
    </row>
    <row r="3595" spans="2:31" x14ac:dyDescent="0.45">
      <c r="B3595" s="4" t="s">
        <v>271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45">
      <c r="B3596" s="4" t="s">
        <v>272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45">
      <c r="B3597" s="4" t="s">
        <v>273</v>
      </c>
      <c r="C3597" s="4"/>
      <c r="D3597" s="4"/>
      <c r="E3597" s="70">
        <v>2.5554562568664534</v>
      </c>
      <c r="F3597" s="71">
        <v>2.3858985741933179</v>
      </c>
      <c r="G3597" s="70">
        <v>1.0737015406290682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6.0150563716888392</v>
      </c>
      <c r="AE3597" s="54"/>
    </row>
    <row r="3598" spans="2:31" x14ac:dyDescent="0.45">
      <c r="B3598" s="4" t="s">
        <v>274</v>
      </c>
      <c r="C3598" s="4"/>
      <c r="D3598" s="4"/>
      <c r="E3598" s="70">
        <v>2.5554562568664534</v>
      </c>
      <c r="F3598" s="71">
        <v>2.3858985741933179</v>
      </c>
      <c r="G3598" s="70">
        <v>1.0737015406290682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6.0150563716888392</v>
      </c>
      <c r="AE3598" s="54"/>
    </row>
    <row r="3599" spans="2:31" x14ac:dyDescent="0.45">
      <c r="B3599" s="4" t="s">
        <v>275</v>
      </c>
      <c r="C3599" s="4"/>
      <c r="D3599" s="4"/>
      <c r="E3599" s="70">
        <v>2.5554562568664534</v>
      </c>
      <c r="F3599" s="71">
        <v>2.3858985741933179</v>
      </c>
      <c r="G3599" s="70">
        <v>1.0737015406290682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6.0150563716888392</v>
      </c>
      <c r="AE3599" s="54"/>
    </row>
    <row r="3600" spans="2:31" x14ac:dyDescent="0.45">
      <c r="B3600" s="4" t="s">
        <v>276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45">
      <c r="B3601" s="4" t="s">
        <v>277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45">
      <c r="B3602" s="12" t="s">
        <v>7</v>
      </c>
      <c r="C3602" s="12"/>
      <c r="D3602" s="12"/>
      <c r="E3602" s="13">
        <f t="shared" ref="E3602:AB3602" si="74">SUM(E3464:E3601)</f>
        <v>7.6663687705993606</v>
      </c>
      <c r="F3602" s="13">
        <f t="shared" si="74"/>
        <v>7.1576957225799536</v>
      </c>
      <c r="G3602" s="13">
        <f t="shared" si="74"/>
        <v>3.2211046218872044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0.15130427823671033</v>
      </c>
      <c r="M3602" s="13">
        <f t="shared" si="74"/>
        <v>11.539594403624179</v>
      </c>
      <c r="N3602" s="13">
        <f t="shared" si="74"/>
        <v>14.336084135868814</v>
      </c>
      <c r="O3602" s="13">
        <f t="shared" si="74"/>
        <v>26.78804529065291</v>
      </c>
      <c r="P3602" s="13">
        <f t="shared" si="74"/>
        <v>14.993424667531649</v>
      </c>
      <c r="Q3602" s="13">
        <f t="shared" si="74"/>
        <v>9.3671253024419148</v>
      </c>
      <c r="R3602" s="13">
        <f t="shared" si="74"/>
        <v>11.842621505546957</v>
      </c>
      <c r="S3602" s="13">
        <f t="shared" si="74"/>
        <v>12.171723137862791</v>
      </c>
      <c r="T3602" s="13">
        <f t="shared" si="74"/>
        <v>11.151894732761381</v>
      </c>
      <c r="U3602" s="13">
        <f t="shared" si="74"/>
        <v>7.9141283642371452</v>
      </c>
      <c r="V3602" s="13">
        <f t="shared" si="74"/>
        <v>7.8054603919188139</v>
      </c>
      <c r="W3602" s="13">
        <f t="shared" si="74"/>
        <v>9.6090107872168193</v>
      </c>
      <c r="X3602" s="13">
        <f t="shared" si="74"/>
        <v>4.5221312578614548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09">
        <f>SUM(AC3464:AE3601)</f>
        <v>160.23771737082808</v>
      </c>
      <c r="AD3602" s="109"/>
      <c r="AE3602" s="109"/>
    </row>
    <row r="3603" spans="2:31" x14ac:dyDescent="0.45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45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45">
      <c r="B3605" s="8">
        <f>+B3461+1</f>
        <v>46048</v>
      </c>
    </row>
    <row r="3606" spans="2:31" x14ac:dyDescent="0.45">
      <c r="B3606" s="8"/>
    </row>
    <row r="3607" spans="2:31" x14ac:dyDescent="0.45">
      <c r="B3607" s="9" t="s">
        <v>313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91" t="s">
        <v>7</v>
      </c>
      <c r="AD3607" s="91"/>
      <c r="AE3607" s="91"/>
    </row>
    <row r="3608" spans="2:31" x14ac:dyDescent="0.45">
      <c r="B3608" s="4" t="s">
        <v>140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0</v>
      </c>
      <c r="P3608" s="69">
        <v>0</v>
      </c>
      <c r="Q3608" s="68">
        <v>0</v>
      </c>
      <c r="R3608" s="69">
        <v>0</v>
      </c>
      <c r="S3608" s="68">
        <v>0</v>
      </c>
      <c r="T3608" s="69">
        <v>0</v>
      </c>
      <c r="U3608" s="68">
        <v>0</v>
      </c>
      <c r="V3608" s="69">
        <v>0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0</v>
      </c>
      <c r="AE3608" s="56"/>
    </row>
    <row r="3609" spans="2:31" x14ac:dyDescent="0.45">
      <c r="B3609" s="4" t="s">
        <v>141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</v>
      </c>
      <c r="AE3609" s="54"/>
    </row>
    <row r="3610" spans="2:31" x14ac:dyDescent="0.45">
      <c r="B3610" s="4" t="s">
        <v>142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</v>
      </c>
      <c r="AE3610" s="54"/>
    </row>
    <row r="3611" spans="2:31" x14ac:dyDescent="0.45">
      <c r="B3611" s="4" t="s">
        <v>143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0</v>
      </c>
      <c r="Q3611" s="68">
        <v>0</v>
      </c>
      <c r="R3611" s="69">
        <v>0</v>
      </c>
      <c r="S3611" s="68">
        <v>0</v>
      </c>
      <c r="T3611" s="69">
        <v>0</v>
      </c>
      <c r="U3611" s="68">
        <v>0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0</v>
      </c>
      <c r="AE3611" s="54"/>
    </row>
    <row r="3612" spans="2:31" x14ac:dyDescent="0.45">
      <c r="B3612" s="4" t="s">
        <v>144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45">
      <c r="B3613" s="4" t="s">
        <v>145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45">
      <c r="B3614" s="4" t="s">
        <v>146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45">
      <c r="B3615" s="4" t="s">
        <v>147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45">
      <c r="B3616" s="4" t="s">
        <v>148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45">
      <c r="B3617" s="4" t="s">
        <v>149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45">
      <c r="B3618" s="4" t="s">
        <v>150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45">
      <c r="B3619" s="4" t="s">
        <v>151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45">
      <c r="B3620" s="4" t="s">
        <v>152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45">
      <c r="B3621" s="4" t="s">
        <v>153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45">
      <c r="B3622" s="4" t="s">
        <v>154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45">
      <c r="B3623" s="4" t="s">
        <v>155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</v>
      </c>
      <c r="V3623" s="71">
        <v>0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0</v>
      </c>
      <c r="AE3623" s="54"/>
    </row>
    <row r="3624" spans="2:31" x14ac:dyDescent="0.45">
      <c r="B3624" s="4" t="s">
        <v>156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8.8128646214803066E-3</v>
      </c>
      <c r="N3624" s="71">
        <v>0.94924315611521393</v>
      </c>
      <c r="O3624" s="70">
        <v>0.9698753873507181</v>
      </c>
      <c r="P3624" s="71">
        <v>0.62505627870559732</v>
      </c>
      <c r="Q3624" s="70">
        <v>0.33178604046503707</v>
      </c>
      <c r="R3624" s="71">
        <v>9.0982119242350255E-3</v>
      </c>
      <c r="S3624" s="70">
        <v>0.14003047148386635</v>
      </c>
      <c r="T3624" s="71">
        <v>0.11557068824768066</v>
      </c>
      <c r="U3624" s="70">
        <v>0</v>
      </c>
      <c r="V3624" s="71">
        <v>0</v>
      </c>
      <c r="W3624" s="70">
        <v>0.94415336449941001</v>
      </c>
      <c r="X3624" s="71">
        <v>1.2427274982134497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5.3363539616266884</v>
      </c>
      <c r="AE3624" s="54"/>
    </row>
    <row r="3625" spans="2:31" x14ac:dyDescent="0.45">
      <c r="B3625" s="4" t="s">
        <v>157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8.8128646214803066E-3</v>
      </c>
      <c r="N3625" s="71">
        <v>0.94924315611521393</v>
      </c>
      <c r="O3625" s="70">
        <v>0.9698753873507181</v>
      </c>
      <c r="P3625" s="71">
        <v>0.62505627870559732</v>
      </c>
      <c r="Q3625" s="70">
        <v>0.33178604046503707</v>
      </c>
      <c r="R3625" s="71">
        <v>9.0982119242350255E-3</v>
      </c>
      <c r="S3625" s="70">
        <v>0.14003047148386635</v>
      </c>
      <c r="T3625" s="71">
        <v>0.11557068824768066</v>
      </c>
      <c r="U3625" s="70">
        <v>0</v>
      </c>
      <c r="V3625" s="71">
        <v>0</v>
      </c>
      <c r="W3625" s="70">
        <v>0.94415336449941001</v>
      </c>
      <c r="X3625" s="71">
        <v>1.2427274982134497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5.3363539616266884</v>
      </c>
      <c r="AE3625" s="54"/>
    </row>
    <row r="3626" spans="2:31" x14ac:dyDescent="0.45">
      <c r="B3626" s="4" t="s">
        <v>158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45">
      <c r="B3627" s="4" t="s">
        <v>159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45">
      <c r="B3628" s="4" t="s">
        <v>160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45">
      <c r="B3629" s="4" t="s">
        <v>161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45">
      <c r="B3630" s="4" t="s">
        <v>162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45">
      <c r="B3631" s="4" t="s">
        <v>163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45">
      <c r="B3632" s="4" t="s">
        <v>164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45">
      <c r="B3633" s="4" t="s">
        <v>165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45">
      <c r="B3634" s="4" t="s">
        <v>166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7.5857738627431281E-2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3.6618685722351073E-2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0.11247642434978236</v>
      </c>
      <c r="AE3634" s="54"/>
    </row>
    <row r="3635" spans="2:31" x14ac:dyDescent="0.45">
      <c r="B3635" s="4" t="s">
        <v>167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7.5857738627431281E-2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3.6618685722351073E-2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0.11247642434978236</v>
      </c>
      <c r="AE3635" s="54"/>
    </row>
    <row r="3636" spans="2:31" x14ac:dyDescent="0.45">
      <c r="B3636" s="4" t="s">
        <v>168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45">
      <c r="B3637" s="4" t="s">
        <v>169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45">
      <c r="B3638" s="4" t="s">
        <v>170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45">
      <c r="B3639" s="4" t="s">
        <v>171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45">
      <c r="B3640" s="4" t="s">
        <v>172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45">
      <c r="B3641" s="4" t="s">
        <v>173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45">
      <c r="B3642" s="4" t="s">
        <v>174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45">
      <c r="B3643" s="4" t="s">
        <v>175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0</v>
      </c>
      <c r="AE3643" s="54"/>
    </row>
    <row r="3644" spans="2:31" x14ac:dyDescent="0.45">
      <c r="B3644" s="4" t="s">
        <v>176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45">
      <c r="B3645" s="4" t="s">
        <v>177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45">
      <c r="B3646" s="4" t="s">
        <v>178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45">
      <c r="B3647" s="4" t="s">
        <v>179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45">
      <c r="B3648" s="4" t="s">
        <v>180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45">
      <c r="B3649" s="4" t="s">
        <v>181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45">
      <c r="B3650" s="4" t="s">
        <v>182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45">
      <c r="B3651" s="4" t="s">
        <v>183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45">
      <c r="B3652" s="4" t="s">
        <v>184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45">
      <c r="B3653" s="4" t="s">
        <v>185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45">
      <c r="B3654" s="4" t="s">
        <v>186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45">
      <c r="B3655" s="4" t="s">
        <v>187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45">
      <c r="B3656" s="4" t="s">
        <v>188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45">
      <c r="B3657" s="4" t="s">
        <v>189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0.15984971284866331</v>
      </c>
      <c r="N3657" s="71">
        <v>0.44040503501892092</v>
      </c>
      <c r="O3657" s="70">
        <v>0.47123940934737502</v>
      </c>
      <c r="P3657" s="71">
        <v>0.50207378268241876</v>
      </c>
      <c r="Q3657" s="70">
        <v>0.53198847820361439</v>
      </c>
      <c r="R3657" s="71">
        <v>0.54098333617051431</v>
      </c>
      <c r="S3657" s="70">
        <v>0.54150832941134763</v>
      </c>
      <c r="T3657" s="71">
        <v>0.23198593457539871</v>
      </c>
      <c r="U3657" s="70">
        <v>0</v>
      </c>
      <c r="V3657" s="71">
        <v>0</v>
      </c>
      <c r="W3657" s="70">
        <v>0.10627429246902463</v>
      </c>
      <c r="X3657" s="71">
        <v>8.2316678563753687E-2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3.6086249892910307</v>
      </c>
      <c r="AE3657" s="54"/>
    </row>
    <row r="3658" spans="2:31" x14ac:dyDescent="0.45">
      <c r="B3658" s="4" t="s">
        <v>190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0.15984971284866331</v>
      </c>
      <c r="N3658" s="71">
        <v>0.44040503501892092</v>
      </c>
      <c r="O3658" s="70">
        <v>0.47123940934737502</v>
      </c>
      <c r="P3658" s="71">
        <v>0.50207378268241876</v>
      </c>
      <c r="Q3658" s="70">
        <v>0.53198847820361439</v>
      </c>
      <c r="R3658" s="71">
        <v>0.54098333617051431</v>
      </c>
      <c r="S3658" s="70">
        <v>0.54150832941134763</v>
      </c>
      <c r="T3658" s="71">
        <v>0.23198593457539871</v>
      </c>
      <c r="U3658" s="70">
        <v>0</v>
      </c>
      <c r="V3658" s="71">
        <v>0</v>
      </c>
      <c r="W3658" s="70">
        <v>0.10627429246902463</v>
      </c>
      <c r="X3658" s="71">
        <v>8.2316678563753687E-2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3.6086249892910307</v>
      </c>
      <c r="AE3658" s="54"/>
    </row>
    <row r="3659" spans="2:31" x14ac:dyDescent="0.45">
      <c r="B3659" s="4" t="s">
        <v>191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0.26331454041798913</v>
      </c>
      <c r="N3659" s="71">
        <v>0.36141626880963634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0</v>
      </c>
      <c r="W3659" s="70">
        <v>1.305202864599228</v>
      </c>
      <c r="X3659" s="71">
        <v>1.4239599687417346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3.3538936425685879</v>
      </c>
      <c r="AE3659" s="54"/>
    </row>
    <row r="3660" spans="2:31" x14ac:dyDescent="0.45">
      <c r="B3660" s="4" t="s">
        <v>192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0.26331454041798913</v>
      </c>
      <c r="N3660" s="71">
        <v>0.36141626880963634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0</v>
      </c>
      <c r="W3660" s="70">
        <v>1.305202864599228</v>
      </c>
      <c r="X3660" s="71">
        <v>1.4239599687417346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3.3538936425685879</v>
      </c>
      <c r="AE3660" s="54"/>
    </row>
    <row r="3661" spans="2:31" x14ac:dyDescent="0.45">
      <c r="B3661" s="4" t="s">
        <v>193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0</v>
      </c>
      <c r="V3661" s="71">
        <v>0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0</v>
      </c>
      <c r="AE3661" s="54"/>
    </row>
    <row r="3662" spans="2:31" x14ac:dyDescent="0.45">
      <c r="B3662" s="4" t="s">
        <v>194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0</v>
      </c>
      <c r="AE3662" s="54"/>
    </row>
    <row r="3663" spans="2:31" x14ac:dyDescent="0.45">
      <c r="B3663" s="4" t="s">
        <v>195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0</v>
      </c>
      <c r="AE3663" s="54"/>
    </row>
    <row r="3664" spans="2:31" x14ac:dyDescent="0.45">
      <c r="B3664" s="4" t="s">
        <v>196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45">
      <c r="B3665" s="4" t="s">
        <v>197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45">
      <c r="B3666" s="4" t="s">
        <v>198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45">
      <c r="B3667" s="4" t="s">
        <v>199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45">
      <c r="B3668" s="4" t="s">
        <v>200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45">
      <c r="B3669" s="4" t="s">
        <v>201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45">
      <c r="B3670" s="4" t="s">
        <v>202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45">
      <c r="B3671" s="4" t="s">
        <v>203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</v>
      </c>
      <c r="AE3671" s="54"/>
    </row>
    <row r="3672" spans="2:31" x14ac:dyDescent="0.45">
      <c r="B3672" s="4" t="s">
        <v>204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</v>
      </c>
      <c r="AE3672" s="54"/>
    </row>
    <row r="3673" spans="2:31" x14ac:dyDescent="0.45">
      <c r="B3673" s="4" t="s">
        <v>205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0</v>
      </c>
      <c r="AE3673" s="54"/>
    </row>
    <row r="3674" spans="2:31" x14ac:dyDescent="0.45">
      <c r="B3674" s="4" t="s">
        <v>206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0</v>
      </c>
      <c r="AE3674" s="54"/>
    </row>
    <row r="3675" spans="2:31" x14ac:dyDescent="0.45">
      <c r="B3675" s="4" t="s">
        <v>207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0</v>
      </c>
      <c r="AE3675" s="54"/>
    </row>
    <row r="3676" spans="2:31" x14ac:dyDescent="0.45">
      <c r="B3676" s="4" t="s">
        <v>208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0</v>
      </c>
      <c r="V3676" s="71">
        <v>0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0</v>
      </c>
      <c r="AE3676" s="54"/>
    </row>
    <row r="3677" spans="2:31" x14ac:dyDescent="0.45">
      <c r="B3677" s="4" t="s">
        <v>209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0</v>
      </c>
      <c r="V3677" s="71">
        <v>0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0</v>
      </c>
      <c r="AE3677" s="54"/>
    </row>
    <row r="3678" spans="2:31" x14ac:dyDescent="0.45">
      <c r="B3678" s="4" t="s">
        <v>210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45">
      <c r="B3679" s="4" t="s">
        <v>211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45">
      <c r="B3680" s="4" t="s">
        <v>212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45">
      <c r="B3681" s="4" t="s">
        <v>213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45">
      <c r="B3682" s="4" t="s">
        <v>214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45">
      <c r="B3683" s="4" t="s">
        <v>215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0</v>
      </c>
      <c r="AE3683" s="54"/>
    </row>
    <row r="3684" spans="2:31" x14ac:dyDescent="0.45">
      <c r="B3684" s="4" t="s">
        <v>216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45">
      <c r="B3685" s="4" t="s">
        <v>217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45">
      <c r="B3686" s="4" t="s">
        <v>218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45">
      <c r="B3687" s="4" t="s">
        <v>219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45">
      <c r="B3688" s="4" t="s">
        <v>220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45">
      <c r="B3689" s="4" t="s">
        <v>221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45">
      <c r="B3690" s="4" t="s">
        <v>222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45">
      <c r="B3691" s="4" t="s">
        <v>223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45">
      <c r="B3692" s="4" t="s">
        <v>224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5.839999914169313E-2</v>
      </c>
      <c r="N3692" s="71">
        <v>0.1459999978542327</v>
      </c>
      <c r="O3692" s="70">
        <v>0.1459999978542327</v>
      </c>
      <c r="P3692" s="71">
        <v>0.1459999978542327</v>
      </c>
      <c r="Q3692" s="70">
        <v>0.14633333136637999</v>
      </c>
      <c r="R3692" s="71">
        <v>0.1459999978542327</v>
      </c>
      <c r="S3692" s="70">
        <v>0.1459999978542327</v>
      </c>
      <c r="T3692" s="71">
        <v>8.531128267447155E-2</v>
      </c>
      <c r="U3692" s="70">
        <v>0</v>
      </c>
      <c r="V3692" s="71">
        <v>0</v>
      </c>
      <c r="W3692" s="70">
        <v>0.1093927040696144</v>
      </c>
      <c r="X3692" s="71">
        <v>9.2353542645772307E-2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1.2217908491690948</v>
      </c>
      <c r="AE3692" s="54"/>
    </row>
    <row r="3693" spans="2:31" x14ac:dyDescent="0.45">
      <c r="B3693" s="4" t="s">
        <v>225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5.839999914169313E-2</v>
      </c>
      <c r="N3693" s="71">
        <v>0.1459999978542327</v>
      </c>
      <c r="O3693" s="70">
        <v>0.1459999978542327</v>
      </c>
      <c r="P3693" s="71">
        <v>0.1459999978542327</v>
      </c>
      <c r="Q3693" s="70">
        <v>0.14633333136637999</v>
      </c>
      <c r="R3693" s="71">
        <v>0.1459999978542327</v>
      </c>
      <c r="S3693" s="70">
        <v>0.1459999978542327</v>
      </c>
      <c r="T3693" s="71">
        <v>8.531128267447155E-2</v>
      </c>
      <c r="U3693" s="70">
        <v>0</v>
      </c>
      <c r="V3693" s="71">
        <v>0</v>
      </c>
      <c r="W3693" s="70">
        <v>0.1093927040696144</v>
      </c>
      <c r="X3693" s="71">
        <v>9.2353542645772307E-2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1.2217908491690948</v>
      </c>
      <c r="AE3693" s="54"/>
    </row>
    <row r="3694" spans="2:31" x14ac:dyDescent="0.45">
      <c r="B3694" s="4" t="s">
        <v>226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</v>
      </c>
      <c r="M3694" s="70">
        <v>0</v>
      </c>
      <c r="N3694" s="71">
        <v>0</v>
      </c>
      <c r="O3694" s="70">
        <v>0</v>
      </c>
      <c r="P3694" s="71">
        <v>0</v>
      </c>
      <c r="Q3694" s="70">
        <v>0</v>
      </c>
      <c r="R3694" s="71">
        <v>1.4155261335528457</v>
      </c>
      <c r="S3694" s="70">
        <v>2.0333333333333332</v>
      </c>
      <c r="T3694" s="71">
        <v>0</v>
      </c>
      <c r="U3694" s="70">
        <v>0</v>
      </c>
      <c r="V3694" s="71">
        <v>0</v>
      </c>
      <c r="W3694" s="70">
        <v>0</v>
      </c>
      <c r="X3694" s="71">
        <v>0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3.4488594668861792</v>
      </c>
      <c r="AE3694" s="54"/>
    </row>
    <row r="3695" spans="2:31" x14ac:dyDescent="0.45">
      <c r="B3695" s="4" t="s">
        <v>227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</v>
      </c>
      <c r="M3695" s="70">
        <v>0</v>
      </c>
      <c r="N3695" s="71">
        <v>0</v>
      </c>
      <c r="O3695" s="70">
        <v>0</v>
      </c>
      <c r="P3695" s="71">
        <v>0</v>
      </c>
      <c r="Q3695" s="70">
        <v>0</v>
      </c>
      <c r="R3695" s="71">
        <v>1.4155261335528457</v>
      </c>
      <c r="S3695" s="70">
        <v>2.0333333333333332</v>
      </c>
      <c r="T3695" s="71">
        <v>0</v>
      </c>
      <c r="U3695" s="70">
        <v>0</v>
      </c>
      <c r="V3695" s="71">
        <v>0</v>
      </c>
      <c r="W3695" s="70">
        <v>0</v>
      </c>
      <c r="X3695" s="71">
        <v>0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3.4488594668861792</v>
      </c>
      <c r="AE3695" s="54"/>
    </row>
    <row r="3696" spans="2:31" x14ac:dyDescent="0.45">
      <c r="B3696" s="4" t="s">
        <v>228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45">
      <c r="B3697" s="4" t="s">
        <v>229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45">
      <c r="B3698" s="4" t="s">
        <v>230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45">
      <c r="B3699" s="4" t="s">
        <v>231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45">
      <c r="B3700" s="4" t="s">
        <v>232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45">
      <c r="B3701" s="4" t="s">
        <v>233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45">
      <c r="B3702" s="4" t="s">
        <v>234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45">
      <c r="B3703" s="4" t="s">
        <v>235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45">
      <c r="B3704" s="4" t="s">
        <v>236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45">
      <c r="B3705" s="4" t="s">
        <v>237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45">
      <c r="B3706" s="4" t="s">
        <v>238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45">
      <c r="B3707" s="4" t="s">
        <v>239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</v>
      </c>
      <c r="M3707" s="70">
        <v>0</v>
      </c>
      <c r="N3707" s="71">
        <v>0</v>
      </c>
      <c r="O3707" s="70">
        <v>0</v>
      </c>
      <c r="P3707" s="71">
        <v>0</v>
      </c>
      <c r="Q3707" s="70">
        <v>0</v>
      </c>
      <c r="R3707" s="71">
        <v>0</v>
      </c>
      <c r="S3707" s="70">
        <v>0</v>
      </c>
      <c r="T3707" s="71">
        <v>0</v>
      </c>
      <c r="U3707" s="70">
        <v>0</v>
      </c>
      <c r="V3707" s="71">
        <v>0</v>
      </c>
      <c r="W3707" s="70">
        <v>0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0</v>
      </c>
      <c r="AE3707" s="54"/>
    </row>
    <row r="3708" spans="2:31" x14ac:dyDescent="0.45">
      <c r="B3708" s="4" t="s">
        <v>240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</v>
      </c>
      <c r="M3708" s="70">
        <v>0</v>
      </c>
      <c r="N3708" s="71">
        <v>0</v>
      </c>
      <c r="O3708" s="70">
        <v>0</v>
      </c>
      <c r="P3708" s="71">
        <v>0</v>
      </c>
      <c r="Q3708" s="70">
        <v>0</v>
      </c>
      <c r="R3708" s="71">
        <v>0</v>
      </c>
      <c r="S3708" s="70">
        <v>0</v>
      </c>
      <c r="T3708" s="71">
        <v>0</v>
      </c>
      <c r="U3708" s="70">
        <v>0</v>
      </c>
      <c r="V3708" s="71">
        <v>0</v>
      </c>
      <c r="W3708" s="70">
        <v>0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0</v>
      </c>
      <c r="AE3708" s="54"/>
    </row>
    <row r="3709" spans="2:31" x14ac:dyDescent="0.45">
      <c r="B3709" s="4" t="s">
        <v>241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</v>
      </c>
      <c r="M3709" s="70">
        <v>0</v>
      </c>
      <c r="N3709" s="71">
        <v>0</v>
      </c>
      <c r="O3709" s="70">
        <v>0</v>
      </c>
      <c r="P3709" s="71">
        <v>0</v>
      </c>
      <c r="Q3709" s="70">
        <v>0</v>
      </c>
      <c r="R3709" s="71">
        <v>0</v>
      </c>
      <c r="S3709" s="70">
        <v>0</v>
      </c>
      <c r="T3709" s="71">
        <v>0</v>
      </c>
      <c r="U3709" s="70">
        <v>0</v>
      </c>
      <c r="V3709" s="71">
        <v>0</v>
      </c>
      <c r="W3709" s="70">
        <v>0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0</v>
      </c>
      <c r="AE3709" s="54"/>
    </row>
    <row r="3710" spans="2:31" x14ac:dyDescent="0.45">
      <c r="B3710" s="4" t="s">
        <v>242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0</v>
      </c>
      <c r="M3710" s="70">
        <v>0</v>
      </c>
      <c r="N3710" s="71">
        <v>0</v>
      </c>
      <c r="O3710" s="70">
        <v>0</v>
      </c>
      <c r="P3710" s="71">
        <v>0</v>
      </c>
      <c r="Q3710" s="70">
        <v>0</v>
      </c>
      <c r="R3710" s="71">
        <v>0</v>
      </c>
      <c r="S3710" s="70">
        <v>0</v>
      </c>
      <c r="T3710" s="71">
        <v>0</v>
      </c>
      <c r="U3710" s="70">
        <v>0</v>
      </c>
      <c r="V3710" s="71">
        <v>0</v>
      </c>
      <c r="W3710" s="70">
        <v>0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0</v>
      </c>
      <c r="AE3710" s="54"/>
    </row>
    <row r="3711" spans="2:31" x14ac:dyDescent="0.45">
      <c r="B3711" s="4" t="s">
        <v>243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0</v>
      </c>
      <c r="AE3711" s="54"/>
    </row>
    <row r="3712" spans="2:31" x14ac:dyDescent="0.45">
      <c r="B3712" s="4" t="s">
        <v>244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0.19372400622814895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0.19372400622814895</v>
      </c>
      <c r="AE3712" s="54"/>
    </row>
    <row r="3713" spans="2:31" x14ac:dyDescent="0.45">
      <c r="B3713" s="4" t="s">
        <v>245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0.19372400622814895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0.19372400622814895</v>
      </c>
      <c r="AE3713" s="54"/>
    </row>
    <row r="3714" spans="2:31" x14ac:dyDescent="0.45">
      <c r="B3714" s="4" t="s">
        <v>246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</v>
      </c>
      <c r="V3714" s="71">
        <v>0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0</v>
      </c>
      <c r="AE3714" s="54"/>
    </row>
    <row r="3715" spans="2:31" x14ac:dyDescent="0.45">
      <c r="B3715" s="4" t="s">
        <v>247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</v>
      </c>
      <c r="V3715" s="71">
        <v>0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0</v>
      </c>
      <c r="AE3715" s="54"/>
    </row>
    <row r="3716" spans="2:31" x14ac:dyDescent="0.45">
      <c r="B3716" s="4" t="s">
        <v>248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0</v>
      </c>
      <c r="AE3716" s="54"/>
    </row>
    <row r="3717" spans="2:31" x14ac:dyDescent="0.45">
      <c r="B3717" s="4" t="s">
        <v>249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0</v>
      </c>
      <c r="AE3717" s="54"/>
    </row>
    <row r="3718" spans="2:31" x14ac:dyDescent="0.45">
      <c r="B3718" s="4" t="s">
        <v>250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0</v>
      </c>
      <c r="AE3718" s="54"/>
    </row>
    <row r="3719" spans="2:31" x14ac:dyDescent="0.45">
      <c r="B3719" s="4" t="s">
        <v>251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45">
      <c r="B3720" s="4" t="s">
        <v>252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45">
      <c r="B3721" s="4" t="s">
        <v>253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45">
      <c r="B3722" s="4" t="s">
        <v>254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45">
      <c r="B3723" s="4" t="s">
        <v>255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45">
      <c r="B3724" s="4" t="s">
        <v>256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45">
      <c r="B3725" s="4" t="s">
        <v>257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45">
      <c r="B3726" s="4" t="s">
        <v>258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45">
      <c r="B3727" s="4" t="s">
        <v>259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45">
      <c r="B3728" s="4" t="s">
        <v>260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45">
      <c r="B3729" s="4" t="s">
        <v>261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45">
      <c r="B3730" s="4" t="s">
        <v>262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45">
      <c r="B3731" s="4" t="s">
        <v>263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45">
      <c r="B3732" s="4" t="s">
        <v>264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0</v>
      </c>
      <c r="Q3732" s="70">
        <v>0</v>
      </c>
      <c r="R3732" s="71">
        <v>0</v>
      </c>
      <c r="S3732" s="70">
        <v>0</v>
      </c>
      <c r="T3732" s="71">
        <v>0</v>
      </c>
      <c r="U3732" s="70">
        <v>0</v>
      </c>
      <c r="V3732" s="71">
        <v>0</v>
      </c>
      <c r="W3732" s="70">
        <v>0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0</v>
      </c>
      <c r="AE3732" s="54"/>
    </row>
    <row r="3733" spans="2:31" x14ac:dyDescent="0.45">
      <c r="B3733" s="4" t="s">
        <v>265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0</v>
      </c>
      <c r="Q3733" s="70">
        <v>0</v>
      </c>
      <c r="R3733" s="71">
        <v>0</v>
      </c>
      <c r="S3733" s="70">
        <v>0</v>
      </c>
      <c r="T3733" s="71">
        <v>0</v>
      </c>
      <c r="U3733" s="70">
        <v>0</v>
      </c>
      <c r="V3733" s="71">
        <v>0</v>
      </c>
      <c r="W3733" s="70">
        <v>0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0</v>
      </c>
      <c r="AE3733" s="54"/>
    </row>
    <row r="3734" spans="2:31" x14ac:dyDescent="0.45">
      <c r="B3734" s="4" t="s">
        <v>266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0</v>
      </c>
      <c r="AE3734" s="54"/>
    </row>
    <row r="3735" spans="2:31" x14ac:dyDescent="0.45">
      <c r="B3735" s="4" t="s">
        <v>267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45">
      <c r="B3736" s="4" t="s">
        <v>268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45">
      <c r="B3737" s="4" t="s">
        <v>269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0</v>
      </c>
      <c r="AE3737" s="54"/>
    </row>
    <row r="3738" spans="2:31" x14ac:dyDescent="0.45">
      <c r="B3738" s="4" t="s">
        <v>270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0</v>
      </c>
      <c r="AE3738" s="54"/>
    </row>
    <row r="3739" spans="2:31" x14ac:dyDescent="0.45">
      <c r="B3739" s="4" t="s">
        <v>271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45">
      <c r="B3740" s="4" t="s">
        <v>272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45">
      <c r="B3741" s="4" t="s">
        <v>273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45">
      <c r="B3742" s="4" t="s">
        <v>274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45">
      <c r="B3743" s="4" t="s">
        <v>275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45">
      <c r="B3744" s="4" t="s">
        <v>276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45">
      <c r="B3745" s="4" t="s">
        <v>277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45">
      <c r="B3746" s="12" t="s">
        <v>7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0</v>
      </c>
      <c r="M3746" s="13">
        <f t="shared" si="77"/>
        <v>1.1324697113145141</v>
      </c>
      <c r="N3746" s="13">
        <f t="shared" si="77"/>
        <v>3.7941289155960081</v>
      </c>
      <c r="O3746" s="13">
        <f t="shared" si="77"/>
        <v>3.1742295891046517</v>
      </c>
      <c r="P3746" s="13">
        <f t="shared" si="77"/>
        <v>2.5462601184844975</v>
      </c>
      <c r="Q3746" s="13">
        <f t="shared" si="77"/>
        <v>2.0202157000700631</v>
      </c>
      <c r="R3746" s="13">
        <f t="shared" si="77"/>
        <v>4.2232153590036559</v>
      </c>
      <c r="S3746" s="13">
        <f t="shared" si="77"/>
        <v>5.7217442641655598</v>
      </c>
      <c r="T3746" s="13">
        <f t="shared" si="77"/>
        <v>0.86573581099510177</v>
      </c>
      <c r="U3746" s="13">
        <f t="shared" si="77"/>
        <v>0</v>
      </c>
      <c r="V3746" s="13">
        <f t="shared" si="77"/>
        <v>0</v>
      </c>
      <c r="W3746" s="13">
        <f t="shared" si="77"/>
        <v>5.3174944637308528</v>
      </c>
      <c r="X3746" s="13">
        <f t="shared" si="77"/>
        <v>5.7559527477741224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09">
        <f>SUM(AC3608:AE3745)</f>
        <v>34.551446680239032</v>
      </c>
      <c r="AD3746" s="109"/>
      <c r="AE3746" s="109"/>
    </row>
    <row r="3747" spans="2:31" x14ac:dyDescent="0.45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45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45">
      <c r="B3749" s="8">
        <f>+B3605+1</f>
        <v>46049</v>
      </c>
    </row>
    <row r="3750" spans="2:31" x14ac:dyDescent="0.45">
      <c r="B3750" s="8"/>
    </row>
    <row r="3751" spans="2:31" x14ac:dyDescent="0.45">
      <c r="B3751" s="9" t="s">
        <v>313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91" t="s">
        <v>7</v>
      </c>
      <c r="AD3751" s="91"/>
      <c r="AE3751" s="91"/>
    </row>
    <row r="3752" spans="2:31" x14ac:dyDescent="0.45">
      <c r="B3752" s="4" t="s">
        <v>140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0</v>
      </c>
      <c r="U3752" s="68">
        <v>0</v>
      </c>
      <c r="V3752" s="69">
        <v>0</v>
      </c>
      <c r="W3752" s="68">
        <v>0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0</v>
      </c>
      <c r="AE3752" s="56"/>
    </row>
    <row r="3753" spans="2:31" x14ac:dyDescent="0.45">
      <c r="B3753" s="4" t="s">
        <v>141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</v>
      </c>
      <c r="M3753" s="68">
        <v>0</v>
      </c>
      <c r="N3753" s="69">
        <v>0</v>
      </c>
      <c r="O3753" s="68">
        <v>0</v>
      </c>
      <c r="P3753" s="69">
        <v>0</v>
      </c>
      <c r="Q3753" s="68">
        <v>0</v>
      </c>
      <c r="R3753" s="69">
        <v>0</v>
      </c>
      <c r="S3753" s="68">
        <v>0</v>
      </c>
      <c r="T3753" s="69">
        <v>0</v>
      </c>
      <c r="U3753" s="68">
        <v>0</v>
      </c>
      <c r="V3753" s="69">
        <v>0</v>
      </c>
      <c r="W3753" s="68">
        <v>0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0</v>
      </c>
      <c r="AE3753" s="54"/>
    </row>
    <row r="3754" spans="2:31" x14ac:dyDescent="0.45">
      <c r="B3754" s="4" t="s">
        <v>142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0</v>
      </c>
      <c r="R3754" s="69">
        <v>0</v>
      </c>
      <c r="S3754" s="68">
        <v>0</v>
      </c>
      <c r="T3754" s="69">
        <v>0</v>
      </c>
      <c r="U3754" s="68">
        <v>0</v>
      </c>
      <c r="V3754" s="69">
        <v>0</v>
      </c>
      <c r="W3754" s="68">
        <v>0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0</v>
      </c>
      <c r="AE3754" s="54"/>
    </row>
    <row r="3755" spans="2:31" x14ac:dyDescent="0.45">
      <c r="B3755" s="4" t="s">
        <v>143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0</v>
      </c>
      <c r="R3755" s="69">
        <v>0</v>
      </c>
      <c r="S3755" s="68">
        <v>0</v>
      </c>
      <c r="T3755" s="69">
        <v>0</v>
      </c>
      <c r="U3755" s="68">
        <v>0</v>
      </c>
      <c r="V3755" s="69">
        <v>0</v>
      </c>
      <c r="W3755" s="68">
        <v>0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0</v>
      </c>
      <c r="AE3755" s="54"/>
    </row>
    <row r="3756" spans="2:31" x14ac:dyDescent="0.45">
      <c r="B3756" s="4" t="s">
        <v>144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45">
      <c r="B3757" s="4" t="s">
        <v>145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45">
      <c r="B3758" s="4" t="s">
        <v>146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45">
      <c r="B3759" s="4" t="s">
        <v>147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45">
      <c r="B3760" s="4" t="s">
        <v>148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45">
      <c r="B3761" s="4" t="s">
        <v>149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45">
      <c r="B3762" s="4" t="s">
        <v>150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45">
      <c r="B3763" s="4" t="s">
        <v>151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45">
      <c r="B3764" s="4" t="s">
        <v>152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45">
      <c r="B3765" s="4" t="s">
        <v>153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45">
      <c r="B3766" s="4" t="s">
        <v>154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45">
      <c r="B3767" s="4" t="s">
        <v>155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</v>
      </c>
      <c r="M3767" s="70">
        <v>9.533262252807621E-3</v>
      </c>
      <c r="N3767" s="71">
        <v>2.9177029927571615E-3</v>
      </c>
      <c r="O3767" s="70">
        <v>0</v>
      </c>
      <c r="P3767" s="71">
        <v>0</v>
      </c>
      <c r="Q3767" s="70">
        <v>0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1.2450965245564782E-2</v>
      </c>
      <c r="AE3767" s="54"/>
    </row>
    <row r="3768" spans="2:31" x14ac:dyDescent="0.45">
      <c r="B3768" s="4" t="s">
        <v>156</v>
      </c>
      <c r="C3768" s="14"/>
      <c r="D3768" s="1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</v>
      </c>
      <c r="M3768" s="70">
        <v>0.10047382116317749</v>
      </c>
      <c r="N3768" s="71">
        <v>1.6799246509869892</v>
      </c>
      <c r="O3768" s="70">
        <v>0.69190899531046546</v>
      </c>
      <c r="P3768" s="71">
        <v>0.20497166713078818</v>
      </c>
      <c r="Q3768" s="70">
        <v>1.2792150179545083E-3</v>
      </c>
      <c r="R3768" s="71">
        <v>0</v>
      </c>
      <c r="S3768" s="70">
        <v>0</v>
      </c>
      <c r="T3768" s="71">
        <v>0</v>
      </c>
      <c r="U3768" s="70">
        <v>0</v>
      </c>
      <c r="V3768" s="71">
        <v>0</v>
      </c>
      <c r="W3768" s="70">
        <v>0</v>
      </c>
      <c r="X3768" s="71">
        <v>0.96047327121098836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3.6390316208203628</v>
      </c>
      <c r="AE3768" s="54"/>
    </row>
    <row r="3769" spans="2:31" x14ac:dyDescent="0.45">
      <c r="B3769" s="4" t="s">
        <v>157</v>
      </c>
      <c r="C3769" s="14"/>
      <c r="D3769" s="1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</v>
      </c>
      <c r="M3769" s="70">
        <v>0.10047382116317749</v>
      </c>
      <c r="N3769" s="71">
        <v>1.6799246509869892</v>
      </c>
      <c r="O3769" s="70">
        <v>0.69190899531046546</v>
      </c>
      <c r="P3769" s="71">
        <v>0.20497166713078818</v>
      </c>
      <c r="Q3769" s="70">
        <v>1.2792150179545083E-3</v>
      </c>
      <c r="R3769" s="71">
        <v>0</v>
      </c>
      <c r="S3769" s="70">
        <v>0</v>
      </c>
      <c r="T3769" s="71">
        <v>0</v>
      </c>
      <c r="U3769" s="70">
        <v>0</v>
      </c>
      <c r="V3769" s="71">
        <v>0</v>
      </c>
      <c r="W3769" s="70">
        <v>0</v>
      </c>
      <c r="X3769" s="71">
        <v>0.96047327121098836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3.6390316208203628</v>
      </c>
      <c r="AE3769" s="54"/>
    </row>
    <row r="3770" spans="2:31" x14ac:dyDescent="0.45">
      <c r="B3770" s="4" t="s">
        <v>158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45">
      <c r="B3771" s="4" t="s">
        <v>159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45">
      <c r="B3772" s="4" t="s">
        <v>160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45">
      <c r="B3773" s="4" t="s">
        <v>161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45">
      <c r="B3774" s="4" t="s">
        <v>162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45">
      <c r="B3775" s="4" t="s">
        <v>163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45">
      <c r="B3776" s="4" t="s">
        <v>164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14.363930921834312</v>
      </c>
      <c r="U3776" s="70">
        <v>19.972265441182458</v>
      </c>
      <c r="V3776" s="71">
        <v>25.416780907745355</v>
      </c>
      <c r="W3776" s="70">
        <v>31.914420571899417</v>
      </c>
      <c r="X3776" s="71">
        <v>31.882182310994462</v>
      </c>
      <c r="Y3776" s="70">
        <v>31.172036071300667</v>
      </c>
      <c r="Z3776" s="71">
        <v>14.354907829538982</v>
      </c>
      <c r="AA3776" s="70">
        <v>9.4246192646789506</v>
      </c>
      <c r="AB3776" s="71">
        <v>0</v>
      </c>
      <c r="AC3776" s="54"/>
      <c r="AD3776" s="55">
        <f t="shared" si="78"/>
        <v>178.50114331917459</v>
      </c>
      <c r="AE3776" s="54"/>
    </row>
    <row r="3777" spans="2:31" x14ac:dyDescent="0.45">
      <c r="B3777" s="4" t="s">
        <v>165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14.363930921834312</v>
      </c>
      <c r="U3777" s="70">
        <v>19.972265441182458</v>
      </c>
      <c r="V3777" s="71">
        <v>25.416780907745355</v>
      </c>
      <c r="W3777" s="70">
        <v>31.914420571899417</v>
      </c>
      <c r="X3777" s="71">
        <v>31.882182310994462</v>
      </c>
      <c r="Y3777" s="70">
        <v>31.172036071300667</v>
      </c>
      <c r="Z3777" s="71">
        <v>14.354907829538982</v>
      </c>
      <c r="AA3777" s="70">
        <v>9.4246192646789506</v>
      </c>
      <c r="AB3777" s="71">
        <v>0</v>
      </c>
      <c r="AC3777" s="54"/>
      <c r="AD3777" s="55">
        <f t="shared" si="78"/>
        <v>178.50114331917459</v>
      </c>
      <c r="AE3777" s="54"/>
    </row>
    <row r="3778" spans="2:31" x14ac:dyDescent="0.45">
      <c r="B3778" s="4" t="s">
        <v>166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7.215060671170552E-2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7.215060671170552E-2</v>
      </c>
      <c r="AE3778" s="54"/>
    </row>
    <row r="3779" spans="2:31" x14ac:dyDescent="0.45">
      <c r="B3779" s="4" t="s">
        <v>167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7.215060671170552E-2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7.215060671170552E-2</v>
      </c>
      <c r="AE3779" s="54"/>
    </row>
    <row r="3780" spans="2:31" x14ac:dyDescent="0.45">
      <c r="B3780" s="4" t="s">
        <v>168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45">
      <c r="B3781" s="4" t="s">
        <v>169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45">
      <c r="B3782" s="4" t="s">
        <v>170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45">
      <c r="B3783" s="4" t="s">
        <v>171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45">
      <c r="B3784" s="4" t="s">
        <v>172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45">
      <c r="B3785" s="4" t="s">
        <v>173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45">
      <c r="B3786" s="4" t="s">
        <v>174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45">
      <c r="B3787" s="4" t="s">
        <v>175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</v>
      </c>
      <c r="M3787" s="70">
        <v>5.8423522313435949E-2</v>
      </c>
      <c r="N3787" s="71">
        <v>1.9843444824218771E-2</v>
      </c>
      <c r="O3787" s="70">
        <v>0</v>
      </c>
      <c r="P3787" s="71">
        <v>0</v>
      </c>
      <c r="Q3787" s="70">
        <v>0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7.8266967137654714E-2</v>
      </c>
      <c r="AE3787" s="54"/>
    </row>
    <row r="3788" spans="2:31" x14ac:dyDescent="0.45">
      <c r="B3788" s="4" t="s">
        <v>176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45">
      <c r="B3789" s="4" t="s">
        <v>177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45">
      <c r="B3790" s="4" t="s">
        <v>178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45">
      <c r="B3791" s="4" t="s">
        <v>179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45">
      <c r="B3792" s="4" t="s">
        <v>180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45">
      <c r="B3793" s="4" t="s">
        <v>181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45">
      <c r="B3794" s="4" t="s">
        <v>182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45">
      <c r="B3795" s="4" t="s">
        <v>183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45">
      <c r="B3796" s="4" t="s">
        <v>184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45">
      <c r="B3797" s="4" t="s">
        <v>185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45">
      <c r="B3798" s="4" t="s">
        <v>186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45">
      <c r="B3799" s="4" t="s">
        <v>187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45">
      <c r="B3800" s="4" t="s">
        <v>188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45">
      <c r="B3801" s="4" t="s">
        <v>189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0</v>
      </c>
      <c r="M3801" s="70">
        <v>1.3559262355168617E-2</v>
      </c>
      <c r="N3801" s="71">
        <v>3.1559356053670197E-2</v>
      </c>
      <c r="O3801" s="70">
        <v>3.1934369603792735E-2</v>
      </c>
      <c r="P3801" s="71">
        <v>3.2309369246164885E-2</v>
      </c>
      <c r="Q3801" s="70">
        <v>3.2684365908304758E-2</v>
      </c>
      <c r="R3801" s="71">
        <v>3.3059366544087615E-2</v>
      </c>
      <c r="S3801" s="70">
        <v>1.1103126406669587E-2</v>
      </c>
      <c r="T3801" s="71">
        <v>0</v>
      </c>
      <c r="U3801" s="70">
        <v>0</v>
      </c>
      <c r="V3801" s="71">
        <v>0</v>
      </c>
      <c r="W3801" s="70">
        <v>3.4392010966936663E-2</v>
      </c>
      <c r="X3801" s="71">
        <v>2.5846797029177283E-2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0.24644802411397235</v>
      </c>
      <c r="AE3801" s="54"/>
    </row>
    <row r="3802" spans="2:31" x14ac:dyDescent="0.45">
      <c r="B3802" s="4" t="s">
        <v>190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0</v>
      </c>
      <c r="M3802" s="70">
        <v>1.3559262355168617E-2</v>
      </c>
      <c r="N3802" s="71">
        <v>3.1559356053670197E-2</v>
      </c>
      <c r="O3802" s="70">
        <v>3.1934369603792735E-2</v>
      </c>
      <c r="P3802" s="71">
        <v>3.2309369246164885E-2</v>
      </c>
      <c r="Q3802" s="70">
        <v>3.2684365908304758E-2</v>
      </c>
      <c r="R3802" s="71">
        <v>3.3059366544087615E-2</v>
      </c>
      <c r="S3802" s="70">
        <v>1.1103126406669587E-2</v>
      </c>
      <c r="T3802" s="71">
        <v>0</v>
      </c>
      <c r="U3802" s="70">
        <v>0</v>
      </c>
      <c r="V3802" s="71">
        <v>0</v>
      </c>
      <c r="W3802" s="70">
        <v>3.4392010966936663E-2</v>
      </c>
      <c r="X3802" s="71">
        <v>2.5846797029177283E-2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0.24644802411397235</v>
      </c>
      <c r="AE3802" s="54"/>
    </row>
    <row r="3803" spans="2:31" x14ac:dyDescent="0.45">
      <c r="B3803" s="4" t="s">
        <v>191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2.6705173460642381E-2</v>
      </c>
      <c r="N3803" s="71">
        <v>0.23440761812527944</v>
      </c>
      <c r="O3803" s="70">
        <v>0.30293688424428278</v>
      </c>
      <c r="P3803" s="71">
        <v>0.31430493442217478</v>
      </c>
      <c r="Q3803" s="70">
        <v>0.32020281998316408</v>
      </c>
      <c r="R3803" s="71">
        <v>0.30689109810193349</v>
      </c>
      <c r="S3803" s="70">
        <v>9.8968905369440613E-2</v>
      </c>
      <c r="T3803" s="71">
        <v>0</v>
      </c>
      <c r="U3803" s="70">
        <v>0</v>
      </c>
      <c r="V3803" s="71">
        <v>0</v>
      </c>
      <c r="W3803" s="70">
        <v>1.0610063244978583</v>
      </c>
      <c r="X3803" s="71">
        <v>0.84542204294204681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3.5108458011468229</v>
      </c>
      <c r="AE3803" s="54"/>
    </row>
    <row r="3804" spans="2:31" x14ac:dyDescent="0.45">
      <c r="B3804" s="4" t="s">
        <v>192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2.6705173460642381E-2</v>
      </c>
      <c r="N3804" s="71">
        <v>0.23440761812527944</v>
      </c>
      <c r="O3804" s="70">
        <v>0.30293688424428278</v>
      </c>
      <c r="P3804" s="71">
        <v>0.31430493442217478</v>
      </c>
      <c r="Q3804" s="70">
        <v>0.32020281998316408</v>
      </c>
      <c r="R3804" s="71">
        <v>0.30689109810193349</v>
      </c>
      <c r="S3804" s="70">
        <v>9.8968905369440613E-2</v>
      </c>
      <c r="T3804" s="71">
        <v>0</v>
      </c>
      <c r="U3804" s="70">
        <v>0</v>
      </c>
      <c r="V3804" s="71">
        <v>0</v>
      </c>
      <c r="W3804" s="70">
        <v>1.0610063244978583</v>
      </c>
      <c r="X3804" s="71">
        <v>0.84542204294204681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3.5108458011468229</v>
      </c>
      <c r="AE3804" s="54"/>
    </row>
    <row r="3805" spans="2:31" x14ac:dyDescent="0.45">
      <c r="B3805" s="4" t="s">
        <v>193</v>
      </c>
      <c r="C3805" s="14"/>
      <c r="D3805" s="1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</v>
      </c>
      <c r="M3805" s="70">
        <v>0</v>
      </c>
      <c r="N3805" s="71">
        <v>0</v>
      </c>
      <c r="O3805" s="70">
        <v>0</v>
      </c>
      <c r="P3805" s="71">
        <v>0</v>
      </c>
      <c r="Q3805" s="70">
        <v>0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0</v>
      </c>
      <c r="AE3805" s="54"/>
    </row>
    <row r="3806" spans="2:31" x14ac:dyDescent="0.45">
      <c r="B3806" s="4" t="s">
        <v>194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0</v>
      </c>
      <c r="AE3806" s="54"/>
    </row>
    <row r="3807" spans="2:31" x14ac:dyDescent="0.45">
      <c r="B3807" s="4" t="s">
        <v>195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0</v>
      </c>
      <c r="AE3807" s="54"/>
    </row>
    <row r="3808" spans="2:31" x14ac:dyDescent="0.45">
      <c r="B3808" s="4" t="s">
        <v>196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0</v>
      </c>
      <c r="AE3808" s="54"/>
    </row>
    <row r="3809" spans="2:31" x14ac:dyDescent="0.45">
      <c r="B3809" s="4" t="s">
        <v>197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0</v>
      </c>
      <c r="AE3809" s="54"/>
    </row>
    <row r="3810" spans="2:31" x14ac:dyDescent="0.45">
      <c r="B3810" s="4" t="s">
        <v>198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45">
      <c r="B3811" s="4" t="s">
        <v>199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45">
      <c r="B3812" s="4" t="s">
        <v>200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45">
      <c r="B3813" s="4" t="s">
        <v>201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0</v>
      </c>
      <c r="AE3813" s="54"/>
    </row>
    <row r="3814" spans="2:31" x14ac:dyDescent="0.45">
      <c r="B3814" s="4" t="s">
        <v>202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0</v>
      </c>
      <c r="AE3814" s="54"/>
    </row>
    <row r="3815" spans="2:31" x14ac:dyDescent="0.45">
      <c r="B3815" s="4" t="s">
        <v>203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0</v>
      </c>
      <c r="AE3815" s="54"/>
    </row>
    <row r="3816" spans="2:31" x14ac:dyDescent="0.45">
      <c r="B3816" s="4" t="s">
        <v>204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0</v>
      </c>
      <c r="AE3816" s="54"/>
    </row>
    <row r="3817" spans="2:31" x14ac:dyDescent="0.45">
      <c r="B3817" s="4" t="s">
        <v>205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0</v>
      </c>
      <c r="N3817" s="71">
        <v>0</v>
      </c>
      <c r="O3817" s="70">
        <v>0</v>
      </c>
      <c r="P3817" s="71">
        <v>0</v>
      </c>
      <c r="Q3817" s="70">
        <v>0</v>
      </c>
      <c r="R3817" s="71">
        <v>0</v>
      </c>
      <c r="S3817" s="70">
        <v>0</v>
      </c>
      <c r="T3817" s="71">
        <v>0</v>
      </c>
      <c r="U3817" s="70">
        <v>0</v>
      </c>
      <c r="V3817" s="71">
        <v>0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0</v>
      </c>
      <c r="AE3817" s="54"/>
    </row>
    <row r="3818" spans="2:31" x14ac:dyDescent="0.45">
      <c r="B3818" s="4" t="s">
        <v>206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0</v>
      </c>
      <c r="AE3818" s="54"/>
    </row>
    <row r="3819" spans="2:31" x14ac:dyDescent="0.45">
      <c r="B3819" s="4" t="s">
        <v>207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0</v>
      </c>
      <c r="AE3819" s="54"/>
    </row>
    <row r="3820" spans="2:31" x14ac:dyDescent="0.45">
      <c r="B3820" s="4" t="s">
        <v>208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</v>
      </c>
      <c r="M3820" s="70">
        <v>0</v>
      </c>
      <c r="N3820" s="71">
        <v>0</v>
      </c>
      <c r="O3820" s="70">
        <v>0</v>
      </c>
      <c r="P3820" s="71">
        <v>0</v>
      </c>
      <c r="Q3820" s="70">
        <v>0</v>
      </c>
      <c r="R3820" s="71">
        <v>0</v>
      </c>
      <c r="S3820" s="70">
        <v>0</v>
      </c>
      <c r="T3820" s="71">
        <v>0</v>
      </c>
      <c r="U3820" s="70">
        <v>0</v>
      </c>
      <c r="V3820" s="71">
        <v>0</v>
      </c>
      <c r="W3820" s="70">
        <v>0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0</v>
      </c>
      <c r="AE3820" s="54"/>
    </row>
    <row r="3821" spans="2:31" x14ac:dyDescent="0.45">
      <c r="B3821" s="4" t="s">
        <v>209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</v>
      </c>
      <c r="M3821" s="70">
        <v>0</v>
      </c>
      <c r="N3821" s="71">
        <v>0</v>
      </c>
      <c r="O3821" s="70">
        <v>0</v>
      </c>
      <c r="P3821" s="71">
        <v>0</v>
      </c>
      <c r="Q3821" s="70">
        <v>0</v>
      </c>
      <c r="R3821" s="71">
        <v>0</v>
      </c>
      <c r="S3821" s="70">
        <v>0</v>
      </c>
      <c r="T3821" s="71">
        <v>0</v>
      </c>
      <c r="U3821" s="70">
        <v>0</v>
      </c>
      <c r="V3821" s="71">
        <v>0</v>
      </c>
      <c r="W3821" s="70">
        <v>0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0</v>
      </c>
      <c r="AE3821" s="54"/>
    </row>
    <row r="3822" spans="2:31" x14ac:dyDescent="0.45">
      <c r="B3822" s="4" t="s">
        <v>210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45">
      <c r="B3823" s="4" t="s">
        <v>211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45">
      <c r="B3824" s="4" t="s">
        <v>212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45">
      <c r="B3825" s="4" t="s">
        <v>213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45">
      <c r="B3826" s="4" t="s">
        <v>214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45">
      <c r="B3827" s="4" t="s">
        <v>215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</v>
      </c>
      <c r="AE3827" s="54"/>
    </row>
    <row r="3828" spans="2:31" x14ac:dyDescent="0.45">
      <c r="B3828" s="4" t="s">
        <v>216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0</v>
      </c>
      <c r="AE3828" s="54"/>
    </row>
    <row r="3829" spans="2:31" x14ac:dyDescent="0.45">
      <c r="B3829" s="4" t="s">
        <v>217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45">
      <c r="B3830" s="4" t="s">
        <v>218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45">
      <c r="B3831" s="4" t="s">
        <v>219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45">
      <c r="B3832" s="4" t="s">
        <v>220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45">
      <c r="B3833" s="4" t="s">
        <v>221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45">
      <c r="B3834" s="4" t="s">
        <v>222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45">
      <c r="B3835" s="4" t="s">
        <v>223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45">
      <c r="B3836" s="4" t="s">
        <v>224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0</v>
      </c>
      <c r="M3836" s="70">
        <v>6.3675631582736966E-2</v>
      </c>
      <c r="N3836" s="71">
        <v>0.1473994920651118</v>
      </c>
      <c r="O3836" s="70">
        <v>0.14821198930342991</v>
      </c>
      <c r="P3836" s="71">
        <v>0.14902448654174805</v>
      </c>
      <c r="Q3836" s="70">
        <v>0.14983698328336081</v>
      </c>
      <c r="R3836" s="71">
        <v>0.1506494810183843</v>
      </c>
      <c r="S3836" s="70">
        <v>5.0397048393885292E-2</v>
      </c>
      <c r="T3836" s="71">
        <v>0</v>
      </c>
      <c r="U3836" s="70">
        <v>0</v>
      </c>
      <c r="V3836" s="71">
        <v>0</v>
      </c>
      <c r="W3836" s="70">
        <v>0.1460651343067487</v>
      </c>
      <c r="X3836" s="71">
        <v>0.10772319237391154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1.1129834388693172</v>
      </c>
      <c r="AE3836" s="54"/>
    </row>
    <row r="3837" spans="2:31" x14ac:dyDescent="0.45">
      <c r="B3837" s="4" t="s">
        <v>225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0</v>
      </c>
      <c r="M3837" s="70">
        <v>6.3675631582736966E-2</v>
      </c>
      <c r="N3837" s="71">
        <v>0.1473994920651118</v>
      </c>
      <c r="O3837" s="70">
        <v>0.14821198930342991</v>
      </c>
      <c r="P3837" s="71">
        <v>0.14902448654174805</v>
      </c>
      <c r="Q3837" s="70">
        <v>0.14983698328336081</v>
      </c>
      <c r="R3837" s="71">
        <v>0.1506494810183843</v>
      </c>
      <c r="S3837" s="70">
        <v>5.0397048393885292E-2</v>
      </c>
      <c r="T3837" s="71">
        <v>0</v>
      </c>
      <c r="U3837" s="70">
        <v>0</v>
      </c>
      <c r="V3837" s="71">
        <v>0</v>
      </c>
      <c r="W3837" s="70">
        <v>0.1460651343067487</v>
      </c>
      <c r="X3837" s="71">
        <v>0.10772319237391154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1.1129834388693172</v>
      </c>
      <c r="AE3837" s="54"/>
    </row>
    <row r="3838" spans="2:31" x14ac:dyDescent="0.45">
      <c r="B3838" s="4" t="s">
        <v>226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</v>
      </c>
      <c r="M3838" s="70">
        <v>0</v>
      </c>
      <c r="N3838" s="71">
        <v>0</v>
      </c>
      <c r="O3838" s="70">
        <v>1.9645217758622793</v>
      </c>
      <c r="P3838" s="71">
        <v>2.0297100432100708</v>
      </c>
      <c r="Q3838" s="70">
        <v>0</v>
      </c>
      <c r="R3838" s="71">
        <v>0</v>
      </c>
      <c r="S3838" s="70">
        <v>0</v>
      </c>
      <c r="T3838" s="71">
        <v>0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3.99423181907235</v>
      </c>
      <c r="AE3838" s="54"/>
    </row>
    <row r="3839" spans="2:31" x14ac:dyDescent="0.45">
      <c r="B3839" s="4" t="s">
        <v>227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</v>
      </c>
      <c r="M3839" s="70">
        <v>0</v>
      </c>
      <c r="N3839" s="71">
        <v>0</v>
      </c>
      <c r="O3839" s="70">
        <v>1.9645217758622793</v>
      </c>
      <c r="P3839" s="71">
        <v>2.0297100432100708</v>
      </c>
      <c r="Q3839" s="70">
        <v>0</v>
      </c>
      <c r="R3839" s="71">
        <v>0</v>
      </c>
      <c r="S3839" s="70">
        <v>0</v>
      </c>
      <c r="T3839" s="71">
        <v>0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3.99423181907235</v>
      </c>
      <c r="AE3839" s="54"/>
    </row>
    <row r="3840" spans="2:31" x14ac:dyDescent="0.45">
      <c r="B3840" s="4" t="s">
        <v>228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45">
      <c r="B3841" s="4" t="s">
        <v>229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0</v>
      </c>
      <c r="AE3841" s="54"/>
    </row>
    <row r="3842" spans="2:31" x14ac:dyDescent="0.45">
      <c r="B3842" s="4" t="s">
        <v>230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0</v>
      </c>
      <c r="AE3842" s="54"/>
    </row>
    <row r="3843" spans="2:31" x14ac:dyDescent="0.45">
      <c r="B3843" s="4" t="s">
        <v>231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0</v>
      </c>
      <c r="AE3843" s="54"/>
    </row>
    <row r="3844" spans="2:31" x14ac:dyDescent="0.45">
      <c r="B3844" s="4" t="s">
        <v>232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3.4999999999999988E-3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3.4999999999999988E-3</v>
      </c>
      <c r="AE3844" s="54"/>
    </row>
    <row r="3845" spans="2:31" x14ac:dyDescent="0.45">
      <c r="B3845" s="4" t="s">
        <v>233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45">
      <c r="B3846" s="4" t="s">
        <v>234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45">
      <c r="B3847" s="4" t="s">
        <v>235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45">
      <c r="B3848" s="4" t="s">
        <v>236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45">
      <c r="B3849" s="4" t="s">
        <v>237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0</v>
      </c>
      <c r="V3849" s="71">
        <v>0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0</v>
      </c>
      <c r="AE3849" s="54"/>
    </row>
    <row r="3850" spans="2:31" x14ac:dyDescent="0.45">
      <c r="B3850" s="4" t="s">
        <v>238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0</v>
      </c>
      <c r="V3850" s="71">
        <v>0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0</v>
      </c>
      <c r="AE3850" s="54"/>
    </row>
    <row r="3851" spans="2:31" x14ac:dyDescent="0.45">
      <c r="B3851" s="4" t="s">
        <v>239</v>
      </c>
      <c r="C3851" s="4"/>
      <c r="D3851" s="4"/>
      <c r="E3851" s="70">
        <v>0</v>
      </c>
      <c r="F3851" s="71">
        <v>0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0</v>
      </c>
      <c r="M3851" s="70">
        <v>0.40181889284669953</v>
      </c>
      <c r="N3851" s="71">
        <v>0.12286065513012454</v>
      </c>
      <c r="O3851" s="70">
        <v>0</v>
      </c>
      <c r="P3851" s="71">
        <v>0</v>
      </c>
      <c r="Q3851" s="70">
        <v>0</v>
      </c>
      <c r="R3851" s="71">
        <v>0</v>
      </c>
      <c r="S3851" s="70">
        <v>0</v>
      </c>
      <c r="T3851" s="71">
        <v>0</v>
      </c>
      <c r="U3851" s="70">
        <v>0</v>
      </c>
      <c r="V3851" s="71">
        <v>0</v>
      </c>
      <c r="W3851" s="70">
        <v>0</v>
      </c>
      <c r="X3851" s="71">
        <v>0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0.52467954797682403</v>
      </c>
      <c r="AE3851" s="54"/>
    </row>
    <row r="3852" spans="2:31" x14ac:dyDescent="0.45">
      <c r="B3852" s="4" t="s">
        <v>240</v>
      </c>
      <c r="C3852" s="4"/>
      <c r="D3852" s="4"/>
      <c r="E3852" s="70">
        <v>0</v>
      </c>
      <c r="F3852" s="71">
        <v>0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0</v>
      </c>
      <c r="M3852" s="70">
        <v>0.40181889284669953</v>
      </c>
      <c r="N3852" s="71">
        <v>0.12286065513012454</v>
      </c>
      <c r="O3852" s="70">
        <v>0</v>
      </c>
      <c r="P3852" s="71">
        <v>0</v>
      </c>
      <c r="Q3852" s="70">
        <v>0</v>
      </c>
      <c r="R3852" s="71">
        <v>0</v>
      </c>
      <c r="S3852" s="70">
        <v>0</v>
      </c>
      <c r="T3852" s="71">
        <v>0</v>
      </c>
      <c r="U3852" s="70">
        <v>0</v>
      </c>
      <c r="V3852" s="71">
        <v>0</v>
      </c>
      <c r="W3852" s="70">
        <v>0</v>
      </c>
      <c r="X3852" s="71">
        <v>0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0.52467954797682403</v>
      </c>
      <c r="AE3852" s="54"/>
    </row>
    <row r="3853" spans="2:31" x14ac:dyDescent="0.45">
      <c r="B3853" s="4" t="s">
        <v>241</v>
      </c>
      <c r="C3853" s="4"/>
      <c r="D3853" s="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</v>
      </c>
      <c r="M3853" s="70">
        <v>0.40181889284669953</v>
      </c>
      <c r="N3853" s="71">
        <v>0.12286065513012454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0.52467954797682403</v>
      </c>
      <c r="AE3853" s="54"/>
    </row>
    <row r="3854" spans="2:31" x14ac:dyDescent="0.45">
      <c r="B3854" s="4" t="s">
        <v>242</v>
      </c>
      <c r="C3854" s="4"/>
      <c r="D3854" s="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</v>
      </c>
      <c r="M3854" s="70">
        <v>0.86104048467149952</v>
      </c>
      <c r="N3854" s="71">
        <v>0.26327283242169552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1.1243133170931952</v>
      </c>
      <c r="AE3854" s="54"/>
    </row>
    <row r="3855" spans="2:31" x14ac:dyDescent="0.45">
      <c r="B3855" s="4" t="s">
        <v>243</v>
      </c>
      <c r="C3855" s="4"/>
      <c r="D3855" s="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</v>
      </c>
      <c r="M3855" s="70">
        <v>0.86104048467149952</v>
      </c>
      <c r="N3855" s="71">
        <v>0.26327283242169552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1.1243133170931952</v>
      </c>
      <c r="AE3855" s="54"/>
    </row>
    <row r="3856" spans="2:31" x14ac:dyDescent="0.45">
      <c r="B3856" s="4" t="s">
        <v>244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0</v>
      </c>
      <c r="M3856" s="70">
        <v>0</v>
      </c>
      <c r="N3856" s="71">
        <v>0</v>
      </c>
      <c r="O3856" s="70">
        <v>0</v>
      </c>
      <c r="P3856" s="71">
        <v>0</v>
      </c>
      <c r="Q3856" s="70">
        <v>0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0</v>
      </c>
      <c r="AE3856" s="54"/>
    </row>
    <row r="3857" spans="2:31" x14ac:dyDescent="0.45">
      <c r="B3857" s="4" t="s">
        <v>245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0</v>
      </c>
      <c r="M3857" s="70">
        <v>0</v>
      </c>
      <c r="N3857" s="71">
        <v>0</v>
      </c>
      <c r="O3857" s="70">
        <v>0</v>
      </c>
      <c r="P3857" s="71">
        <v>0</v>
      </c>
      <c r="Q3857" s="70">
        <v>0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0</v>
      </c>
      <c r="AE3857" s="54"/>
    </row>
    <row r="3858" spans="2:31" x14ac:dyDescent="0.45">
      <c r="B3858" s="4" t="s">
        <v>246</v>
      </c>
      <c r="C3858" s="4"/>
      <c r="D3858" s="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0</v>
      </c>
      <c r="M3858" s="70">
        <v>1.2586306470338222E-2</v>
      </c>
      <c r="N3858" s="71">
        <v>2.4276857254882009E-3</v>
      </c>
      <c r="O3858" s="70">
        <v>0</v>
      </c>
      <c r="P3858" s="71">
        <v>0</v>
      </c>
      <c r="Q3858" s="70">
        <v>0</v>
      </c>
      <c r="R3858" s="71">
        <v>0</v>
      </c>
      <c r="S3858" s="70">
        <v>0</v>
      </c>
      <c r="T3858" s="71">
        <v>0</v>
      </c>
      <c r="U3858" s="70">
        <v>0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1.5013992195826423E-2</v>
      </c>
      <c r="AE3858" s="54"/>
    </row>
    <row r="3859" spans="2:31" x14ac:dyDescent="0.45">
      <c r="B3859" s="4" t="s">
        <v>247</v>
      </c>
      <c r="C3859" s="4"/>
      <c r="D3859" s="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0</v>
      </c>
      <c r="M3859" s="70">
        <v>1.2586306470338222E-2</v>
      </c>
      <c r="N3859" s="71">
        <v>2.4276857254882009E-3</v>
      </c>
      <c r="O3859" s="70">
        <v>0</v>
      </c>
      <c r="P3859" s="71">
        <v>0</v>
      </c>
      <c r="Q3859" s="70">
        <v>0</v>
      </c>
      <c r="R3859" s="71">
        <v>0</v>
      </c>
      <c r="S3859" s="70">
        <v>0</v>
      </c>
      <c r="T3859" s="71">
        <v>0</v>
      </c>
      <c r="U3859" s="70">
        <v>0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1.5013992195826423E-2</v>
      </c>
      <c r="AE3859" s="54"/>
    </row>
    <row r="3860" spans="2:31" x14ac:dyDescent="0.45">
      <c r="B3860" s="4" t="s">
        <v>248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0.7012475781970553</v>
      </c>
      <c r="N3860" s="71">
        <v>0.2153884649276733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0.91663604312472857</v>
      </c>
      <c r="AE3860" s="54"/>
    </row>
    <row r="3861" spans="2:31" x14ac:dyDescent="0.45">
      <c r="B3861" s="4" t="s">
        <v>249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0.7012475781970553</v>
      </c>
      <c r="N3861" s="71">
        <v>0.2153884649276733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0.91663604312472857</v>
      </c>
      <c r="AE3861" s="54"/>
    </row>
    <row r="3862" spans="2:31" x14ac:dyDescent="0.45">
      <c r="B3862" s="4" t="s">
        <v>250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0.7012475781970553</v>
      </c>
      <c r="N3862" s="71">
        <v>0.2153884649276733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0.91663604312472857</v>
      </c>
      <c r="AE3862" s="54"/>
    </row>
    <row r="3863" spans="2:31" x14ac:dyDescent="0.45">
      <c r="B3863" s="4" t="s">
        <v>251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45">
      <c r="B3864" s="4" t="s">
        <v>252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45">
      <c r="B3865" s="4" t="s">
        <v>253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45">
      <c r="B3866" s="4" t="s">
        <v>254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45">
      <c r="B3867" s="4" t="s">
        <v>255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45">
      <c r="B3868" s="4" t="s">
        <v>256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45">
      <c r="B3869" s="4" t="s">
        <v>257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45">
      <c r="B3870" s="4" t="s">
        <v>258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45">
      <c r="B3871" s="4" t="s">
        <v>259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45">
      <c r="B3872" s="4" t="s">
        <v>260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45">
      <c r="B3873" s="4" t="s">
        <v>261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45">
      <c r="B3874" s="4" t="s">
        <v>262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45">
      <c r="B3875" s="4" t="s">
        <v>263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45">
      <c r="B3876" s="4" t="s">
        <v>264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</v>
      </c>
      <c r="M3876" s="70">
        <v>2.3823569519445285E-2</v>
      </c>
      <c r="N3876" s="71">
        <v>5.4977468121796866E-2</v>
      </c>
      <c r="O3876" s="70">
        <v>5.4976454764211362E-2</v>
      </c>
      <c r="P3876" s="71">
        <v>5.4912565875322471E-2</v>
      </c>
      <c r="Q3876" s="70">
        <v>5.4977468121796866E-2</v>
      </c>
      <c r="R3876" s="71">
        <v>5.4977468121796866E-2</v>
      </c>
      <c r="S3876" s="70">
        <v>1.8325822707265609E-2</v>
      </c>
      <c r="T3876" s="71">
        <v>0</v>
      </c>
      <c r="U3876" s="70">
        <v>0</v>
      </c>
      <c r="V3876" s="71">
        <v>0</v>
      </c>
      <c r="W3876" s="70">
        <v>5.3528172667138246E-2</v>
      </c>
      <c r="X3876" s="71">
        <v>3.9962695566937302E-2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0.41046168546571093</v>
      </c>
      <c r="AE3876" s="54"/>
    </row>
    <row r="3877" spans="2:31" x14ac:dyDescent="0.45">
      <c r="B3877" s="4" t="s">
        <v>265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</v>
      </c>
      <c r="M3877" s="70">
        <v>2.3823569519445285E-2</v>
      </c>
      <c r="N3877" s="71">
        <v>5.4977468121796866E-2</v>
      </c>
      <c r="O3877" s="70">
        <v>5.4976454764211362E-2</v>
      </c>
      <c r="P3877" s="71">
        <v>5.4912565875322471E-2</v>
      </c>
      <c r="Q3877" s="70">
        <v>5.4977468121796866E-2</v>
      </c>
      <c r="R3877" s="71">
        <v>5.4977468121796866E-2</v>
      </c>
      <c r="S3877" s="70">
        <v>1.8325822707265609E-2</v>
      </c>
      <c r="T3877" s="71">
        <v>0</v>
      </c>
      <c r="U3877" s="70">
        <v>0</v>
      </c>
      <c r="V3877" s="71">
        <v>0</v>
      </c>
      <c r="W3877" s="70">
        <v>5.3528172667138246E-2</v>
      </c>
      <c r="X3877" s="71">
        <v>3.9962695566937302E-2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0.41046168546571093</v>
      </c>
      <c r="AE3877" s="54"/>
    </row>
    <row r="3878" spans="2:31" x14ac:dyDescent="0.45">
      <c r="B3878" s="4" t="s">
        <v>266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</v>
      </c>
      <c r="M3878" s="70">
        <v>1.9670329634348547</v>
      </c>
      <c r="N3878" s="71">
        <v>0.73413125673929858</v>
      </c>
      <c r="O3878" s="70">
        <v>0</v>
      </c>
      <c r="P3878" s="71">
        <v>0</v>
      </c>
      <c r="Q3878" s="70">
        <v>0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2.701164220174153</v>
      </c>
      <c r="AE3878" s="54"/>
    </row>
    <row r="3879" spans="2:31" x14ac:dyDescent="0.45">
      <c r="B3879" s="4" t="s">
        <v>267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45">
      <c r="B3880" s="4" t="s">
        <v>268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45">
      <c r="B3881" s="4" t="s">
        <v>269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0</v>
      </c>
      <c r="AE3881" s="54"/>
    </row>
    <row r="3882" spans="2:31" x14ac:dyDescent="0.45">
      <c r="B3882" s="4" t="s">
        <v>270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0</v>
      </c>
      <c r="AE3882" s="54"/>
    </row>
    <row r="3883" spans="2:31" x14ac:dyDescent="0.45">
      <c r="B3883" s="4" t="s">
        <v>271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45">
      <c r="B3884" s="4" t="s">
        <v>272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45">
      <c r="B3885" s="4" t="s">
        <v>273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1.7289281050364183</v>
      </c>
      <c r="U3885" s="70">
        <v>2.1882886462741435</v>
      </c>
      <c r="V3885" s="71">
        <v>2.8618763022952614</v>
      </c>
      <c r="W3885" s="70">
        <v>3.051693905724421</v>
      </c>
      <c r="X3885" s="71">
        <v>5.06653667670356</v>
      </c>
      <c r="Y3885" s="70">
        <v>11.71233461168077</v>
      </c>
      <c r="Z3885" s="71">
        <v>16.843598832024476</v>
      </c>
      <c r="AA3885" s="70">
        <v>17.0024647447798</v>
      </c>
      <c r="AB3885" s="71">
        <v>0</v>
      </c>
      <c r="AC3885" s="54"/>
      <c r="AD3885" s="55">
        <f t="shared" si="79"/>
        <v>60.455721824518847</v>
      </c>
      <c r="AE3885" s="54"/>
    </row>
    <row r="3886" spans="2:31" x14ac:dyDescent="0.45">
      <c r="B3886" s="4" t="s">
        <v>274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1.7289281050364183</v>
      </c>
      <c r="U3886" s="70">
        <v>2.1882886462741435</v>
      </c>
      <c r="V3886" s="71">
        <v>2.8618763022952614</v>
      </c>
      <c r="W3886" s="70">
        <v>3.051693905724421</v>
      </c>
      <c r="X3886" s="71">
        <v>5.06653667670356</v>
      </c>
      <c r="Y3886" s="70">
        <v>11.71233461168077</v>
      </c>
      <c r="Z3886" s="71">
        <v>16.843598832024476</v>
      </c>
      <c r="AA3886" s="70">
        <v>17.0024647447798</v>
      </c>
      <c r="AB3886" s="71">
        <v>0</v>
      </c>
      <c r="AC3886" s="54"/>
      <c r="AD3886" s="55">
        <f t="shared" si="79"/>
        <v>60.455721824518847</v>
      </c>
      <c r="AE3886" s="54"/>
    </row>
    <row r="3887" spans="2:31" x14ac:dyDescent="0.45">
      <c r="B3887" s="4" t="s">
        <v>275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1.7289281050364183</v>
      </c>
      <c r="U3887" s="70">
        <v>2.1882886462741435</v>
      </c>
      <c r="V3887" s="71">
        <v>2.8618763022952614</v>
      </c>
      <c r="W3887" s="70">
        <v>3.051693905724421</v>
      </c>
      <c r="X3887" s="71">
        <v>5.06653667670356</v>
      </c>
      <c r="Y3887" s="70">
        <v>11.71233461168077</v>
      </c>
      <c r="Z3887" s="71">
        <v>16.843598832024476</v>
      </c>
      <c r="AA3887" s="70">
        <v>17.0024647447798</v>
      </c>
      <c r="AB3887" s="71">
        <v>0</v>
      </c>
      <c r="AC3887" s="54"/>
      <c r="AD3887" s="55">
        <f t="shared" si="79"/>
        <v>60.455721824518847</v>
      </c>
      <c r="AE3887" s="54"/>
    </row>
    <row r="3888" spans="2:31" x14ac:dyDescent="0.45">
      <c r="B3888" s="4" t="s">
        <v>276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45">
      <c r="B3889" s="4" t="s">
        <v>277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45">
      <c r="B3890" s="12" t="s">
        <v>7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0</v>
      </c>
      <c r="M3890" s="13">
        <f t="shared" si="80"/>
        <v>7.6922188730017904</v>
      </c>
      <c r="N3890" s="13">
        <f t="shared" si="80"/>
        <v>6.5995779717297287</v>
      </c>
      <c r="O3890" s="13">
        <f t="shared" si="80"/>
        <v>6.3889809381769211</v>
      </c>
      <c r="P3890" s="13">
        <f t="shared" si="80"/>
        <v>5.5704661328525384</v>
      </c>
      <c r="Q3890" s="13">
        <f t="shared" si="80"/>
        <v>1.1179617046291621</v>
      </c>
      <c r="R3890" s="13">
        <f t="shared" si="80"/>
        <v>1.0911548275724046</v>
      </c>
      <c r="S3890" s="13">
        <f t="shared" si="80"/>
        <v>0.35758980575452226</v>
      </c>
      <c r="T3890" s="13">
        <f t="shared" si="80"/>
        <v>33.914646158777877</v>
      </c>
      <c r="U3890" s="13">
        <f t="shared" si="80"/>
        <v>46.509396821187352</v>
      </c>
      <c r="V3890" s="13">
        <f t="shared" si="80"/>
        <v>59.419190722376484</v>
      </c>
      <c r="W3890" s="13">
        <f t="shared" si="80"/>
        <v>75.573906145849477</v>
      </c>
      <c r="X3890" s="13">
        <f t="shared" si="80"/>
        <v>82.926330650345747</v>
      </c>
      <c r="Y3890" s="13">
        <f t="shared" si="80"/>
        <v>97.481075977643656</v>
      </c>
      <c r="Z3890" s="13">
        <f t="shared" si="80"/>
        <v>79.240612155151396</v>
      </c>
      <c r="AA3890" s="13">
        <f t="shared" si="80"/>
        <v>69.856632763697306</v>
      </c>
      <c r="AB3890" s="13">
        <f t="shared" si="80"/>
        <v>0</v>
      </c>
      <c r="AC3890" s="109">
        <f>SUM(AC3752:AE3889)</f>
        <v>573.7397416487463</v>
      </c>
      <c r="AD3890" s="109"/>
      <c r="AE3890" s="109"/>
    </row>
    <row r="3891" spans="2:31" x14ac:dyDescent="0.45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45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45">
      <c r="B3893" s="8">
        <f>+B3749+1</f>
        <v>46050</v>
      </c>
    </row>
    <row r="3894" spans="2:31" x14ac:dyDescent="0.45">
      <c r="B3894" s="8"/>
    </row>
    <row r="3895" spans="2:31" x14ac:dyDescent="0.45">
      <c r="B3895" s="9" t="s">
        <v>313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91" t="s">
        <v>7</v>
      </c>
      <c r="AD3895" s="91"/>
      <c r="AE3895" s="91"/>
    </row>
    <row r="3896" spans="2:31" x14ac:dyDescent="0.45">
      <c r="B3896" s="4" t="s">
        <v>140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0</v>
      </c>
      <c r="AE3896" s="56"/>
    </row>
    <row r="3897" spans="2:31" x14ac:dyDescent="0.45">
      <c r="B3897" s="4" t="s">
        <v>141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0</v>
      </c>
      <c r="AE3897" s="54"/>
    </row>
    <row r="3898" spans="2:31" x14ac:dyDescent="0.45">
      <c r="B3898" s="4" t="s">
        <v>142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0</v>
      </c>
      <c r="AE3898" s="54"/>
    </row>
    <row r="3899" spans="2:31" x14ac:dyDescent="0.45">
      <c r="B3899" s="4" t="s">
        <v>143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0</v>
      </c>
      <c r="AE3899" s="54"/>
    </row>
    <row r="3900" spans="2:31" x14ac:dyDescent="0.45">
      <c r="B3900" s="4" t="s">
        <v>144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45">
      <c r="B3901" s="4" t="s">
        <v>145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45">
      <c r="B3902" s="4" t="s">
        <v>146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45">
      <c r="B3903" s="4" t="s">
        <v>147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45">
      <c r="B3904" s="4" t="s">
        <v>148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45">
      <c r="B3905" s="4" t="s">
        <v>149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45">
      <c r="B3906" s="4" t="s">
        <v>150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45">
      <c r="B3907" s="4" t="s">
        <v>151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45">
      <c r="B3908" s="4" t="s">
        <v>152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45">
      <c r="B3909" s="4" t="s">
        <v>153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45">
      <c r="B3910" s="4" t="s">
        <v>154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45">
      <c r="B3911" s="4" t="s">
        <v>155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0</v>
      </c>
      <c r="N3911" s="71">
        <v>0</v>
      </c>
      <c r="O3911" s="70">
        <v>0</v>
      </c>
      <c r="P3911" s="71">
        <v>0</v>
      </c>
      <c r="Q3911" s="70">
        <v>0</v>
      </c>
      <c r="R3911" s="71">
        <v>0</v>
      </c>
      <c r="S3911" s="70">
        <v>0</v>
      </c>
      <c r="T3911" s="71">
        <v>0</v>
      </c>
      <c r="U3911" s="70">
        <v>0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0</v>
      </c>
      <c r="AE3911" s="54"/>
    </row>
    <row r="3912" spans="2:31" x14ac:dyDescent="0.45">
      <c r="B3912" s="4" t="s">
        <v>156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</v>
      </c>
      <c r="M3912" s="70">
        <v>0.10396184126536052</v>
      </c>
      <c r="N3912" s="71">
        <v>0.9196491678555806</v>
      </c>
      <c r="O3912" s="70">
        <v>0.97683287064234425</v>
      </c>
      <c r="P3912" s="71">
        <v>0.51523291291130913</v>
      </c>
      <c r="Q3912" s="70">
        <v>0.30664628403981525</v>
      </c>
      <c r="R3912" s="71">
        <v>0.91331231196721407</v>
      </c>
      <c r="S3912" s="70">
        <v>0.61447237332661953</v>
      </c>
      <c r="T3912" s="71">
        <v>0.98253714243570955</v>
      </c>
      <c r="U3912" s="70">
        <v>1.4956761757532755</v>
      </c>
      <c r="V3912" s="71">
        <v>1.5998293876647953</v>
      </c>
      <c r="W3912" s="70">
        <v>2.035488790273666</v>
      </c>
      <c r="X3912" s="71">
        <v>1.5897667884826661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12.053406046618356</v>
      </c>
      <c r="AE3912" s="54"/>
    </row>
    <row r="3913" spans="2:31" x14ac:dyDescent="0.45">
      <c r="B3913" s="4" t="s">
        <v>157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</v>
      </c>
      <c r="M3913" s="70">
        <v>0.10396184126536052</v>
      </c>
      <c r="N3913" s="71">
        <v>0.9196491678555806</v>
      </c>
      <c r="O3913" s="70">
        <v>0.97683287064234425</v>
      </c>
      <c r="P3913" s="71">
        <v>0.51523291291130913</v>
      </c>
      <c r="Q3913" s="70">
        <v>0.30664628403981525</v>
      </c>
      <c r="R3913" s="71">
        <v>0.91331231196721407</v>
      </c>
      <c r="S3913" s="70">
        <v>0.61447237332661953</v>
      </c>
      <c r="T3913" s="71">
        <v>0.98253714243570955</v>
      </c>
      <c r="U3913" s="70">
        <v>1.4956761757532755</v>
      </c>
      <c r="V3913" s="71">
        <v>1.5998293876647953</v>
      </c>
      <c r="W3913" s="70">
        <v>2.035488790273666</v>
      </c>
      <c r="X3913" s="71">
        <v>1.5897667884826661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12.053406046618356</v>
      </c>
      <c r="AE3913" s="54"/>
    </row>
    <row r="3914" spans="2:31" x14ac:dyDescent="0.45">
      <c r="B3914" s="4" t="s">
        <v>158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45">
      <c r="B3915" s="4" t="s">
        <v>159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45">
      <c r="B3916" s="4" t="s">
        <v>160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45">
      <c r="B3917" s="4" t="s">
        <v>161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45">
      <c r="B3918" s="4" t="s">
        <v>162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45">
      <c r="B3919" s="4" t="s">
        <v>163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45">
      <c r="B3920" s="4" t="s">
        <v>164</v>
      </c>
      <c r="C3920" s="14"/>
      <c r="D3920" s="14"/>
      <c r="E3920" s="70">
        <v>5.2262385213216138</v>
      </c>
      <c r="F3920" s="71">
        <v>5.2006879015604675</v>
      </c>
      <c r="G3920" s="70">
        <v>5.1982118451436401</v>
      </c>
      <c r="H3920" s="71">
        <v>5.2071385228474956</v>
      </c>
      <c r="I3920" s="70">
        <v>7.159942605082195</v>
      </c>
      <c r="J3920" s="71">
        <v>9.2252349380493168</v>
      </c>
      <c r="K3920" s="70">
        <v>5.0530850722249347</v>
      </c>
      <c r="L3920" s="71">
        <v>0.18940450991482177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0.68764977708943731</v>
      </c>
      <c r="V3920" s="71">
        <v>8.2743800839233401</v>
      </c>
      <c r="W3920" s="70">
        <v>14.887692015838617</v>
      </c>
      <c r="X3920" s="71">
        <v>14.832285795084632</v>
      </c>
      <c r="Y3920" s="70">
        <v>14.772318309020999</v>
      </c>
      <c r="Z3920" s="71">
        <v>14.684758958689372</v>
      </c>
      <c r="AA3920" s="70">
        <v>7.8009732890828394</v>
      </c>
      <c r="AB3920" s="71">
        <v>0</v>
      </c>
      <c r="AC3920" s="54"/>
      <c r="AD3920" s="55">
        <f t="shared" si="81"/>
        <v>118.40000214487371</v>
      </c>
      <c r="AE3920" s="54"/>
    </row>
    <row r="3921" spans="2:31" x14ac:dyDescent="0.45">
      <c r="B3921" s="4" t="s">
        <v>165</v>
      </c>
      <c r="C3921" s="14"/>
      <c r="D3921" s="14"/>
      <c r="E3921" s="70">
        <v>5.2262385213216138</v>
      </c>
      <c r="F3921" s="71">
        <v>5.2006879015604675</v>
      </c>
      <c r="G3921" s="70">
        <v>5.1982118451436401</v>
      </c>
      <c r="H3921" s="71">
        <v>5.2071385228474956</v>
      </c>
      <c r="I3921" s="70">
        <v>7.159942605082195</v>
      </c>
      <c r="J3921" s="71">
        <v>9.2252349380493168</v>
      </c>
      <c r="K3921" s="70">
        <v>5.0530850722249347</v>
      </c>
      <c r="L3921" s="71">
        <v>0.18940450991482177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0.68764977708943731</v>
      </c>
      <c r="V3921" s="71">
        <v>8.2743800839233401</v>
      </c>
      <c r="W3921" s="70">
        <v>14.887692015838617</v>
      </c>
      <c r="X3921" s="71">
        <v>14.832285795084632</v>
      </c>
      <c r="Y3921" s="70">
        <v>14.772318309020999</v>
      </c>
      <c r="Z3921" s="71">
        <v>14.684758958689372</v>
      </c>
      <c r="AA3921" s="70">
        <v>7.8009732890828394</v>
      </c>
      <c r="AB3921" s="71">
        <v>0</v>
      </c>
      <c r="AC3921" s="54"/>
      <c r="AD3921" s="55">
        <f t="shared" si="81"/>
        <v>118.40000214487371</v>
      </c>
      <c r="AE3921" s="54"/>
    </row>
    <row r="3922" spans="2:31" x14ac:dyDescent="0.45">
      <c r="B3922" s="4" t="s">
        <v>166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0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9.5366895198822021E-2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9.5366895198822021E-2</v>
      </c>
      <c r="AE3922" s="54"/>
    </row>
    <row r="3923" spans="2:31" x14ac:dyDescent="0.45">
      <c r="B3923" s="4" t="s">
        <v>167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0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9.5366895198822021E-2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9.5366895198822021E-2</v>
      </c>
      <c r="AE3923" s="54"/>
    </row>
    <row r="3924" spans="2:31" x14ac:dyDescent="0.45">
      <c r="B3924" s="4" t="s">
        <v>168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45">
      <c r="B3925" s="4" t="s">
        <v>169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45">
      <c r="B3926" s="4" t="s">
        <v>170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0</v>
      </c>
      <c r="AE3926" s="54"/>
    </row>
    <row r="3927" spans="2:31" x14ac:dyDescent="0.45">
      <c r="B3927" s="4" t="s">
        <v>171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0</v>
      </c>
      <c r="AE3927" s="54"/>
    </row>
    <row r="3928" spans="2:31" x14ac:dyDescent="0.45">
      <c r="B3928" s="4" t="s">
        <v>172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45">
      <c r="B3929" s="4" t="s">
        <v>173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45">
      <c r="B3930" s="4" t="s">
        <v>174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45">
      <c r="B3931" s="4" t="s">
        <v>175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</v>
      </c>
      <c r="M3931" s="70">
        <v>0</v>
      </c>
      <c r="N3931" s="71">
        <v>0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0</v>
      </c>
      <c r="AE3931" s="54"/>
    </row>
    <row r="3932" spans="2:31" x14ac:dyDescent="0.45">
      <c r="B3932" s="4" t="s">
        <v>176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45">
      <c r="B3933" s="4" t="s">
        <v>177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45">
      <c r="B3934" s="4" t="s">
        <v>178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45">
      <c r="B3935" s="4" t="s">
        <v>179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45">
      <c r="B3936" s="4" t="s">
        <v>180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45">
      <c r="B3937" s="4" t="s">
        <v>181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45">
      <c r="B3938" s="4" t="s">
        <v>182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45">
      <c r="B3939" s="4" t="s">
        <v>183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45">
      <c r="B3940" s="4" t="s">
        <v>184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45">
      <c r="B3941" s="4" t="s">
        <v>185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45">
      <c r="B3942" s="4" t="s">
        <v>186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45">
      <c r="B3943" s="4" t="s">
        <v>187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45">
      <c r="B3944" s="4" t="s">
        <v>188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45">
      <c r="B3945" s="4" t="s">
        <v>189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0</v>
      </c>
      <c r="M3945" s="70">
        <v>1.4597871899604761E-2</v>
      </c>
      <c r="N3945" s="71">
        <v>3.557771941026043E-2</v>
      </c>
      <c r="O3945" s="70">
        <v>4.3739980459213165E-2</v>
      </c>
      <c r="P3945" s="71">
        <v>5.9548877676327938E-2</v>
      </c>
      <c r="Q3945" s="70">
        <v>7.4718077977498312E-2</v>
      </c>
      <c r="R3945" s="71">
        <v>8.922590563694624E-2</v>
      </c>
      <c r="S3945" s="70">
        <v>0.10373373230298354</v>
      </c>
      <c r="T3945" s="71">
        <v>4.5314963658650634E-2</v>
      </c>
      <c r="U3945" s="70">
        <v>2.5330224633216773E-2</v>
      </c>
      <c r="V3945" s="71">
        <v>2.6359529296557015E-2</v>
      </c>
      <c r="W3945" s="70">
        <v>2.7388834953308017E-2</v>
      </c>
      <c r="X3945" s="71">
        <v>2.1217108766237829E-2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0.56675282667080473</v>
      </c>
      <c r="AE3945" s="54"/>
    </row>
    <row r="3946" spans="2:31" x14ac:dyDescent="0.45">
      <c r="B3946" s="4" t="s">
        <v>190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0</v>
      </c>
      <c r="M3946" s="70">
        <v>1.4597871899604761E-2</v>
      </c>
      <c r="N3946" s="71">
        <v>3.557771941026043E-2</v>
      </c>
      <c r="O3946" s="70">
        <v>4.3739980459213165E-2</v>
      </c>
      <c r="P3946" s="71">
        <v>5.9548877676327938E-2</v>
      </c>
      <c r="Q3946" s="70">
        <v>7.4718077977498312E-2</v>
      </c>
      <c r="R3946" s="71">
        <v>8.922590563694624E-2</v>
      </c>
      <c r="S3946" s="70">
        <v>0.10373373230298354</v>
      </c>
      <c r="T3946" s="71">
        <v>4.5314963658650634E-2</v>
      </c>
      <c r="U3946" s="70">
        <v>2.5330224633216773E-2</v>
      </c>
      <c r="V3946" s="71">
        <v>2.6359529296557015E-2</v>
      </c>
      <c r="W3946" s="70">
        <v>2.7388834953308017E-2</v>
      </c>
      <c r="X3946" s="71">
        <v>2.1217108766237829E-2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0.56675282667080473</v>
      </c>
      <c r="AE3946" s="54"/>
    </row>
    <row r="3947" spans="2:31" x14ac:dyDescent="0.45">
      <c r="B3947" s="4" t="s">
        <v>191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</v>
      </c>
      <c r="M3947" s="70">
        <v>5.5895385392506674E-3</v>
      </c>
      <c r="N3947" s="71">
        <v>3.6572848478952772E-3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2.4069333534240692E-2</v>
      </c>
      <c r="W3947" s="70">
        <v>0.40583377960522954</v>
      </c>
      <c r="X3947" s="71">
        <v>0.3812318242963153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0.82038176082293146</v>
      </c>
      <c r="AE3947" s="54"/>
    </row>
    <row r="3948" spans="2:31" x14ac:dyDescent="0.45">
      <c r="B3948" s="4" t="s">
        <v>192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</v>
      </c>
      <c r="M3948" s="70">
        <v>5.5895385392506674E-3</v>
      </c>
      <c r="N3948" s="71">
        <v>3.6572848478952772E-3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2.4069333534240692E-2</v>
      </c>
      <c r="W3948" s="70">
        <v>0.40583377960522954</v>
      </c>
      <c r="X3948" s="71">
        <v>0.3812318242963153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0.82038176082293146</v>
      </c>
      <c r="AE3948" s="54"/>
    </row>
    <row r="3949" spans="2:31" x14ac:dyDescent="0.45">
      <c r="B3949" s="4" t="s">
        <v>193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</v>
      </c>
      <c r="M3949" s="70">
        <v>0</v>
      </c>
      <c r="N3949" s="71">
        <v>0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0</v>
      </c>
      <c r="AE3949" s="54"/>
    </row>
    <row r="3950" spans="2:31" x14ac:dyDescent="0.45">
      <c r="B3950" s="4" t="s">
        <v>194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0</v>
      </c>
      <c r="AE3950" s="54"/>
    </row>
    <row r="3951" spans="2:31" x14ac:dyDescent="0.45">
      <c r="B3951" s="4" t="s">
        <v>195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0</v>
      </c>
      <c r="AE3951" s="54"/>
    </row>
    <row r="3952" spans="2:31" x14ac:dyDescent="0.45">
      <c r="B3952" s="4" t="s">
        <v>196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45">
      <c r="B3953" s="4" t="s">
        <v>197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45">
      <c r="B3954" s="4" t="s">
        <v>198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45">
      <c r="B3955" s="4" t="s">
        <v>199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45">
      <c r="B3956" s="4" t="s">
        <v>200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45">
      <c r="B3957" s="4" t="s">
        <v>201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0</v>
      </c>
      <c r="AE3957" s="54"/>
    </row>
    <row r="3958" spans="2:31" x14ac:dyDescent="0.45">
      <c r="B3958" s="4" t="s">
        <v>202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0</v>
      </c>
      <c r="AE3958" s="54"/>
    </row>
    <row r="3959" spans="2:31" x14ac:dyDescent="0.45">
      <c r="B3959" s="4" t="s">
        <v>203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0</v>
      </c>
      <c r="AE3959" s="54"/>
    </row>
    <row r="3960" spans="2:31" x14ac:dyDescent="0.45">
      <c r="B3960" s="4" t="s">
        <v>204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0</v>
      </c>
      <c r="AE3960" s="54"/>
    </row>
    <row r="3961" spans="2:31" x14ac:dyDescent="0.45">
      <c r="B3961" s="4" t="s">
        <v>205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0</v>
      </c>
      <c r="O3961" s="70">
        <v>0</v>
      </c>
      <c r="P3961" s="71">
        <v>0</v>
      </c>
      <c r="Q3961" s="70">
        <v>0</v>
      </c>
      <c r="R3961" s="71">
        <v>0</v>
      </c>
      <c r="S3961" s="70">
        <v>0</v>
      </c>
      <c r="T3961" s="71">
        <v>0</v>
      </c>
      <c r="U3961" s="70">
        <v>0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0</v>
      </c>
      <c r="AE3961" s="54"/>
    </row>
    <row r="3962" spans="2:31" x14ac:dyDescent="0.45">
      <c r="B3962" s="4" t="s">
        <v>206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0</v>
      </c>
      <c r="AE3962" s="54"/>
    </row>
    <row r="3963" spans="2:31" x14ac:dyDescent="0.45">
      <c r="B3963" s="4" t="s">
        <v>207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0</v>
      </c>
      <c r="AE3963" s="54"/>
    </row>
    <row r="3964" spans="2:31" x14ac:dyDescent="0.45">
      <c r="B3964" s="4" t="s">
        <v>208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</v>
      </c>
      <c r="M3964" s="70">
        <v>0</v>
      </c>
      <c r="N3964" s="71">
        <v>1.2373129526774089E-4</v>
      </c>
      <c r="O3964" s="70">
        <v>1.4517347017923989E-2</v>
      </c>
      <c r="P3964" s="71">
        <v>3.8663140932718908E-2</v>
      </c>
      <c r="Q3964" s="70">
        <v>5.1521118481953933E-2</v>
      </c>
      <c r="R3964" s="71">
        <v>5.2708562215169265E-2</v>
      </c>
      <c r="S3964" s="70">
        <v>5.3896093368530261E-2</v>
      </c>
      <c r="T3964" s="71">
        <v>5.5083592732747398E-2</v>
      </c>
      <c r="U3964" s="70">
        <v>5.6271100044250476E-2</v>
      </c>
      <c r="V3964" s="71">
        <v>5.1749126116434736E-2</v>
      </c>
      <c r="W3964" s="70">
        <v>4.1324122746785485E-2</v>
      </c>
      <c r="X3964" s="71">
        <v>2.4151722590128575E-2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0.44000965754191074</v>
      </c>
      <c r="AE3964" s="54"/>
    </row>
    <row r="3965" spans="2:31" x14ac:dyDescent="0.45">
      <c r="B3965" s="4" t="s">
        <v>209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</v>
      </c>
      <c r="M3965" s="70">
        <v>0</v>
      </c>
      <c r="N3965" s="71">
        <v>1.2373129526774089E-4</v>
      </c>
      <c r="O3965" s="70">
        <v>1.4517347017923989E-2</v>
      </c>
      <c r="P3965" s="71">
        <v>3.8663140932718908E-2</v>
      </c>
      <c r="Q3965" s="70">
        <v>5.1521118481953933E-2</v>
      </c>
      <c r="R3965" s="71">
        <v>5.2708562215169265E-2</v>
      </c>
      <c r="S3965" s="70">
        <v>5.3896093368530261E-2</v>
      </c>
      <c r="T3965" s="71">
        <v>5.5083592732747398E-2</v>
      </c>
      <c r="U3965" s="70">
        <v>5.6271100044250476E-2</v>
      </c>
      <c r="V3965" s="71">
        <v>5.1749126116434736E-2</v>
      </c>
      <c r="W3965" s="70">
        <v>4.1324122746785485E-2</v>
      </c>
      <c r="X3965" s="71">
        <v>2.4151722590128575E-2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0.44000965754191074</v>
      </c>
      <c r="AE3965" s="54"/>
    </row>
    <row r="3966" spans="2:31" x14ac:dyDescent="0.45">
      <c r="B3966" s="4" t="s">
        <v>210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45">
      <c r="B3967" s="4" t="s">
        <v>211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45">
      <c r="B3968" s="4" t="s">
        <v>212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45">
      <c r="B3969" s="4" t="s">
        <v>213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45">
      <c r="B3970" s="4" t="s">
        <v>214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45">
      <c r="B3971" s="4" t="s">
        <v>215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</v>
      </c>
      <c r="AE3971" s="54"/>
    </row>
    <row r="3972" spans="2:31" x14ac:dyDescent="0.45">
      <c r="B3972" s="4" t="s">
        <v>216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45">
      <c r="B3973" s="4" t="s">
        <v>217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45">
      <c r="B3974" s="4" t="s">
        <v>218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45">
      <c r="B3975" s="4" t="s">
        <v>219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45">
      <c r="B3976" s="4" t="s">
        <v>220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45">
      <c r="B3977" s="4" t="s">
        <v>221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45">
      <c r="B3978" s="4" t="s">
        <v>222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45">
      <c r="B3979" s="4" t="s">
        <v>223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45">
      <c r="B3980" s="4" t="s">
        <v>224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</v>
      </c>
      <c r="M3980" s="70">
        <v>6.0879771908124297E-2</v>
      </c>
      <c r="N3980" s="71">
        <v>0.14615572541952138</v>
      </c>
      <c r="O3980" s="70">
        <v>0.14621822486321129</v>
      </c>
      <c r="P3980" s="71">
        <v>0.14677482118209209</v>
      </c>
      <c r="Q3980" s="70">
        <v>0.14762570848067602</v>
      </c>
      <c r="R3980" s="71">
        <v>0.1464057217041651</v>
      </c>
      <c r="S3980" s="70">
        <v>0.14646822065114976</v>
      </c>
      <c r="T3980" s="71">
        <v>0.14649999141693124</v>
      </c>
      <c r="U3980" s="70">
        <v>0.14649999141693124</v>
      </c>
      <c r="V3980" s="71">
        <v>0.14649999141693124</v>
      </c>
      <c r="W3980" s="70">
        <v>0.14649999141693124</v>
      </c>
      <c r="X3980" s="71">
        <v>0.10987499356269843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1.6364031534393628</v>
      </c>
      <c r="AE3980" s="54"/>
    </row>
    <row r="3981" spans="2:31" x14ac:dyDescent="0.45">
      <c r="B3981" s="4" t="s">
        <v>225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</v>
      </c>
      <c r="M3981" s="70">
        <v>6.0879771908124297E-2</v>
      </c>
      <c r="N3981" s="71">
        <v>0.14615572541952138</v>
      </c>
      <c r="O3981" s="70">
        <v>0.14621822486321129</v>
      </c>
      <c r="P3981" s="71">
        <v>0.14677482118209209</v>
      </c>
      <c r="Q3981" s="70">
        <v>0.14762570848067602</v>
      </c>
      <c r="R3981" s="71">
        <v>0.1464057217041651</v>
      </c>
      <c r="S3981" s="70">
        <v>0.14646822065114976</v>
      </c>
      <c r="T3981" s="71">
        <v>0.14649999141693124</v>
      </c>
      <c r="U3981" s="70">
        <v>0.14649999141693124</v>
      </c>
      <c r="V3981" s="71">
        <v>0.14649999141693124</v>
      </c>
      <c r="W3981" s="70">
        <v>0.14649999141693124</v>
      </c>
      <c r="X3981" s="71">
        <v>0.10987499356269843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1.6364031534393628</v>
      </c>
      <c r="AE3981" s="54"/>
    </row>
    <row r="3982" spans="2:31" x14ac:dyDescent="0.45">
      <c r="B3982" s="4" t="s">
        <v>226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1.9665249689086106</v>
      </c>
      <c r="P3982" s="71">
        <v>2.0330961715262674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1.9666055760091092</v>
      </c>
      <c r="W3982" s="70">
        <v>2.0332958505908518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7.9995225670348393</v>
      </c>
      <c r="AE3982" s="54"/>
    </row>
    <row r="3983" spans="2:31" x14ac:dyDescent="0.45">
      <c r="B3983" s="4" t="s">
        <v>227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1.9665249689086106</v>
      </c>
      <c r="P3983" s="71">
        <v>2.0330961715262674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1.9666055760091092</v>
      </c>
      <c r="W3983" s="70">
        <v>2.0332958505908518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7.9995225670348393</v>
      </c>
      <c r="AE3983" s="54"/>
    </row>
    <row r="3984" spans="2:31" x14ac:dyDescent="0.45">
      <c r="B3984" s="4" t="s">
        <v>228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45">
      <c r="B3985" s="4" t="s">
        <v>229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</v>
      </c>
      <c r="AE3985" s="54"/>
    </row>
    <row r="3986" spans="2:31" x14ac:dyDescent="0.45">
      <c r="B3986" s="4" t="s">
        <v>230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</v>
      </c>
      <c r="AE3986" s="54"/>
    </row>
    <row r="3987" spans="2:31" x14ac:dyDescent="0.45">
      <c r="B3987" s="4" t="s">
        <v>231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</v>
      </c>
      <c r="AE3987" s="54"/>
    </row>
    <row r="3988" spans="2:31" x14ac:dyDescent="0.45">
      <c r="B3988" s="4" t="s">
        <v>232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45">
      <c r="B3989" s="4" t="s">
        <v>233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45">
      <c r="B3990" s="4" t="s">
        <v>234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45">
      <c r="B3991" s="4" t="s">
        <v>235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45">
      <c r="B3992" s="4" t="s">
        <v>236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45">
      <c r="B3993" s="4" t="s">
        <v>237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45">
      <c r="B3994" s="4" t="s">
        <v>238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45">
      <c r="B3995" s="4" t="s">
        <v>239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</v>
      </c>
      <c r="M3995" s="70">
        <v>0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0</v>
      </c>
      <c r="AE3995" s="54"/>
    </row>
    <row r="3996" spans="2:31" x14ac:dyDescent="0.45">
      <c r="B3996" s="4" t="s">
        <v>240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</v>
      </c>
      <c r="M3996" s="70">
        <v>0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0</v>
      </c>
      <c r="AE3996" s="54"/>
    </row>
    <row r="3997" spans="2:31" x14ac:dyDescent="0.45">
      <c r="B3997" s="4" t="s">
        <v>241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</v>
      </c>
      <c r="M3997" s="70">
        <v>0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0</v>
      </c>
      <c r="AE3997" s="54"/>
    </row>
    <row r="3998" spans="2:31" x14ac:dyDescent="0.45">
      <c r="B3998" s="4" t="s">
        <v>242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</v>
      </c>
      <c r="M3998" s="70">
        <v>0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0</v>
      </c>
      <c r="AE3998" s="54"/>
    </row>
    <row r="3999" spans="2:31" x14ac:dyDescent="0.45">
      <c r="B3999" s="4" t="s">
        <v>243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</v>
      </c>
      <c r="M3999" s="70">
        <v>0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0</v>
      </c>
      <c r="AE3999" s="54"/>
    </row>
    <row r="4000" spans="2:31" x14ac:dyDescent="0.45">
      <c r="B4000" s="4" t="s">
        <v>244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0</v>
      </c>
      <c r="AE4000" s="54"/>
    </row>
    <row r="4001" spans="2:31" x14ac:dyDescent="0.45">
      <c r="B4001" s="4" t="s">
        <v>245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0</v>
      </c>
      <c r="AE4001" s="54"/>
    </row>
    <row r="4002" spans="2:31" x14ac:dyDescent="0.45">
      <c r="B4002" s="4" t="s">
        <v>246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0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0</v>
      </c>
      <c r="AE4002" s="54"/>
    </row>
    <row r="4003" spans="2:31" x14ac:dyDescent="0.45">
      <c r="B4003" s="4" t="s">
        <v>247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0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0</v>
      </c>
      <c r="AE4003" s="54"/>
    </row>
    <row r="4004" spans="2:31" x14ac:dyDescent="0.45">
      <c r="B4004" s="4" t="s">
        <v>248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0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0</v>
      </c>
      <c r="AE4004" s="54"/>
    </row>
    <row r="4005" spans="2:31" x14ac:dyDescent="0.45">
      <c r="B4005" s="4" t="s">
        <v>249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0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0</v>
      </c>
      <c r="AE4005" s="54"/>
    </row>
    <row r="4006" spans="2:31" x14ac:dyDescent="0.45">
      <c r="B4006" s="4" t="s">
        <v>250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0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0</v>
      </c>
      <c r="AE4006" s="54"/>
    </row>
    <row r="4007" spans="2:31" x14ac:dyDescent="0.45">
      <c r="B4007" s="4" t="s">
        <v>251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45">
      <c r="B4008" s="4" t="s">
        <v>252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45">
      <c r="B4009" s="4" t="s">
        <v>253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45">
      <c r="B4010" s="4" t="s">
        <v>254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45">
      <c r="B4011" s="4" t="s">
        <v>255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45">
      <c r="B4012" s="4" t="s">
        <v>256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45">
      <c r="B4013" s="4" t="s">
        <v>257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45">
      <c r="B4014" s="4" t="s">
        <v>258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45">
      <c r="B4015" s="4" t="s">
        <v>259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45">
      <c r="B4016" s="4" t="s">
        <v>260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45">
      <c r="B4017" s="4" t="s">
        <v>261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45">
      <c r="B4018" s="4" t="s">
        <v>262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45">
      <c r="B4019" s="4" t="s">
        <v>263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45">
      <c r="B4020" s="4" t="s">
        <v>264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</v>
      </c>
      <c r="M4020" s="70">
        <v>8.7882245037083796E-3</v>
      </c>
      <c r="N4020" s="71">
        <v>2.661990917598208E-2</v>
      </c>
      <c r="O4020" s="70">
        <v>3.4179235016244133E-2</v>
      </c>
      <c r="P4020" s="71">
        <v>4.2228860128670921E-2</v>
      </c>
      <c r="Q4020" s="70">
        <v>5.0423834812247902E-2</v>
      </c>
      <c r="R4020" s="71">
        <v>5.7837811578065147E-2</v>
      </c>
      <c r="S4020" s="70">
        <v>6.5642287302762267E-2</v>
      </c>
      <c r="T4020" s="71">
        <v>7.230945449943342E-2</v>
      </c>
      <c r="U4020" s="70">
        <v>7.1909674225995923E-2</v>
      </c>
      <c r="V4020" s="71">
        <v>6.5659194656958159E-2</v>
      </c>
      <c r="W4020" s="70">
        <v>5.9408717571447285E-2</v>
      </c>
      <c r="X4020" s="71">
        <v>4.0454660953643418E-2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0.59546186442515903</v>
      </c>
      <c r="AE4020" s="54"/>
    </row>
    <row r="4021" spans="2:31" x14ac:dyDescent="0.45">
      <c r="B4021" s="4" t="s">
        <v>265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</v>
      </c>
      <c r="M4021" s="70">
        <v>8.7882245037083796E-3</v>
      </c>
      <c r="N4021" s="71">
        <v>2.661990917598208E-2</v>
      </c>
      <c r="O4021" s="70">
        <v>3.4179235016244133E-2</v>
      </c>
      <c r="P4021" s="71">
        <v>4.2228860128670921E-2</v>
      </c>
      <c r="Q4021" s="70">
        <v>5.0423834812247902E-2</v>
      </c>
      <c r="R4021" s="71">
        <v>5.7837811578065147E-2</v>
      </c>
      <c r="S4021" s="70">
        <v>6.5642287302762267E-2</v>
      </c>
      <c r="T4021" s="71">
        <v>7.230945449943342E-2</v>
      </c>
      <c r="U4021" s="70">
        <v>7.1909674225995923E-2</v>
      </c>
      <c r="V4021" s="71">
        <v>6.5659194656958159E-2</v>
      </c>
      <c r="W4021" s="70">
        <v>5.9408717571447285E-2</v>
      </c>
      <c r="X4021" s="71">
        <v>4.0454660953643418E-2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0.59546186442515903</v>
      </c>
      <c r="AE4021" s="54"/>
    </row>
    <row r="4022" spans="2:31" x14ac:dyDescent="0.45">
      <c r="B4022" s="4" t="s">
        <v>266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</v>
      </c>
      <c r="M4022" s="70">
        <v>0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0</v>
      </c>
      <c r="AE4022" s="54"/>
    </row>
    <row r="4023" spans="2:31" x14ac:dyDescent="0.45">
      <c r="B4023" s="4" t="s">
        <v>267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45">
      <c r="B4024" s="4" t="s">
        <v>268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45">
      <c r="B4025" s="4" t="s">
        <v>269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0</v>
      </c>
      <c r="AE4025" s="54"/>
    </row>
    <row r="4026" spans="2:31" x14ac:dyDescent="0.45">
      <c r="B4026" s="4" t="s">
        <v>270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0</v>
      </c>
      <c r="AE4026" s="54"/>
    </row>
    <row r="4027" spans="2:31" x14ac:dyDescent="0.45">
      <c r="B4027" s="4" t="s">
        <v>271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45">
      <c r="B4028" s="4" t="s">
        <v>272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45">
      <c r="B4029" s="4" t="s">
        <v>273</v>
      </c>
      <c r="C4029" s="4"/>
      <c r="D4029" s="4"/>
      <c r="E4029" s="70">
        <v>7.7624724706013994</v>
      </c>
      <c r="F4029" s="71">
        <v>7.1076469569736034</v>
      </c>
      <c r="G4029" s="70">
        <v>6.8936574776967339</v>
      </c>
      <c r="H4029" s="71">
        <v>6.691740322113036</v>
      </c>
      <c r="I4029" s="70">
        <v>6.457380485534669</v>
      </c>
      <c r="J4029" s="71">
        <v>6.9924990495045964</v>
      </c>
      <c r="K4029" s="70">
        <v>6.7546030998229973</v>
      </c>
      <c r="L4029" s="71">
        <v>6.4546309693795667</v>
      </c>
      <c r="M4029" s="70">
        <v>5.7289897255885753</v>
      </c>
      <c r="N4029" s="71">
        <v>5.3631754228615476</v>
      </c>
      <c r="O4029" s="70">
        <v>5.6803328829259039</v>
      </c>
      <c r="P4029" s="71">
        <v>4.9241914590199789</v>
      </c>
      <c r="Q4029" s="70">
        <v>6.1559789157084479</v>
      </c>
      <c r="R4029" s="71">
        <v>5.2304597857957997</v>
      </c>
      <c r="S4029" s="70">
        <v>4.7482149600982666</v>
      </c>
      <c r="T4029" s="71">
        <v>6.3281102392408615</v>
      </c>
      <c r="U4029" s="70">
        <v>7.6078437956463967</v>
      </c>
      <c r="V4029" s="71">
        <v>9.4426632835219309</v>
      </c>
      <c r="W4029" s="70">
        <v>9.5517128116761629</v>
      </c>
      <c r="X4029" s="71">
        <v>11.19376200282283</v>
      </c>
      <c r="Y4029" s="70">
        <v>7.4745925274431793</v>
      </c>
      <c r="Z4029" s="71">
        <v>5.6874365027269551</v>
      </c>
      <c r="AA4029" s="70">
        <v>5.46373559368981</v>
      </c>
      <c r="AB4029" s="71">
        <v>0</v>
      </c>
      <c r="AC4029" s="54"/>
      <c r="AD4029" s="55">
        <f t="shared" si="82"/>
        <v>155.69583074039329</v>
      </c>
      <c r="AE4029" s="54"/>
    </row>
    <row r="4030" spans="2:31" x14ac:dyDescent="0.45">
      <c r="B4030" s="4" t="s">
        <v>274</v>
      </c>
      <c r="C4030" s="4"/>
      <c r="D4030" s="4"/>
      <c r="E4030" s="70">
        <v>7.7624724706013994</v>
      </c>
      <c r="F4030" s="71">
        <v>7.1076469569736034</v>
      </c>
      <c r="G4030" s="70">
        <v>6.8936574776967339</v>
      </c>
      <c r="H4030" s="71">
        <v>6.691740322113036</v>
      </c>
      <c r="I4030" s="70">
        <v>6.457380485534669</v>
      </c>
      <c r="J4030" s="71">
        <v>6.9924990495045964</v>
      </c>
      <c r="K4030" s="70">
        <v>6.7546030998229973</v>
      </c>
      <c r="L4030" s="71">
        <v>6.4546309693795667</v>
      </c>
      <c r="M4030" s="70">
        <v>5.7289897255885753</v>
      </c>
      <c r="N4030" s="71">
        <v>5.3631754228615476</v>
      </c>
      <c r="O4030" s="70">
        <v>5.6803328829259039</v>
      </c>
      <c r="P4030" s="71">
        <v>4.9241914590199789</v>
      </c>
      <c r="Q4030" s="70">
        <v>6.1559789157084479</v>
      </c>
      <c r="R4030" s="71">
        <v>5.2304597857957997</v>
      </c>
      <c r="S4030" s="70">
        <v>4.7482149600982666</v>
      </c>
      <c r="T4030" s="71">
        <v>6.3281102392408615</v>
      </c>
      <c r="U4030" s="70">
        <v>7.6078437956463967</v>
      </c>
      <c r="V4030" s="71">
        <v>9.4426632835219309</v>
      </c>
      <c r="W4030" s="70">
        <v>9.5517128116761629</v>
      </c>
      <c r="X4030" s="71">
        <v>11.19376200282283</v>
      </c>
      <c r="Y4030" s="70">
        <v>7.4745925274431793</v>
      </c>
      <c r="Z4030" s="71">
        <v>5.6874365027269551</v>
      </c>
      <c r="AA4030" s="70">
        <v>5.46373559368981</v>
      </c>
      <c r="AB4030" s="71">
        <v>0</v>
      </c>
      <c r="AC4030" s="54"/>
      <c r="AD4030" s="55">
        <f t="shared" si="82"/>
        <v>155.69583074039329</v>
      </c>
      <c r="AE4030" s="54"/>
    </row>
    <row r="4031" spans="2:31" x14ac:dyDescent="0.45">
      <c r="B4031" s="4" t="s">
        <v>275</v>
      </c>
      <c r="C4031" s="4"/>
      <c r="D4031" s="4"/>
      <c r="E4031" s="70">
        <v>7.7624724706013994</v>
      </c>
      <c r="F4031" s="71">
        <v>7.1076469569736034</v>
      </c>
      <c r="G4031" s="70">
        <v>6.8936574776967339</v>
      </c>
      <c r="H4031" s="71">
        <v>6.691740322113036</v>
      </c>
      <c r="I4031" s="70">
        <v>6.457380485534669</v>
      </c>
      <c r="J4031" s="71">
        <v>6.9924990495045964</v>
      </c>
      <c r="K4031" s="70">
        <v>6.7546030998229973</v>
      </c>
      <c r="L4031" s="71">
        <v>6.4546309693795667</v>
      </c>
      <c r="M4031" s="70">
        <v>5.7289897255885753</v>
      </c>
      <c r="N4031" s="71">
        <v>5.3631754228615476</v>
      </c>
      <c r="O4031" s="70">
        <v>5.6803328829259039</v>
      </c>
      <c r="P4031" s="71">
        <v>4.9241914590199789</v>
      </c>
      <c r="Q4031" s="70">
        <v>6.1559789157084479</v>
      </c>
      <c r="R4031" s="71">
        <v>5.2304597857957997</v>
      </c>
      <c r="S4031" s="70">
        <v>4.7482149600982666</v>
      </c>
      <c r="T4031" s="71">
        <v>6.3281102392408615</v>
      </c>
      <c r="U4031" s="70">
        <v>7.6078437956463967</v>
      </c>
      <c r="V4031" s="71">
        <v>9.4426632835219309</v>
      </c>
      <c r="W4031" s="70">
        <v>9.5517128116761629</v>
      </c>
      <c r="X4031" s="71">
        <v>11.19376200282283</v>
      </c>
      <c r="Y4031" s="70">
        <v>7.4745925274431793</v>
      </c>
      <c r="Z4031" s="71">
        <v>5.6874365027269551</v>
      </c>
      <c r="AA4031" s="70">
        <v>5.46373559368981</v>
      </c>
      <c r="AB4031" s="71">
        <v>0</v>
      </c>
      <c r="AC4031" s="54"/>
      <c r="AD4031" s="55">
        <f t="shared" si="82"/>
        <v>155.69583074039329</v>
      </c>
      <c r="AE4031" s="54"/>
    </row>
    <row r="4032" spans="2:31" x14ac:dyDescent="0.45">
      <c r="B4032" s="4" t="s">
        <v>276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45">
      <c r="B4033" s="4" t="s">
        <v>277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45">
      <c r="B4034" s="12" t="s">
        <v>7</v>
      </c>
      <c r="C4034" s="12"/>
      <c r="D4034" s="12"/>
      <c r="E4034" s="13">
        <f t="shared" ref="E4034:AB4034" si="83">SUM(E3896:E4033)</f>
        <v>33.739894454447423</v>
      </c>
      <c r="F4034" s="13">
        <f t="shared" si="83"/>
        <v>31.724316674041745</v>
      </c>
      <c r="G4034" s="13">
        <f t="shared" si="83"/>
        <v>31.077396123377483</v>
      </c>
      <c r="H4034" s="13">
        <f t="shared" si="83"/>
        <v>30.489498012034097</v>
      </c>
      <c r="I4034" s="13">
        <f t="shared" si="83"/>
        <v>33.692026666768399</v>
      </c>
      <c r="J4034" s="13">
        <f t="shared" si="83"/>
        <v>39.427967024612421</v>
      </c>
      <c r="K4034" s="13">
        <f t="shared" si="83"/>
        <v>30.369979443918862</v>
      </c>
      <c r="L4034" s="13">
        <f t="shared" si="83"/>
        <v>19.742701927968341</v>
      </c>
      <c r="M4034" s="13">
        <f t="shared" si="83"/>
        <v>17.574603672997824</v>
      </c>
      <c r="N4034" s="13">
        <f t="shared" si="83"/>
        <v>18.35309334459366</v>
      </c>
      <c r="O4034" s="13">
        <f t="shared" si="83"/>
        <v>23.405023902592806</v>
      </c>
      <c r="P4034" s="13">
        <f t="shared" si="83"/>
        <v>20.443663945774713</v>
      </c>
      <c r="Q4034" s="13">
        <f t="shared" si="83"/>
        <v>19.729806794709727</v>
      </c>
      <c r="R4034" s="13">
        <f t="shared" si="83"/>
        <v>18.210359983590521</v>
      </c>
      <c r="S4034" s="13">
        <f t="shared" si="83"/>
        <v>16.213070294198889</v>
      </c>
      <c r="T4034" s="13">
        <f t="shared" si="83"/>
        <v>21.587821007209527</v>
      </c>
      <c r="U4034" s="13">
        <f t="shared" si="83"/>
        <v>27.790205273265403</v>
      </c>
      <c r="V4034" s="13">
        <f t="shared" si="83"/>
        <v>52.638294295802517</v>
      </c>
      <c r="W4034" s="13">
        <f t="shared" si="83"/>
        <v>67.92900264102218</v>
      </c>
      <c r="X4034" s="13">
        <f t="shared" si="83"/>
        <v>67.769985586338763</v>
      </c>
      <c r="Y4034" s="13">
        <f t="shared" si="83"/>
        <v>51.968414200371534</v>
      </c>
      <c r="Z4034" s="13">
        <f t="shared" si="83"/>
        <v>46.431827425559604</v>
      </c>
      <c r="AA4034" s="13">
        <f t="shared" si="83"/>
        <v>31.993153359235109</v>
      </c>
      <c r="AB4034" s="13">
        <f t="shared" si="83"/>
        <v>0</v>
      </c>
      <c r="AC4034" s="109">
        <f>SUM(AC3896:AE4033)</f>
        <v>752.30210605443153</v>
      </c>
      <c r="AD4034" s="109"/>
      <c r="AE4034" s="109"/>
    </row>
    <row r="4035" spans="2:31" x14ac:dyDescent="0.45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45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45">
      <c r="B4037" s="8">
        <f>+B3893+1</f>
        <v>46051</v>
      </c>
    </row>
    <row r="4038" spans="2:31" x14ac:dyDescent="0.45">
      <c r="B4038" s="8"/>
    </row>
    <row r="4039" spans="2:31" x14ac:dyDescent="0.45">
      <c r="B4039" s="9" t="s">
        <v>313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91" t="s">
        <v>7</v>
      </c>
      <c r="AD4039" s="91"/>
      <c r="AE4039" s="91"/>
    </row>
    <row r="4040" spans="2:31" x14ac:dyDescent="0.45">
      <c r="B4040" s="4" t="s">
        <v>140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0</v>
      </c>
      <c r="N4040" s="69">
        <v>0</v>
      </c>
      <c r="O4040" s="68">
        <v>0</v>
      </c>
      <c r="P4040" s="69">
        <v>0</v>
      </c>
      <c r="Q4040" s="68">
        <v>0</v>
      </c>
      <c r="R4040" s="69">
        <v>0</v>
      </c>
      <c r="S4040" s="68">
        <v>0</v>
      </c>
      <c r="T4040" s="69">
        <v>0</v>
      </c>
      <c r="U4040" s="68">
        <v>0</v>
      </c>
      <c r="V4040" s="69">
        <v>0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0</v>
      </c>
      <c r="AE4040" s="56"/>
    </row>
    <row r="4041" spans="2:31" x14ac:dyDescent="0.45">
      <c r="B4041" s="4" t="s">
        <v>141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0</v>
      </c>
      <c r="N4041" s="69">
        <v>0</v>
      </c>
      <c r="O4041" s="68">
        <v>0</v>
      </c>
      <c r="P4041" s="69">
        <v>0</v>
      </c>
      <c r="Q4041" s="68">
        <v>0</v>
      </c>
      <c r="R4041" s="69">
        <v>0</v>
      </c>
      <c r="S4041" s="68">
        <v>0</v>
      </c>
      <c r="T4041" s="69">
        <v>0</v>
      </c>
      <c r="U4041" s="68">
        <v>0</v>
      </c>
      <c r="V4041" s="69">
        <v>0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0</v>
      </c>
      <c r="AE4041" s="54"/>
    </row>
    <row r="4042" spans="2:31" x14ac:dyDescent="0.45">
      <c r="B4042" s="4" t="s">
        <v>142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0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0</v>
      </c>
      <c r="AE4042" s="54"/>
    </row>
    <row r="4043" spans="2:31" x14ac:dyDescent="0.45">
      <c r="B4043" s="4" t="s">
        <v>143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0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0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0</v>
      </c>
      <c r="AE4043" s="54"/>
    </row>
    <row r="4044" spans="2:31" x14ac:dyDescent="0.45">
      <c r="B4044" s="4" t="s">
        <v>144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45">
      <c r="B4045" s="4" t="s">
        <v>145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45">
      <c r="B4046" s="4" t="s">
        <v>146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45">
      <c r="B4047" s="4" t="s">
        <v>147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45">
      <c r="B4048" s="4" t="s">
        <v>148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45">
      <c r="B4049" s="4" t="s">
        <v>149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45">
      <c r="B4050" s="4" t="s">
        <v>150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0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</v>
      </c>
      <c r="AE4050" s="54"/>
    </row>
    <row r="4051" spans="2:31" x14ac:dyDescent="0.45">
      <c r="B4051" s="4" t="s">
        <v>151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45">
      <c r="B4052" s="4" t="s">
        <v>152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45">
      <c r="B4053" s="4" t="s">
        <v>153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45">
      <c r="B4054" s="4" t="s">
        <v>154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45">
      <c r="B4055" s="4" t="s">
        <v>155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0</v>
      </c>
      <c r="N4055" s="71">
        <v>0</v>
      </c>
      <c r="O4055" s="70">
        <v>0</v>
      </c>
      <c r="P4055" s="71">
        <v>0</v>
      </c>
      <c r="Q4055" s="70">
        <v>0</v>
      </c>
      <c r="R4055" s="71">
        <v>0</v>
      </c>
      <c r="S4055" s="70">
        <v>0</v>
      </c>
      <c r="T4055" s="71">
        <v>0</v>
      </c>
      <c r="U4055" s="70">
        <v>0</v>
      </c>
      <c r="V4055" s="71">
        <v>0</v>
      </c>
      <c r="W4055" s="70">
        <v>0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0</v>
      </c>
      <c r="AE4055" s="54"/>
    </row>
    <row r="4056" spans="2:31" x14ac:dyDescent="0.45">
      <c r="B4056" s="4" t="s">
        <v>156</v>
      </c>
      <c r="C4056" s="14"/>
      <c r="D4056" s="14"/>
      <c r="E4056" s="70">
        <v>0</v>
      </c>
      <c r="F4056" s="71">
        <v>0</v>
      </c>
      <c r="G4056" s="70">
        <v>1.7214171091715497E-2</v>
      </c>
      <c r="H4056" s="71">
        <v>0.13100217580795287</v>
      </c>
      <c r="I4056" s="70">
        <v>0</v>
      </c>
      <c r="J4056" s="71">
        <v>0</v>
      </c>
      <c r="K4056" s="70">
        <v>0</v>
      </c>
      <c r="L4056" s="71">
        <v>0</v>
      </c>
      <c r="M4056" s="70">
        <v>0</v>
      </c>
      <c r="N4056" s="71">
        <v>0</v>
      </c>
      <c r="O4056" s="70">
        <v>0.34125636418660477</v>
      </c>
      <c r="P4056" s="71">
        <v>0.17027554512023935</v>
      </c>
      <c r="Q4056" s="70">
        <v>0.16147139867146806</v>
      </c>
      <c r="R4056" s="71">
        <v>0.15266726414362583</v>
      </c>
      <c r="S4056" s="70">
        <v>0.13836673498153679</v>
      </c>
      <c r="T4056" s="71">
        <v>5.5490771929423019E-2</v>
      </c>
      <c r="U4056" s="70">
        <v>4.1045395533243809E-2</v>
      </c>
      <c r="V4056" s="71">
        <v>2.6600003242492672E-2</v>
      </c>
      <c r="W4056" s="70">
        <v>1.2154626846313478E-2</v>
      </c>
      <c r="X4056" s="71">
        <v>8.0196062723795575E-5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1.2476246476173398</v>
      </c>
      <c r="AE4056" s="54"/>
    </row>
    <row r="4057" spans="2:31" x14ac:dyDescent="0.45">
      <c r="B4057" s="4" t="s">
        <v>157</v>
      </c>
      <c r="C4057" s="14"/>
      <c r="D4057" s="14"/>
      <c r="E4057" s="70">
        <v>0</v>
      </c>
      <c r="F4057" s="71">
        <v>0</v>
      </c>
      <c r="G4057" s="70">
        <v>1.7214171091715497E-2</v>
      </c>
      <c r="H4057" s="71">
        <v>0.13100217580795287</v>
      </c>
      <c r="I4057" s="70">
        <v>0</v>
      </c>
      <c r="J4057" s="71">
        <v>0</v>
      </c>
      <c r="K4057" s="70">
        <v>0</v>
      </c>
      <c r="L4057" s="71">
        <v>0</v>
      </c>
      <c r="M4057" s="70">
        <v>0</v>
      </c>
      <c r="N4057" s="71">
        <v>0</v>
      </c>
      <c r="O4057" s="70">
        <v>0.34125636418660477</v>
      </c>
      <c r="P4057" s="71">
        <v>0.17027554512023935</v>
      </c>
      <c r="Q4057" s="70">
        <v>0.16147139867146806</v>
      </c>
      <c r="R4057" s="71">
        <v>0.15266726414362583</v>
      </c>
      <c r="S4057" s="70">
        <v>0.13836673498153679</v>
      </c>
      <c r="T4057" s="71">
        <v>5.5490771929423019E-2</v>
      </c>
      <c r="U4057" s="70">
        <v>4.1045395533243809E-2</v>
      </c>
      <c r="V4057" s="71">
        <v>2.6600003242492672E-2</v>
      </c>
      <c r="W4057" s="70">
        <v>1.2154626846313478E-2</v>
      </c>
      <c r="X4057" s="71">
        <v>8.0196062723795575E-5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1.2476246476173398</v>
      </c>
      <c r="AE4057" s="54"/>
    </row>
    <row r="4058" spans="2:31" x14ac:dyDescent="0.45">
      <c r="B4058" s="4" t="s">
        <v>158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0</v>
      </c>
      <c r="AE4058" s="54"/>
    </row>
    <row r="4059" spans="2:31" x14ac:dyDescent="0.45">
      <c r="B4059" s="4" t="s">
        <v>159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0</v>
      </c>
      <c r="AE4059" s="54"/>
    </row>
    <row r="4060" spans="2:31" x14ac:dyDescent="0.45">
      <c r="B4060" s="4" t="s">
        <v>160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45">
      <c r="B4061" s="4" t="s">
        <v>161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45">
      <c r="B4062" s="4" t="s">
        <v>162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45">
      <c r="B4063" s="4" t="s">
        <v>163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45">
      <c r="B4064" s="4" t="s">
        <v>164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45">
      <c r="B4065" s="4" t="s">
        <v>165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45">
      <c r="B4066" s="4" t="s">
        <v>166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</v>
      </c>
      <c r="M4066" s="70">
        <v>0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0</v>
      </c>
      <c r="AE4066" s="54"/>
    </row>
    <row r="4067" spans="2:31" x14ac:dyDescent="0.45">
      <c r="B4067" s="4" t="s">
        <v>167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</v>
      </c>
      <c r="M4067" s="70">
        <v>0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0</v>
      </c>
      <c r="AE4067" s="54"/>
    </row>
    <row r="4068" spans="2:31" x14ac:dyDescent="0.45">
      <c r="B4068" s="4" t="s">
        <v>168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45">
      <c r="B4069" s="4" t="s">
        <v>169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45">
      <c r="B4070" s="4" t="s">
        <v>170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45">
      <c r="B4071" s="4" t="s">
        <v>171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45">
      <c r="B4072" s="4" t="s">
        <v>172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45">
      <c r="B4073" s="4" t="s">
        <v>173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45">
      <c r="B4074" s="4" t="s">
        <v>174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45">
      <c r="B4075" s="4" t="s">
        <v>175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</v>
      </c>
      <c r="N4075" s="71">
        <v>0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0</v>
      </c>
      <c r="AE4075" s="54"/>
    </row>
    <row r="4076" spans="2:31" x14ac:dyDescent="0.45">
      <c r="B4076" s="4" t="s">
        <v>176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0</v>
      </c>
      <c r="AE4076" s="54"/>
    </row>
    <row r="4077" spans="2:31" x14ac:dyDescent="0.45">
      <c r="B4077" s="4" t="s">
        <v>177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45">
      <c r="B4078" s="4" t="s">
        <v>178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45">
      <c r="B4079" s="4" t="s">
        <v>179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45">
      <c r="B4080" s="4" t="s">
        <v>180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45">
      <c r="B4081" s="4" t="s">
        <v>181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45">
      <c r="B4082" s="4" t="s">
        <v>182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45">
      <c r="B4083" s="4" t="s">
        <v>183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45">
      <c r="B4084" s="4" t="s">
        <v>184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45">
      <c r="B4085" s="4" t="s">
        <v>185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45">
      <c r="B4086" s="4" t="s">
        <v>186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45">
      <c r="B4087" s="4" t="s">
        <v>187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45">
      <c r="B4088" s="4" t="s">
        <v>188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45">
      <c r="B4089" s="4" t="s">
        <v>189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0</v>
      </c>
      <c r="N4089" s="71">
        <v>0</v>
      </c>
      <c r="O4089" s="70">
        <v>5.2282768289248084E-2</v>
      </c>
      <c r="P4089" s="71">
        <v>6.4001679420471094E-2</v>
      </c>
      <c r="Q4089" s="70">
        <v>4.8040262858072835E-2</v>
      </c>
      <c r="R4089" s="71">
        <v>3.171248733997336E-2</v>
      </c>
      <c r="S4089" s="70">
        <v>3.4737508495648613E-2</v>
      </c>
      <c r="T4089" s="71">
        <v>3.4516678253809531E-2</v>
      </c>
      <c r="U4089" s="70">
        <v>3.3745841185251778E-2</v>
      </c>
      <c r="V4089" s="71">
        <v>3.4030734499295466E-2</v>
      </c>
      <c r="W4089" s="70">
        <v>3.4093243877092907E-2</v>
      </c>
      <c r="X4089" s="71">
        <v>5.6874990463256689E-4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0.36772995412349618</v>
      </c>
      <c r="AE4089" s="54"/>
    </row>
    <row r="4090" spans="2:31" x14ac:dyDescent="0.45">
      <c r="B4090" s="4" t="s">
        <v>190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0</v>
      </c>
      <c r="N4090" s="71">
        <v>0</v>
      </c>
      <c r="O4090" s="70">
        <v>5.2282768289248084E-2</v>
      </c>
      <c r="P4090" s="71">
        <v>6.4001679420471094E-2</v>
      </c>
      <c r="Q4090" s="70">
        <v>4.8040262858072835E-2</v>
      </c>
      <c r="R4090" s="71">
        <v>3.171248733997336E-2</v>
      </c>
      <c r="S4090" s="70">
        <v>3.4737508495648613E-2</v>
      </c>
      <c r="T4090" s="71">
        <v>3.4516678253809531E-2</v>
      </c>
      <c r="U4090" s="70">
        <v>3.3745841185251778E-2</v>
      </c>
      <c r="V4090" s="71">
        <v>3.4030734499295466E-2</v>
      </c>
      <c r="W4090" s="70">
        <v>3.4093243877092907E-2</v>
      </c>
      <c r="X4090" s="71">
        <v>5.6874990463256689E-4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0.36772995412349618</v>
      </c>
      <c r="AE4090" s="54"/>
    </row>
    <row r="4091" spans="2:31" x14ac:dyDescent="0.45">
      <c r="B4091" s="4" t="s">
        <v>191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</v>
      </c>
      <c r="M4091" s="70">
        <v>0</v>
      </c>
      <c r="N4091" s="71">
        <v>0</v>
      </c>
      <c r="O4091" s="70">
        <v>0</v>
      </c>
      <c r="P4091" s="71">
        <v>0</v>
      </c>
      <c r="Q4091" s="70">
        <v>0</v>
      </c>
      <c r="R4091" s="71">
        <v>0</v>
      </c>
      <c r="S4091" s="70">
        <v>0</v>
      </c>
      <c r="T4091" s="71">
        <v>0</v>
      </c>
      <c r="U4091" s="70">
        <v>0</v>
      </c>
      <c r="V4091" s="71">
        <v>0</v>
      </c>
      <c r="W4091" s="70">
        <v>0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0</v>
      </c>
      <c r="AE4091" s="54"/>
    </row>
    <row r="4092" spans="2:31" x14ac:dyDescent="0.45">
      <c r="B4092" s="4" t="s">
        <v>192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</v>
      </c>
      <c r="M4092" s="70">
        <v>0</v>
      </c>
      <c r="N4092" s="71">
        <v>0</v>
      </c>
      <c r="O4092" s="70">
        <v>0</v>
      </c>
      <c r="P4092" s="71">
        <v>0</v>
      </c>
      <c r="Q4092" s="70">
        <v>0</v>
      </c>
      <c r="R4092" s="71">
        <v>0</v>
      </c>
      <c r="S4092" s="70">
        <v>0</v>
      </c>
      <c r="T4092" s="71">
        <v>0</v>
      </c>
      <c r="U4092" s="70">
        <v>0</v>
      </c>
      <c r="V4092" s="71">
        <v>0</v>
      </c>
      <c r="W4092" s="70">
        <v>0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0</v>
      </c>
      <c r="AE4092" s="54"/>
    </row>
    <row r="4093" spans="2:31" x14ac:dyDescent="0.45">
      <c r="B4093" s="4" t="s">
        <v>193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0</v>
      </c>
      <c r="N4093" s="71">
        <v>0</v>
      </c>
      <c r="O4093" s="70">
        <v>0</v>
      </c>
      <c r="P4093" s="71">
        <v>0</v>
      </c>
      <c r="Q4093" s="70">
        <v>0</v>
      </c>
      <c r="R4093" s="71">
        <v>0</v>
      </c>
      <c r="S4093" s="70">
        <v>0</v>
      </c>
      <c r="T4093" s="71">
        <v>0</v>
      </c>
      <c r="U4093" s="70">
        <v>0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0</v>
      </c>
      <c r="AE4093" s="54"/>
    </row>
    <row r="4094" spans="2:31" x14ac:dyDescent="0.45">
      <c r="B4094" s="4" t="s">
        <v>194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0</v>
      </c>
      <c r="AE4094" s="54"/>
    </row>
    <row r="4095" spans="2:31" x14ac:dyDescent="0.45">
      <c r="B4095" s="4" t="s">
        <v>195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0</v>
      </c>
      <c r="AE4095" s="54"/>
    </row>
    <row r="4096" spans="2:31" x14ac:dyDescent="0.45">
      <c r="B4096" s="4" t="s">
        <v>196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0</v>
      </c>
      <c r="AE4096" s="54"/>
    </row>
    <row r="4097" spans="2:31" x14ac:dyDescent="0.45">
      <c r="B4097" s="4" t="s">
        <v>197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0</v>
      </c>
      <c r="AE4097" s="54"/>
    </row>
    <row r="4098" spans="2:31" x14ac:dyDescent="0.45">
      <c r="B4098" s="4" t="s">
        <v>198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45">
      <c r="B4099" s="4" t="s">
        <v>199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45">
      <c r="B4100" s="4" t="s">
        <v>200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45">
      <c r="B4101" s="4" t="s">
        <v>201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45">
      <c r="B4102" s="4" t="s">
        <v>202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45">
      <c r="B4103" s="4" t="s">
        <v>203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0</v>
      </c>
      <c r="AE4103" s="54"/>
    </row>
    <row r="4104" spans="2:31" x14ac:dyDescent="0.45">
      <c r="B4104" s="4" t="s">
        <v>204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0</v>
      </c>
      <c r="AE4104" s="54"/>
    </row>
    <row r="4105" spans="2:31" x14ac:dyDescent="0.45">
      <c r="B4105" s="4" t="s">
        <v>205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</v>
      </c>
      <c r="N4105" s="71">
        <v>0</v>
      </c>
      <c r="O4105" s="70">
        <v>0</v>
      </c>
      <c r="P4105" s="71">
        <v>0</v>
      </c>
      <c r="Q4105" s="70">
        <v>0</v>
      </c>
      <c r="R4105" s="71">
        <v>0</v>
      </c>
      <c r="S4105" s="70">
        <v>0</v>
      </c>
      <c r="T4105" s="71">
        <v>0</v>
      </c>
      <c r="U4105" s="70">
        <v>0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0</v>
      </c>
      <c r="AE4105" s="54"/>
    </row>
    <row r="4106" spans="2:31" x14ac:dyDescent="0.45">
      <c r="B4106" s="4" t="s">
        <v>206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0</v>
      </c>
      <c r="AE4106" s="54"/>
    </row>
    <row r="4107" spans="2:31" x14ac:dyDescent="0.45">
      <c r="B4107" s="4" t="s">
        <v>207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0</v>
      </c>
      <c r="AE4107" s="54"/>
    </row>
    <row r="4108" spans="2:31" x14ac:dyDescent="0.45">
      <c r="B4108" s="4" t="s">
        <v>208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0</v>
      </c>
      <c r="N4108" s="71">
        <v>0</v>
      </c>
      <c r="O4108" s="70">
        <v>0</v>
      </c>
      <c r="P4108" s="71">
        <v>3.9244858423868816E-2</v>
      </c>
      <c r="Q4108" s="70">
        <v>4.7938330968221032E-2</v>
      </c>
      <c r="R4108" s="71">
        <v>3.8125212987263998E-2</v>
      </c>
      <c r="S4108" s="70">
        <v>2.8312079111735042E-2</v>
      </c>
      <c r="T4108" s="71">
        <v>1.8498977025349934E-2</v>
      </c>
      <c r="U4108" s="70">
        <v>8.6858352025349934E-3</v>
      </c>
      <c r="V4108" s="71">
        <v>7.2775681813557955E-4</v>
      </c>
      <c r="W4108" s="70">
        <v>0</v>
      </c>
      <c r="X4108" s="71">
        <v>0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0.18153305053710944</v>
      </c>
      <c r="AE4108" s="54"/>
    </row>
    <row r="4109" spans="2:31" x14ac:dyDescent="0.45">
      <c r="B4109" s="4" t="s">
        <v>209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0</v>
      </c>
      <c r="N4109" s="71">
        <v>0</v>
      </c>
      <c r="O4109" s="70">
        <v>0</v>
      </c>
      <c r="P4109" s="71">
        <v>3.9244858423868816E-2</v>
      </c>
      <c r="Q4109" s="70">
        <v>4.7938330968221032E-2</v>
      </c>
      <c r="R4109" s="71">
        <v>3.8125212987263998E-2</v>
      </c>
      <c r="S4109" s="70">
        <v>2.8312079111735042E-2</v>
      </c>
      <c r="T4109" s="71">
        <v>1.8498977025349934E-2</v>
      </c>
      <c r="U4109" s="70">
        <v>8.6858352025349934E-3</v>
      </c>
      <c r="V4109" s="71">
        <v>7.2775681813557955E-4</v>
      </c>
      <c r="W4109" s="70">
        <v>0</v>
      </c>
      <c r="X4109" s="71">
        <v>0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0.18153305053710944</v>
      </c>
      <c r="AE4109" s="54"/>
    </row>
    <row r="4110" spans="2:31" x14ac:dyDescent="0.45">
      <c r="B4110" s="4" t="s">
        <v>210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0</v>
      </c>
      <c r="AE4110" s="54"/>
    </row>
    <row r="4111" spans="2:31" x14ac:dyDescent="0.45">
      <c r="B4111" s="4" t="s">
        <v>211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45">
      <c r="B4112" s="4" t="s">
        <v>212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45">
      <c r="B4113" s="4" t="s">
        <v>213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0</v>
      </c>
      <c r="AE4113" s="54"/>
    </row>
    <row r="4114" spans="2:31" x14ac:dyDescent="0.45">
      <c r="B4114" s="4" t="s">
        <v>214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0</v>
      </c>
      <c r="AE4114" s="54"/>
    </row>
    <row r="4115" spans="2:31" x14ac:dyDescent="0.45">
      <c r="B4115" s="4" t="s">
        <v>215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0</v>
      </c>
      <c r="AE4115" s="54"/>
    </row>
    <row r="4116" spans="2:31" x14ac:dyDescent="0.45">
      <c r="B4116" s="4" t="s">
        <v>216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0</v>
      </c>
      <c r="AE4116" s="54"/>
    </row>
    <row r="4117" spans="2:31" x14ac:dyDescent="0.45">
      <c r="B4117" s="4" t="s">
        <v>217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45">
      <c r="B4118" s="4" t="s">
        <v>218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45">
      <c r="B4119" s="4" t="s">
        <v>219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45">
      <c r="B4120" s="4" t="s">
        <v>220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45">
      <c r="B4121" s="4" t="s">
        <v>221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45">
      <c r="B4122" s="4" t="s">
        <v>222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45">
      <c r="B4123" s="4" t="s">
        <v>223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45">
      <c r="B4124" s="4" t="s">
        <v>224</v>
      </c>
      <c r="C4124" s="4"/>
      <c r="D4124" s="4"/>
      <c r="E4124" s="70">
        <v>0</v>
      </c>
      <c r="F4124" s="71">
        <v>0</v>
      </c>
      <c r="G4124" s="70">
        <v>0.10055249532063802</v>
      </c>
      <c r="H4124" s="71">
        <v>4.4292497634887698E-2</v>
      </c>
      <c r="I4124" s="70">
        <v>0</v>
      </c>
      <c r="J4124" s="71">
        <v>0</v>
      </c>
      <c r="K4124" s="70">
        <v>0</v>
      </c>
      <c r="L4124" s="71">
        <v>0</v>
      </c>
      <c r="M4124" s="70">
        <v>0</v>
      </c>
      <c r="N4124" s="71">
        <v>0</v>
      </c>
      <c r="O4124" s="70">
        <v>0.13386976420879368</v>
      </c>
      <c r="P4124" s="71">
        <v>0.15440677950779597</v>
      </c>
      <c r="Q4124" s="70">
        <v>0.15434428006410605</v>
      </c>
      <c r="R4124" s="71">
        <v>0.15428178062041598</v>
      </c>
      <c r="S4124" s="70">
        <v>0.15421928316354752</v>
      </c>
      <c r="T4124" s="71">
        <v>0.15415678322315207</v>
      </c>
      <c r="U4124" s="70">
        <v>0.15409428377946222</v>
      </c>
      <c r="V4124" s="71">
        <v>0.15403178483247765</v>
      </c>
      <c r="W4124" s="70">
        <v>0.154000014066696</v>
      </c>
      <c r="X4124" s="71">
        <v>2.5666669011116029E-3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1.5148164133230844</v>
      </c>
      <c r="AE4124" s="54"/>
    </row>
    <row r="4125" spans="2:31" x14ac:dyDescent="0.45">
      <c r="B4125" s="4" t="s">
        <v>225</v>
      </c>
      <c r="C4125" s="4"/>
      <c r="D4125" s="4"/>
      <c r="E4125" s="70">
        <v>0</v>
      </c>
      <c r="F4125" s="71">
        <v>0</v>
      </c>
      <c r="G4125" s="70">
        <v>0.10055249532063802</v>
      </c>
      <c r="H4125" s="71">
        <v>4.4292497634887698E-2</v>
      </c>
      <c r="I4125" s="70">
        <v>0</v>
      </c>
      <c r="J4125" s="71">
        <v>0</v>
      </c>
      <c r="K4125" s="70">
        <v>0</v>
      </c>
      <c r="L4125" s="71">
        <v>0</v>
      </c>
      <c r="M4125" s="70">
        <v>0</v>
      </c>
      <c r="N4125" s="71">
        <v>0</v>
      </c>
      <c r="O4125" s="70">
        <v>0.13386976420879368</v>
      </c>
      <c r="P4125" s="71">
        <v>0.15440677950779597</v>
      </c>
      <c r="Q4125" s="70">
        <v>0.15434428006410605</v>
      </c>
      <c r="R4125" s="71">
        <v>0.15428178062041598</v>
      </c>
      <c r="S4125" s="70">
        <v>0.15421928316354752</v>
      </c>
      <c r="T4125" s="71">
        <v>0.15415678322315207</v>
      </c>
      <c r="U4125" s="70">
        <v>0.15409428377946222</v>
      </c>
      <c r="V4125" s="71">
        <v>0.15403178483247765</v>
      </c>
      <c r="W4125" s="70">
        <v>0.154000014066696</v>
      </c>
      <c r="X4125" s="71">
        <v>2.5666669011116029E-3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1.5148164133230844</v>
      </c>
      <c r="AE4125" s="54"/>
    </row>
    <row r="4126" spans="2:31" x14ac:dyDescent="0.45">
      <c r="B4126" s="4" t="s">
        <v>226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</v>
      </c>
      <c r="M4126" s="70">
        <v>0</v>
      </c>
      <c r="N4126" s="71">
        <v>0</v>
      </c>
      <c r="O4126" s="70">
        <v>1.9355101541211925</v>
      </c>
      <c r="P4126" s="71">
        <v>2.0333009718488331</v>
      </c>
      <c r="Q4126" s="70">
        <v>0</v>
      </c>
      <c r="R4126" s="71">
        <v>0</v>
      </c>
      <c r="S4126" s="70">
        <v>0</v>
      </c>
      <c r="T4126" s="71">
        <v>0</v>
      </c>
      <c r="U4126" s="70">
        <v>0</v>
      </c>
      <c r="V4126" s="71">
        <v>1.9665844810262383</v>
      </c>
      <c r="W4126" s="70">
        <v>2.0330839904580595</v>
      </c>
      <c r="X4126" s="71">
        <v>0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7.9684795974543228</v>
      </c>
      <c r="AE4126" s="54"/>
    </row>
    <row r="4127" spans="2:31" x14ac:dyDescent="0.45">
      <c r="B4127" s="4" t="s">
        <v>227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</v>
      </c>
      <c r="M4127" s="70">
        <v>0</v>
      </c>
      <c r="N4127" s="71">
        <v>0</v>
      </c>
      <c r="O4127" s="70">
        <v>1.9355101541211925</v>
      </c>
      <c r="P4127" s="71">
        <v>2.0333009718488331</v>
      </c>
      <c r="Q4127" s="70">
        <v>0</v>
      </c>
      <c r="R4127" s="71">
        <v>0</v>
      </c>
      <c r="S4127" s="70">
        <v>0</v>
      </c>
      <c r="T4127" s="71">
        <v>0</v>
      </c>
      <c r="U4127" s="70">
        <v>0</v>
      </c>
      <c r="V4127" s="71">
        <v>1.9665844810262383</v>
      </c>
      <c r="W4127" s="70">
        <v>2.0330839904580595</v>
      </c>
      <c r="X4127" s="71">
        <v>0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7.9684795974543228</v>
      </c>
      <c r="AE4127" s="54"/>
    </row>
    <row r="4128" spans="2:31" x14ac:dyDescent="0.45">
      <c r="B4128" s="4" t="s">
        <v>228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45">
      <c r="B4129" s="4" t="s">
        <v>229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0</v>
      </c>
      <c r="O4129" s="70">
        <v>0</v>
      </c>
      <c r="P4129" s="71">
        <v>0</v>
      </c>
      <c r="Q4129" s="70">
        <v>0</v>
      </c>
      <c r="R4129" s="71">
        <v>0</v>
      </c>
      <c r="S4129" s="70">
        <v>0</v>
      </c>
      <c r="T4129" s="71">
        <v>0</v>
      </c>
      <c r="U4129" s="70">
        <v>0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0</v>
      </c>
      <c r="AE4129" s="54"/>
    </row>
    <row r="4130" spans="2:31" x14ac:dyDescent="0.45">
      <c r="B4130" s="4" t="s">
        <v>230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0</v>
      </c>
      <c r="O4130" s="70">
        <v>0</v>
      </c>
      <c r="P4130" s="71">
        <v>0</v>
      </c>
      <c r="Q4130" s="70">
        <v>0</v>
      </c>
      <c r="R4130" s="71">
        <v>0</v>
      </c>
      <c r="S4130" s="70">
        <v>0</v>
      </c>
      <c r="T4130" s="71">
        <v>0</v>
      </c>
      <c r="U4130" s="70">
        <v>0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0</v>
      </c>
      <c r="AE4130" s="54"/>
    </row>
    <row r="4131" spans="2:31" x14ac:dyDescent="0.45">
      <c r="B4131" s="4" t="s">
        <v>231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0</v>
      </c>
      <c r="O4131" s="70">
        <v>0</v>
      </c>
      <c r="P4131" s="71">
        <v>0</v>
      </c>
      <c r="Q4131" s="70">
        <v>0</v>
      </c>
      <c r="R4131" s="71">
        <v>0</v>
      </c>
      <c r="S4131" s="70">
        <v>0</v>
      </c>
      <c r="T4131" s="71">
        <v>0</v>
      </c>
      <c r="U4131" s="70">
        <v>0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0</v>
      </c>
      <c r="AE4131" s="54"/>
    </row>
    <row r="4132" spans="2:31" x14ac:dyDescent="0.45">
      <c r="B4132" s="4" t="s">
        <v>232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45">
      <c r="B4133" s="4" t="s">
        <v>233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45">
      <c r="B4134" s="4" t="s">
        <v>234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45">
      <c r="B4135" s="4" t="s">
        <v>235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45">
      <c r="B4136" s="4" t="s">
        <v>236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45">
      <c r="B4137" s="4" t="s">
        <v>237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45">
      <c r="B4138" s="4" t="s">
        <v>238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45">
      <c r="B4139" s="4" t="s">
        <v>239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0</v>
      </c>
      <c r="O4139" s="70">
        <v>0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0</v>
      </c>
      <c r="AE4139" s="54"/>
    </row>
    <row r="4140" spans="2:31" x14ac:dyDescent="0.45">
      <c r="B4140" s="4" t="s">
        <v>240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0</v>
      </c>
      <c r="O4140" s="70">
        <v>0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0</v>
      </c>
      <c r="AE4140" s="54"/>
    </row>
    <row r="4141" spans="2:31" x14ac:dyDescent="0.45">
      <c r="B4141" s="4" t="s">
        <v>241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0</v>
      </c>
      <c r="O4141" s="70">
        <v>0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0</v>
      </c>
      <c r="AE4141" s="54"/>
    </row>
    <row r="4142" spans="2:31" x14ac:dyDescent="0.45">
      <c r="B4142" s="4" t="s">
        <v>242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0</v>
      </c>
      <c r="O4142" s="70">
        <v>0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0</v>
      </c>
      <c r="AE4142" s="54"/>
    </row>
    <row r="4143" spans="2:31" x14ac:dyDescent="0.45">
      <c r="B4143" s="4" t="s">
        <v>243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0</v>
      </c>
      <c r="O4143" s="70">
        <v>0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0</v>
      </c>
      <c r="AE4143" s="54"/>
    </row>
    <row r="4144" spans="2:31" x14ac:dyDescent="0.45">
      <c r="B4144" s="4" t="s">
        <v>244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</v>
      </c>
      <c r="N4144" s="71">
        <v>0</v>
      </c>
      <c r="O4144" s="70">
        <v>0</v>
      </c>
      <c r="P4144" s="71">
        <v>0</v>
      </c>
      <c r="Q4144" s="70">
        <v>0</v>
      </c>
      <c r="R4144" s="71">
        <v>0</v>
      </c>
      <c r="S4144" s="70">
        <v>0</v>
      </c>
      <c r="T4144" s="71">
        <v>0</v>
      </c>
      <c r="U4144" s="70">
        <v>0</v>
      </c>
      <c r="V4144" s="71">
        <v>0</v>
      </c>
      <c r="W4144" s="70">
        <v>0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0</v>
      </c>
      <c r="AE4144" s="54"/>
    </row>
    <row r="4145" spans="2:31" x14ac:dyDescent="0.45">
      <c r="B4145" s="4" t="s">
        <v>245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</v>
      </c>
      <c r="N4145" s="71">
        <v>0</v>
      </c>
      <c r="O4145" s="70">
        <v>0</v>
      </c>
      <c r="P4145" s="71">
        <v>0</v>
      </c>
      <c r="Q4145" s="70">
        <v>0</v>
      </c>
      <c r="R4145" s="71">
        <v>0</v>
      </c>
      <c r="S4145" s="70">
        <v>0</v>
      </c>
      <c r="T4145" s="71">
        <v>0</v>
      </c>
      <c r="U4145" s="70">
        <v>0</v>
      </c>
      <c r="V4145" s="71">
        <v>0</v>
      </c>
      <c r="W4145" s="70">
        <v>0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0</v>
      </c>
      <c r="AE4145" s="54"/>
    </row>
    <row r="4146" spans="2:31" x14ac:dyDescent="0.45">
      <c r="B4146" s="4" t="s">
        <v>246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</v>
      </c>
      <c r="M4146" s="70">
        <v>0</v>
      </c>
      <c r="N4146" s="71">
        <v>0</v>
      </c>
      <c r="O4146" s="70">
        <v>0</v>
      </c>
      <c r="P4146" s="71">
        <v>0</v>
      </c>
      <c r="Q4146" s="70">
        <v>0</v>
      </c>
      <c r="R4146" s="71">
        <v>0</v>
      </c>
      <c r="S4146" s="70">
        <v>0</v>
      </c>
      <c r="T4146" s="71">
        <v>0</v>
      </c>
      <c r="U4146" s="70">
        <v>0</v>
      </c>
      <c r="V4146" s="71">
        <v>0</v>
      </c>
      <c r="W4146" s="70">
        <v>0</v>
      </c>
      <c r="X4146" s="71">
        <v>0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0</v>
      </c>
      <c r="AE4146" s="54"/>
    </row>
    <row r="4147" spans="2:31" x14ac:dyDescent="0.45">
      <c r="B4147" s="4" t="s">
        <v>247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</v>
      </c>
      <c r="M4147" s="70">
        <v>0</v>
      </c>
      <c r="N4147" s="71">
        <v>0</v>
      </c>
      <c r="O4147" s="70">
        <v>0</v>
      </c>
      <c r="P4147" s="71">
        <v>0</v>
      </c>
      <c r="Q4147" s="70">
        <v>0</v>
      </c>
      <c r="R4147" s="71">
        <v>0</v>
      </c>
      <c r="S4147" s="70">
        <v>0</v>
      </c>
      <c r="T4147" s="71">
        <v>0</v>
      </c>
      <c r="U4147" s="70">
        <v>0</v>
      </c>
      <c r="V4147" s="71">
        <v>0</v>
      </c>
      <c r="W4147" s="70">
        <v>0</v>
      </c>
      <c r="X4147" s="71">
        <v>0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0</v>
      </c>
      <c r="AE4147" s="54"/>
    </row>
    <row r="4148" spans="2:31" x14ac:dyDescent="0.45">
      <c r="B4148" s="4" t="s">
        <v>248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0</v>
      </c>
      <c r="AE4148" s="54"/>
    </row>
    <row r="4149" spans="2:31" x14ac:dyDescent="0.45">
      <c r="B4149" s="4" t="s">
        <v>249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0</v>
      </c>
      <c r="AE4149" s="54"/>
    </row>
    <row r="4150" spans="2:31" x14ac:dyDescent="0.45">
      <c r="B4150" s="4" t="s">
        <v>250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0</v>
      </c>
      <c r="AE4150" s="54"/>
    </row>
    <row r="4151" spans="2:31" x14ac:dyDescent="0.45">
      <c r="B4151" s="4" t="s">
        <v>251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45">
      <c r="B4152" s="4" t="s">
        <v>252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45">
      <c r="B4153" s="4" t="s">
        <v>253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45">
      <c r="B4154" s="4" t="s">
        <v>254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45">
      <c r="B4155" s="4" t="s">
        <v>255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45">
      <c r="B4156" s="4" t="s">
        <v>256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45">
      <c r="B4157" s="4" t="s">
        <v>257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45">
      <c r="B4158" s="4" t="s">
        <v>258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45">
      <c r="B4159" s="4" t="s">
        <v>259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45">
      <c r="B4160" s="4" t="s">
        <v>260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</v>
      </c>
      <c r="AE4160" s="54"/>
    </row>
    <row r="4161" spans="2:31" x14ac:dyDescent="0.45">
      <c r="B4161" s="4" t="s">
        <v>261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</v>
      </c>
      <c r="AE4161" s="54"/>
    </row>
    <row r="4162" spans="2:31" x14ac:dyDescent="0.45">
      <c r="B4162" s="4" t="s">
        <v>262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45">
      <c r="B4163" s="4" t="s">
        <v>263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45">
      <c r="B4164" s="4" t="s">
        <v>264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0</v>
      </c>
      <c r="N4164" s="71">
        <v>0</v>
      </c>
      <c r="O4164" s="70">
        <v>4.6264585362126423E-2</v>
      </c>
      <c r="P4164" s="71">
        <v>5.2798836150517052E-2</v>
      </c>
      <c r="Q4164" s="70">
        <v>5.2138339689311863E-2</v>
      </c>
      <c r="R4164" s="71">
        <v>5.154874073341488E-2</v>
      </c>
      <c r="S4164" s="70">
        <v>5.092369240398207E-2</v>
      </c>
      <c r="T4164" s="71">
        <v>5.0298644571254651E-2</v>
      </c>
      <c r="U4164" s="70">
        <v>5.1274115064491817E-2</v>
      </c>
      <c r="V4164" s="71">
        <v>5.3676080279859387E-2</v>
      </c>
      <c r="W4164" s="70">
        <v>5.4807230002991814E-2</v>
      </c>
      <c r="X4164" s="71">
        <v>9.1635491233319031E-4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5"/>
        <v>0.46464661917028316</v>
      </c>
      <c r="AE4164" s="54"/>
    </row>
    <row r="4165" spans="2:31" x14ac:dyDescent="0.45">
      <c r="B4165" s="4" t="s">
        <v>265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0</v>
      </c>
      <c r="N4165" s="71">
        <v>0</v>
      </c>
      <c r="O4165" s="70">
        <v>4.6264585362126423E-2</v>
      </c>
      <c r="P4165" s="71">
        <v>5.2798836150517052E-2</v>
      </c>
      <c r="Q4165" s="70">
        <v>5.2138339689311863E-2</v>
      </c>
      <c r="R4165" s="71">
        <v>5.154874073341488E-2</v>
      </c>
      <c r="S4165" s="70">
        <v>5.092369240398207E-2</v>
      </c>
      <c r="T4165" s="71">
        <v>5.0298644571254651E-2</v>
      </c>
      <c r="U4165" s="70">
        <v>5.1274115064491817E-2</v>
      </c>
      <c r="V4165" s="71">
        <v>5.3676080279859387E-2</v>
      </c>
      <c r="W4165" s="70">
        <v>5.4807230002991814E-2</v>
      </c>
      <c r="X4165" s="71">
        <v>9.1635491233319031E-4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5"/>
        <v>0.46464661917028316</v>
      </c>
      <c r="AE4165" s="54"/>
    </row>
    <row r="4166" spans="2:31" x14ac:dyDescent="0.45">
      <c r="B4166" s="4" t="s">
        <v>266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</v>
      </c>
      <c r="N4166" s="71">
        <v>0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0</v>
      </c>
      <c r="U4166" s="70">
        <v>0</v>
      </c>
      <c r="V4166" s="71">
        <v>0</v>
      </c>
      <c r="W4166" s="70">
        <v>0</v>
      </c>
      <c r="X4166" s="71">
        <v>0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0</v>
      </c>
      <c r="AE4166" s="54"/>
    </row>
    <row r="4167" spans="2:31" x14ac:dyDescent="0.45">
      <c r="B4167" s="4" t="s">
        <v>267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45">
      <c r="B4168" s="4" t="s">
        <v>268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45">
      <c r="B4169" s="4" t="s">
        <v>269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0</v>
      </c>
      <c r="AE4169" s="54"/>
    </row>
    <row r="4170" spans="2:31" x14ac:dyDescent="0.45">
      <c r="B4170" s="4" t="s">
        <v>270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0</v>
      </c>
      <c r="AE4170" s="54"/>
    </row>
    <row r="4171" spans="2:31" x14ac:dyDescent="0.45">
      <c r="B4171" s="4" t="s">
        <v>271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0</v>
      </c>
      <c r="AE4171" s="54"/>
    </row>
    <row r="4172" spans="2:31" x14ac:dyDescent="0.45">
      <c r="B4172" s="4" t="s">
        <v>272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45">
      <c r="B4173" s="4" t="s">
        <v>273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0</v>
      </c>
      <c r="AE4173" s="54"/>
    </row>
    <row r="4174" spans="2:31" x14ac:dyDescent="0.45">
      <c r="B4174" s="4" t="s">
        <v>274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0</v>
      </c>
      <c r="AE4174" s="54"/>
    </row>
    <row r="4175" spans="2:31" x14ac:dyDescent="0.45">
      <c r="B4175" s="4" t="s">
        <v>275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0</v>
      </c>
      <c r="AE4175" s="54"/>
    </row>
    <row r="4176" spans="2:31" x14ac:dyDescent="0.45">
      <c r="B4176" s="4" t="s">
        <v>276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45">
      <c r="B4177" s="4" t="s">
        <v>277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45">
      <c r="B4178" s="12" t="s">
        <v>7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0.23553333282470706</v>
      </c>
      <c r="H4178" s="13">
        <f t="shared" si="86"/>
        <v>0.35058934688568111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0</v>
      </c>
      <c r="N4178" s="13">
        <f t="shared" si="86"/>
        <v>0</v>
      </c>
      <c r="O4178" s="13">
        <f t="shared" si="86"/>
        <v>5.0183672723359312</v>
      </c>
      <c r="P4178" s="13">
        <f t="shared" si="86"/>
        <v>5.0280573409434499</v>
      </c>
      <c r="Q4178" s="13">
        <f t="shared" si="86"/>
        <v>0.92786522450235953</v>
      </c>
      <c r="R4178" s="13">
        <f t="shared" si="86"/>
        <v>0.8566709716493881</v>
      </c>
      <c r="S4178" s="13">
        <f t="shared" si="86"/>
        <v>0.81311859631290007</v>
      </c>
      <c r="T4178" s="13">
        <f t="shared" si="86"/>
        <v>0.62592371000597846</v>
      </c>
      <c r="U4178" s="13">
        <f t="shared" si="86"/>
        <v>0.57769094152996936</v>
      </c>
      <c r="V4178" s="13">
        <f t="shared" si="86"/>
        <v>4.4713016813969979</v>
      </c>
      <c r="W4178" s="13">
        <f t="shared" si="86"/>
        <v>4.5762782105023074</v>
      </c>
      <c r="X4178" s="13">
        <f t="shared" si="86"/>
        <v>8.2639355616023116E-3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09">
        <f>SUM(AC4040:AE4177)</f>
        <v>23.48966056445127</v>
      </c>
      <c r="AD4178" s="109"/>
      <c r="AE4178" s="109"/>
    </row>
    <row r="4179" spans="2:31" x14ac:dyDescent="0.45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45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45">
      <c r="B4181" s="8">
        <f>+B4037+1</f>
        <v>46052</v>
      </c>
    </row>
    <row r="4182" spans="2:31" x14ac:dyDescent="0.45">
      <c r="B4182" s="8"/>
    </row>
    <row r="4183" spans="2:31" x14ac:dyDescent="0.45">
      <c r="B4183" s="9" t="s">
        <v>313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91" t="s">
        <v>7</v>
      </c>
      <c r="AD4183" s="91"/>
      <c r="AE4183" s="91"/>
    </row>
    <row r="4184" spans="2:31" x14ac:dyDescent="0.45">
      <c r="B4184" s="4" t="s">
        <v>140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0</v>
      </c>
      <c r="O4184" s="68">
        <v>0</v>
      </c>
      <c r="P4184" s="69">
        <v>0</v>
      </c>
      <c r="Q4184" s="68">
        <v>0</v>
      </c>
      <c r="R4184" s="69">
        <v>0</v>
      </c>
      <c r="S4184" s="68">
        <v>0</v>
      </c>
      <c r="T4184" s="69">
        <v>0</v>
      </c>
      <c r="U4184" s="68">
        <v>0</v>
      </c>
      <c r="V4184" s="69">
        <v>0</v>
      </c>
      <c r="W4184" s="68">
        <v>0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0</v>
      </c>
      <c r="AE4184" s="56"/>
    </row>
    <row r="4185" spans="2:31" x14ac:dyDescent="0.45">
      <c r="B4185" s="4" t="s">
        <v>141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0</v>
      </c>
      <c r="O4185" s="68">
        <v>0</v>
      </c>
      <c r="P4185" s="69">
        <v>0</v>
      </c>
      <c r="Q4185" s="68">
        <v>0</v>
      </c>
      <c r="R4185" s="69">
        <v>0</v>
      </c>
      <c r="S4185" s="68">
        <v>0</v>
      </c>
      <c r="T4185" s="69">
        <v>0</v>
      </c>
      <c r="U4185" s="68">
        <v>0</v>
      </c>
      <c r="V4185" s="69">
        <v>0</v>
      </c>
      <c r="W4185" s="68">
        <v>0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0</v>
      </c>
      <c r="AE4185" s="54"/>
    </row>
    <row r="4186" spans="2:31" x14ac:dyDescent="0.45">
      <c r="B4186" s="4" t="s">
        <v>142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0</v>
      </c>
      <c r="O4186" s="68">
        <v>0</v>
      </c>
      <c r="P4186" s="69">
        <v>0</v>
      </c>
      <c r="Q4186" s="68">
        <v>0</v>
      </c>
      <c r="R4186" s="69">
        <v>0</v>
      </c>
      <c r="S4186" s="68">
        <v>0</v>
      </c>
      <c r="T4186" s="69">
        <v>0</v>
      </c>
      <c r="U4186" s="68">
        <v>0</v>
      </c>
      <c r="V4186" s="69">
        <v>0</v>
      </c>
      <c r="W4186" s="68">
        <v>0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0</v>
      </c>
      <c r="AE4186" s="54"/>
    </row>
    <row r="4187" spans="2:31" x14ac:dyDescent="0.45">
      <c r="B4187" s="4" t="s">
        <v>143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0</v>
      </c>
      <c r="O4187" s="68">
        <v>0</v>
      </c>
      <c r="P4187" s="69">
        <v>0</v>
      </c>
      <c r="Q4187" s="68">
        <v>0</v>
      </c>
      <c r="R4187" s="69">
        <v>0</v>
      </c>
      <c r="S4187" s="68">
        <v>0</v>
      </c>
      <c r="T4187" s="69">
        <v>0</v>
      </c>
      <c r="U4187" s="68">
        <v>0</v>
      </c>
      <c r="V4187" s="69">
        <v>0</v>
      </c>
      <c r="W4187" s="68">
        <v>0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0</v>
      </c>
      <c r="AE4187" s="54"/>
    </row>
    <row r="4188" spans="2:31" x14ac:dyDescent="0.45">
      <c r="B4188" s="4" t="s">
        <v>144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45">
      <c r="B4189" s="4" t="s">
        <v>145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45">
      <c r="B4190" s="4" t="s">
        <v>146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45">
      <c r="B4191" s="4" t="s">
        <v>147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45">
      <c r="B4192" s="4" t="s">
        <v>148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45">
      <c r="B4193" s="4" t="s">
        <v>149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45">
      <c r="B4194" s="4" t="s">
        <v>150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</v>
      </c>
      <c r="AE4194" s="54"/>
    </row>
    <row r="4195" spans="2:31" x14ac:dyDescent="0.45">
      <c r="B4195" s="4" t="s">
        <v>151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</v>
      </c>
      <c r="AE4195" s="54"/>
    </row>
    <row r="4196" spans="2:31" x14ac:dyDescent="0.45">
      <c r="B4196" s="4" t="s">
        <v>152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45">
      <c r="B4197" s="4" t="s">
        <v>153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45">
      <c r="B4198" s="4" t="s">
        <v>154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45">
      <c r="B4199" s="4" t="s">
        <v>155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</v>
      </c>
      <c r="N4199" s="71">
        <v>0</v>
      </c>
      <c r="O4199" s="70">
        <v>0</v>
      </c>
      <c r="P4199" s="71">
        <v>0</v>
      </c>
      <c r="Q4199" s="70">
        <v>0</v>
      </c>
      <c r="R4199" s="71">
        <v>0</v>
      </c>
      <c r="S4199" s="70">
        <v>0</v>
      </c>
      <c r="T4199" s="71">
        <v>0</v>
      </c>
      <c r="U4199" s="70">
        <v>0</v>
      </c>
      <c r="V4199" s="71">
        <v>0</v>
      </c>
      <c r="W4199" s="70">
        <v>0</v>
      </c>
      <c r="X4199" s="71">
        <v>0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0</v>
      </c>
      <c r="AE4199" s="54"/>
    </row>
    <row r="4200" spans="2:31" x14ac:dyDescent="0.45">
      <c r="B4200" s="4" t="s">
        <v>156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</v>
      </c>
      <c r="M4200" s="70">
        <v>0</v>
      </c>
      <c r="N4200" s="71">
        <v>0.33879390954971311</v>
      </c>
      <c r="O4200" s="70">
        <v>0.43653361797332757</v>
      </c>
      <c r="P4200" s="71">
        <v>3.8162653718392061</v>
      </c>
      <c r="Q4200" s="70">
        <v>8.4395701493505229</v>
      </c>
      <c r="R4200" s="71">
        <v>7.4817748921737071</v>
      </c>
      <c r="S4200" s="70">
        <v>1.456724023198088</v>
      </c>
      <c r="T4200" s="71">
        <v>0.817567519346873</v>
      </c>
      <c r="U4200" s="70">
        <v>2.3585649321490396</v>
      </c>
      <c r="V4200" s="71">
        <v>8.4684750828930806</v>
      </c>
      <c r="W4200" s="70">
        <v>8.4148570342610274</v>
      </c>
      <c r="X4200" s="71">
        <v>6.2759559310351793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si="87"/>
        <v>48.305082463769764</v>
      </c>
      <c r="AE4200" s="54"/>
    </row>
    <row r="4201" spans="2:31" x14ac:dyDescent="0.45">
      <c r="B4201" s="4" t="s">
        <v>157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</v>
      </c>
      <c r="M4201" s="70">
        <v>0</v>
      </c>
      <c r="N4201" s="71">
        <v>0.33879390954971311</v>
      </c>
      <c r="O4201" s="70">
        <v>0.43653361797332757</v>
      </c>
      <c r="P4201" s="71">
        <v>3.8162653718392061</v>
      </c>
      <c r="Q4201" s="70">
        <v>8.4395701493505229</v>
      </c>
      <c r="R4201" s="71">
        <v>7.4817748921737071</v>
      </c>
      <c r="S4201" s="70">
        <v>1.456724023198088</v>
      </c>
      <c r="T4201" s="71">
        <v>0.817567519346873</v>
      </c>
      <c r="U4201" s="70">
        <v>2.3585649321490396</v>
      </c>
      <c r="V4201" s="71">
        <v>8.4684750828930806</v>
      </c>
      <c r="W4201" s="70">
        <v>8.4148570342610274</v>
      </c>
      <c r="X4201" s="71">
        <v>6.2759559310351793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7"/>
        <v>48.305082463769764</v>
      </c>
      <c r="AE4201" s="54"/>
    </row>
    <row r="4202" spans="2:31" x14ac:dyDescent="0.45">
      <c r="B4202" s="4" t="s">
        <v>158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</v>
      </c>
      <c r="AE4202" s="54"/>
    </row>
    <row r="4203" spans="2:31" x14ac:dyDescent="0.45">
      <c r="B4203" s="4" t="s">
        <v>159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</v>
      </c>
      <c r="AE4203" s="54"/>
    </row>
    <row r="4204" spans="2:31" x14ac:dyDescent="0.45">
      <c r="B4204" s="4" t="s">
        <v>160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45">
      <c r="B4205" s="4" t="s">
        <v>161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45">
      <c r="B4206" s="4" t="s">
        <v>162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45">
      <c r="B4207" s="4" t="s">
        <v>163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45">
      <c r="B4208" s="4" t="s">
        <v>164</v>
      </c>
      <c r="C4208" s="14"/>
      <c r="D4208" s="1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7"/>
        <v>0</v>
      </c>
      <c r="AE4208" s="54"/>
    </row>
    <row r="4209" spans="2:31" x14ac:dyDescent="0.45">
      <c r="B4209" s="4" t="s">
        <v>165</v>
      </c>
      <c r="C4209" s="14"/>
      <c r="D4209" s="1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7"/>
        <v>0</v>
      </c>
      <c r="AE4209" s="54"/>
    </row>
    <row r="4210" spans="2:31" x14ac:dyDescent="0.45">
      <c r="B4210" s="4" t="s">
        <v>166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0</v>
      </c>
      <c r="N4210" s="71">
        <v>0</v>
      </c>
      <c r="O4210" s="70">
        <v>0</v>
      </c>
      <c r="P4210" s="71">
        <v>0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0.34343750000000001</v>
      </c>
      <c r="W4210" s="70">
        <v>1.482543099700985</v>
      </c>
      <c r="X4210" s="71">
        <v>0.26799367355803649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2.0939742732590214</v>
      </c>
      <c r="AE4210" s="54"/>
    </row>
    <row r="4211" spans="2:31" x14ac:dyDescent="0.45">
      <c r="B4211" s="4" t="s">
        <v>167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0</v>
      </c>
      <c r="N4211" s="71">
        <v>0</v>
      </c>
      <c r="O4211" s="70">
        <v>0</v>
      </c>
      <c r="P4211" s="71">
        <v>0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0.34343750000000001</v>
      </c>
      <c r="W4211" s="70">
        <v>1.482543099700985</v>
      </c>
      <c r="X4211" s="71">
        <v>0.26799367355803649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2.0939742732590214</v>
      </c>
      <c r="AE4211" s="54"/>
    </row>
    <row r="4212" spans="2:31" x14ac:dyDescent="0.45">
      <c r="B4212" s="4" t="s">
        <v>168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45">
      <c r="B4213" s="4" t="s">
        <v>169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45">
      <c r="B4214" s="4" t="s">
        <v>170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0</v>
      </c>
      <c r="AE4214" s="54"/>
    </row>
    <row r="4215" spans="2:31" x14ac:dyDescent="0.45">
      <c r="B4215" s="4" t="s">
        <v>171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0</v>
      </c>
      <c r="AE4215" s="54"/>
    </row>
    <row r="4216" spans="2:31" x14ac:dyDescent="0.45">
      <c r="B4216" s="4" t="s">
        <v>172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0</v>
      </c>
      <c r="AE4216" s="54"/>
    </row>
    <row r="4217" spans="2:31" x14ac:dyDescent="0.45">
      <c r="B4217" s="4" t="s">
        <v>173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45">
      <c r="B4218" s="4" t="s">
        <v>174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45">
      <c r="B4219" s="4" t="s">
        <v>175</v>
      </c>
      <c r="C4219" s="14"/>
      <c r="D4219" s="1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0</v>
      </c>
      <c r="N4219" s="71">
        <v>0</v>
      </c>
      <c r="O4219" s="70">
        <v>0</v>
      </c>
      <c r="P4219" s="71">
        <v>0</v>
      </c>
      <c r="Q4219" s="70">
        <v>0</v>
      </c>
      <c r="R4219" s="71">
        <v>0</v>
      </c>
      <c r="S4219" s="70">
        <v>0</v>
      </c>
      <c r="T4219" s="71">
        <v>0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0</v>
      </c>
      <c r="AE4219" s="54"/>
    </row>
    <row r="4220" spans="2:31" x14ac:dyDescent="0.45">
      <c r="B4220" s="4" t="s">
        <v>176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0</v>
      </c>
      <c r="AE4220" s="54"/>
    </row>
    <row r="4221" spans="2:31" x14ac:dyDescent="0.45">
      <c r="B4221" s="4" t="s">
        <v>177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45">
      <c r="B4222" s="4" t="s">
        <v>178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45">
      <c r="B4223" s="4" t="s">
        <v>179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45">
      <c r="B4224" s="4" t="s">
        <v>180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45">
      <c r="B4225" s="4" t="s">
        <v>181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45">
      <c r="B4226" s="4" t="s">
        <v>182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45">
      <c r="B4227" s="4" t="s">
        <v>183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45">
      <c r="B4228" s="4" t="s">
        <v>184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45">
      <c r="B4229" s="4" t="s">
        <v>185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45">
      <c r="B4230" s="4" t="s">
        <v>186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45">
      <c r="B4231" s="4" t="s">
        <v>187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45">
      <c r="B4232" s="4" t="s">
        <v>188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45">
      <c r="B4233" s="4" t="s">
        <v>189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0</v>
      </c>
      <c r="N4233" s="71">
        <v>3.1812504927317235E-2</v>
      </c>
      <c r="O4233" s="70">
        <v>4.974249005317679E-2</v>
      </c>
      <c r="P4233" s="71">
        <v>6.8540755907694415E-2</v>
      </c>
      <c r="Q4233" s="70">
        <v>8.7339021762212046E-2</v>
      </c>
      <c r="R4233" s="71">
        <v>0.11304095039765026</v>
      </c>
      <c r="S4233" s="70">
        <v>0.2328463226556777</v>
      </c>
      <c r="T4233" s="71">
        <v>0.23732333381970711</v>
      </c>
      <c r="U4233" s="70">
        <v>0.14677356183528892</v>
      </c>
      <c r="V4233" s="71">
        <v>0.10030553539594007</v>
      </c>
      <c r="W4233" s="70">
        <v>6.5084813038508008E-2</v>
      </c>
      <c r="X4233" s="71">
        <v>3.3331258098284341E-2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1.1661405478914568</v>
      </c>
      <c r="AE4233" s="54"/>
    </row>
    <row r="4234" spans="2:31" x14ac:dyDescent="0.45">
      <c r="B4234" s="4" t="s">
        <v>190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0</v>
      </c>
      <c r="N4234" s="71">
        <v>3.1812504927317235E-2</v>
      </c>
      <c r="O4234" s="70">
        <v>4.974249005317679E-2</v>
      </c>
      <c r="P4234" s="71">
        <v>6.8540755907694415E-2</v>
      </c>
      <c r="Q4234" s="70">
        <v>8.7339021762212046E-2</v>
      </c>
      <c r="R4234" s="71">
        <v>0.11304095039765026</v>
      </c>
      <c r="S4234" s="70">
        <v>0.2328463226556777</v>
      </c>
      <c r="T4234" s="71">
        <v>0.23732333381970711</v>
      </c>
      <c r="U4234" s="70">
        <v>0.14677356183528892</v>
      </c>
      <c r="V4234" s="71">
        <v>0.10030553539594007</v>
      </c>
      <c r="W4234" s="70">
        <v>6.5084813038508008E-2</v>
      </c>
      <c r="X4234" s="71">
        <v>3.3331258098284341E-2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1.1661405478914568</v>
      </c>
      <c r="AE4234" s="54"/>
    </row>
    <row r="4235" spans="2:31" x14ac:dyDescent="0.45">
      <c r="B4235" s="4" t="s">
        <v>191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</v>
      </c>
      <c r="N4235" s="71">
        <v>0.34676569940567037</v>
      </c>
      <c r="O4235" s="70">
        <v>0.65581609539985719</v>
      </c>
      <c r="P4235" s="71">
        <v>0.64861837161382052</v>
      </c>
      <c r="Q4235" s="70">
        <v>0.64580738477706945</v>
      </c>
      <c r="R4235" s="71">
        <v>0.76993909808794692</v>
      </c>
      <c r="S4235" s="70">
        <v>1.2620434277534494</v>
      </c>
      <c r="T4235" s="71">
        <v>1.2766710493246722</v>
      </c>
      <c r="U4235" s="70">
        <v>1.6514319750944788</v>
      </c>
      <c r="V4235" s="71">
        <v>2.3359825683911644</v>
      </c>
      <c r="W4235" s="70">
        <v>2.3301646106719978</v>
      </c>
      <c r="X4235" s="71">
        <v>1.7436418399175011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13.666882120437629</v>
      </c>
      <c r="AE4235" s="54"/>
    </row>
    <row r="4236" spans="2:31" x14ac:dyDescent="0.45">
      <c r="B4236" s="4" t="s">
        <v>192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</v>
      </c>
      <c r="N4236" s="71">
        <v>0.34676569940567037</v>
      </c>
      <c r="O4236" s="70">
        <v>0.65581609539985719</v>
      </c>
      <c r="P4236" s="71">
        <v>0.64861837161382052</v>
      </c>
      <c r="Q4236" s="70">
        <v>0.64580738477706945</v>
      </c>
      <c r="R4236" s="71">
        <v>0.76993909808794692</v>
      </c>
      <c r="S4236" s="70">
        <v>1.2620434277534494</v>
      </c>
      <c r="T4236" s="71">
        <v>1.2766710493246722</v>
      </c>
      <c r="U4236" s="70">
        <v>1.6514319750944788</v>
      </c>
      <c r="V4236" s="71">
        <v>2.3359825683911644</v>
      </c>
      <c r="W4236" s="70">
        <v>2.3301646106719978</v>
      </c>
      <c r="X4236" s="71">
        <v>1.7436418399175011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13.666882120437629</v>
      </c>
      <c r="AE4236" s="54"/>
    </row>
    <row r="4237" spans="2:31" x14ac:dyDescent="0.45">
      <c r="B4237" s="4" t="s">
        <v>193</v>
      </c>
      <c r="C4237" s="14"/>
      <c r="D4237" s="1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0</v>
      </c>
      <c r="N4237" s="71">
        <v>0</v>
      </c>
      <c r="O4237" s="70">
        <v>0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0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0</v>
      </c>
      <c r="AE4237" s="54"/>
    </row>
    <row r="4238" spans="2:31" x14ac:dyDescent="0.45">
      <c r="B4238" s="4" t="s">
        <v>194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0</v>
      </c>
      <c r="AE4238" s="54"/>
    </row>
    <row r="4239" spans="2:31" x14ac:dyDescent="0.45">
      <c r="B4239" s="4" t="s">
        <v>195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0</v>
      </c>
      <c r="AE4239" s="54"/>
    </row>
    <row r="4240" spans="2:31" x14ac:dyDescent="0.45">
      <c r="B4240" s="4" t="s">
        <v>196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</v>
      </c>
      <c r="O4240" s="70">
        <v>0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0</v>
      </c>
      <c r="AE4240" s="54"/>
    </row>
    <row r="4241" spans="2:31" x14ac:dyDescent="0.45">
      <c r="B4241" s="4" t="s">
        <v>197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</v>
      </c>
      <c r="O4241" s="70">
        <v>0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0</v>
      </c>
      <c r="AE4241" s="54"/>
    </row>
    <row r="4242" spans="2:31" x14ac:dyDescent="0.45">
      <c r="B4242" s="4" t="s">
        <v>198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45">
      <c r="B4243" s="4" t="s">
        <v>199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45">
      <c r="B4244" s="4" t="s">
        <v>200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45">
      <c r="B4245" s="4" t="s">
        <v>201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0</v>
      </c>
      <c r="AE4245" s="54"/>
    </row>
    <row r="4246" spans="2:31" x14ac:dyDescent="0.45">
      <c r="B4246" s="4" t="s">
        <v>202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0</v>
      </c>
      <c r="AE4246" s="54"/>
    </row>
    <row r="4247" spans="2:31" x14ac:dyDescent="0.45">
      <c r="B4247" s="4" t="s">
        <v>203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0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</v>
      </c>
      <c r="W4247" s="70">
        <v>0</v>
      </c>
      <c r="X4247" s="71">
        <v>0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7"/>
        <v>0</v>
      </c>
      <c r="AE4247" s="54"/>
    </row>
    <row r="4248" spans="2:31" x14ac:dyDescent="0.45">
      <c r="B4248" s="4" t="s">
        <v>204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0</v>
      </c>
      <c r="O4248" s="70">
        <v>0</v>
      </c>
      <c r="P4248" s="71">
        <v>0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</v>
      </c>
      <c r="W4248" s="70">
        <v>0</v>
      </c>
      <c r="X4248" s="71">
        <v>0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7"/>
        <v>0</v>
      </c>
      <c r="AE4248" s="54"/>
    </row>
    <row r="4249" spans="2:31" x14ac:dyDescent="0.45">
      <c r="B4249" s="4" t="s">
        <v>205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0</v>
      </c>
      <c r="O4249" s="70">
        <v>0</v>
      </c>
      <c r="P4249" s="71">
        <v>0</v>
      </c>
      <c r="Q4249" s="70">
        <v>0</v>
      </c>
      <c r="R4249" s="71">
        <v>0</v>
      </c>
      <c r="S4249" s="70">
        <v>0</v>
      </c>
      <c r="T4249" s="71">
        <v>0</v>
      </c>
      <c r="U4249" s="70">
        <v>0</v>
      </c>
      <c r="V4249" s="71">
        <v>0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0</v>
      </c>
      <c r="AE4249" s="54"/>
    </row>
    <row r="4250" spans="2:31" x14ac:dyDescent="0.45">
      <c r="B4250" s="4" t="s">
        <v>206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0</v>
      </c>
      <c r="N4250" s="71">
        <v>0</v>
      </c>
      <c r="O4250" s="70">
        <v>0</v>
      </c>
      <c r="P4250" s="71">
        <v>0</v>
      </c>
      <c r="Q4250" s="70">
        <v>0</v>
      </c>
      <c r="R4250" s="71">
        <v>0</v>
      </c>
      <c r="S4250" s="70">
        <v>0</v>
      </c>
      <c r="T4250" s="71">
        <v>0</v>
      </c>
      <c r="U4250" s="70">
        <v>0</v>
      </c>
      <c r="V4250" s="71">
        <v>0</v>
      </c>
      <c r="W4250" s="70">
        <v>0</v>
      </c>
      <c r="X4250" s="71">
        <v>0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7"/>
        <v>0</v>
      </c>
      <c r="AE4250" s="54"/>
    </row>
    <row r="4251" spans="2:31" x14ac:dyDescent="0.45">
      <c r="B4251" s="4" t="s">
        <v>207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0</v>
      </c>
      <c r="N4251" s="71">
        <v>0</v>
      </c>
      <c r="O4251" s="70">
        <v>0</v>
      </c>
      <c r="P4251" s="71">
        <v>0</v>
      </c>
      <c r="Q4251" s="70">
        <v>0</v>
      </c>
      <c r="R4251" s="71">
        <v>0</v>
      </c>
      <c r="S4251" s="70">
        <v>0</v>
      </c>
      <c r="T4251" s="71">
        <v>0</v>
      </c>
      <c r="U4251" s="70">
        <v>0</v>
      </c>
      <c r="V4251" s="71">
        <v>0</v>
      </c>
      <c r="W4251" s="70">
        <v>0</v>
      </c>
      <c r="X4251" s="71">
        <v>0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7"/>
        <v>0</v>
      </c>
      <c r="AE4251" s="54"/>
    </row>
    <row r="4252" spans="2:31" x14ac:dyDescent="0.45">
      <c r="B4252" s="4" t="s">
        <v>208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0.23377749125162758</v>
      </c>
      <c r="O4252" s="70">
        <v>0.28588357766469313</v>
      </c>
      <c r="P4252" s="71">
        <v>0.2470030864079793</v>
      </c>
      <c r="Q4252" s="70">
        <v>0.20812260309855143</v>
      </c>
      <c r="R4252" s="71">
        <v>0.1692421038945516</v>
      </c>
      <c r="S4252" s="70">
        <v>0.13039011160532632</v>
      </c>
      <c r="T4252" s="71">
        <v>9.2164246241251621E-2</v>
      </c>
      <c r="U4252" s="70">
        <v>5.4194307327270499E-2</v>
      </c>
      <c r="V4252" s="71">
        <v>1.6324027379353841E-2</v>
      </c>
      <c r="W4252" s="70">
        <v>0</v>
      </c>
      <c r="X4252" s="71">
        <v>0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1.4371015548706054</v>
      </c>
      <c r="AE4252" s="54"/>
    </row>
    <row r="4253" spans="2:31" x14ac:dyDescent="0.45">
      <c r="B4253" s="4" t="s">
        <v>209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0.23377749125162758</v>
      </c>
      <c r="O4253" s="70">
        <v>0.28588357766469313</v>
      </c>
      <c r="P4253" s="71">
        <v>0.2470030864079793</v>
      </c>
      <c r="Q4253" s="70">
        <v>0.20812260309855143</v>
      </c>
      <c r="R4253" s="71">
        <v>0.1692421038945516</v>
      </c>
      <c r="S4253" s="70">
        <v>0.13039011160532632</v>
      </c>
      <c r="T4253" s="71">
        <v>9.2164246241251621E-2</v>
      </c>
      <c r="U4253" s="70">
        <v>5.4194307327270499E-2</v>
      </c>
      <c r="V4253" s="71">
        <v>1.6324027379353841E-2</v>
      </c>
      <c r="W4253" s="70">
        <v>0</v>
      </c>
      <c r="X4253" s="71">
        <v>0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1.4371015548706054</v>
      </c>
      <c r="AE4253" s="54"/>
    </row>
    <row r="4254" spans="2:31" x14ac:dyDescent="0.45">
      <c r="B4254" s="4" t="s">
        <v>210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0</v>
      </c>
      <c r="AE4254" s="54"/>
    </row>
    <row r="4255" spans="2:31" x14ac:dyDescent="0.45">
      <c r="B4255" s="4" t="s">
        <v>211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45">
      <c r="B4256" s="4" t="s">
        <v>212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45">
      <c r="B4257" s="4" t="s">
        <v>213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45">
      <c r="B4258" s="4" t="s">
        <v>214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45">
      <c r="B4259" s="4" t="s">
        <v>215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</v>
      </c>
      <c r="AE4259" s="54"/>
    </row>
    <row r="4260" spans="2:31" x14ac:dyDescent="0.45">
      <c r="B4260" s="4" t="s">
        <v>216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0</v>
      </c>
      <c r="AE4260" s="54"/>
    </row>
    <row r="4261" spans="2:31" x14ac:dyDescent="0.45">
      <c r="B4261" s="4" t="s">
        <v>217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45">
      <c r="B4262" s="4" t="s">
        <v>218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45">
      <c r="B4263" s="4" t="s">
        <v>219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45">
      <c r="B4264" s="4" t="s">
        <v>220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45">
      <c r="B4265" s="4" t="s">
        <v>221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45">
      <c r="B4266" s="4" t="s">
        <v>222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45">
      <c r="B4267" s="4" t="s">
        <v>223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45">
      <c r="B4268" s="4" t="s">
        <v>224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0</v>
      </c>
      <c r="M4268" s="70">
        <v>0</v>
      </c>
      <c r="N4268" s="71">
        <v>0.11050157248973846</v>
      </c>
      <c r="O4268" s="70">
        <v>0.14665158341328302</v>
      </c>
      <c r="P4268" s="71">
        <v>0.29125281213596466</v>
      </c>
      <c r="Q4268" s="70">
        <v>0.45599041887908248</v>
      </c>
      <c r="R4268" s="71">
        <v>0.31919608419140189</v>
      </c>
      <c r="S4268" s="70">
        <v>0.14604057421286898</v>
      </c>
      <c r="T4268" s="71">
        <v>0.14610307961702343</v>
      </c>
      <c r="U4268" s="70">
        <v>0.14648481657107673</v>
      </c>
      <c r="V4268" s="71">
        <v>0.14622809141874307</v>
      </c>
      <c r="W4268" s="70">
        <v>0.14629059682289761</v>
      </c>
      <c r="X4268" s="71">
        <v>0.10975896716117857</v>
      </c>
      <c r="Y4268" s="70">
        <v>0</v>
      </c>
      <c r="Z4268" s="71">
        <v>0</v>
      </c>
      <c r="AA4268" s="70">
        <v>0</v>
      </c>
      <c r="AB4268" s="71">
        <v>0</v>
      </c>
      <c r="AC4268" s="54"/>
      <c r="AD4268" s="55">
        <f t="shared" si="88"/>
        <v>2.1644985969132589</v>
      </c>
      <c r="AE4268" s="54"/>
    </row>
    <row r="4269" spans="2:31" x14ac:dyDescent="0.45">
      <c r="B4269" s="4" t="s">
        <v>225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0</v>
      </c>
      <c r="M4269" s="70">
        <v>0</v>
      </c>
      <c r="N4269" s="71">
        <v>0.11050157248973846</v>
      </c>
      <c r="O4269" s="70">
        <v>0.14665158341328302</v>
      </c>
      <c r="P4269" s="71">
        <v>0.29125281213596466</v>
      </c>
      <c r="Q4269" s="70">
        <v>0.45599041887908248</v>
      </c>
      <c r="R4269" s="71">
        <v>0.31919608419140189</v>
      </c>
      <c r="S4269" s="70">
        <v>0.14604057421286898</v>
      </c>
      <c r="T4269" s="71">
        <v>0.14610307961702343</v>
      </c>
      <c r="U4269" s="70">
        <v>0.14648481657107673</v>
      </c>
      <c r="V4269" s="71">
        <v>0.14622809141874307</v>
      </c>
      <c r="W4269" s="70">
        <v>0.14629059682289761</v>
      </c>
      <c r="X4269" s="71">
        <v>0.10975896716117857</v>
      </c>
      <c r="Y4269" s="70">
        <v>0</v>
      </c>
      <c r="Z4269" s="71">
        <v>0</v>
      </c>
      <c r="AA4269" s="70">
        <v>0</v>
      </c>
      <c r="AB4269" s="71">
        <v>0</v>
      </c>
      <c r="AC4269" s="54"/>
      <c r="AD4269" s="55">
        <f t="shared" si="88"/>
        <v>2.1644985969132589</v>
      </c>
      <c r="AE4269" s="54"/>
    </row>
    <row r="4270" spans="2:31" x14ac:dyDescent="0.45">
      <c r="B4270" s="4" t="s">
        <v>226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0</v>
      </c>
      <c r="M4270" s="70">
        <v>0</v>
      </c>
      <c r="N4270" s="71">
        <v>0</v>
      </c>
      <c r="O4270" s="70">
        <v>1.9666666666666668</v>
      </c>
      <c r="P4270" s="71">
        <v>2.0333333333333332</v>
      </c>
      <c r="Q4270" s="70">
        <v>0</v>
      </c>
      <c r="R4270" s="71">
        <v>0</v>
      </c>
      <c r="S4270" s="70">
        <v>0</v>
      </c>
      <c r="T4270" s="71">
        <v>0</v>
      </c>
      <c r="U4270" s="70">
        <v>0</v>
      </c>
      <c r="V4270" s="71">
        <v>1.9666666666666668</v>
      </c>
      <c r="W4270" s="70">
        <v>1.1859754361107113</v>
      </c>
      <c r="X4270" s="71">
        <v>0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7.1526421027773779</v>
      </c>
      <c r="AE4270" s="54"/>
    </row>
    <row r="4271" spans="2:31" x14ac:dyDescent="0.45">
      <c r="B4271" s="4" t="s">
        <v>227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0</v>
      </c>
      <c r="M4271" s="70">
        <v>0</v>
      </c>
      <c r="N4271" s="71">
        <v>0</v>
      </c>
      <c r="O4271" s="70">
        <v>1.9666666666666668</v>
      </c>
      <c r="P4271" s="71">
        <v>2.0333333333333332</v>
      </c>
      <c r="Q4271" s="70">
        <v>0</v>
      </c>
      <c r="R4271" s="71">
        <v>0</v>
      </c>
      <c r="S4271" s="70">
        <v>0</v>
      </c>
      <c r="T4271" s="71">
        <v>0</v>
      </c>
      <c r="U4271" s="70">
        <v>0</v>
      </c>
      <c r="V4271" s="71">
        <v>1.9666666666666668</v>
      </c>
      <c r="W4271" s="70">
        <v>1.1859754361107113</v>
      </c>
      <c r="X4271" s="71">
        <v>0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7.1526421027773779</v>
      </c>
      <c r="AE4271" s="54"/>
    </row>
    <row r="4272" spans="2:31" x14ac:dyDescent="0.45">
      <c r="B4272" s="4" t="s">
        <v>228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45">
      <c r="B4273" s="4" t="s">
        <v>229</v>
      </c>
      <c r="C4273" s="4"/>
      <c r="D4273" s="4"/>
      <c r="E4273" s="70">
        <v>0</v>
      </c>
      <c r="F4273" s="71">
        <v>0</v>
      </c>
      <c r="G4273" s="70">
        <v>0</v>
      </c>
      <c r="H4273" s="71">
        <v>0</v>
      </c>
      <c r="I4273" s="70">
        <v>0</v>
      </c>
      <c r="J4273" s="71">
        <v>0</v>
      </c>
      <c r="K4273" s="70">
        <v>0</v>
      </c>
      <c r="L4273" s="71">
        <v>0</v>
      </c>
      <c r="M4273" s="70">
        <v>0</v>
      </c>
      <c r="N4273" s="71">
        <v>0</v>
      </c>
      <c r="O4273" s="70">
        <v>0</v>
      </c>
      <c r="P4273" s="71">
        <v>0</v>
      </c>
      <c r="Q4273" s="70">
        <v>0</v>
      </c>
      <c r="R4273" s="71">
        <v>0</v>
      </c>
      <c r="S4273" s="70">
        <v>0</v>
      </c>
      <c r="T4273" s="71">
        <v>0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0</v>
      </c>
      <c r="AE4273" s="54"/>
    </row>
    <row r="4274" spans="2:31" x14ac:dyDescent="0.45">
      <c r="B4274" s="4" t="s">
        <v>230</v>
      </c>
      <c r="C4274" s="4"/>
      <c r="D4274" s="4"/>
      <c r="E4274" s="70">
        <v>0</v>
      </c>
      <c r="F4274" s="71">
        <v>0</v>
      </c>
      <c r="G4274" s="70">
        <v>0</v>
      </c>
      <c r="H4274" s="71">
        <v>0</v>
      </c>
      <c r="I4274" s="70">
        <v>0</v>
      </c>
      <c r="J4274" s="71">
        <v>0</v>
      </c>
      <c r="K4274" s="70">
        <v>0</v>
      </c>
      <c r="L4274" s="71">
        <v>0</v>
      </c>
      <c r="M4274" s="70">
        <v>0</v>
      </c>
      <c r="N4274" s="71">
        <v>0</v>
      </c>
      <c r="O4274" s="70">
        <v>0</v>
      </c>
      <c r="P4274" s="71">
        <v>0</v>
      </c>
      <c r="Q4274" s="70">
        <v>0</v>
      </c>
      <c r="R4274" s="71">
        <v>0</v>
      </c>
      <c r="S4274" s="70">
        <v>0</v>
      </c>
      <c r="T4274" s="71">
        <v>0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0</v>
      </c>
      <c r="AE4274" s="54"/>
    </row>
    <row r="4275" spans="2:31" x14ac:dyDescent="0.45">
      <c r="B4275" s="4" t="s">
        <v>231</v>
      </c>
      <c r="C4275" s="4"/>
      <c r="D4275" s="4"/>
      <c r="E4275" s="70">
        <v>0</v>
      </c>
      <c r="F4275" s="71">
        <v>0</v>
      </c>
      <c r="G4275" s="70">
        <v>0</v>
      </c>
      <c r="H4275" s="71">
        <v>0</v>
      </c>
      <c r="I4275" s="70">
        <v>0</v>
      </c>
      <c r="J4275" s="71">
        <v>0</v>
      </c>
      <c r="K4275" s="70">
        <v>0</v>
      </c>
      <c r="L4275" s="71">
        <v>0</v>
      </c>
      <c r="M4275" s="70">
        <v>0</v>
      </c>
      <c r="N4275" s="71">
        <v>0</v>
      </c>
      <c r="O4275" s="70">
        <v>0</v>
      </c>
      <c r="P4275" s="71">
        <v>0</v>
      </c>
      <c r="Q4275" s="70">
        <v>0</v>
      </c>
      <c r="R4275" s="71">
        <v>0</v>
      </c>
      <c r="S4275" s="70">
        <v>0</v>
      </c>
      <c r="T4275" s="71">
        <v>0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0</v>
      </c>
      <c r="AE4275" s="54"/>
    </row>
    <row r="4276" spans="2:31" x14ac:dyDescent="0.45">
      <c r="B4276" s="4" t="s">
        <v>232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0</v>
      </c>
      <c r="V4276" s="71">
        <v>0</v>
      </c>
      <c r="W4276" s="70">
        <v>0</v>
      </c>
      <c r="X4276" s="71">
        <v>0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0</v>
      </c>
      <c r="AE4276" s="54"/>
    </row>
    <row r="4277" spans="2:31" x14ac:dyDescent="0.45">
      <c r="B4277" s="4" t="s">
        <v>233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45">
      <c r="B4278" s="4" t="s">
        <v>234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45">
      <c r="B4279" s="4" t="s">
        <v>235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45">
      <c r="B4280" s="4" t="s">
        <v>236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45">
      <c r="B4281" s="4" t="s">
        <v>237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0</v>
      </c>
      <c r="AE4281" s="54"/>
    </row>
    <row r="4282" spans="2:31" x14ac:dyDescent="0.45">
      <c r="B4282" s="4" t="s">
        <v>238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0</v>
      </c>
      <c r="AE4282" s="54"/>
    </row>
    <row r="4283" spans="2:31" x14ac:dyDescent="0.45">
      <c r="B4283" s="4" t="s">
        <v>239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0</v>
      </c>
      <c r="N4283" s="71">
        <v>0</v>
      </c>
      <c r="O4283" s="70">
        <v>0</v>
      </c>
      <c r="P4283" s="71">
        <v>0</v>
      </c>
      <c r="Q4283" s="70">
        <v>0</v>
      </c>
      <c r="R4283" s="71">
        <v>0</v>
      </c>
      <c r="S4283" s="70">
        <v>0</v>
      </c>
      <c r="T4283" s="71">
        <v>0</v>
      </c>
      <c r="U4283" s="70">
        <v>0</v>
      </c>
      <c r="V4283" s="71">
        <v>0</v>
      </c>
      <c r="W4283" s="70">
        <v>0</v>
      </c>
      <c r="X4283" s="71">
        <v>0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88"/>
        <v>0</v>
      </c>
      <c r="AE4283" s="54"/>
    </row>
    <row r="4284" spans="2:31" x14ac:dyDescent="0.45">
      <c r="B4284" s="4" t="s">
        <v>240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</v>
      </c>
      <c r="N4284" s="71">
        <v>0</v>
      </c>
      <c r="O4284" s="70">
        <v>0</v>
      </c>
      <c r="P4284" s="71">
        <v>0</v>
      </c>
      <c r="Q4284" s="70">
        <v>0</v>
      </c>
      <c r="R4284" s="71">
        <v>0</v>
      </c>
      <c r="S4284" s="70">
        <v>0</v>
      </c>
      <c r="T4284" s="71">
        <v>0</v>
      </c>
      <c r="U4284" s="70">
        <v>0</v>
      </c>
      <c r="V4284" s="71">
        <v>0</v>
      </c>
      <c r="W4284" s="70">
        <v>0</v>
      </c>
      <c r="X4284" s="71">
        <v>0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88"/>
        <v>0</v>
      </c>
      <c r="AE4284" s="54"/>
    </row>
    <row r="4285" spans="2:31" x14ac:dyDescent="0.45">
      <c r="B4285" s="4" t="s">
        <v>241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</v>
      </c>
      <c r="N4285" s="71">
        <v>0</v>
      </c>
      <c r="O4285" s="70">
        <v>0</v>
      </c>
      <c r="P4285" s="71">
        <v>0</v>
      </c>
      <c r="Q4285" s="70">
        <v>0</v>
      </c>
      <c r="R4285" s="71">
        <v>0</v>
      </c>
      <c r="S4285" s="70">
        <v>0</v>
      </c>
      <c r="T4285" s="71">
        <v>0</v>
      </c>
      <c r="U4285" s="70">
        <v>0</v>
      </c>
      <c r="V4285" s="71">
        <v>0</v>
      </c>
      <c r="W4285" s="70">
        <v>0</v>
      </c>
      <c r="X4285" s="71">
        <v>0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88"/>
        <v>0</v>
      </c>
      <c r="AE4285" s="54"/>
    </row>
    <row r="4286" spans="2:31" x14ac:dyDescent="0.45">
      <c r="B4286" s="4" t="s">
        <v>242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</v>
      </c>
      <c r="N4286" s="71">
        <v>0</v>
      </c>
      <c r="O4286" s="70">
        <v>0</v>
      </c>
      <c r="P4286" s="71">
        <v>0</v>
      </c>
      <c r="Q4286" s="70">
        <v>0</v>
      </c>
      <c r="R4286" s="71">
        <v>0</v>
      </c>
      <c r="S4286" s="70">
        <v>0</v>
      </c>
      <c r="T4286" s="71">
        <v>0</v>
      </c>
      <c r="U4286" s="70">
        <v>0</v>
      </c>
      <c r="V4286" s="71">
        <v>0</v>
      </c>
      <c r="W4286" s="70">
        <v>0</v>
      </c>
      <c r="X4286" s="71">
        <v>0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88"/>
        <v>0</v>
      </c>
      <c r="AE4286" s="54"/>
    </row>
    <row r="4287" spans="2:31" x14ac:dyDescent="0.45">
      <c r="B4287" s="4" t="s">
        <v>243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0</v>
      </c>
      <c r="N4287" s="71">
        <v>0</v>
      </c>
      <c r="O4287" s="70">
        <v>0</v>
      </c>
      <c r="P4287" s="71">
        <v>0</v>
      </c>
      <c r="Q4287" s="70">
        <v>0</v>
      </c>
      <c r="R4287" s="71">
        <v>0</v>
      </c>
      <c r="S4287" s="70">
        <v>0</v>
      </c>
      <c r="T4287" s="71">
        <v>0</v>
      </c>
      <c r="U4287" s="70">
        <v>0</v>
      </c>
      <c r="V4287" s="71">
        <v>0</v>
      </c>
      <c r="W4287" s="70">
        <v>0</v>
      </c>
      <c r="X4287" s="71">
        <v>0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88"/>
        <v>0</v>
      </c>
      <c r="AE4287" s="54"/>
    </row>
    <row r="4288" spans="2:31" x14ac:dyDescent="0.45">
      <c r="B4288" s="4" t="s">
        <v>244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0</v>
      </c>
      <c r="N4288" s="71">
        <v>0</v>
      </c>
      <c r="O4288" s="70">
        <v>1.427557865778605E-2</v>
      </c>
      <c r="P4288" s="71">
        <v>4.6601592997709898E-2</v>
      </c>
      <c r="Q4288" s="70">
        <v>2.7436744173367816E-2</v>
      </c>
      <c r="R4288" s="71">
        <v>8.223009109497071E-3</v>
      </c>
      <c r="S4288" s="70">
        <v>0</v>
      </c>
      <c r="T4288" s="71">
        <v>0</v>
      </c>
      <c r="U4288" s="70">
        <v>0</v>
      </c>
      <c r="V4288" s="71">
        <v>0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9.653692493836083E-2</v>
      </c>
      <c r="AE4288" s="54"/>
    </row>
    <row r="4289" spans="2:31" x14ac:dyDescent="0.45">
      <c r="B4289" s="4" t="s">
        <v>245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0</v>
      </c>
      <c r="N4289" s="71">
        <v>0</v>
      </c>
      <c r="O4289" s="70">
        <v>1.427557865778605E-2</v>
      </c>
      <c r="P4289" s="71">
        <v>4.6601592997709898E-2</v>
      </c>
      <c r="Q4289" s="70">
        <v>2.7436744173367816E-2</v>
      </c>
      <c r="R4289" s="71">
        <v>8.223009109497071E-3</v>
      </c>
      <c r="S4289" s="70">
        <v>0</v>
      </c>
      <c r="T4289" s="71">
        <v>0</v>
      </c>
      <c r="U4289" s="70">
        <v>0</v>
      </c>
      <c r="V4289" s="71">
        <v>0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9.653692493836083E-2</v>
      </c>
      <c r="AE4289" s="54"/>
    </row>
    <row r="4290" spans="2:31" x14ac:dyDescent="0.45">
      <c r="B4290" s="4" t="s">
        <v>246</v>
      </c>
      <c r="C4290" s="4"/>
      <c r="D4290" s="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</v>
      </c>
      <c r="M4290" s="70">
        <v>0</v>
      </c>
      <c r="N4290" s="71">
        <v>0</v>
      </c>
      <c r="O4290" s="70">
        <v>0</v>
      </c>
      <c r="P4290" s="71">
        <v>0</v>
      </c>
      <c r="Q4290" s="70">
        <v>0</v>
      </c>
      <c r="R4290" s="71">
        <v>0</v>
      </c>
      <c r="S4290" s="70">
        <v>0</v>
      </c>
      <c r="T4290" s="71">
        <v>0</v>
      </c>
      <c r="U4290" s="70">
        <v>0</v>
      </c>
      <c r="V4290" s="71">
        <v>0</v>
      </c>
      <c r="W4290" s="70">
        <v>0</v>
      </c>
      <c r="X4290" s="71">
        <v>0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0</v>
      </c>
      <c r="AE4290" s="54"/>
    </row>
    <row r="4291" spans="2:31" x14ac:dyDescent="0.45">
      <c r="B4291" s="4" t="s">
        <v>247</v>
      </c>
      <c r="C4291" s="4"/>
      <c r="D4291" s="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</v>
      </c>
      <c r="M4291" s="70">
        <v>0</v>
      </c>
      <c r="N4291" s="71">
        <v>0</v>
      </c>
      <c r="O4291" s="70">
        <v>0</v>
      </c>
      <c r="P4291" s="71">
        <v>0</v>
      </c>
      <c r="Q4291" s="70">
        <v>0</v>
      </c>
      <c r="R4291" s="71">
        <v>0</v>
      </c>
      <c r="S4291" s="70">
        <v>0</v>
      </c>
      <c r="T4291" s="71">
        <v>0</v>
      </c>
      <c r="U4291" s="70">
        <v>0</v>
      </c>
      <c r="V4291" s="71">
        <v>0</v>
      </c>
      <c r="W4291" s="70">
        <v>0</v>
      </c>
      <c r="X4291" s="71">
        <v>0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0</v>
      </c>
      <c r="AE4291" s="54"/>
    </row>
    <row r="4292" spans="2:31" x14ac:dyDescent="0.45">
      <c r="B4292" s="4" t="s">
        <v>248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</v>
      </c>
      <c r="N4292" s="71">
        <v>0</v>
      </c>
      <c r="O4292" s="70">
        <v>0</v>
      </c>
      <c r="P4292" s="71">
        <v>0</v>
      </c>
      <c r="Q4292" s="70">
        <v>0</v>
      </c>
      <c r="R4292" s="71">
        <v>0</v>
      </c>
      <c r="S4292" s="70">
        <v>0</v>
      </c>
      <c r="T4292" s="71">
        <v>0</v>
      </c>
      <c r="U4292" s="70">
        <v>0</v>
      </c>
      <c r="V4292" s="71">
        <v>0</v>
      </c>
      <c r="W4292" s="70">
        <v>0</v>
      </c>
      <c r="X4292" s="71">
        <v>0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88"/>
        <v>0</v>
      </c>
      <c r="AE4292" s="54"/>
    </row>
    <row r="4293" spans="2:31" x14ac:dyDescent="0.45">
      <c r="B4293" s="4" t="s">
        <v>249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</v>
      </c>
      <c r="N4293" s="71">
        <v>0</v>
      </c>
      <c r="O4293" s="70">
        <v>0</v>
      </c>
      <c r="P4293" s="71">
        <v>0</v>
      </c>
      <c r="Q4293" s="70">
        <v>0</v>
      </c>
      <c r="R4293" s="71">
        <v>0</v>
      </c>
      <c r="S4293" s="70">
        <v>0</v>
      </c>
      <c r="T4293" s="71">
        <v>0</v>
      </c>
      <c r="U4293" s="70">
        <v>0</v>
      </c>
      <c r="V4293" s="71">
        <v>0</v>
      </c>
      <c r="W4293" s="70">
        <v>0</v>
      </c>
      <c r="X4293" s="71">
        <v>0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88"/>
        <v>0</v>
      </c>
      <c r="AE4293" s="54"/>
    </row>
    <row r="4294" spans="2:31" x14ac:dyDescent="0.45">
      <c r="B4294" s="4" t="s">
        <v>250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</v>
      </c>
      <c r="N4294" s="71">
        <v>0</v>
      </c>
      <c r="O4294" s="70">
        <v>0</v>
      </c>
      <c r="P4294" s="71">
        <v>0</v>
      </c>
      <c r="Q4294" s="70">
        <v>0</v>
      </c>
      <c r="R4294" s="71">
        <v>0</v>
      </c>
      <c r="S4294" s="70">
        <v>0</v>
      </c>
      <c r="T4294" s="71">
        <v>0</v>
      </c>
      <c r="U4294" s="70">
        <v>0</v>
      </c>
      <c r="V4294" s="71">
        <v>0</v>
      </c>
      <c r="W4294" s="70">
        <v>0</v>
      </c>
      <c r="X4294" s="71">
        <v>0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88"/>
        <v>0</v>
      </c>
      <c r="AE4294" s="54"/>
    </row>
    <row r="4295" spans="2:31" x14ac:dyDescent="0.45">
      <c r="B4295" s="4" t="s">
        <v>251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45">
      <c r="B4296" s="4" t="s">
        <v>252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45">
      <c r="B4297" s="4" t="s">
        <v>253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45">
      <c r="B4298" s="4" t="s">
        <v>254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45">
      <c r="B4299" s="4" t="s">
        <v>255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45">
      <c r="B4300" s="4" t="s">
        <v>256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45">
      <c r="B4301" s="4" t="s">
        <v>257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45">
      <c r="B4302" s="4" t="s">
        <v>258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45">
      <c r="B4303" s="4" t="s">
        <v>259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45">
      <c r="B4304" s="4" t="s">
        <v>260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</v>
      </c>
      <c r="AE4304" s="54"/>
    </row>
    <row r="4305" spans="2:31" x14ac:dyDescent="0.45">
      <c r="B4305" s="4" t="s">
        <v>261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</v>
      </c>
      <c r="AE4305" s="54"/>
    </row>
    <row r="4306" spans="2:31" x14ac:dyDescent="0.45">
      <c r="B4306" s="4" t="s">
        <v>262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45">
      <c r="B4307" s="4" t="s">
        <v>263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45">
      <c r="B4308" s="4" t="s">
        <v>264</v>
      </c>
      <c r="C4308" s="4"/>
      <c r="D4308" s="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</v>
      </c>
      <c r="M4308" s="70">
        <v>0</v>
      </c>
      <c r="N4308" s="71">
        <v>3.0782696449508269E-2</v>
      </c>
      <c r="O4308" s="70">
        <v>0.10652777777777779</v>
      </c>
      <c r="P4308" s="71">
        <v>0.1734476297820815</v>
      </c>
      <c r="Q4308" s="70">
        <v>0.11635536784306169</v>
      </c>
      <c r="R4308" s="71">
        <v>4.0098565289129862E-2</v>
      </c>
      <c r="S4308" s="70">
        <v>3.1347895879298468E-2</v>
      </c>
      <c r="T4308" s="71">
        <v>2.2597226221114406E-2</v>
      </c>
      <c r="U4308" s="70">
        <v>1.3846556562930341E-2</v>
      </c>
      <c r="V4308" s="71">
        <v>5.0958866563936053E-3</v>
      </c>
      <c r="W4308" s="70">
        <v>2.9661793572207296E-5</v>
      </c>
      <c r="X4308" s="71">
        <v>0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88"/>
        <v>0.54012926425486807</v>
      </c>
      <c r="AE4308" s="54"/>
    </row>
    <row r="4309" spans="2:31" x14ac:dyDescent="0.45">
      <c r="B4309" s="4" t="s">
        <v>265</v>
      </c>
      <c r="C4309" s="4"/>
      <c r="D4309" s="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</v>
      </c>
      <c r="M4309" s="70">
        <v>0</v>
      </c>
      <c r="N4309" s="71">
        <v>3.0782696449508269E-2</v>
      </c>
      <c r="O4309" s="70">
        <v>0.10652777777777779</v>
      </c>
      <c r="P4309" s="71">
        <v>0.1734476297820815</v>
      </c>
      <c r="Q4309" s="70">
        <v>0.11635536784306169</v>
      </c>
      <c r="R4309" s="71">
        <v>4.0098565289129862E-2</v>
      </c>
      <c r="S4309" s="70">
        <v>3.1347895879298468E-2</v>
      </c>
      <c r="T4309" s="71">
        <v>2.2597226221114406E-2</v>
      </c>
      <c r="U4309" s="70">
        <v>1.3846556562930341E-2</v>
      </c>
      <c r="V4309" s="71">
        <v>5.0958866563936053E-3</v>
      </c>
      <c r="W4309" s="70">
        <v>2.9661793572207296E-5</v>
      </c>
      <c r="X4309" s="71">
        <v>0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88"/>
        <v>0.54012926425486807</v>
      </c>
      <c r="AE4309" s="54"/>
    </row>
    <row r="4310" spans="2:31" x14ac:dyDescent="0.45">
      <c r="B4310" s="4" t="s">
        <v>266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</v>
      </c>
      <c r="N4310" s="71">
        <v>0</v>
      </c>
      <c r="O4310" s="70">
        <v>0</v>
      </c>
      <c r="P4310" s="71">
        <v>0</v>
      </c>
      <c r="Q4310" s="70">
        <v>0</v>
      </c>
      <c r="R4310" s="71">
        <v>0</v>
      </c>
      <c r="S4310" s="70">
        <v>0</v>
      </c>
      <c r="T4310" s="71">
        <v>0</v>
      </c>
      <c r="U4310" s="70">
        <v>0</v>
      </c>
      <c r="V4310" s="71">
        <v>0</v>
      </c>
      <c r="W4310" s="70">
        <v>0</v>
      </c>
      <c r="X4310" s="71">
        <v>0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88"/>
        <v>0</v>
      </c>
      <c r="AE4310" s="54"/>
    </row>
    <row r="4311" spans="2:31" x14ac:dyDescent="0.45">
      <c r="B4311" s="4" t="s">
        <v>267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45">
      <c r="B4312" s="4" t="s">
        <v>268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45">
      <c r="B4313" s="4" t="s">
        <v>269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0</v>
      </c>
      <c r="X4313" s="71">
        <v>0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0</v>
      </c>
      <c r="AE4313" s="54"/>
    </row>
    <row r="4314" spans="2:31" x14ac:dyDescent="0.45">
      <c r="B4314" s="4" t="s">
        <v>270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0</v>
      </c>
      <c r="X4314" s="71">
        <v>0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0</v>
      </c>
      <c r="AE4314" s="54"/>
    </row>
    <row r="4315" spans="2:31" x14ac:dyDescent="0.45">
      <c r="B4315" s="4" t="s">
        <v>271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45">
      <c r="B4316" s="4" t="s">
        <v>272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45">
      <c r="B4317" s="4" t="s">
        <v>273</v>
      </c>
      <c r="C4317" s="4"/>
      <c r="D4317" s="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0</v>
      </c>
      <c r="N4317" s="71">
        <v>0</v>
      </c>
      <c r="O4317" s="70">
        <v>0</v>
      </c>
      <c r="P4317" s="71">
        <v>0</v>
      </c>
      <c r="Q4317" s="70">
        <v>0</v>
      </c>
      <c r="R4317" s="71">
        <v>0</v>
      </c>
      <c r="S4317" s="70">
        <v>0</v>
      </c>
      <c r="T4317" s="71">
        <v>0</v>
      </c>
      <c r="U4317" s="70">
        <v>0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88"/>
        <v>0</v>
      </c>
      <c r="AE4317" s="54"/>
    </row>
    <row r="4318" spans="2:31" x14ac:dyDescent="0.45">
      <c r="B4318" s="4" t="s">
        <v>274</v>
      </c>
      <c r="C4318" s="4"/>
      <c r="D4318" s="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0</v>
      </c>
      <c r="N4318" s="71">
        <v>0</v>
      </c>
      <c r="O4318" s="70">
        <v>0</v>
      </c>
      <c r="P4318" s="71">
        <v>0</v>
      </c>
      <c r="Q4318" s="70">
        <v>0</v>
      </c>
      <c r="R4318" s="71">
        <v>0</v>
      </c>
      <c r="S4318" s="70">
        <v>0</v>
      </c>
      <c r="T4318" s="71">
        <v>0</v>
      </c>
      <c r="U4318" s="70">
        <v>0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88"/>
        <v>0</v>
      </c>
      <c r="AE4318" s="54"/>
    </row>
    <row r="4319" spans="2:31" x14ac:dyDescent="0.45">
      <c r="B4319" s="4" t="s">
        <v>275</v>
      </c>
      <c r="C4319" s="4"/>
      <c r="D4319" s="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0</v>
      </c>
      <c r="O4319" s="70">
        <v>0</v>
      </c>
      <c r="P4319" s="71">
        <v>0</v>
      </c>
      <c r="Q4319" s="70">
        <v>0</v>
      </c>
      <c r="R4319" s="71">
        <v>0</v>
      </c>
      <c r="S4319" s="70">
        <v>0</v>
      </c>
      <c r="T4319" s="71">
        <v>0</v>
      </c>
      <c r="U4319" s="70">
        <v>0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88"/>
        <v>0</v>
      </c>
      <c r="AE4319" s="54"/>
    </row>
    <row r="4320" spans="2:31" x14ac:dyDescent="0.45">
      <c r="B4320" s="4" t="s">
        <v>276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45">
      <c r="B4321" s="4" t="s">
        <v>277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45">
      <c r="B4322" s="12" t="s">
        <v>7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0</v>
      </c>
      <c r="M4322" s="13">
        <f t="shared" si="89"/>
        <v>0</v>
      </c>
      <c r="N4322" s="13">
        <f t="shared" si="89"/>
        <v>2.1848677481471497</v>
      </c>
      <c r="O4322" s="13">
        <f t="shared" si="89"/>
        <v>7.3241947752131367</v>
      </c>
      <c r="P4322" s="13">
        <f t="shared" si="89"/>
        <v>14.65012590803558</v>
      </c>
      <c r="Q4322" s="13">
        <f t="shared" si="89"/>
        <v>19.961243379767737</v>
      </c>
      <c r="R4322" s="13">
        <f t="shared" si="89"/>
        <v>17.803029406287767</v>
      </c>
      <c r="S4322" s="13">
        <f t="shared" si="89"/>
        <v>6.518784710609415</v>
      </c>
      <c r="T4322" s="13">
        <f t="shared" si="89"/>
        <v>5.1848529091412825</v>
      </c>
      <c r="U4322" s="13">
        <f t="shared" si="89"/>
        <v>8.7425922990801688</v>
      </c>
      <c r="V4322" s="13">
        <f t="shared" si="89"/>
        <v>26.765030717602684</v>
      </c>
      <c r="W4322" s="13">
        <f t="shared" si="89"/>
        <v>27.249890504799396</v>
      </c>
      <c r="X4322" s="13">
        <f t="shared" si="89"/>
        <v>16.861363339540357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09">
        <f>SUM(AC4184:AE4321)</f>
        <v>153.24597569822467</v>
      </c>
      <c r="AD4322" s="109"/>
      <c r="AE4322" s="109"/>
    </row>
    <row r="4323" spans="2:31" x14ac:dyDescent="0.45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45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45">
      <c r="B4325" s="8">
        <f>+B4181+1</f>
        <v>46053</v>
      </c>
    </row>
    <row r="4326" spans="2:31" x14ac:dyDescent="0.45">
      <c r="B4326" s="8"/>
    </row>
    <row r="4327" spans="2:31" x14ac:dyDescent="0.45">
      <c r="B4327" s="9" t="s">
        <v>313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91" t="s">
        <v>7</v>
      </c>
      <c r="AD4327" s="91"/>
      <c r="AE4327" s="91"/>
    </row>
    <row r="4328" spans="2:31" x14ac:dyDescent="0.45">
      <c r="B4328" s="4" t="s">
        <v>140</v>
      </c>
      <c r="C4328" s="14"/>
      <c r="D4328" s="14"/>
      <c r="E4328" s="68">
        <v>0</v>
      </c>
      <c r="F4328" s="69">
        <v>0</v>
      </c>
      <c r="G4328" s="68">
        <v>0</v>
      </c>
      <c r="H4328" s="69">
        <v>0</v>
      </c>
      <c r="I4328" s="68">
        <v>0</v>
      </c>
      <c r="J4328" s="69">
        <v>0</v>
      </c>
      <c r="K4328" s="68">
        <v>0</v>
      </c>
      <c r="L4328" s="69">
        <v>0</v>
      </c>
      <c r="M4328" s="68">
        <v>4.0674078464508059E-2</v>
      </c>
      <c r="N4328" s="69">
        <v>0.27364265124003095</v>
      </c>
      <c r="O4328" s="68">
        <v>0.25819512605667116</v>
      </c>
      <c r="P4328" s="69">
        <v>0.23557489713033039</v>
      </c>
      <c r="Q4328" s="68">
        <v>1.2053375244140627</v>
      </c>
      <c r="R4328" s="69">
        <v>2.3405148906555175</v>
      </c>
      <c r="S4328" s="68">
        <v>2.4460301200548802</v>
      </c>
      <c r="T4328" s="69">
        <v>2.4318768854535415</v>
      </c>
      <c r="U4328" s="68">
        <v>2.455193259546915</v>
      </c>
      <c r="V4328" s="69">
        <v>2.4452727635701499</v>
      </c>
      <c r="W4328" s="68">
        <v>3.0173748036225634</v>
      </c>
      <c r="X4328" s="69">
        <v>1.8015782892704015</v>
      </c>
      <c r="Y4328" s="68">
        <v>0</v>
      </c>
      <c r="Z4328" s="69">
        <v>0</v>
      </c>
      <c r="AA4328" s="68">
        <v>0</v>
      </c>
      <c r="AB4328" s="69">
        <v>0</v>
      </c>
      <c r="AC4328" s="56"/>
      <c r="AD4328" s="55">
        <f t="shared" ref="AD4328:AD4403" si="90">SUM(E4328:AB4328)</f>
        <v>18.951265289479572</v>
      </c>
      <c r="AE4328" s="56"/>
    </row>
    <row r="4329" spans="2:31" x14ac:dyDescent="0.45">
      <c r="B4329" s="4" t="s">
        <v>141</v>
      </c>
      <c r="C4329" s="14"/>
      <c r="D4329" s="14"/>
      <c r="E4329" s="68">
        <v>0</v>
      </c>
      <c r="F4329" s="69">
        <v>0</v>
      </c>
      <c r="G4329" s="68">
        <v>0</v>
      </c>
      <c r="H4329" s="69">
        <v>0</v>
      </c>
      <c r="I4329" s="68">
        <v>0</v>
      </c>
      <c r="J4329" s="69">
        <v>0</v>
      </c>
      <c r="K4329" s="68">
        <v>0</v>
      </c>
      <c r="L4329" s="69">
        <v>0</v>
      </c>
      <c r="M4329" s="68">
        <v>4.0674078464508059E-2</v>
      </c>
      <c r="N4329" s="69">
        <v>0.27364265124003095</v>
      </c>
      <c r="O4329" s="68">
        <v>0.25819512605667116</v>
      </c>
      <c r="P4329" s="69">
        <v>0.23557489713033039</v>
      </c>
      <c r="Q4329" s="68">
        <v>1.2053375244140627</v>
      </c>
      <c r="R4329" s="69">
        <v>2.3405148906555175</v>
      </c>
      <c r="S4329" s="68">
        <v>2.4460301200548802</v>
      </c>
      <c r="T4329" s="69">
        <v>2.4318768854535415</v>
      </c>
      <c r="U4329" s="68">
        <v>2.455193259546915</v>
      </c>
      <c r="V4329" s="69">
        <v>2.4452727635701499</v>
      </c>
      <c r="W4329" s="68">
        <v>3.0173748036225634</v>
      </c>
      <c r="X4329" s="69">
        <v>1.8015782892704015</v>
      </c>
      <c r="Y4329" s="68">
        <v>0</v>
      </c>
      <c r="Z4329" s="69">
        <v>0</v>
      </c>
      <c r="AA4329" s="68">
        <v>0</v>
      </c>
      <c r="AB4329" s="69">
        <v>0</v>
      </c>
      <c r="AC4329" s="54"/>
      <c r="AD4329" s="55">
        <f t="shared" si="90"/>
        <v>18.951265289479572</v>
      </c>
      <c r="AE4329" s="54"/>
    </row>
    <row r="4330" spans="2:31" x14ac:dyDescent="0.45">
      <c r="B4330" s="4" t="s">
        <v>142</v>
      </c>
      <c r="C4330" s="14"/>
      <c r="D4330" s="14"/>
      <c r="E4330" s="68">
        <v>0</v>
      </c>
      <c r="F4330" s="69">
        <v>0</v>
      </c>
      <c r="G4330" s="68">
        <v>0</v>
      </c>
      <c r="H4330" s="69">
        <v>0</v>
      </c>
      <c r="I4330" s="68">
        <v>0</v>
      </c>
      <c r="J4330" s="69">
        <v>0</v>
      </c>
      <c r="K4330" s="68">
        <v>0</v>
      </c>
      <c r="L4330" s="69">
        <v>0</v>
      </c>
      <c r="M4330" s="68">
        <v>4.0674078464508059E-2</v>
      </c>
      <c r="N4330" s="69">
        <v>0.27364265124003095</v>
      </c>
      <c r="O4330" s="68">
        <v>0.25819512605667116</v>
      </c>
      <c r="P4330" s="69">
        <v>0.23557489713033039</v>
      </c>
      <c r="Q4330" s="68">
        <v>1.2053375244140627</v>
      </c>
      <c r="R4330" s="69">
        <v>2.3405148906555175</v>
      </c>
      <c r="S4330" s="68">
        <v>2.4460301200548802</v>
      </c>
      <c r="T4330" s="69">
        <v>2.4318768854535415</v>
      </c>
      <c r="U4330" s="68">
        <v>2.455193259546915</v>
      </c>
      <c r="V4330" s="69">
        <v>2.4452727635701499</v>
      </c>
      <c r="W4330" s="68">
        <v>3.0173748036225634</v>
      </c>
      <c r="X4330" s="69">
        <v>1.8015782892704015</v>
      </c>
      <c r="Y4330" s="68">
        <v>0</v>
      </c>
      <c r="Z4330" s="69">
        <v>0</v>
      </c>
      <c r="AA4330" s="68">
        <v>0</v>
      </c>
      <c r="AB4330" s="69">
        <v>0</v>
      </c>
      <c r="AC4330" s="54"/>
      <c r="AD4330" s="55">
        <f t="shared" si="90"/>
        <v>18.951265289479572</v>
      </c>
      <c r="AE4330" s="54"/>
    </row>
    <row r="4331" spans="2:31" x14ac:dyDescent="0.45">
      <c r="B4331" s="4" t="s">
        <v>143</v>
      </c>
      <c r="C4331" s="14"/>
      <c r="D4331" s="14"/>
      <c r="E4331" s="68">
        <v>0</v>
      </c>
      <c r="F4331" s="69">
        <v>0</v>
      </c>
      <c r="G4331" s="68">
        <v>0</v>
      </c>
      <c r="H4331" s="69">
        <v>0</v>
      </c>
      <c r="I4331" s="68">
        <v>0</v>
      </c>
      <c r="J4331" s="69">
        <v>0</v>
      </c>
      <c r="K4331" s="68">
        <v>0</v>
      </c>
      <c r="L4331" s="69">
        <v>0</v>
      </c>
      <c r="M4331" s="68">
        <v>4.0674078464508059E-2</v>
      </c>
      <c r="N4331" s="69">
        <v>0.27364265124003095</v>
      </c>
      <c r="O4331" s="68">
        <v>0.25819512605667116</v>
      </c>
      <c r="P4331" s="69">
        <v>0.23557489713033039</v>
      </c>
      <c r="Q4331" s="68">
        <v>1.2053375244140627</v>
      </c>
      <c r="R4331" s="69">
        <v>2.3405148906555175</v>
      </c>
      <c r="S4331" s="68">
        <v>2.4460301200548802</v>
      </c>
      <c r="T4331" s="69">
        <v>2.4318768854535415</v>
      </c>
      <c r="U4331" s="68">
        <v>2.455193259546915</v>
      </c>
      <c r="V4331" s="69">
        <v>2.4452727635701499</v>
      </c>
      <c r="W4331" s="68">
        <v>3.0173748036225634</v>
      </c>
      <c r="X4331" s="69">
        <v>1.8015782892704015</v>
      </c>
      <c r="Y4331" s="68">
        <v>0</v>
      </c>
      <c r="Z4331" s="69">
        <v>0</v>
      </c>
      <c r="AA4331" s="68">
        <v>0</v>
      </c>
      <c r="AB4331" s="69">
        <v>0</v>
      </c>
      <c r="AC4331" s="54"/>
      <c r="AD4331" s="55">
        <f t="shared" si="90"/>
        <v>18.951265289479572</v>
      </c>
      <c r="AE4331" s="54"/>
    </row>
    <row r="4332" spans="2:31" x14ac:dyDescent="0.45">
      <c r="B4332" s="4" t="s">
        <v>144</v>
      </c>
      <c r="C4332" s="14"/>
      <c r="D4332" s="14"/>
      <c r="E4332" s="68">
        <v>0</v>
      </c>
      <c r="F4332" s="69">
        <v>0</v>
      </c>
      <c r="G4332" s="68">
        <v>0</v>
      </c>
      <c r="H4332" s="69">
        <v>0</v>
      </c>
      <c r="I4332" s="68">
        <v>0</v>
      </c>
      <c r="J4332" s="69">
        <v>0</v>
      </c>
      <c r="K4332" s="68">
        <v>0</v>
      </c>
      <c r="L4332" s="69">
        <v>0</v>
      </c>
      <c r="M4332" s="68">
        <v>0</v>
      </c>
      <c r="N4332" s="69">
        <v>0</v>
      </c>
      <c r="O4332" s="68">
        <v>0</v>
      </c>
      <c r="P4332" s="69">
        <v>0</v>
      </c>
      <c r="Q4332" s="68">
        <v>0</v>
      </c>
      <c r="R4332" s="69">
        <v>0</v>
      </c>
      <c r="S4332" s="68">
        <v>0</v>
      </c>
      <c r="T4332" s="69">
        <v>0</v>
      </c>
      <c r="U4332" s="68">
        <v>0</v>
      </c>
      <c r="V4332" s="69">
        <v>0</v>
      </c>
      <c r="W4332" s="68">
        <v>0</v>
      </c>
      <c r="X4332" s="69">
        <v>0</v>
      </c>
      <c r="Y4332" s="68">
        <v>0</v>
      </c>
      <c r="Z4332" s="69">
        <v>0</v>
      </c>
      <c r="AA4332" s="68">
        <v>0</v>
      </c>
      <c r="AB4332" s="69">
        <v>0</v>
      </c>
      <c r="AC4332" s="54"/>
      <c r="AD4332" s="55">
        <f t="shared" si="90"/>
        <v>0</v>
      </c>
      <c r="AE4332" s="54"/>
    </row>
    <row r="4333" spans="2:31" x14ac:dyDescent="0.45">
      <c r="B4333" s="4" t="s">
        <v>145</v>
      </c>
      <c r="C4333" s="14"/>
      <c r="D4333" s="14"/>
      <c r="E4333" s="68">
        <v>0</v>
      </c>
      <c r="F4333" s="69">
        <v>0</v>
      </c>
      <c r="G4333" s="68">
        <v>0</v>
      </c>
      <c r="H4333" s="69">
        <v>0</v>
      </c>
      <c r="I4333" s="68">
        <v>0</v>
      </c>
      <c r="J4333" s="69">
        <v>0</v>
      </c>
      <c r="K4333" s="68">
        <v>0</v>
      </c>
      <c r="L4333" s="69">
        <v>0</v>
      </c>
      <c r="M4333" s="68">
        <v>0</v>
      </c>
      <c r="N4333" s="69">
        <v>0</v>
      </c>
      <c r="O4333" s="68">
        <v>0</v>
      </c>
      <c r="P4333" s="69">
        <v>0</v>
      </c>
      <c r="Q4333" s="68">
        <v>0</v>
      </c>
      <c r="R4333" s="69">
        <v>0</v>
      </c>
      <c r="S4333" s="68">
        <v>0</v>
      </c>
      <c r="T4333" s="69">
        <v>0</v>
      </c>
      <c r="U4333" s="68">
        <v>0</v>
      </c>
      <c r="V4333" s="69">
        <v>0</v>
      </c>
      <c r="W4333" s="68">
        <v>0</v>
      </c>
      <c r="X4333" s="69">
        <v>0</v>
      </c>
      <c r="Y4333" s="68">
        <v>0</v>
      </c>
      <c r="Z4333" s="69">
        <v>0</v>
      </c>
      <c r="AA4333" s="68">
        <v>0</v>
      </c>
      <c r="AB4333" s="69">
        <v>0</v>
      </c>
      <c r="AC4333" s="54"/>
      <c r="AD4333" s="55">
        <f t="shared" si="90"/>
        <v>0</v>
      </c>
      <c r="AE4333" s="54"/>
    </row>
    <row r="4334" spans="2:31" x14ac:dyDescent="0.45">
      <c r="B4334" s="4" t="s">
        <v>146</v>
      </c>
      <c r="C4334" s="14"/>
      <c r="D4334" s="14"/>
      <c r="E4334" s="68">
        <v>0</v>
      </c>
      <c r="F4334" s="69">
        <v>0</v>
      </c>
      <c r="G4334" s="68">
        <v>0</v>
      </c>
      <c r="H4334" s="69">
        <v>0</v>
      </c>
      <c r="I4334" s="68">
        <v>0</v>
      </c>
      <c r="J4334" s="69">
        <v>0</v>
      </c>
      <c r="K4334" s="68">
        <v>0</v>
      </c>
      <c r="L4334" s="69">
        <v>0</v>
      </c>
      <c r="M4334" s="68">
        <v>0</v>
      </c>
      <c r="N4334" s="69">
        <v>0</v>
      </c>
      <c r="O4334" s="68">
        <v>0</v>
      </c>
      <c r="P4334" s="69">
        <v>0</v>
      </c>
      <c r="Q4334" s="68">
        <v>0</v>
      </c>
      <c r="R4334" s="69">
        <v>0</v>
      </c>
      <c r="S4334" s="68">
        <v>0</v>
      </c>
      <c r="T4334" s="69">
        <v>0</v>
      </c>
      <c r="U4334" s="68">
        <v>0</v>
      </c>
      <c r="V4334" s="69">
        <v>0</v>
      </c>
      <c r="W4334" s="68">
        <v>0</v>
      </c>
      <c r="X4334" s="69">
        <v>0</v>
      </c>
      <c r="Y4334" s="68">
        <v>0</v>
      </c>
      <c r="Z4334" s="69">
        <v>0</v>
      </c>
      <c r="AA4334" s="68">
        <v>0</v>
      </c>
      <c r="AB4334" s="69">
        <v>0</v>
      </c>
      <c r="AC4334" s="54"/>
      <c r="AD4334" s="55">
        <f t="shared" si="90"/>
        <v>0</v>
      </c>
      <c r="AE4334" s="54"/>
    </row>
    <row r="4335" spans="2:31" x14ac:dyDescent="0.45">
      <c r="B4335" s="4" t="s">
        <v>147</v>
      </c>
      <c r="C4335" s="14"/>
      <c r="D4335" s="14"/>
      <c r="E4335" s="68">
        <v>0</v>
      </c>
      <c r="F4335" s="69">
        <v>0</v>
      </c>
      <c r="G4335" s="68">
        <v>0</v>
      </c>
      <c r="H4335" s="69">
        <v>0</v>
      </c>
      <c r="I4335" s="68">
        <v>0</v>
      </c>
      <c r="J4335" s="69">
        <v>0</v>
      </c>
      <c r="K4335" s="68">
        <v>0</v>
      </c>
      <c r="L4335" s="69">
        <v>0</v>
      </c>
      <c r="M4335" s="68">
        <v>0</v>
      </c>
      <c r="N4335" s="69">
        <v>0</v>
      </c>
      <c r="O4335" s="68">
        <v>0</v>
      </c>
      <c r="P4335" s="69">
        <v>0</v>
      </c>
      <c r="Q4335" s="68">
        <v>0</v>
      </c>
      <c r="R4335" s="69">
        <v>0</v>
      </c>
      <c r="S4335" s="68">
        <v>0</v>
      </c>
      <c r="T4335" s="69">
        <v>0</v>
      </c>
      <c r="U4335" s="68">
        <v>0</v>
      </c>
      <c r="V4335" s="69">
        <v>0</v>
      </c>
      <c r="W4335" s="68">
        <v>0</v>
      </c>
      <c r="X4335" s="69">
        <v>0</v>
      </c>
      <c r="Y4335" s="68">
        <v>0</v>
      </c>
      <c r="Z4335" s="69">
        <v>0</v>
      </c>
      <c r="AA4335" s="68">
        <v>0</v>
      </c>
      <c r="AB4335" s="69">
        <v>0</v>
      </c>
      <c r="AC4335" s="54"/>
      <c r="AD4335" s="55">
        <f t="shared" si="90"/>
        <v>0</v>
      </c>
      <c r="AE4335" s="54"/>
    </row>
    <row r="4336" spans="2:31" x14ac:dyDescent="0.45">
      <c r="B4336" s="4" t="s">
        <v>148</v>
      </c>
      <c r="C4336" s="14"/>
      <c r="D4336" s="14"/>
      <c r="E4336" s="68">
        <v>0</v>
      </c>
      <c r="F4336" s="69">
        <v>0</v>
      </c>
      <c r="G4336" s="68">
        <v>0</v>
      </c>
      <c r="H4336" s="69">
        <v>0</v>
      </c>
      <c r="I4336" s="68">
        <v>0</v>
      </c>
      <c r="J4336" s="69">
        <v>0</v>
      </c>
      <c r="K4336" s="68">
        <v>0</v>
      </c>
      <c r="L4336" s="69">
        <v>0</v>
      </c>
      <c r="M4336" s="68">
        <v>0</v>
      </c>
      <c r="N4336" s="69">
        <v>0</v>
      </c>
      <c r="O4336" s="68">
        <v>0</v>
      </c>
      <c r="P4336" s="69">
        <v>0</v>
      </c>
      <c r="Q4336" s="68">
        <v>0</v>
      </c>
      <c r="R4336" s="69">
        <v>0</v>
      </c>
      <c r="S4336" s="68">
        <v>0</v>
      </c>
      <c r="T4336" s="69">
        <v>0</v>
      </c>
      <c r="U4336" s="68">
        <v>0</v>
      </c>
      <c r="V4336" s="69">
        <v>0</v>
      </c>
      <c r="W4336" s="68">
        <v>0</v>
      </c>
      <c r="X4336" s="69">
        <v>0</v>
      </c>
      <c r="Y4336" s="68">
        <v>0</v>
      </c>
      <c r="Z4336" s="69">
        <v>0</v>
      </c>
      <c r="AA4336" s="68">
        <v>0</v>
      </c>
      <c r="AB4336" s="69">
        <v>0</v>
      </c>
      <c r="AC4336" s="54"/>
      <c r="AD4336" s="55">
        <f t="shared" si="90"/>
        <v>0</v>
      </c>
      <c r="AE4336" s="54"/>
    </row>
    <row r="4337" spans="2:31" x14ac:dyDescent="0.45">
      <c r="B4337" s="4" t="s">
        <v>149</v>
      </c>
      <c r="C4337" s="14"/>
      <c r="D4337" s="14"/>
      <c r="E4337" s="68">
        <v>0</v>
      </c>
      <c r="F4337" s="69">
        <v>0</v>
      </c>
      <c r="G4337" s="68">
        <v>0</v>
      </c>
      <c r="H4337" s="69">
        <v>0</v>
      </c>
      <c r="I4337" s="68">
        <v>0</v>
      </c>
      <c r="J4337" s="69">
        <v>0</v>
      </c>
      <c r="K4337" s="68">
        <v>0</v>
      </c>
      <c r="L4337" s="69">
        <v>0</v>
      </c>
      <c r="M4337" s="68">
        <v>0</v>
      </c>
      <c r="N4337" s="69">
        <v>0</v>
      </c>
      <c r="O4337" s="68">
        <v>0</v>
      </c>
      <c r="P4337" s="69">
        <v>0</v>
      </c>
      <c r="Q4337" s="68">
        <v>0</v>
      </c>
      <c r="R4337" s="69">
        <v>0</v>
      </c>
      <c r="S4337" s="68">
        <v>0</v>
      </c>
      <c r="T4337" s="69">
        <v>0</v>
      </c>
      <c r="U4337" s="68">
        <v>0</v>
      </c>
      <c r="V4337" s="69">
        <v>0</v>
      </c>
      <c r="W4337" s="68">
        <v>0</v>
      </c>
      <c r="X4337" s="69">
        <v>0</v>
      </c>
      <c r="Y4337" s="68">
        <v>0</v>
      </c>
      <c r="Z4337" s="69">
        <v>0</v>
      </c>
      <c r="AA4337" s="68">
        <v>0</v>
      </c>
      <c r="AB4337" s="69">
        <v>0</v>
      </c>
      <c r="AC4337" s="54"/>
      <c r="AD4337" s="55">
        <f t="shared" si="90"/>
        <v>0</v>
      </c>
      <c r="AE4337" s="54"/>
    </row>
    <row r="4338" spans="2:31" x14ac:dyDescent="0.45">
      <c r="B4338" s="4" t="s">
        <v>150</v>
      </c>
      <c r="C4338" s="14"/>
      <c r="D4338" s="14"/>
      <c r="E4338" s="68">
        <v>0</v>
      </c>
      <c r="F4338" s="69">
        <v>0</v>
      </c>
      <c r="G4338" s="68">
        <v>0</v>
      </c>
      <c r="H4338" s="69">
        <v>0</v>
      </c>
      <c r="I4338" s="68">
        <v>0</v>
      </c>
      <c r="J4338" s="69">
        <v>0</v>
      </c>
      <c r="K4338" s="68">
        <v>0</v>
      </c>
      <c r="L4338" s="69">
        <v>0</v>
      </c>
      <c r="M4338" s="68">
        <v>0</v>
      </c>
      <c r="N4338" s="69">
        <v>0</v>
      </c>
      <c r="O4338" s="68">
        <v>0</v>
      </c>
      <c r="P4338" s="69">
        <v>0</v>
      </c>
      <c r="Q4338" s="68">
        <v>0</v>
      </c>
      <c r="R4338" s="69">
        <v>0</v>
      </c>
      <c r="S4338" s="68">
        <v>0</v>
      </c>
      <c r="T4338" s="69">
        <v>0</v>
      </c>
      <c r="U4338" s="68">
        <v>0</v>
      </c>
      <c r="V4338" s="69">
        <v>0</v>
      </c>
      <c r="W4338" s="68">
        <v>0</v>
      </c>
      <c r="X4338" s="69">
        <v>0</v>
      </c>
      <c r="Y4338" s="68">
        <v>0</v>
      </c>
      <c r="Z4338" s="69">
        <v>0</v>
      </c>
      <c r="AA4338" s="68">
        <v>0</v>
      </c>
      <c r="AB4338" s="69">
        <v>0</v>
      </c>
      <c r="AC4338" s="54"/>
      <c r="AD4338" s="55">
        <f t="shared" si="90"/>
        <v>0</v>
      </c>
      <c r="AE4338" s="54"/>
    </row>
    <row r="4339" spans="2:31" x14ac:dyDescent="0.45">
      <c r="B4339" s="4" t="s">
        <v>151</v>
      </c>
      <c r="C4339" s="14"/>
      <c r="D4339" s="14"/>
      <c r="E4339" s="70">
        <v>0</v>
      </c>
      <c r="F4339" s="71">
        <v>0</v>
      </c>
      <c r="G4339" s="70">
        <v>0</v>
      </c>
      <c r="H4339" s="71">
        <v>0</v>
      </c>
      <c r="I4339" s="70">
        <v>0</v>
      </c>
      <c r="J4339" s="71">
        <v>0</v>
      </c>
      <c r="K4339" s="70">
        <v>0</v>
      </c>
      <c r="L4339" s="71">
        <v>0</v>
      </c>
      <c r="M4339" s="70">
        <v>0</v>
      </c>
      <c r="N4339" s="71">
        <v>0</v>
      </c>
      <c r="O4339" s="70">
        <v>0</v>
      </c>
      <c r="P4339" s="71">
        <v>0</v>
      </c>
      <c r="Q4339" s="70">
        <v>0</v>
      </c>
      <c r="R4339" s="71">
        <v>0</v>
      </c>
      <c r="S4339" s="70">
        <v>0</v>
      </c>
      <c r="T4339" s="71">
        <v>0</v>
      </c>
      <c r="U4339" s="70">
        <v>0</v>
      </c>
      <c r="V4339" s="71">
        <v>0</v>
      </c>
      <c r="W4339" s="70">
        <v>0</v>
      </c>
      <c r="X4339" s="71">
        <v>0</v>
      </c>
      <c r="Y4339" s="70">
        <v>0</v>
      </c>
      <c r="Z4339" s="71">
        <v>0</v>
      </c>
      <c r="AA4339" s="70">
        <v>0</v>
      </c>
      <c r="AB4339" s="71">
        <v>0</v>
      </c>
      <c r="AC4339" s="54"/>
      <c r="AD4339" s="55">
        <f t="shared" si="90"/>
        <v>0</v>
      </c>
      <c r="AE4339" s="54"/>
    </row>
    <row r="4340" spans="2:31" x14ac:dyDescent="0.45">
      <c r="B4340" s="4" t="s">
        <v>152</v>
      </c>
      <c r="C4340" s="14"/>
      <c r="D4340" s="14"/>
      <c r="E4340" s="70">
        <v>0</v>
      </c>
      <c r="F4340" s="71">
        <v>0</v>
      </c>
      <c r="G4340" s="70">
        <v>0</v>
      </c>
      <c r="H4340" s="71">
        <v>0</v>
      </c>
      <c r="I4340" s="70">
        <v>0</v>
      </c>
      <c r="J4340" s="71">
        <v>0</v>
      </c>
      <c r="K4340" s="70">
        <v>0</v>
      </c>
      <c r="L4340" s="71">
        <v>0</v>
      </c>
      <c r="M4340" s="70">
        <v>0</v>
      </c>
      <c r="N4340" s="71">
        <v>0</v>
      </c>
      <c r="O4340" s="70">
        <v>0</v>
      </c>
      <c r="P4340" s="71">
        <v>0</v>
      </c>
      <c r="Q4340" s="70">
        <v>0</v>
      </c>
      <c r="R4340" s="71">
        <v>0</v>
      </c>
      <c r="S4340" s="70">
        <v>0</v>
      </c>
      <c r="T4340" s="71">
        <v>0</v>
      </c>
      <c r="U4340" s="70">
        <v>0</v>
      </c>
      <c r="V4340" s="71">
        <v>0</v>
      </c>
      <c r="W4340" s="70">
        <v>0</v>
      </c>
      <c r="X4340" s="71">
        <v>0</v>
      </c>
      <c r="Y4340" s="70">
        <v>0</v>
      </c>
      <c r="Z4340" s="71">
        <v>0</v>
      </c>
      <c r="AA4340" s="70">
        <v>0</v>
      </c>
      <c r="AB4340" s="71">
        <v>0</v>
      </c>
      <c r="AC4340" s="54"/>
      <c r="AD4340" s="55">
        <f t="shared" si="90"/>
        <v>0</v>
      </c>
      <c r="AE4340" s="54"/>
    </row>
    <row r="4341" spans="2:31" x14ac:dyDescent="0.45">
      <c r="B4341" s="4" t="s">
        <v>153</v>
      </c>
      <c r="C4341" s="14"/>
      <c r="D4341" s="14"/>
      <c r="E4341" s="70">
        <v>0</v>
      </c>
      <c r="F4341" s="71">
        <v>0</v>
      </c>
      <c r="G4341" s="70">
        <v>0</v>
      </c>
      <c r="H4341" s="71">
        <v>0</v>
      </c>
      <c r="I4341" s="70">
        <v>0</v>
      </c>
      <c r="J4341" s="71">
        <v>0</v>
      </c>
      <c r="K4341" s="70">
        <v>0</v>
      </c>
      <c r="L4341" s="71">
        <v>0</v>
      </c>
      <c r="M4341" s="70">
        <v>0</v>
      </c>
      <c r="N4341" s="71">
        <v>0</v>
      </c>
      <c r="O4341" s="70">
        <v>0</v>
      </c>
      <c r="P4341" s="71">
        <v>0</v>
      </c>
      <c r="Q4341" s="70">
        <v>0</v>
      </c>
      <c r="R4341" s="71">
        <v>0</v>
      </c>
      <c r="S4341" s="70">
        <v>0</v>
      </c>
      <c r="T4341" s="71">
        <v>0</v>
      </c>
      <c r="U4341" s="70">
        <v>0</v>
      </c>
      <c r="V4341" s="71">
        <v>0</v>
      </c>
      <c r="W4341" s="70">
        <v>0</v>
      </c>
      <c r="X4341" s="71">
        <v>0</v>
      </c>
      <c r="Y4341" s="70">
        <v>0</v>
      </c>
      <c r="Z4341" s="71">
        <v>0</v>
      </c>
      <c r="AA4341" s="70">
        <v>0</v>
      </c>
      <c r="AB4341" s="71">
        <v>0</v>
      </c>
      <c r="AC4341" s="54"/>
      <c r="AD4341" s="55">
        <f t="shared" si="90"/>
        <v>0</v>
      </c>
      <c r="AE4341" s="54"/>
    </row>
    <row r="4342" spans="2:31" x14ac:dyDescent="0.45">
      <c r="B4342" s="4" t="s">
        <v>154</v>
      </c>
      <c r="C4342" s="14"/>
      <c r="D4342" s="14"/>
      <c r="E4342" s="70">
        <v>0</v>
      </c>
      <c r="F4342" s="71">
        <v>0</v>
      </c>
      <c r="G4342" s="70">
        <v>0</v>
      </c>
      <c r="H4342" s="71">
        <v>0</v>
      </c>
      <c r="I4342" s="70">
        <v>0</v>
      </c>
      <c r="J4342" s="71">
        <v>0</v>
      </c>
      <c r="K4342" s="70">
        <v>0</v>
      </c>
      <c r="L4342" s="71">
        <v>0</v>
      </c>
      <c r="M4342" s="70">
        <v>0</v>
      </c>
      <c r="N4342" s="71">
        <v>0</v>
      </c>
      <c r="O4342" s="70">
        <v>0</v>
      </c>
      <c r="P4342" s="71">
        <v>0</v>
      </c>
      <c r="Q4342" s="70">
        <v>0</v>
      </c>
      <c r="R4342" s="71">
        <v>0</v>
      </c>
      <c r="S4342" s="70">
        <v>0</v>
      </c>
      <c r="T4342" s="71">
        <v>0</v>
      </c>
      <c r="U4342" s="70">
        <v>0</v>
      </c>
      <c r="V4342" s="71">
        <v>0</v>
      </c>
      <c r="W4342" s="70">
        <v>0</v>
      </c>
      <c r="X4342" s="71">
        <v>0</v>
      </c>
      <c r="Y4342" s="70">
        <v>0</v>
      </c>
      <c r="Z4342" s="71">
        <v>0</v>
      </c>
      <c r="AA4342" s="70">
        <v>0</v>
      </c>
      <c r="AB4342" s="71">
        <v>0</v>
      </c>
      <c r="AC4342" s="54"/>
      <c r="AD4342" s="55">
        <f t="shared" si="90"/>
        <v>0</v>
      </c>
      <c r="AE4342" s="54"/>
    </row>
    <row r="4343" spans="2:31" x14ac:dyDescent="0.45">
      <c r="B4343" s="4" t="s">
        <v>155</v>
      </c>
      <c r="C4343" s="14"/>
      <c r="D4343" s="14"/>
      <c r="E4343" s="70">
        <v>0</v>
      </c>
      <c r="F4343" s="71">
        <v>0</v>
      </c>
      <c r="G4343" s="70">
        <v>0</v>
      </c>
      <c r="H4343" s="71">
        <v>0</v>
      </c>
      <c r="I4343" s="70">
        <v>0</v>
      </c>
      <c r="J4343" s="71">
        <v>0</v>
      </c>
      <c r="K4343" s="70">
        <v>0</v>
      </c>
      <c r="L4343" s="71">
        <v>0</v>
      </c>
      <c r="M4343" s="70">
        <v>0</v>
      </c>
      <c r="N4343" s="71">
        <v>0</v>
      </c>
      <c r="O4343" s="70">
        <v>0</v>
      </c>
      <c r="P4343" s="71">
        <v>0</v>
      </c>
      <c r="Q4343" s="70">
        <v>0</v>
      </c>
      <c r="R4343" s="71">
        <v>0</v>
      </c>
      <c r="S4343" s="70">
        <v>0</v>
      </c>
      <c r="T4343" s="71">
        <v>0</v>
      </c>
      <c r="U4343" s="70">
        <v>0</v>
      </c>
      <c r="V4343" s="71">
        <v>0</v>
      </c>
      <c r="W4343" s="70">
        <v>0</v>
      </c>
      <c r="X4343" s="71">
        <v>0</v>
      </c>
      <c r="Y4343" s="70">
        <v>0</v>
      </c>
      <c r="Z4343" s="71">
        <v>0</v>
      </c>
      <c r="AA4343" s="70">
        <v>0</v>
      </c>
      <c r="AB4343" s="71">
        <v>0</v>
      </c>
      <c r="AC4343" s="54"/>
      <c r="AD4343" s="55">
        <f t="shared" si="90"/>
        <v>0</v>
      </c>
      <c r="AE4343" s="54"/>
    </row>
    <row r="4344" spans="2:31" x14ac:dyDescent="0.45">
      <c r="B4344" s="4" t="s">
        <v>156</v>
      </c>
      <c r="C4344" s="14"/>
      <c r="D4344" s="14"/>
      <c r="E4344" s="70">
        <v>0</v>
      </c>
      <c r="F4344" s="71">
        <v>0</v>
      </c>
      <c r="G4344" s="70">
        <v>0</v>
      </c>
      <c r="H4344" s="71">
        <v>0</v>
      </c>
      <c r="I4344" s="70">
        <v>0</v>
      </c>
      <c r="J4344" s="71">
        <v>0</v>
      </c>
      <c r="K4344" s="70">
        <v>0</v>
      </c>
      <c r="L4344" s="71">
        <v>0</v>
      </c>
      <c r="M4344" s="70">
        <v>1.2063632130622863</v>
      </c>
      <c r="N4344" s="71">
        <v>2.4962020119031281</v>
      </c>
      <c r="O4344" s="70">
        <v>2.4965770244598398</v>
      </c>
      <c r="P4344" s="71">
        <v>2.4969520250956223</v>
      </c>
      <c r="Q4344" s="70">
        <v>2.4973054806391399</v>
      </c>
      <c r="R4344" s="71">
        <v>2.4974407871564233</v>
      </c>
      <c r="S4344" s="70">
        <v>6.3060750941527655</v>
      </c>
      <c r="T4344" s="71">
        <v>8.4306313906485837</v>
      </c>
      <c r="U4344" s="70">
        <v>7.9122133216510226</v>
      </c>
      <c r="V4344" s="71">
        <v>3.1320306715865938</v>
      </c>
      <c r="W4344" s="70">
        <v>2.4874520103136688</v>
      </c>
      <c r="X4344" s="71">
        <v>1.4098483582337697</v>
      </c>
      <c r="Y4344" s="70">
        <v>0</v>
      </c>
      <c r="Z4344" s="71">
        <v>0</v>
      </c>
      <c r="AA4344" s="70">
        <v>0</v>
      </c>
      <c r="AB4344" s="71">
        <v>0</v>
      </c>
      <c r="AC4344" s="54"/>
      <c r="AD4344" s="55">
        <f t="shared" si="90"/>
        <v>43.369091388902838</v>
      </c>
      <c r="AE4344" s="54"/>
    </row>
    <row r="4345" spans="2:31" x14ac:dyDescent="0.45">
      <c r="B4345" s="4" t="s">
        <v>157</v>
      </c>
      <c r="C4345" s="14"/>
      <c r="D4345" s="14"/>
      <c r="E4345" s="70">
        <v>0</v>
      </c>
      <c r="F4345" s="71">
        <v>0</v>
      </c>
      <c r="G4345" s="70">
        <v>0</v>
      </c>
      <c r="H4345" s="71">
        <v>0</v>
      </c>
      <c r="I4345" s="70">
        <v>0</v>
      </c>
      <c r="J4345" s="71">
        <v>0</v>
      </c>
      <c r="K4345" s="70">
        <v>0</v>
      </c>
      <c r="L4345" s="71">
        <v>0</v>
      </c>
      <c r="M4345" s="70">
        <v>1.2063632130622863</v>
      </c>
      <c r="N4345" s="71">
        <v>2.4962020119031281</v>
      </c>
      <c r="O4345" s="70">
        <v>2.4965770244598398</v>
      </c>
      <c r="P4345" s="71">
        <v>2.4969520250956223</v>
      </c>
      <c r="Q4345" s="70">
        <v>2.4973054806391399</v>
      </c>
      <c r="R4345" s="71">
        <v>2.4974407871564233</v>
      </c>
      <c r="S4345" s="70">
        <v>6.3060750941527655</v>
      </c>
      <c r="T4345" s="71">
        <v>8.4306313906485837</v>
      </c>
      <c r="U4345" s="70">
        <v>7.9122133216510226</v>
      </c>
      <c r="V4345" s="71">
        <v>3.1320306715865938</v>
      </c>
      <c r="W4345" s="70">
        <v>2.4874520103136688</v>
      </c>
      <c r="X4345" s="71">
        <v>1.4098483582337697</v>
      </c>
      <c r="Y4345" s="70">
        <v>0</v>
      </c>
      <c r="Z4345" s="71">
        <v>0</v>
      </c>
      <c r="AA4345" s="70">
        <v>0</v>
      </c>
      <c r="AB4345" s="71">
        <v>0</v>
      </c>
      <c r="AC4345" s="54"/>
      <c r="AD4345" s="55">
        <f t="shared" si="90"/>
        <v>43.369091388902838</v>
      </c>
      <c r="AE4345" s="54"/>
    </row>
    <row r="4346" spans="2:31" x14ac:dyDescent="0.45">
      <c r="B4346" s="4" t="s">
        <v>158</v>
      </c>
      <c r="C4346" s="14"/>
      <c r="D4346" s="14"/>
      <c r="E4346" s="70">
        <v>0</v>
      </c>
      <c r="F4346" s="71">
        <v>0</v>
      </c>
      <c r="G4346" s="70">
        <v>0</v>
      </c>
      <c r="H4346" s="71">
        <v>0</v>
      </c>
      <c r="I4346" s="70">
        <v>0</v>
      </c>
      <c r="J4346" s="71">
        <v>0</v>
      </c>
      <c r="K4346" s="70">
        <v>0</v>
      </c>
      <c r="L4346" s="71">
        <v>0</v>
      </c>
      <c r="M4346" s="70">
        <v>0</v>
      </c>
      <c r="N4346" s="71">
        <v>0</v>
      </c>
      <c r="O4346" s="70">
        <v>0</v>
      </c>
      <c r="P4346" s="71">
        <v>0</v>
      </c>
      <c r="Q4346" s="70">
        <v>0</v>
      </c>
      <c r="R4346" s="71">
        <v>0</v>
      </c>
      <c r="S4346" s="70">
        <v>0</v>
      </c>
      <c r="T4346" s="71">
        <v>0</v>
      </c>
      <c r="U4346" s="70">
        <v>0</v>
      </c>
      <c r="V4346" s="71">
        <v>0</v>
      </c>
      <c r="W4346" s="70">
        <v>0</v>
      </c>
      <c r="X4346" s="71">
        <v>0</v>
      </c>
      <c r="Y4346" s="70">
        <v>0</v>
      </c>
      <c r="Z4346" s="71">
        <v>0</v>
      </c>
      <c r="AA4346" s="70">
        <v>0</v>
      </c>
      <c r="AB4346" s="71">
        <v>0</v>
      </c>
      <c r="AC4346" s="54"/>
      <c r="AD4346" s="55">
        <f t="shared" si="90"/>
        <v>0</v>
      </c>
      <c r="AE4346" s="54"/>
    </row>
    <row r="4347" spans="2:31" x14ac:dyDescent="0.45">
      <c r="B4347" s="4" t="s">
        <v>159</v>
      </c>
      <c r="C4347" s="14"/>
      <c r="D4347" s="14"/>
      <c r="E4347" s="70">
        <v>0</v>
      </c>
      <c r="F4347" s="71">
        <v>0</v>
      </c>
      <c r="G4347" s="70">
        <v>0</v>
      </c>
      <c r="H4347" s="71">
        <v>0</v>
      </c>
      <c r="I4347" s="70">
        <v>0</v>
      </c>
      <c r="J4347" s="71">
        <v>0</v>
      </c>
      <c r="K4347" s="70">
        <v>0</v>
      </c>
      <c r="L4347" s="71">
        <v>0</v>
      </c>
      <c r="M4347" s="70">
        <v>0</v>
      </c>
      <c r="N4347" s="71">
        <v>0</v>
      </c>
      <c r="O4347" s="70">
        <v>0</v>
      </c>
      <c r="P4347" s="71">
        <v>0</v>
      </c>
      <c r="Q4347" s="70">
        <v>0</v>
      </c>
      <c r="R4347" s="71">
        <v>0</v>
      </c>
      <c r="S4347" s="70">
        <v>0</v>
      </c>
      <c r="T4347" s="71">
        <v>0</v>
      </c>
      <c r="U4347" s="70">
        <v>0</v>
      </c>
      <c r="V4347" s="71">
        <v>0</v>
      </c>
      <c r="W4347" s="70">
        <v>0</v>
      </c>
      <c r="X4347" s="71">
        <v>0</v>
      </c>
      <c r="Y4347" s="70">
        <v>0</v>
      </c>
      <c r="Z4347" s="71">
        <v>0</v>
      </c>
      <c r="AA4347" s="70">
        <v>0</v>
      </c>
      <c r="AB4347" s="71">
        <v>0</v>
      </c>
      <c r="AC4347" s="54"/>
      <c r="AD4347" s="55">
        <f t="shared" si="90"/>
        <v>0</v>
      </c>
      <c r="AE4347" s="54"/>
    </row>
    <row r="4348" spans="2:31" x14ac:dyDescent="0.45">
      <c r="B4348" s="4" t="s">
        <v>160</v>
      </c>
      <c r="C4348" s="14"/>
      <c r="D4348" s="14"/>
      <c r="E4348" s="70">
        <v>0</v>
      </c>
      <c r="F4348" s="71">
        <v>0</v>
      </c>
      <c r="G4348" s="70">
        <v>0</v>
      </c>
      <c r="H4348" s="71">
        <v>0</v>
      </c>
      <c r="I4348" s="70">
        <v>0</v>
      </c>
      <c r="J4348" s="71">
        <v>0</v>
      </c>
      <c r="K4348" s="70">
        <v>0</v>
      </c>
      <c r="L4348" s="71">
        <v>0</v>
      </c>
      <c r="M4348" s="70">
        <v>0</v>
      </c>
      <c r="N4348" s="71">
        <v>0</v>
      </c>
      <c r="O4348" s="70">
        <v>0</v>
      </c>
      <c r="P4348" s="71">
        <v>0</v>
      </c>
      <c r="Q4348" s="70">
        <v>0</v>
      </c>
      <c r="R4348" s="71">
        <v>0</v>
      </c>
      <c r="S4348" s="70">
        <v>0</v>
      </c>
      <c r="T4348" s="71">
        <v>0</v>
      </c>
      <c r="U4348" s="70">
        <v>0</v>
      </c>
      <c r="V4348" s="71">
        <v>0</v>
      </c>
      <c r="W4348" s="70">
        <v>0</v>
      </c>
      <c r="X4348" s="71">
        <v>0</v>
      </c>
      <c r="Y4348" s="70">
        <v>0</v>
      </c>
      <c r="Z4348" s="71">
        <v>0</v>
      </c>
      <c r="AA4348" s="70">
        <v>0</v>
      </c>
      <c r="AB4348" s="71">
        <v>0</v>
      </c>
      <c r="AC4348" s="54"/>
      <c r="AD4348" s="55">
        <f t="shared" si="90"/>
        <v>0</v>
      </c>
      <c r="AE4348" s="54"/>
    </row>
    <row r="4349" spans="2:31" x14ac:dyDescent="0.45">
      <c r="B4349" s="4" t="s">
        <v>161</v>
      </c>
      <c r="C4349" s="14"/>
      <c r="D4349" s="14"/>
      <c r="E4349" s="70">
        <v>0</v>
      </c>
      <c r="F4349" s="71">
        <v>0</v>
      </c>
      <c r="G4349" s="70">
        <v>0</v>
      </c>
      <c r="H4349" s="71">
        <v>0</v>
      </c>
      <c r="I4349" s="70">
        <v>0</v>
      </c>
      <c r="J4349" s="71">
        <v>0</v>
      </c>
      <c r="K4349" s="70">
        <v>0</v>
      </c>
      <c r="L4349" s="71">
        <v>0</v>
      </c>
      <c r="M4349" s="70">
        <v>0</v>
      </c>
      <c r="N4349" s="71">
        <v>0</v>
      </c>
      <c r="O4349" s="70">
        <v>0</v>
      </c>
      <c r="P4349" s="71">
        <v>0</v>
      </c>
      <c r="Q4349" s="70">
        <v>0</v>
      </c>
      <c r="R4349" s="71">
        <v>0</v>
      </c>
      <c r="S4349" s="70">
        <v>0</v>
      </c>
      <c r="T4349" s="71">
        <v>0</v>
      </c>
      <c r="U4349" s="70">
        <v>0</v>
      </c>
      <c r="V4349" s="71">
        <v>0</v>
      </c>
      <c r="W4349" s="70">
        <v>0</v>
      </c>
      <c r="X4349" s="71">
        <v>0</v>
      </c>
      <c r="Y4349" s="70">
        <v>0</v>
      </c>
      <c r="Z4349" s="71">
        <v>0</v>
      </c>
      <c r="AA4349" s="70">
        <v>0</v>
      </c>
      <c r="AB4349" s="71">
        <v>0</v>
      </c>
      <c r="AC4349" s="54"/>
      <c r="AD4349" s="55">
        <f t="shared" si="90"/>
        <v>0</v>
      </c>
      <c r="AE4349" s="54"/>
    </row>
    <row r="4350" spans="2:31" x14ac:dyDescent="0.45">
      <c r="B4350" s="4" t="s">
        <v>162</v>
      </c>
      <c r="C4350" s="14"/>
      <c r="D4350" s="14"/>
      <c r="E4350" s="70">
        <v>0</v>
      </c>
      <c r="F4350" s="71">
        <v>0</v>
      </c>
      <c r="G4350" s="70">
        <v>0</v>
      </c>
      <c r="H4350" s="71">
        <v>0</v>
      </c>
      <c r="I4350" s="70">
        <v>0</v>
      </c>
      <c r="J4350" s="71">
        <v>0</v>
      </c>
      <c r="K4350" s="70">
        <v>0</v>
      </c>
      <c r="L4350" s="71">
        <v>0</v>
      </c>
      <c r="M4350" s="70">
        <v>0</v>
      </c>
      <c r="N4350" s="71">
        <v>0</v>
      </c>
      <c r="O4350" s="70">
        <v>0</v>
      </c>
      <c r="P4350" s="71">
        <v>0</v>
      </c>
      <c r="Q4350" s="70">
        <v>0</v>
      </c>
      <c r="R4350" s="71">
        <v>0</v>
      </c>
      <c r="S4350" s="70">
        <v>0</v>
      </c>
      <c r="T4350" s="71">
        <v>0</v>
      </c>
      <c r="U4350" s="70">
        <v>0</v>
      </c>
      <c r="V4350" s="71">
        <v>0</v>
      </c>
      <c r="W4350" s="70">
        <v>0</v>
      </c>
      <c r="X4350" s="71">
        <v>0</v>
      </c>
      <c r="Y4350" s="70">
        <v>0</v>
      </c>
      <c r="Z4350" s="71">
        <v>0</v>
      </c>
      <c r="AA4350" s="70">
        <v>0</v>
      </c>
      <c r="AB4350" s="71">
        <v>0</v>
      </c>
      <c r="AC4350" s="54"/>
      <c r="AD4350" s="55">
        <f t="shared" si="90"/>
        <v>0</v>
      </c>
      <c r="AE4350" s="54"/>
    </row>
    <row r="4351" spans="2:31" x14ac:dyDescent="0.45">
      <c r="B4351" s="4" t="s">
        <v>163</v>
      </c>
      <c r="C4351" s="14"/>
      <c r="D4351" s="14"/>
      <c r="E4351" s="70">
        <v>0</v>
      </c>
      <c r="F4351" s="71">
        <v>0</v>
      </c>
      <c r="G4351" s="70">
        <v>0</v>
      </c>
      <c r="H4351" s="71">
        <v>0</v>
      </c>
      <c r="I4351" s="70">
        <v>0</v>
      </c>
      <c r="J4351" s="71">
        <v>0</v>
      </c>
      <c r="K4351" s="70">
        <v>0</v>
      </c>
      <c r="L4351" s="71">
        <v>0</v>
      </c>
      <c r="M4351" s="70">
        <v>0</v>
      </c>
      <c r="N4351" s="71">
        <v>0</v>
      </c>
      <c r="O4351" s="70">
        <v>0</v>
      </c>
      <c r="P4351" s="71">
        <v>0</v>
      </c>
      <c r="Q4351" s="70">
        <v>0</v>
      </c>
      <c r="R4351" s="71">
        <v>0</v>
      </c>
      <c r="S4351" s="70">
        <v>0</v>
      </c>
      <c r="T4351" s="71">
        <v>0</v>
      </c>
      <c r="U4351" s="70">
        <v>0</v>
      </c>
      <c r="V4351" s="71">
        <v>0</v>
      </c>
      <c r="W4351" s="70">
        <v>0</v>
      </c>
      <c r="X4351" s="71">
        <v>0</v>
      </c>
      <c r="Y4351" s="70">
        <v>0</v>
      </c>
      <c r="Z4351" s="71">
        <v>0</v>
      </c>
      <c r="AA4351" s="70">
        <v>0</v>
      </c>
      <c r="AB4351" s="71">
        <v>0</v>
      </c>
      <c r="AC4351" s="54"/>
      <c r="AD4351" s="55">
        <f t="shared" si="90"/>
        <v>0</v>
      </c>
      <c r="AE4351" s="54"/>
    </row>
    <row r="4352" spans="2:31" x14ac:dyDescent="0.45">
      <c r="B4352" s="4" t="s">
        <v>164</v>
      </c>
      <c r="C4352" s="14"/>
      <c r="D4352" s="14"/>
      <c r="E4352" s="70">
        <v>0</v>
      </c>
      <c r="F4352" s="71">
        <v>0</v>
      </c>
      <c r="G4352" s="70">
        <v>0</v>
      </c>
      <c r="H4352" s="71">
        <v>0</v>
      </c>
      <c r="I4352" s="70">
        <v>0</v>
      </c>
      <c r="J4352" s="71">
        <v>0</v>
      </c>
      <c r="K4352" s="70">
        <v>0</v>
      </c>
      <c r="L4352" s="71">
        <v>0</v>
      </c>
      <c r="M4352" s="70">
        <v>0</v>
      </c>
      <c r="N4352" s="71">
        <v>0</v>
      </c>
      <c r="O4352" s="70">
        <v>0</v>
      </c>
      <c r="P4352" s="71">
        <v>0</v>
      </c>
      <c r="Q4352" s="70">
        <v>0</v>
      </c>
      <c r="R4352" s="71">
        <v>0</v>
      </c>
      <c r="S4352" s="70">
        <v>0</v>
      </c>
      <c r="T4352" s="71">
        <v>0</v>
      </c>
      <c r="U4352" s="70">
        <v>0</v>
      </c>
      <c r="V4352" s="71">
        <v>0</v>
      </c>
      <c r="W4352" s="70">
        <v>0</v>
      </c>
      <c r="X4352" s="71">
        <v>0</v>
      </c>
      <c r="Y4352" s="70">
        <v>0</v>
      </c>
      <c r="Z4352" s="71">
        <v>0</v>
      </c>
      <c r="AA4352" s="70">
        <v>0</v>
      </c>
      <c r="AB4352" s="71">
        <v>0</v>
      </c>
      <c r="AC4352" s="54"/>
      <c r="AD4352" s="55">
        <f t="shared" si="90"/>
        <v>0</v>
      </c>
      <c r="AE4352" s="54"/>
    </row>
    <row r="4353" spans="2:31" x14ac:dyDescent="0.45">
      <c r="B4353" s="4" t="s">
        <v>165</v>
      </c>
      <c r="C4353" s="14"/>
      <c r="D4353" s="14"/>
      <c r="E4353" s="70">
        <v>0</v>
      </c>
      <c r="F4353" s="71">
        <v>0</v>
      </c>
      <c r="G4353" s="70">
        <v>0</v>
      </c>
      <c r="H4353" s="71">
        <v>0</v>
      </c>
      <c r="I4353" s="70">
        <v>0</v>
      </c>
      <c r="J4353" s="71">
        <v>0</v>
      </c>
      <c r="K4353" s="70">
        <v>0</v>
      </c>
      <c r="L4353" s="71">
        <v>0</v>
      </c>
      <c r="M4353" s="70">
        <v>0</v>
      </c>
      <c r="N4353" s="71">
        <v>0</v>
      </c>
      <c r="O4353" s="70">
        <v>0</v>
      </c>
      <c r="P4353" s="71">
        <v>0</v>
      </c>
      <c r="Q4353" s="70">
        <v>0</v>
      </c>
      <c r="R4353" s="71">
        <v>0</v>
      </c>
      <c r="S4353" s="70">
        <v>0</v>
      </c>
      <c r="T4353" s="71">
        <v>0</v>
      </c>
      <c r="U4353" s="70">
        <v>0</v>
      </c>
      <c r="V4353" s="71">
        <v>0</v>
      </c>
      <c r="W4353" s="70">
        <v>0</v>
      </c>
      <c r="X4353" s="71">
        <v>0</v>
      </c>
      <c r="Y4353" s="70">
        <v>0</v>
      </c>
      <c r="Z4353" s="71">
        <v>0</v>
      </c>
      <c r="AA4353" s="70">
        <v>0</v>
      </c>
      <c r="AB4353" s="71">
        <v>0</v>
      </c>
      <c r="AC4353" s="54"/>
      <c r="AD4353" s="55">
        <f t="shared" si="90"/>
        <v>0</v>
      </c>
      <c r="AE4353" s="54"/>
    </row>
    <row r="4354" spans="2:31" x14ac:dyDescent="0.45">
      <c r="B4354" s="4" t="s">
        <v>166</v>
      </c>
      <c r="C4354" s="14"/>
      <c r="D4354" s="14"/>
      <c r="E4354" s="70">
        <v>0</v>
      </c>
      <c r="F4354" s="71">
        <v>0</v>
      </c>
      <c r="G4354" s="70">
        <v>0</v>
      </c>
      <c r="H4354" s="71">
        <v>0</v>
      </c>
      <c r="I4354" s="70">
        <v>0</v>
      </c>
      <c r="J4354" s="71">
        <v>0</v>
      </c>
      <c r="K4354" s="70">
        <v>0</v>
      </c>
      <c r="L4354" s="71">
        <v>0</v>
      </c>
      <c r="M4354" s="70">
        <v>0</v>
      </c>
      <c r="N4354" s="71">
        <v>0</v>
      </c>
      <c r="O4354" s="70">
        <v>0</v>
      </c>
      <c r="P4354" s="71">
        <v>0</v>
      </c>
      <c r="Q4354" s="70">
        <v>0</v>
      </c>
      <c r="R4354" s="71">
        <v>0</v>
      </c>
      <c r="S4354" s="70">
        <v>0</v>
      </c>
      <c r="T4354" s="71">
        <v>0</v>
      </c>
      <c r="U4354" s="70">
        <v>0</v>
      </c>
      <c r="V4354" s="71">
        <v>0</v>
      </c>
      <c r="W4354" s="70">
        <v>0</v>
      </c>
      <c r="X4354" s="71">
        <v>0</v>
      </c>
      <c r="Y4354" s="70">
        <v>0</v>
      </c>
      <c r="Z4354" s="71">
        <v>0</v>
      </c>
      <c r="AA4354" s="70">
        <v>0</v>
      </c>
      <c r="AB4354" s="71">
        <v>0</v>
      </c>
      <c r="AC4354" s="54"/>
      <c r="AD4354" s="55">
        <f t="shared" si="90"/>
        <v>0</v>
      </c>
      <c r="AE4354" s="54"/>
    </row>
    <row r="4355" spans="2:31" x14ac:dyDescent="0.45">
      <c r="B4355" s="4" t="s">
        <v>167</v>
      </c>
      <c r="C4355" s="14"/>
      <c r="D4355" s="14"/>
      <c r="E4355" s="70">
        <v>0</v>
      </c>
      <c r="F4355" s="71">
        <v>0</v>
      </c>
      <c r="G4355" s="70">
        <v>0</v>
      </c>
      <c r="H4355" s="71">
        <v>0</v>
      </c>
      <c r="I4355" s="70">
        <v>0</v>
      </c>
      <c r="J4355" s="71">
        <v>0</v>
      </c>
      <c r="K4355" s="70">
        <v>0</v>
      </c>
      <c r="L4355" s="71">
        <v>0</v>
      </c>
      <c r="M4355" s="70">
        <v>0</v>
      </c>
      <c r="N4355" s="71">
        <v>0</v>
      </c>
      <c r="O4355" s="70">
        <v>0</v>
      </c>
      <c r="P4355" s="71">
        <v>0</v>
      </c>
      <c r="Q4355" s="70">
        <v>0</v>
      </c>
      <c r="R4355" s="71">
        <v>0</v>
      </c>
      <c r="S4355" s="70">
        <v>0</v>
      </c>
      <c r="T4355" s="71">
        <v>0</v>
      </c>
      <c r="U4355" s="70">
        <v>0</v>
      </c>
      <c r="V4355" s="71">
        <v>0</v>
      </c>
      <c r="W4355" s="70">
        <v>0</v>
      </c>
      <c r="X4355" s="71">
        <v>0</v>
      </c>
      <c r="Y4355" s="70">
        <v>0</v>
      </c>
      <c r="Z4355" s="71">
        <v>0</v>
      </c>
      <c r="AA4355" s="70">
        <v>0</v>
      </c>
      <c r="AB4355" s="71">
        <v>0</v>
      </c>
      <c r="AC4355" s="54"/>
      <c r="AD4355" s="55">
        <f t="shared" si="90"/>
        <v>0</v>
      </c>
      <c r="AE4355" s="54"/>
    </row>
    <row r="4356" spans="2:31" x14ac:dyDescent="0.45">
      <c r="B4356" s="4" t="s">
        <v>168</v>
      </c>
      <c r="C4356" s="14"/>
      <c r="D4356" s="14"/>
      <c r="E4356" s="70">
        <v>0</v>
      </c>
      <c r="F4356" s="71">
        <v>0</v>
      </c>
      <c r="G4356" s="70">
        <v>0</v>
      </c>
      <c r="H4356" s="71">
        <v>0</v>
      </c>
      <c r="I4356" s="70">
        <v>0</v>
      </c>
      <c r="J4356" s="71">
        <v>0</v>
      </c>
      <c r="K4356" s="70">
        <v>0</v>
      </c>
      <c r="L4356" s="71">
        <v>0</v>
      </c>
      <c r="M4356" s="70">
        <v>0</v>
      </c>
      <c r="N4356" s="71">
        <v>0</v>
      </c>
      <c r="O4356" s="70">
        <v>0</v>
      </c>
      <c r="P4356" s="71">
        <v>0</v>
      </c>
      <c r="Q4356" s="70">
        <v>0</v>
      </c>
      <c r="R4356" s="71">
        <v>0</v>
      </c>
      <c r="S4356" s="70">
        <v>0</v>
      </c>
      <c r="T4356" s="71">
        <v>0</v>
      </c>
      <c r="U4356" s="70">
        <v>0</v>
      </c>
      <c r="V4356" s="71">
        <v>0</v>
      </c>
      <c r="W4356" s="70">
        <v>0</v>
      </c>
      <c r="X4356" s="71">
        <v>0</v>
      </c>
      <c r="Y4356" s="70">
        <v>0</v>
      </c>
      <c r="Z4356" s="71">
        <v>0</v>
      </c>
      <c r="AA4356" s="70">
        <v>0</v>
      </c>
      <c r="AB4356" s="71">
        <v>0</v>
      </c>
      <c r="AC4356" s="54"/>
      <c r="AD4356" s="55">
        <f t="shared" si="90"/>
        <v>0</v>
      </c>
      <c r="AE4356" s="54"/>
    </row>
    <row r="4357" spans="2:31" x14ac:dyDescent="0.45">
      <c r="B4357" s="4" t="s">
        <v>169</v>
      </c>
      <c r="C4357" s="14"/>
      <c r="D4357" s="14"/>
      <c r="E4357" s="70">
        <v>0</v>
      </c>
      <c r="F4357" s="71">
        <v>0</v>
      </c>
      <c r="G4357" s="70">
        <v>0</v>
      </c>
      <c r="H4357" s="71">
        <v>0</v>
      </c>
      <c r="I4357" s="70">
        <v>0</v>
      </c>
      <c r="J4357" s="71">
        <v>0</v>
      </c>
      <c r="K4357" s="70">
        <v>0</v>
      </c>
      <c r="L4357" s="71">
        <v>0</v>
      </c>
      <c r="M4357" s="70">
        <v>0</v>
      </c>
      <c r="N4357" s="71">
        <v>0</v>
      </c>
      <c r="O4357" s="70">
        <v>0</v>
      </c>
      <c r="P4357" s="71">
        <v>0</v>
      </c>
      <c r="Q4357" s="70">
        <v>0</v>
      </c>
      <c r="R4357" s="71">
        <v>0</v>
      </c>
      <c r="S4357" s="70">
        <v>0</v>
      </c>
      <c r="T4357" s="71">
        <v>0</v>
      </c>
      <c r="U4357" s="70">
        <v>0</v>
      </c>
      <c r="V4357" s="71">
        <v>0</v>
      </c>
      <c r="W4357" s="70">
        <v>0</v>
      </c>
      <c r="X4357" s="71">
        <v>0</v>
      </c>
      <c r="Y4357" s="70">
        <v>0</v>
      </c>
      <c r="Z4357" s="71">
        <v>0</v>
      </c>
      <c r="AA4357" s="70">
        <v>0</v>
      </c>
      <c r="AB4357" s="71">
        <v>0</v>
      </c>
      <c r="AC4357" s="54"/>
      <c r="AD4357" s="55">
        <f t="shared" si="90"/>
        <v>0</v>
      </c>
      <c r="AE4357" s="54"/>
    </row>
    <row r="4358" spans="2:31" x14ac:dyDescent="0.45">
      <c r="B4358" s="4" t="s">
        <v>170</v>
      </c>
      <c r="C4358" s="14"/>
      <c r="D4358" s="14"/>
      <c r="E4358" s="70">
        <v>0</v>
      </c>
      <c r="F4358" s="71">
        <v>0</v>
      </c>
      <c r="G4358" s="70">
        <v>0</v>
      </c>
      <c r="H4358" s="71">
        <v>0</v>
      </c>
      <c r="I4358" s="70">
        <v>0</v>
      </c>
      <c r="J4358" s="71">
        <v>0</v>
      </c>
      <c r="K4358" s="70">
        <v>0</v>
      </c>
      <c r="L4358" s="71">
        <v>0</v>
      </c>
      <c r="M4358" s="70">
        <v>0</v>
      </c>
      <c r="N4358" s="71">
        <v>0</v>
      </c>
      <c r="O4358" s="70">
        <v>0</v>
      </c>
      <c r="P4358" s="71">
        <v>0</v>
      </c>
      <c r="Q4358" s="70">
        <v>0</v>
      </c>
      <c r="R4358" s="71">
        <v>0</v>
      </c>
      <c r="S4358" s="70">
        <v>0</v>
      </c>
      <c r="T4358" s="71">
        <v>0</v>
      </c>
      <c r="U4358" s="70">
        <v>0</v>
      </c>
      <c r="V4358" s="71">
        <v>0</v>
      </c>
      <c r="W4358" s="70">
        <v>0</v>
      </c>
      <c r="X4358" s="71">
        <v>0</v>
      </c>
      <c r="Y4358" s="70">
        <v>0</v>
      </c>
      <c r="Z4358" s="71">
        <v>0</v>
      </c>
      <c r="AA4358" s="70">
        <v>0</v>
      </c>
      <c r="AB4358" s="71">
        <v>0</v>
      </c>
      <c r="AC4358" s="54"/>
      <c r="AD4358" s="55">
        <f t="shared" si="90"/>
        <v>0</v>
      </c>
      <c r="AE4358" s="54"/>
    </row>
    <row r="4359" spans="2:31" x14ac:dyDescent="0.45">
      <c r="B4359" s="4" t="s">
        <v>171</v>
      </c>
      <c r="C4359" s="14"/>
      <c r="D4359" s="14"/>
      <c r="E4359" s="70">
        <v>0</v>
      </c>
      <c r="F4359" s="71">
        <v>0</v>
      </c>
      <c r="G4359" s="70">
        <v>0</v>
      </c>
      <c r="H4359" s="71">
        <v>0</v>
      </c>
      <c r="I4359" s="70">
        <v>0</v>
      </c>
      <c r="J4359" s="71">
        <v>0</v>
      </c>
      <c r="K4359" s="70">
        <v>0</v>
      </c>
      <c r="L4359" s="71">
        <v>0</v>
      </c>
      <c r="M4359" s="70">
        <v>0</v>
      </c>
      <c r="N4359" s="71">
        <v>0</v>
      </c>
      <c r="O4359" s="70">
        <v>0</v>
      </c>
      <c r="P4359" s="71">
        <v>0</v>
      </c>
      <c r="Q4359" s="70">
        <v>0</v>
      </c>
      <c r="R4359" s="71">
        <v>0</v>
      </c>
      <c r="S4359" s="70">
        <v>0</v>
      </c>
      <c r="T4359" s="71">
        <v>0</v>
      </c>
      <c r="U4359" s="70">
        <v>0</v>
      </c>
      <c r="V4359" s="71">
        <v>0</v>
      </c>
      <c r="W4359" s="70">
        <v>0</v>
      </c>
      <c r="X4359" s="71">
        <v>0</v>
      </c>
      <c r="Y4359" s="70">
        <v>0</v>
      </c>
      <c r="Z4359" s="71">
        <v>0</v>
      </c>
      <c r="AA4359" s="70">
        <v>0</v>
      </c>
      <c r="AB4359" s="71">
        <v>0</v>
      </c>
      <c r="AC4359" s="54"/>
      <c r="AD4359" s="55">
        <f t="shared" si="90"/>
        <v>0</v>
      </c>
      <c r="AE4359" s="54"/>
    </row>
    <row r="4360" spans="2:31" x14ac:dyDescent="0.45">
      <c r="B4360" s="4" t="s">
        <v>172</v>
      </c>
      <c r="C4360" s="14"/>
      <c r="D4360" s="14"/>
      <c r="E4360" s="70">
        <v>0</v>
      </c>
      <c r="F4360" s="71">
        <v>0</v>
      </c>
      <c r="G4360" s="70">
        <v>0</v>
      </c>
      <c r="H4360" s="71">
        <v>0</v>
      </c>
      <c r="I4360" s="70">
        <v>0</v>
      </c>
      <c r="J4360" s="71">
        <v>0</v>
      </c>
      <c r="K4360" s="70">
        <v>0</v>
      </c>
      <c r="L4360" s="71">
        <v>0</v>
      </c>
      <c r="M4360" s="70">
        <v>0</v>
      </c>
      <c r="N4360" s="71">
        <v>0</v>
      </c>
      <c r="O4360" s="70">
        <v>0</v>
      </c>
      <c r="P4360" s="71">
        <v>0</v>
      </c>
      <c r="Q4360" s="70">
        <v>0</v>
      </c>
      <c r="R4360" s="71">
        <v>0</v>
      </c>
      <c r="S4360" s="70">
        <v>0</v>
      </c>
      <c r="T4360" s="71">
        <v>0</v>
      </c>
      <c r="U4360" s="70">
        <v>0</v>
      </c>
      <c r="V4360" s="71">
        <v>0</v>
      </c>
      <c r="W4360" s="70">
        <v>0</v>
      </c>
      <c r="X4360" s="71">
        <v>0</v>
      </c>
      <c r="Y4360" s="70">
        <v>0</v>
      </c>
      <c r="Z4360" s="71">
        <v>0</v>
      </c>
      <c r="AA4360" s="70">
        <v>0</v>
      </c>
      <c r="AB4360" s="71">
        <v>0</v>
      </c>
      <c r="AC4360" s="54"/>
      <c r="AD4360" s="55">
        <f t="shared" si="90"/>
        <v>0</v>
      </c>
      <c r="AE4360" s="54"/>
    </row>
    <row r="4361" spans="2:31" x14ac:dyDescent="0.45">
      <c r="B4361" s="4" t="s">
        <v>173</v>
      </c>
      <c r="C4361" s="14"/>
      <c r="D4361" s="14"/>
      <c r="E4361" s="70">
        <v>0</v>
      </c>
      <c r="F4361" s="71">
        <v>0</v>
      </c>
      <c r="G4361" s="70">
        <v>0</v>
      </c>
      <c r="H4361" s="71">
        <v>0</v>
      </c>
      <c r="I4361" s="70">
        <v>0</v>
      </c>
      <c r="J4361" s="71">
        <v>0</v>
      </c>
      <c r="K4361" s="70">
        <v>0</v>
      </c>
      <c r="L4361" s="71">
        <v>0</v>
      </c>
      <c r="M4361" s="70">
        <v>0</v>
      </c>
      <c r="N4361" s="71">
        <v>0</v>
      </c>
      <c r="O4361" s="70">
        <v>0</v>
      </c>
      <c r="P4361" s="71">
        <v>0</v>
      </c>
      <c r="Q4361" s="70">
        <v>0</v>
      </c>
      <c r="R4361" s="71">
        <v>0</v>
      </c>
      <c r="S4361" s="70">
        <v>0</v>
      </c>
      <c r="T4361" s="71">
        <v>0</v>
      </c>
      <c r="U4361" s="70">
        <v>0</v>
      </c>
      <c r="V4361" s="71">
        <v>0</v>
      </c>
      <c r="W4361" s="70">
        <v>0</v>
      </c>
      <c r="X4361" s="71">
        <v>0</v>
      </c>
      <c r="Y4361" s="70">
        <v>0</v>
      </c>
      <c r="Z4361" s="71">
        <v>0</v>
      </c>
      <c r="AA4361" s="70">
        <v>0</v>
      </c>
      <c r="AB4361" s="71">
        <v>0</v>
      </c>
      <c r="AC4361" s="54"/>
      <c r="AD4361" s="55">
        <f t="shared" si="90"/>
        <v>0</v>
      </c>
      <c r="AE4361" s="54"/>
    </row>
    <row r="4362" spans="2:31" x14ac:dyDescent="0.45">
      <c r="B4362" s="4" t="s">
        <v>174</v>
      </c>
      <c r="C4362" s="14"/>
      <c r="D4362" s="14"/>
      <c r="E4362" s="70">
        <v>0</v>
      </c>
      <c r="F4362" s="71">
        <v>0</v>
      </c>
      <c r="G4362" s="70">
        <v>0</v>
      </c>
      <c r="H4362" s="71">
        <v>0</v>
      </c>
      <c r="I4362" s="70">
        <v>0</v>
      </c>
      <c r="J4362" s="71">
        <v>0</v>
      </c>
      <c r="K4362" s="70">
        <v>0</v>
      </c>
      <c r="L4362" s="71">
        <v>0</v>
      </c>
      <c r="M4362" s="70">
        <v>0</v>
      </c>
      <c r="N4362" s="71">
        <v>0</v>
      </c>
      <c r="O4362" s="70">
        <v>0</v>
      </c>
      <c r="P4362" s="71">
        <v>0</v>
      </c>
      <c r="Q4362" s="70">
        <v>0</v>
      </c>
      <c r="R4362" s="71">
        <v>0</v>
      </c>
      <c r="S4362" s="70">
        <v>0</v>
      </c>
      <c r="T4362" s="71">
        <v>0</v>
      </c>
      <c r="U4362" s="70">
        <v>0</v>
      </c>
      <c r="V4362" s="71">
        <v>0</v>
      </c>
      <c r="W4362" s="70">
        <v>0</v>
      </c>
      <c r="X4362" s="71">
        <v>0</v>
      </c>
      <c r="Y4362" s="70">
        <v>0</v>
      </c>
      <c r="Z4362" s="71">
        <v>0</v>
      </c>
      <c r="AA4362" s="70">
        <v>0</v>
      </c>
      <c r="AB4362" s="71">
        <v>0</v>
      </c>
      <c r="AC4362" s="54"/>
      <c r="AD4362" s="55">
        <f t="shared" si="90"/>
        <v>0</v>
      </c>
      <c r="AE4362" s="54"/>
    </row>
    <row r="4363" spans="2:31" x14ac:dyDescent="0.45">
      <c r="B4363" s="4" t="s">
        <v>175</v>
      </c>
      <c r="C4363" s="14"/>
      <c r="D4363" s="14"/>
      <c r="E4363" s="70">
        <v>0</v>
      </c>
      <c r="F4363" s="71">
        <v>0</v>
      </c>
      <c r="G4363" s="70">
        <v>0</v>
      </c>
      <c r="H4363" s="71">
        <v>0</v>
      </c>
      <c r="I4363" s="70">
        <v>0</v>
      </c>
      <c r="J4363" s="71">
        <v>0</v>
      </c>
      <c r="K4363" s="70">
        <v>0</v>
      </c>
      <c r="L4363" s="71">
        <v>0</v>
      </c>
      <c r="M4363" s="70">
        <v>0</v>
      </c>
      <c r="N4363" s="71">
        <v>0</v>
      </c>
      <c r="O4363" s="70">
        <v>0</v>
      </c>
      <c r="P4363" s="71">
        <v>0</v>
      </c>
      <c r="Q4363" s="70">
        <v>0</v>
      </c>
      <c r="R4363" s="71">
        <v>0</v>
      </c>
      <c r="S4363" s="70">
        <v>0</v>
      </c>
      <c r="T4363" s="71">
        <v>0</v>
      </c>
      <c r="U4363" s="70">
        <v>0</v>
      </c>
      <c r="V4363" s="71">
        <v>0</v>
      </c>
      <c r="W4363" s="70">
        <v>0</v>
      </c>
      <c r="X4363" s="71">
        <v>0</v>
      </c>
      <c r="Y4363" s="70">
        <v>0</v>
      </c>
      <c r="Z4363" s="71">
        <v>0</v>
      </c>
      <c r="AA4363" s="70">
        <v>0</v>
      </c>
      <c r="AB4363" s="71">
        <v>0</v>
      </c>
      <c r="AC4363" s="54"/>
      <c r="AD4363" s="55">
        <f t="shared" si="90"/>
        <v>0</v>
      </c>
      <c r="AE4363" s="54"/>
    </row>
    <row r="4364" spans="2:31" x14ac:dyDescent="0.45">
      <c r="B4364" s="4" t="s">
        <v>176</v>
      </c>
      <c r="C4364" s="14"/>
      <c r="D4364" s="14"/>
      <c r="E4364" s="70">
        <v>0</v>
      </c>
      <c r="F4364" s="71">
        <v>0</v>
      </c>
      <c r="G4364" s="70">
        <v>0</v>
      </c>
      <c r="H4364" s="71">
        <v>0</v>
      </c>
      <c r="I4364" s="70">
        <v>0</v>
      </c>
      <c r="J4364" s="71">
        <v>0</v>
      </c>
      <c r="K4364" s="70">
        <v>0</v>
      </c>
      <c r="L4364" s="71">
        <v>0</v>
      </c>
      <c r="M4364" s="70">
        <v>0</v>
      </c>
      <c r="N4364" s="71">
        <v>0</v>
      </c>
      <c r="O4364" s="70">
        <v>0</v>
      </c>
      <c r="P4364" s="71">
        <v>0</v>
      </c>
      <c r="Q4364" s="70">
        <v>0</v>
      </c>
      <c r="R4364" s="71">
        <v>0</v>
      </c>
      <c r="S4364" s="70">
        <v>0</v>
      </c>
      <c r="T4364" s="71">
        <v>0</v>
      </c>
      <c r="U4364" s="70">
        <v>0</v>
      </c>
      <c r="V4364" s="71">
        <v>0</v>
      </c>
      <c r="W4364" s="70">
        <v>0</v>
      </c>
      <c r="X4364" s="71">
        <v>0</v>
      </c>
      <c r="Y4364" s="70">
        <v>0</v>
      </c>
      <c r="Z4364" s="71">
        <v>0</v>
      </c>
      <c r="AA4364" s="70">
        <v>0</v>
      </c>
      <c r="AB4364" s="71">
        <v>0</v>
      </c>
      <c r="AC4364" s="54"/>
      <c r="AD4364" s="55">
        <f t="shared" si="90"/>
        <v>0</v>
      </c>
      <c r="AE4364" s="54"/>
    </row>
    <row r="4365" spans="2:31" x14ac:dyDescent="0.45">
      <c r="B4365" s="4" t="s">
        <v>177</v>
      </c>
      <c r="C4365" s="14"/>
      <c r="D4365" s="14"/>
      <c r="E4365" s="70">
        <v>0</v>
      </c>
      <c r="F4365" s="71">
        <v>0</v>
      </c>
      <c r="G4365" s="70">
        <v>0</v>
      </c>
      <c r="H4365" s="71">
        <v>0</v>
      </c>
      <c r="I4365" s="70">
        <v>0</v>
      </c>
      <c r="J4365" s="71">
        <v>0</v>
      </c>
      <c r="K4365" s="70">
        <v>0</v>
      </c>
      <c r="L4365" s="71">
        <v>0</v>
      </c>
      <c r="M4365" s="70">
        <v>0</v>
      </c>
      <c r="N4365" s="71">
        <v>0</v>
      </c>
      <c r="O4365" s="70">
        <v>0</v>
      </c>
      <c r="P4365" s="71">
        <v>0</v>
      </c>
      <c r="Q4365" s="70">
        <v>0</v>
      </c>
      <c r="R4365" s="71">
        <v>0</v>
      </c>
      <c r="S4365" s="70">
        <v>0</v>
      </c>
      <c r="T4365" s="71">
        <v>0</v>
      </c>
      <c r="U4365" s="70">
        <v>0</v>
      </c>
      <c r="V4365" s="71">
        <v>0</v>
      </c>
      <c r="W4365" s="70">
        <v>0</v>
      </c>
      <c r="X4365" s="71">
        <v>0</v>
      </c>
      <c r="Y4365" s="70">
        <v>0</v>
      </c>
      <c r="Z4365" s="71">
        <v>0</v>
      </c>
      <c r="AA4365" s="70">
        <v>0</v>
      </c>
      <c r="AB4365" s="71">
        <v>0</v>
      </c>
      <c r="AC4365" s="54"/>
      <c r="AD4365" s="55">
        <f t="shared" si="90"/>
        <v>0</v>
      </c>
      <c r="AE4365" s="54"/>
    </row>
    <row r="4366" spans="2:31" x14ac:dyDescent="0.45">
      <c r="B4366" s="4" t="s">
        <v>178</v>
      </c>
      <c r="C4366" s="14"/>
      <c r="D4366" s="14"/>
      <c r="E4366" s="70">
        <v>0</v>
      </c>
      <c r="F4366" s="71">
        <v>0</v>
      </c>
      <c r="G4366" s="70">
        <v>0</v>
      </c>
      <c r="H4366" s="71">
        <v>0</v>
      </c>
      <c r="I4366" s="70">
        <v>0</v>
      </c>
      <c r="J4366" s="71">
        <v>0</v>
      </c>
      <c r="K4366" s="70">
        <v>0</v>
      </c>
      <c r="L4366" s="71">
        <v>0</v>
      </c>
      <c r="M4366" s="70">
        <v>0</v>
      </c>
      <c r="N4366" s="71">
        <v>0</v>
      </c>
      <c r="O4366" s="70">
        <v>0</v>
      </c>
      <c r="P4366" s="71">
        <v>0</v>
      </c>
      <c r="Q4366" s="70">
        <v>0</v>
      </c>
      <c r="R4366" s="71">
        <v>0</v>
      </c>
      <c r="S4366" s="70">
        <v>0</v>
      </c>
      <c r="T4366" s="71">
        <v>0</v>
      </c>
      <c r="U4366" s="70">
        <v>0</v>
      </c>
      <c r="V4366" s="71">
        <v>0</v>
      </c>
      <c r="W4366" s="70">
        <v>0</v>
      </c>
      <c r="X4366" s="71">
        <v>0</v>
      </c>
      <c r="Y4366" s="70">
        <v>0</v>
      </c>
      <c r="Z4366" s="71">
        <v>0</v>
      </c>
      <c r="AA4366" s="70">
        <v>0</v>
      </c>
      <c r="AB4366" s="71">
        <v>0</v>
      </c>
      <c r="AC4366" s="54"/>
      <c r="AD4366" s="55">
        <f t="shared" si="90"/>
        <v>0</v>
      </c>
      <c r="AE4366" s="54"/>
    </row>
    <row r="4367" spans="2:31" x14ac:dyDescent="0.45">
      <c r="B4367" s="4" t="s">
        <v>179</v>
      </c>
      <c r="C4367" s="14"/>
      <c r="D4367" s="14"/>
      <c r="E4367" s="70">
        <v>0</v>
      </c>
      <c r="F4367" s="71">
        <v>0</v>
      </c>
      <c r="G4367" s="70">
        <v>0</v>
      </c>
      <c r="H4367" s="71">
        <v>0</v>
      </c>
      <c r="I4367" s="70">
        <v>0</v>
      </c>
      <c r="J4367" s="71">
        <v>0</v>
      </c>
      <c r="K4367" s="70">
        <v>0</v>
      </c>
      <c r="L4367" s="71">
        <v>0</v>
      </c>
      <c r="M4367" s="70">
        <v>0</v>
      </c>
      <c r="N4367" s="71">
        <v>0</v>
      </c>
      <c r="O4367" s="70">
        <v>0</v>
      </c>
      <c r="P4367" s="71">
        <v>0</v>
      </c>
      <c r="Q4367" s="70">
        <v>0</v>
      </c>
      <c r="R4367" s="71">
        <v>0</v>
      </c>
      <c r="S4367" s="70">
        <v>0</v>
      </c>
      <c r="T4367" s="71">
        <v>0</v>
      </c>
      <c r="U4367" s="70">
        <v>0</v>
      </c>
      <c r="V4367" s="71">
        <v>0</v>
      </c>
      <c r="W4367" s="70">
        <v>0</v>
      </c>
      <c r="X4367" s="71">
        <v>0</v>
      </c>
      <c r="Y4367" s="70">
        <v>0</v>
      </c>
      <c r="Z4367" s="71">
        <v>0</v>
      </c>
      <c r="AA4367" s="70">
        <v>0</v>
      </c>
      <c r="AB4367" s="71">
        <v>0</v>
      </c>
      <c r="AC4367" s="54"/>
      <c r="AD4367" s="55">
        <f t="shared" si="90"/>
        <v>0</v>
      </c>
      <c r="AE4367" s="54"/>
    </row>
    <row r="4368" spans="2:31" x14ac:dyDescent="0.45">
      <c r="B4368" s="4" t="s">
        <v>180</v>
      </c>
      <c r="C4368" s="14"/>
      <c r="D4368" s="14"/>
      <c r="E4368" s="70">
        <v>0</v>
      </c>
      <c r="F4368" s="71">
        <v>0</v>
      </c>
      <c r="G4368" s="70">
        <v>0</v>
      </c>
      <c r="H4368" s="71">
        <v>0</v>
      </c>
      <c r="I4368" s="70">
        <v>0</v>
      </c>
      <c r="J4368" s="71">
        <v>0</v>
      </c>
      <c r="K4368" s="70">
        <v>0</v>
      </c>
      <c r="L4368" s="71">
        <v>0</v>
      </c>
      <c r="M4368" s="70">
        <v>0</v>
      </c>
      <c r="N4368" s="71">
        <v>0</v>
      </c>
      <c r="O4368" s="70">
        <v>0</v>
      </c>
      <c r="P4368" s="71">
        <v>0</v>
      </c>
      <c r="Q4368" s="70">
        <v>0</v>
      </c>
      <c r="R4368" s="71">
        <v>0</v>
      </c>
      <c r="S4368" s="70">
        <v>0</v>
      </c>
      <c r="T4368" s="71">
        <v>0</v>
      </c>
      <c r="U4368" s="70">
        <v>0</v>
      </c>
      <c r="V4368" s="71">
        <v>0</v>
      </c>
      <c r="W4368" s="70">
        <v>0</v>
      </c>
      <c r="X4368" s="71">
        <v>0</v>
      </c>
      <c r="Y4368" s="70">
        <v>0</v>
      </c>
      <c r="Z4368" s="71">
        <v>0</v>
      </c>
      <c r="AA4368" s="70">
        <v>0</v>
      </c>
      <c r="AB4368" s="71">
        <v>0</v>
      </c>
      <c r="AC4368" s="54"/>
      <c r="AD4368" s="55">
        <f t="shared" si="90"/>
        <v>0</v>
      </c>
      <c r="AE4368" s="54"/>
    </row>
    <row r="4369" spans="2:31" x14ac:dyDescent="0.45">
      <c r="B4369" s="4" t="s">
        <v>181</v>
      </c>
      <c r="C4369" s="14"/>
      <c r="D4369" s="14"/>
      <c r="E4369" s="70">
        <v>0</v>
      </c>
      <c r="F4369" s="71">
        <v>0</v>
      </c>
      <c r="G4369" s="70">
        <v>0</v>
      </c>
      <c r="H4369" s="71">
        <v>0</v>
      </c>
      <c r="I4369" s="70">
        <v>0</v>
      </c>
      <c r="J4369" s="71">
        <v>0</v>
      </c>
      <c r="K4369" s="70">
        <v>0</v>
      </c>
      <c r="L4369" s="71">
        <v>0</v>
      </c>
      <c r="M4369" s="70">
        <v>0</v>
      </c>
      <c r="N4369" s="71">
        <v>0</v>
      </c>
      <c r="O4369" s="70">
        <v>0</v>
      </c>
      <c r="P4369" s="71">
        <v>0</v>
      </c>
      <c r="Q4369" s="70">
        <v>0</v>
      </c>
      <c r="R4369" s="71">
        <v>0</v>
      </c>
      <c r="S4369" s="70">
        <v>0</v>
      </c>
      <c r="T4369" s="71">
        <v>0</v>
      </c>
      <c r="U4369" s="70">
        <v>0</v>
      </c>
      <c r="V4369" s="71">
        <v>0</v>
      </c>
      <c r="W4369" s="70">
        <v>0</v>
      </c>
      <c r="X4369" s="71">
        <v>0</v>
      </c>
      <c r="Y4369" s="70">
        <v>0</v>
      </c>
      <c r="Z4369" s="71">
        <v>0</v>
      </c>
      <c r="AA4369" s="70">
        <v>0</v>
      </c>
      <c r="AB4369" s="71">
        <v>0</v>
      </c>
      <c r="AC4369" s="54"/>
      <c r="AD4369" s="55">
        <f t="shared" si="90"/>
        <v>0</v>
      </c>
      <c r="AE4369" s="54"/>
    </row>
    <row r="4370" spans="2:31" x14ac:dyDescent="0.45">
      <c r="B4370" s="4" t="s">
        <v>182</v>
      </c>
      <c r="C4370" s="14"/>
      <c r="D4370" s="14"/>
      <c r="E4370" s="70">
        <v>0</v>
      </c>
      <c r="F4370" s="71">
        <v>0</v>
      </c>
      <c r="G4370" s="70">
        <v>0</v>
      </c>
      <c r="H4370" s="71">
        <v>0</v>
      </c>
      <c r="I4370" s="70">
        <v>0</v>
      </c>
      <c r="J4370" s="71">
        <v>0</v>
      </c>
      <c r="K4370" s="70">
        <v>0</v>
      </c>
      <c r="L4370" s="71">
        <v>0</v>
      </c>
      <c r="M4370" s="70">
        <v>0</v>
      </c>
      <c r="N4370" s="71">
        <v>0</v>
      </c>
      <c r="O4370" s="70">
        <v>0</v>
      </c>
      <c r="P4370" s="71">
        <v>0</v>
      </c>
      <c r="Q4370" s="70">
        <v>0</v>
      </c>
      <c r="R4370" s="71">
        <v>0</v>
      </c>
      <c r="S4370" s="70">
        <v>0</v>
      </c>
      <c r="T4370" s="71">
        <v>0</v>
      </c>
      <c r="U4370" s="70">
        <v>0</v>
      </c>
      <c r="V4370" s="71">
        <v>0</v>
      </c>
      <c r="W4370" s="70">
        <v>0</v>
      </c>
      <c r="X4370" s="71">
        <v>0</v>
      </c>
      <c r="Y4370" s="70">
        <v>0</v>
      </c>
      <c r="Z4370" s="71">
        <v>0</v>
      </c>
      <c r="AA4370" s="70">
        <v>0</v>
      </c>
      <c r="AB4370" s="71">
        <v>0</v>
      </c>
      <c r="AC4370" s="54"/>
      <c r="AD4370" s="55">
        <f t="shared" si="90"/>
        <v>0</v>
      </c>
      <c r="AE4370" s="54"/>
    </row>
    <row r="4371" spans="2:31" x14ac:dyDescent="0.45">
      <c r="B4371" s="4" t="s">
        <v>183</v>
      </c>
      <c r="C4371" s="14"/>
      <c r="D4371" s="14"/>
      <c r="E4371" s="70">
        <v>0</v>
      </c>
      <c r="F4371" s="71">
        <v>0</v>
      </c>
      <c r="G4371" s="70">
        <v>0</v>
      </c>
      <c r="H4371" s="71">
        <v>0</v>
      </c>
      <c r="I4371" s="70">
        <v>0</v>
      </c>
      <c r="J4371" s="71">
        <v>0</v>
      </c>
      <c r="K4371" s="70">
        <v>0</v>
      </c>
      <c r="L4371" s="71">
        <v>0</v>
      </c>
      <c r="M4371" s="70">
        <v>0</v>
      </c>
      <c r="N4371" s="71">
        <v>0</v>
      </c>
      <c r="O4371" s="70">
        <v>0</v>
      </c>
      <c r="P4371" s="71">
        <v>0</v>
      </c>
      <c r="Q4371" s="70">
        <v>0</v>
      </c>
      <c r="R4371" s="71">
        <v>0</v>
      </c>
      <c r="S4371" s="70">
        <v>0</v>
      </c>
      <c r="T4371" s="71">
        <v>0</v>
      </c>
      <c r="U4371" s="70">
        <v>0</v>
      </c>
      <c r="V4371" s="71">
        <v>0</v>
      </c>
      <c r="W4371" s="70">
        <v>0</v>
      </c>
      <c r="X4371" s="71">
        <v>0</v>
      </c>
      <c r="Y4371" s="70">
        <v>0</v>
      </c>
      <c r="Z4371" s="71">
        <v>0</v>
      </c>
      <c r="AA4371" s="70">
        <v>0</v>
      </c>
      <c r="AB4371" s="71">
        <v>0</v>
      </c>
      <c r="AC4371" s="54"/>
      <c r="AD4371" s="55">
        <f t="shared" si="90"/>
        <v>0</v>
      </c>
      <c r="AE4371" s="54"/>
    </row>
    <row r="4372" spans="2:31" x14ac:dyDescent="0.45">
      <c r="B4372" s="4" t="s">
        <v>184</v>
      </c>
      <c r="C4372" s="14"/>
      <c r="D4372" s="14"/>
      <c r="E4372" s="70">
        <v>0</v>
      </c>
      <c r="F4372" s="71">
        <v>0</v>
      </c>
      <c r="G4372" s="70">
        <v>0</v>
      </c>
      <c r="H4372" s="71">
        <v>0</v>
      </c>
      <c r="I4372" s="70">
        <v>0</v>
      </c>
      <c r="J4372" s="71">
        <v>0</v>
      </c>
      <c r="K4372" s="70">
        <v>0</v>
      </c>
      <c r="L4372" s="71">
        <v>0</v>
      </c>
      <c r="M4372" s="70">
        <v>0</v>
      </c>
      <c r="N4372" s="71">
        <v>0</v>
      </c>
      <c r="O4372" s="70">
        <v>0</v>
      </c>
      <c r="P4372" s="71">
        <v>0</v>
      </c>
      <c r="Q4372" s="70">
        <v>0</v>
      </c>
      <c r="R4372" s="71">
        <v>0</v>
      </c>
      <c r="S4372" s="70">
        <v>0</v>
      </c>
      <c r="T4372" s="71">
        <v>0</v>
      </c>
      <c r="U4372" s="70">
        <v>0</v>
      </c>
      <c r="V4372" s="71">
        <v>0</v>
      </c>
      <c r="W4372" s="70">
        <v>0</v>
      </c>
      <c r="X4372" s="71">
        <v>0</v>
      </c>
      <c r="Y4372" s="70">
        <v>0</v>
      </c>
      <c r="Z4372" s="71">
        <v>0</v>
      </c>
      <c r="AA4372" s="70">
        <v>0</v>
      </c>
      <c r="AB4372" s="71">
        <v>0</v>
      </c>
      <c r="AC4372" s="54"/>
      <c r="AD4372" s="55">
        <f t="shared" si="90"/>
        <v>0</v>
      </c>
      <c r="AE4372" s="54"/>
    </row>
    <row r="4373" spans="2:31" x14ac:dyDescent="0.45">
      <c r="B4373" s="4" t="s">
        <v>185</v>
      </c>
      <c r="C4373" s="14"/>
      <c r="D4373" s="14"/>
      <c r="E4373" s="70">
        <v>0</v>
      </c>
      <c r="F4373" s="71">
        <v>0</v>
      </c>
      <c r="G4373" s="70">
        <v>0</v>
      </c>
      <c r="H4373" s="71">
        <v>0</v>
      </c>
      <c r="I4373" s="70">
        <v>0</v>
      </c>
      <c r="J4373" s="71">
        <v>0</v>
      </c>
      <c r="K4373" s="70">
        <v>0</v>
      </c>
      <c r="L4373" s="71">
        <v>0</v>
      </c>
      <c r="M4373" s="70">
        <v>0</v>
      </c>
      <c r="N4373" s="71">
        <v>0</v>
      </c>
      <c r="O4373" s="70">
        <v>0</v>
      </c>
      <c r="P4373" s="71">
        <v>0</v>
      </c>
      <c r="Q4373" s="70">
        <v>0</v>
      </c>
      <c r="R4373" s="71">
        <v>0</v>
      </c>
      <c r="S4373" s="70">
        <v>0</v>
      </c>
      <c r="T4373" s="71">
        <v>0</v>
      </c>
      <c r="U4373" s="70">
        <v>0</v>
      </c>
      <c r="V4373" s="71">
        <v>0</v>
      </c>
      <c r="W4373" s="70">
        <v>0</v>
      </c>
      <c r="X4373" s="71">
        <v>0</v>
      </c>
      <c r="Y4373" s="70">
        <v>0</v>
      </c>
      <c r="Z4373" s="71">
        <v>0</v>
      </c>
      <c r="AA4373" s="70">
        <v>0</v>
      </c>
      <c r="AB4373" s="71">
        <v>0</v>
      </c>
      <c r="AC4373" s="54"/>
      <c r="AD4373" s="55">
        <f t="shared" si="90"/>
        <v>0</v>
      </c>
      <c r="AE4373" s="54"/>
    </row>
    <row r="4374" spans="2:31" x14ac:dyDescent="0.45">
      <c r="B4374" s="4" t="s">
        <v>186</v>
      </c>
      <c r="C4374" s="14"/>
      <c r="D4374" s="14"/>
      <c r="E4374" s="70">
        <v>0</v>
      </c>
      <c r="F4374" s="71">
        <v>0</v>
      </c>
      <c r="G4374" s="70">
        <v>0</v>
      </c>
      <c r="H4374" s="71">
        <v>0</v>
      </c>
      <c r="I4374" s="70">
        <v>0</v>
      </c>
      <c r="J4374" s="71">
        <v>0</v>
      </c>
      <c r="K4374" s="70">
        <v>0</v>
      </c>
      <c r="L4374" s="71">
        <v>0</v>
      </c>
      <c r="M4374" s="70">
        <v>0</v>
      </c>
      <c r="N4374" s="71">
        <v>0</v>
      </c>
      <c r="O4374" s="70">
        <v>0</v>
      </c>
      <c r="P4374" s="71">
        <v>0</v>
      </c>
      <c r="Q4374" s="70">
        <v>0</v>
      </c>
      <c r="R4374" s="71">
        <v>0</v>
      </c>
      <c r="S4374" s="70">
        <v>0</v>
      </c>
      <c r="T4374" s="71">
        <v>0</v>
      </c>
      <c r="U4374" s="70">
        <v>0</v>
      </c>
      <c r="V4374" s="71">
        <v>0</v>
      </c>
      <c r="W4374" s="70">
        <v>0</v>
      </c>
      <c r="X4374" s="71">
        <v>0</v>
      </c>
      <c r="Y4374" s="70">
        <v>0</v>
      </c>
      <c r="Z4374" s="71">
        <v>0</v>
      </c>
      <c r="AA4374" s="70">
        <v>0</v>
      </c>
      <c r="AB4374" s="71">
        <v>0</v>
      </c>
      <c r="AC4374" s="54"/>
      <c r="AD4374" s="55">
        <f t="shared" si="90"/>
        <v>0</v>
      </c>
      <c r="AE4374" s="54"/>
    </row>
    <row r="4375" spans="2:31" x14ac:dyDescent="0.45">
      <c r="B4375" s="4" t="s">
        <v>187</v>
      </c>
      <c r="C4375" s="14"/>
      <c r="D4375" s="14"/>
      <c r="E4375" s="70">
        <v>0</v>
      </c>
      <c r="F4375" s="71">
        <v>0</v>
      </c>
      <c r="G4375" s="70">
        <v>0</v>
      </c>
      <c r="H4375" s="71">
        <v>0</v>
      </c>
      <c r="I4375" s="70">
        <v>0</v>
      </c>
      <c r="J4375" s="71">
        <v>0</v>
      </c>
      <c r="K4375" s="70">
        <v>0</v>
      </c>
      <c r="L4375" s="71">
        <v>0</v>
      </c>
      <c r="M4375" s="70">
        <v>0</v>
      </c>
      <c r="N4375" s="71">
        <v>0</v>
      </c>
      <c r="O4375" s="70">
        <v>0</v>
      </c>
      <c r="P4375" s="71">
        <v>0</v>
      </c>
      <c r="Q4375" s="70">
        <v>0</v>
      </c>
      <c r="R4375" s="71">
        <v>0</v>
      </c>
      <c r="S4375" s="70">
        <v>0</v>
      </c>
      <c r="T4375" s="71">
        <v>0</v>
      </c>
      <c r="U4375" s="70">
        <v>0</v>
      </c>
      <c r="V4375" s="71">
        <v>0</v>
      </c>
      <c r="W4375" s="70">
        <v>0</v>
      </c>
      <c r="X4375" s="71">
        <v>0</v>
      </c>
      <c r="Y4375" s="70">
        <v>0</v>
      </c>
      <c r="Z4375" s="71">
        <v>0</v>
      </c>
      <c r="AA4375" s="70">
        <v>0</v>
      </c>
      <c r="AB4375" s="71">
        <v>0</v>
      </c>
      <c r="AC4375" s="54"/>
      <c r="AD4375" s="55">
        <f t="shared" si="90"/>
        <v>0</v>
      </c>
      <c r="AE4375" s="54"/>
    </row>
    <row r="4376" spans="2:31" x14ac:dyDescent="0.45">
      <c r="B4376" s="4" t="s">
        <v>188</v>
      </c>
      <c r="C4376" s="14"/>
      <c r="D4376" s="14"/>
      <c r="E4376" s="70">
        <v>0</v>
      </c>
      <c r="F4376" s="71">
        <v>0</v>
      </c>
      <c r="G4376" s="70">
        <v>0</v>
      </c>
      <c r="H4376" s="71">
        <v>0</v>
      </c>
      <c r="I4376" s="70">
        <v>0</v>
      </c>
      <c r="J4376" s="71">
        <v>0</v>
      </c>
      <c r="K4376" s="70">
        <v>0</v>
      </c>
      <c r="L4376" s="71">
        <v>0</v>
      </c>
      <c r="M4376" s="70">
        <v>0</v>
      </c>
      <c r="N4376" s="71">
        <v>0</v>
      </c>
      <c r="O4376" s="70">
        <v>0</v>
      </c>
      <c r="P4376" s="71">
        <v>0</v>
      </c>
      <c r="Q4376" s="70">
        <v>0</v>
      </c>
      <c r="R4376" s="71">
        <v>0</v>
      </c>
      <c r="S4376" s="70">
        <v>0</v>
      </c>
      <c r="T4376" s="71">
        <v>0</v>
      </c>
      <c r="U4376" s="70">
        <v>0</v>
      </c>
      <c r="V4376" s="71">
        <v>0</v>
      </c>
      <c r="W4376" s="70">
        <v>0</v>
      </c>
      <c r="X4376" s="71">
        <v>0</v>
      </c>
      <c r="Y4376" s="70">
        <v>0</v>
      </c>
      <c r="Z4376" s="71">
        <v>0</v>
      </c>
      <c r="AA4376" s="70">
        <v>0</v>
      </c>
      <c r="AB4376" s="71">
        <v>0</v>
      </c>
      <c r="AC4376" s="54"/>
      <c r="AD4376" s="55">
        <f t="shared" si="90"/>
        <v>0</v>
      </c>
      <c r="AE4376" s="54"/>
    </row>
    <row r="4377" spans="2:31" x14ac:dyDescent="0.45">
      <c r="B4377" s="4" t="s">
        <v>189</v>
      </c>
      <c r="C4377" s="14"/>
      <c r="D4377" s="14"/>
      <c r="E4377" s="70">
        <v>0</v>
      </c>
      <c r="F4377" s="71">
        <v>0</v>
      </c>
      <c r="G4377" s="70">
        <v>0</v>
      </c>
      <c r="H4377" s="71">
        <v>0</v>
      </c>
      <c r="I4377" s="70">
        <v>0</v>
      </c>
      <c r="J4377" s="71">
        <v>0</v>
      </c>
      <c r="K4377" s="70">
        <v>0</v>
      </c>
      <c r="L4377" s="71">
        <v>0</v>
      </c>
      <c r="M4377" s="70">
        <v>1.762656132380163E-2</v>
      </c>
      <c r="N4377" s="71">
        <v>3.6561459302902138E-2</v>
      </c>
      <c r="O4377" s="70">
        <v>3.6686457196871344E-2</v>
      </c>
      <c r="P4377" s="71">
        <v>3.6811456084251314E-2</v>
      </c>
      <c r="Q4377" s="70">
        <v>3.6936454971631269E-2</v>
      </c>
      <c r="R4377" s="71">
        <v>3.7061449885368261E-2</v>
      </c>
      <c r="S4377" s="70">
        <v>3.718644976615898E-2</v>
      </c>
      <c r="T4377" s="71">
        <v>3.7311448653538928E-2</v>
      </c>
      <c r="U4377" s="70">
        <v>3.7436446547508162E-2</v>
      </c>
      <c r="V4377" s="71">
        <v>3.7255493799845302E-2</v>
      </c>
      <c r="W4377" s="70">
        <v>3.6758216222127181E-2</v>
      </c>
      <c r="X4377" s="71">
        <v>2.0608920454978894E-2</v>
      </c>
      <c r="Y4377" s="70">
        <v>0</v>
      </c>
      <c r="Z4377" s="71">
        <v>0</v>
      </c>
      <c r="AA4377" s="70">
        <v>0</v>
      </c>
      <c r="AB4377" s="71">
        <v>0</v>
      </c>
      <c r="AC4377" s="54"/>
      <c r="AD4377" s="55">
        <f t="shared" si="90"/>
        <v>0.40824081420898334</v>
      </c>
      <c r="AE4377" s="54"/>
    </row>
    <row r="4378" spans="2:31" x14ac:dyDescent="0.45">
      <c r="B4378" s="4" t="s">
        <v>190</v>
      </c>
      <c r="C4378" s="14"/>
      <c r="D4378" s="14"/>
      <c r="E4378" s="70">
        <v>0</v>
      </c>
      <c r="F4378" s="71">
        <v>0</v>
      </c>
      <c r="G4378" s="70">
        <v>0</v>
      </c>
      <c r="H4378" s="71">
        <v>0</v>
      </c>
      <c r="I4378" s="70">
        <v>0</v>
      </c>
      <c r="J4378" s="71">
        <v>0</v>
      </c>
      <c r="K4378" s="70">
        <v>0</v>
      </c>
      <c r="L4378" s="71">
        <v>0</v>
      </c>
      <c r="M4378" s="70">
        <v>1.762656132380163E-2</v>
      </c>
      <c r="N4378" s="71">
        <v>3.6561459302902138E-2</v>
      </c>
      <c r="O4378" s="70">
        <v>3.6686457196871344E-2</v>
      </c>
      <c r="P4378" s="71">
        <v>3.6811456084251314E-2</v>
      </c>
      <c r="Q4378" s="70">
        <v>3.6936454971631269E-2</v>
      </c>
      <c r="R4378" s="71">
        <v>3.7061449885368261E-2</v>
      </c>
      <c r="S4378" s="70">
        <v>3.718644976615898E-2</v>
      </c>
      <c r="T4378" s="71">
        <v>3.7311448653538928E-2</v>
      </c>
      <c r="U4378" s="70">
        <v>3.7436446547508162E-2</v>
      </c>
      <c r="V4378" s="71">
        <v>3.7255493799845302E-2</v>
      </c>
      <c r="W4378" s="70">
        <v>3.6758216222127181E-2</v>
      </c>
      <c r="X4378" s="71">
        <v>2.0608920454978894E-2</v>
      </c>
      <c r="Y4378" s="70">
        <v>0</v>
      </c>
      <c r="Z4378" s="71">
        <v>0</v>
      </c>
      <c r="AA4378" s="70">
        <v>0</v>
      </c>
      <c r="AB4378" s="71">
        <v>0</v>
      </c>
      <c r="AC4378" s="54"/>
      <c r="AD4378" s="55">
        <f t="shared" si="90"/>
        <v>0.40824081420898334</v>
      </c>
      <c r="AE4378" s="54"/>
    </row>
    <row r="4379" spans="2:31" x14ac:dyDescent="0.45">
      <c r="B4379" s="4" t="s">
        <v>191</v>
      </c>
      <c r="C4379" s="14"/>
      <c r="D4379" s="14"/>
      <c r="E4379" s="70">
        <v>0</v>
      </c>
      <c r="F4379" s="71">
        <v>0</v>
      </c>
      <c r="G4379" s="70">
        <v>0</v>
      </c>
      <c r="H4379" s="71">
        <v>0</v>
      </c>
      <c r="I4379" s="70">
        <v>0</v>
      </c>
      <c r="J4379" s="71">
        <v>0</v>
      </c>
      <c r="K4379" s="70">
        <v>0</v>
      </c>
      <c r="L4379" s="71">
        <v>0</v>
      </c>
      <c r="M4379" s="70">
        <v>6.5741234397888176E-2</v>
      </c>
      <c r="N4379" s="71">
        <v>0.35374132680892945</v>
      </c>
      <c r="O4379" s="70">
        <v>0.35557007678349795</v>
      </c>
      <c r="P4379" s="71">
        <v>0.36239973990122459</v>
      </c>
      <c r="Q4379" s="70">
        <v>0.36972893762588493</v>
      </c>
      <c r="R4379" s="71">
        <v>0.37222891537348418</v>
      </c>
      <c r="S4379" s="70">
        <v>0.37472889312108343</v>
      </c>
      <c r="T4379" s="71">
        <v>0.94995562720298743</v>
      </c>
      <c r="U4379" s="70">
        <v>1.4525351175467176</v>
      </c>
      <c r="V4379" s="71">
        <v>1.4382338214715324</v>
      </c>
      <c r="W4379" s="70">
        <v>1.6447405029137927</v>
      </c>
      <c r="X4379" s="71">
        <v>1.2862145038763682</v>
      </c>
      <c r="Y4379" s="70">
        <v>0</v>
      </c>
      <c r="Z4379" s="71">
        <v>0</v>
      </c>
      <c r="AA4379" s="70">
        <v>0</v>
      </c>
      <c r="AB4379" s="71">
        <v>0</v>
      </c>
      <c r="AC4379" s="54"/>
      <c r="AD4379" s="55">
        <f t="shared" si="90"/>
        <v>9.0258186970233911</v>
      </c>
      <c r="AE4379" s="54"/>
    </row>
    <row r="4380" spans="2:31" x14ac:dyDescent="0.45">
      <c r="B4380" s="4" t="s">
        <v>192</v>
      </c>
      <c r="C4380" s="14"/>
      <c r="D4380" s="14"/>
      <c r="E4380" s="70">
        <v>0</v>
      </c>
      <c r="F4380" s="71">
        <v>0</v>
      </c>
      <c r="G4380" s="70">
        <v>0</v>
      </c>
      <c r="H4380" s="71">
        <v>0</v>
      </c>
      <c r="I4380" s="70">
        <v>0</v>
      </c>
      <c r="J4380" s="71">
        <v>0</v>
      </c>
      <c r="K4380" s="70">
        <v>0</v>
      </c>
      <c r="L4380" s="71">
        <v>0</v>
      </c>
      <c r="M4380" s="70">
        <v>6.5741234397888176E-2</v>
      </c>
      <c r="N4380" s="71">
        <v>0.35374132680892945</v>
      </c>
      <c r="O4380" s="70">
        <v>0.35557007678349795</v>
      </c>
      <c r="P4380" s="71">
        <v>0.36239973990122459</v>
      </c>
      <c r="Q4380" s="70">
        <v>0.36972893762588493</v>
      </c>
      <c r="R4380" s="71">
        <v>0.37222891537348418</v>
      </c>
      <c r="S4380" s="70">
        <v>0.37472889312108343</v>
      </c>
      <c r="T4380" s="71">
        <v>0.94995562720298743</v>
      </c>
      <c r="U4380" s="70">
        <v>1.4525351175467176</v>
      </c>
      <c r="V4380" s="71">
        <v>1.4382338214715324</v>
      </c>
      <c r="W4380" s="70">
        <v>1.6447405029137927</v>
      </c>
      <c r="X4380" s="71">
        <v>1.2862145038763682</v>
      </c>
      <c r="Y4380" s="70">
        <v>0</v>
      </c>
      <c r="Z4380" s="71">
        <v>0</v>
      </c>
      <c r="AA4380" s="70">
        <v>0</v>
      </c>
      <c r="AB4380" s="71">
        <v>0</v>
      </c>
      <c r="AC4380" s="54"/>
      <c r="AD4380" s="55">
        <f t="shared" si="90"/>
        <v>9.0258186970233911</v>
      </c>
      <c r="AE4380" s="54"/>
    </row>
    <row r="4381" spans="2:31" x14ac:dyDescent="0.45">
      <c r="B4381" s="4" t="s">
        <v>193</v>
      </c>
      <c r="C4381" s="14"/>
      <c r="D4381" s="14"/>
      <c r="E4381" s="70">
        <v>0</v>
      </c>
      <c r="F4381" s="71">
        <v>0</v>
      </c>
      <c r="G4381" s="70">
        <v>0</v>
      </c>
      <c r="H4381" s="71">
        <v>0</v>
      </c>
      <c r="I4381" s="70">
        <v>0</v>
      </c>
      <c r="J4381" s="71">
        <v>0</v>
      </c>
      <c r="K4381" s="70">
        <v>0</v>
      </c>
      <c r="L4381" s="71">
        <v>0</v>
      </c>
      <c r="M4381" s="70">
        <v>0</v>
      </c>
      <c r="N4381" s="71">
        <v>0</v>
      </c>
      <c r="O4381" s="70">
        <v>0</v>
      </c>
      <c r="P4381" s="71">
        <v>0</v>
      </c>
      <c r="Q4381" s="70">
        <v>0</v>
      </c>
      <c r="R4381" s="71">
        <v>0</v>
      </c>
      <c r="S4381" s="70">
        <v>0</v>
      </c>
      <c r="T4381" s="71">
        <v>0</v>
      </c>
      <c r="U4381" s="70">
        <v>0</v>
      </c>
      <c r="V4381" s="71">
        <v>0</v>
      </c>
      <c r="W4381" s="70">
        <v>0</v>
      </c>
      <c r="X4381" s="71">
        <v>0</v>
      </c>
      <c r="Y4381" s="70">
        <v>0</v>
      </c>
      <c r="Z4381" s="71">
        <v>0</v>
      </c>
      <c r="AA4381" s="70">
        <v>0</v>
      </c>
      <c r="AB4381" s="71">
        <v>0</v>
      </c>
      <c r="AC4381" s="54"/>
      <c r="AD4381" s="55">
        <f t="shared" si="90"/>
        <v>0</v>
      </c>
      <c r="AE4381" s="54"/>
    </row>
    <row r="4382" spans="2:31" x14ac:dyDescent="0.45">
      <c r="B4382" s="4" t="s">
        <v>194</v>
      </c>
      <c r="C4382" s="14"/>
      <c r="D4382" s="14"/>
      <c r="E4382" s="70">
        <v>0</v>
      </c>
      <c r="F4382" s="71">
        <v>0</v>
      </c>
      <c r="G4382" s="70">
        <v>0</v>
      </c>
      <c r="H4382" s="71">
        <v>0</v>
      </c>
      <c r="I4382" s="70">
        <v>0</v>
      </c>
      <c r="J4382" s="71">
        <v>0</v>
      </c>
      <c r="K4382" s="70">
        <v>0</v>
      </c>
      <c r="L4382" s="71">
        <v>0</v>
      </c>
      <c r="M4382" s="70">
        <v>0</v>
      </c>
      <c r="N4382" s="71">
        <v>0</v>
      </c>
      <c r="O4382" s="70">
        <v>0</v>
      </c>
      <c r="P4382" s="71">
        <v>0</v>
      </c>
      <c r="Q4382" s="70">
        <v>0</v>
      </c>
      <c r="R4382" s="71">
        <v>0</v>
      </c>
      <c r="S4382" s="70">
        <v>0</v>
      </c>
      <c r="T4382" s="71">
        <v>0</v>
      </c>
      <c r="U4382" s="70">
        <v>0</v>
      </c>
      <c r="V4382" s="71">
        <v>0</v>
      </c>
      <c r="W4382" s="70">
        <v>0</v>
      </c>
      <c r="X4382" s="71">
        <v>0</v>
      </c>
      <c r="Y4382" s="70">
        <v>0</v>
      </c>
      <c r="Z4382" s="71">
        <v>0</v>
      </c>
      <c r="AA4382" s="70">
        <v>0</v>
      </c>
      <c r="AB4382" s="71">
        <v>0</v>
      </c>
      <c r="AC4382" s="54"/>
      <c r="AD4382" s="55">
        <f t="shared" si="90"/>
        <v>0</v>
      </c>
      <c r="AE4382" s="54"/>
    </row>
    <row r="4383" spans="2:31" x14ac:dyDescent="0.45">
      <c r="B4383" s="4" t="s">
        <v>195</v>
      </c>
      <c r="C4383" s="14"/>
      <c r="D4383" s="14"/>
      <c r="E4383" s="70">
        <v>0</v>
      </c>
      <c r="F4383" s="71">
        <v>0</v>
      </c>
      <c r="G4383" s="70">
        <v>0</v>
      </c>
      <c r="H4383" s="71">
        <v>0</v>
      </c>
      <c r="I4383" s="70">
        <v>0</v>
      </c>
      <c r="J4383" s="71">
        <v>0</v>
      </c>
      <c r="K4383" s="70">
        <v>0</v>
      </c>
      <c r="L4383" s="71">
        <v>0</v>
      </c>
      <c r="M4383" s="70">
        <v>0</v>
      </c>
      <c r="N4383" s="71">
        <v>0</v>
      </c>
      <c r="O4383" s="70">
        <v>0</v>
      </c>
      <c r="P4383" s="71">
        <v>0</v>
      </c>
      <c r="Q4383" s="70">
        <v>0</v>
      </c>
      <c r="R4383" s="71">
        <v>0</v>
      </c>
      <c r="S4383" s="70">
        <v>0</v>
      </c>
      <c r="T4383" s="71">
        <v>0</v>
      </c>
      <c r="U4383" s="70">
        <v>0</v>
      </c>
      <c r="V4383" s="71">
        <v>0</v>
      </c>
      <c r="W4383" s="70">
        <v>0</v>
      </c>
      <c r="X4383" s="71">
        <v>0</v>
      </c>
      <c r="Y4383" s="70">
        <v>0</v>
      </c>
      <c r="Z4383" s="71">
        <v>0</v>
      </c>
      <c r="AA4383" s="70">
        <v>0</v>
      </c>
      <c r="AB4383" s="71">
        <v>0</v>
      </c>
      <c r="AC4383" s="54"/>
      <c r="AD4383" s="55">
        <f t="shared" si="90"/>
        <v>0</v>
      </c>
      <c r="AE4383" s="54"/>
    </row>
    <row r="4384" spans="2:31" x14ac:dyDescent="0.45">
      <c r="B4384" s="4" t="s">
        <v>196</v>
      </c>
      <c r="C4384" s="14"/>
      <c r="D4384" s="14"/>
      <c r="E4384" s="70">
        <v>0</v>
      </c>
      <c r="F4384" s="71">
        <v>0</v>
      </c>
      <c r="G4384" s="70">
        <v>0</v>
      </c>
      <c r="H4384" s="71">
        <v>0</v>
      </c>
      <c r="I4384" s="70">
        <v>0</v>
      </c>
      <c r="J4384" s="71">
        <v>0</v>
      </c>
      <c r="K4384" s="70">
        <v>0</v>
      </c>
      <c r="L4384" s="71">
        <v>0</v>
      </c>
      <c r="M4384" s="70">
        <v>0</v>
      </c>
      <c r="N4384" s="71">
        <v>0</v>
      </c>
      <c r="O4384" s="70">
        <v>0</v>
      </c>
      <c r="P4384" s="71">
        <v>0</v>
      </c>
      <c r="Q4384" s="70">
        <v>0</v>
      </c>
      <c r="R4384" s="71">
        <v>0</v>
      </c>
      <c r="S4384" s="70">
        <v>0</v>
      </c>
      <c r="T4384" s="71">
        <v>0</v>
      </c>
      <c r="U4384" s="70">
        <v>0</v>
      </c>
      <c r="V4384" s="71">
        <v>0</v>
      </c>
      <c r="W4384" s="70">
        <v>0</v>
      </c>
      <c r="X4384" s="71">
        <v>0</v>
      </c>
      <c r="Y4384" s="70">
        <v>0</v>
      </c>
      <c r="Z4384" s="71">
        <v>0</v>
      </c>
      <c r="AA4384" s="70">
        <v>0</v>
      </c>
      <c r="AB4384" s="71">
        <v>0</v>
      </c>
      <c r="AC4384" s="54"/>
      <c r="AD4384" s="55">
        <f t="shared" si="90"/>
        <v>0</v>
      </c>
      <c r="AE4384" s="54"/>
    </row>
    <row r="4385" spans="2:31" x14ac:dyDescent="0.45">
      <c r="B4385" s="4" t="s">
        <v>197</v>
      </c>
      <c r="C4385" s="14"/>
      <c r="D4385" s="14"/>
      <c r="E4385" s="70">
        <v>0</v>
      </c>
      <c r="F4385" s="71">
        <v>0</v>
      </c>
      <c r="G4385" s="70">
        <v>0</v>
      </c>
      <c r="H4385" s="71">
        <v>0</v>
      </c>
      <c r="I4385" s="70">
        <v>0</v>
      </c>
      <c r="J4385" s="71">
        <v>0</v>
      </c>
      <c r="K4385" s="70">
        <v>0</v>
      </c>
      <c r="L4385" s="71">
        <v>0</v>
      </c>
      <c r="M4385" s="70">
        <v>0</v>
      </c>
      <c r="N4385" s="71">
        <v>0</v>
      </c>
      <c r="O4385" s="70">
        <v>0</v>
      </c>
      <c r="P4385" s="71">
        <v>0</v>
      </c>
      <c r="Q4385" s="70">
        <v>0</v>
      </c>
      <c r="R4385" s="71">
        <v>0</v>
      </c>
      <c r="S4385" s="70">
        <v>0</v>
      </c>
      <c r="T4385" s="71">
        <v>0</v>
      </c>
      <c r="U4385" s="70">
        <v>0</v>
      </c>
      <c r="V4385" s="71">
        <v>0</v>
      </c>
      <c r="W4385" s="70">
        <v>0</v>
      </c>
      <c r="X4385" s="71">
        <v>0</v>
      </c>
      <c r="Y4385" s="70">
        <v>0</v>
      </c>
      <c r="Z4385" s="71">
        <v>0</v>
      </c>
      <c r="AA4385" s="70">
        <v>0</v>
      </c>
      <c r="AB4385" s="71">
        <v>0</v>
      </c>
      <c r="AC4385" s="54"/>
      <c r="AD4385" s="55">
        <f t="shared" si="90"/>
        <v>0</v>
      </c>
      <c r="AE4385" s="54"/>
    </row>
    <row r="4386" spans="2:31" x14ac:dyDescent="0.45">
      <c r="B4386" s="4" t="s">
        <v>198</v>
      </c>
      <c r="C4386" s="14"/>
      <c r="D4386" s="14"/>
      <c r="E4386" s="70">
        <v>0</v>
      </c>
      <c r="F4386" s="71">
        <v>0</v>
      </c>
      <c r="G4386" s="70">
        <v>0</v>
      </c>
      <c r="H4386" s="71">
        <v>0</v>
      </c>
      <c r="I4386" s="70">
        <v>0</v>
      </c>
      <c r="J4386" s="71">
        <v>0</v>
      </c>
      <c r="K4386" s="70">
        <v>0</v>
      </c>
      <c r="L4386" s="71">
        <v>0</v>
      </c>
      <c r="M4386" s="70">
        <v>0</v>
      </c>
      <c r="N4386" s="71">
        <v>0</v>
      </c>
      <c r="O4386" s="70">
        <v>0</v>
      </c>
      <c r="P4386" s="71">
        <v>0</v>
      </c>
      <c r="Q4386" s="70">
        <v>0</v>
      </c>
      <c r="R4386" s="71">
        <v>0</v>
      </c>
      <c r="S4386" s="70">
        <v>0</v>
      </c>
      <c r="T4386" s="71">
        <v>0</v>
      </c>
      <c r="U4386" s="70">
        <v>0</v>
      </c>
      <c r="V4386" s="71">
        <v>0</v>
      </c>
      <c r="W4386" s="70">
        <v>0</v>
      </c>
      <c r="X4386" s="71">
        <v>0</v>
      </c>
      <c r="Y4386" s="70">
        <v>0</v>
      </c>
      <c r="Z4386" s="71">
        <v>0</v>
      </c>
      <c r="AA4386" s="70">
        <v>0</v>
      </c>
      <c r="AB4386" s="71">
        <v>0</v>
      </c>
      <c r="AC4386" s="54"/>
      <c r="AD4386" s="55">
        <f t="shared" si="90"/>
        <v>0</v>
      </c>
      <c r="AE4386" s="54"/>
    </row>
    <row r="4387" spans="2:31" x14ac:dyDescent="0.45">
      <c r="B4387" s="4" t="s">
        <v>199</v>
      </c>
      <c r="C4387" s="14"/>
      <c r="D4387" s="14"/>
      <c r="E4387" s="70">
        <v>0</v>
      </c>
      <c r="F4387" s="71">
        <v>0</v>
      </c>
      <c r="G4387" s="70">
        <v>0</v>
      </c>
      <c r="H4387" s="71">
        <v>0</v>
      </c>
      <c r="I4387" s="70">
        <v>0</v>
      </c>
      <c r="J4387" s="71">
        <v>0</v>
      </c>
      <c r="K4387" s="70">
        <v>0</v>
      </c>
      <c r="L4387" s="71">
        <v>0</v>
      </c>
      <c r="M4387" s="70">
        <v>0</v>
      </c>
      <c r="N4387" s="71">
        <v>0</v>
      </c>
      <c r="O4387" s="70">
        <v>0</v>
      </c>
      <c r="P4387" s="71">
        <v>0</v>
      </c>
      <c r="Q4387" s="70">
        <v>0</v>
      </c>
      <c r="R4387" s="71">
        <v>0</v>
      </c>
      <c r="S4387" s="70">
        <v>0</v>
      </c>
      <c r="T4387" s="71">
        <v>0</v>
      </c>
      <c r="U4387" s="70">
        <v>0</v>
      </c>
      <c r="V4387" s="71">
        <v>0</v>
      </c>
      <c r="W4387" s="70">
        <v>0</v>
      </c>
      <c r="X4387" s="71">
        <v>0</v>
      </c>
      <c r="Y4387" s="70">
        <v>0</v>
      </c>
      <c r="Z4387" s="71">
        <v>0</v>
      </c>
      <c r="AA4387" s="70">
        <v>0</v>
      </c>
      <c r="AB4387" s="71">
        <v>0</v>
      </c>
      <c r="AC4387" s="54"/>
      <c r="AD4387" s="55">
        <f t="shared" si="90"/>
        <v>0</v>
      </c>
      <c r="AE4387" s="54"/>
    </row>
    <row r="4388" spans="2:31" x14ac:dyDescent="0.45">
      <c r="B4388" s="4" t="s">
        <v>200</v>
      </c>
      <c r="C4388" s="14"/>
      <c r="D4388" s="14"/>
      <c r="E4388" s="70">
        <v>0</v>
      </c>
      <c r="F4388" s="71">
        <v>0</v>
      </c>
      <c r="G4388" s="70">
        <v>0</v>
      </c>
      <c r="H4388" s="71">
        <v>0</v>
      </c>
      <c r="I4388" s="70">
        <v>0</v>
      </c>
      <c r="J4388" s="71">
        <v>0</v>
      </c>
      <c r="K4388" s="70">
        <v>0</v>
      </c>
      <c r="L4388" s="71">
        <v>0</v>
      </c>
      <c r="M4388" s="70">
        <v>0</v>
      </c>
      <c r="N4388" s="71">
        <v>0</v>
      </c>
      <c r="O4388" s="70">
        <v>0</v>
      </c>
      <c r="P4388" s="71">
        <v>0</v>
      </c>
      <c r="Q4388" s="70">
        <v>0</v>
      </c>
      <c r="R4388" s="71">
        <v>0</v>
      </c>
      <c r="S4388" s="70">
        <v>0</v>
      </c>
      <c r="T4388" s="71">
        <v>0</v>
      </c>
      <c r="U4388" s="70">
        <v>0</v>
      </c>
      <c r="V4388" s="71">
        <v>0</v>
      </c>
      <c r="W4388" s="70">
        <v>0</v>
      </c>
      <c r="X4388" s="71">
        <v>0</v>
      </c>
      <c r="Y4388" s="70">
        <v>0</v>
      </c>
      <c r="Z4388" s="71">
        <v>0</v>
      </c>
      <c r="AA4388" s="70">
        <v>0</v>
      </c>
      <c r="AB4388" s="71">
        <v>0</v>
      </c>
      <c r="AC4388" s="54"/>
      <c r="AD4388" s="55">
        <f t="shared" si="90"/>
        <v>0</v>
      </c>
      <c r="AE4388" s="54"/>
    </row>
    <row r="4389" spans="2:31" x14ac:dyDescent="0.45">
      <c r="B4389" s="4" t="s">
        <v>201</v>
      </c>
      <c r="C4389" s="14"/>
      <c r="D4389" s="14"/>
      <c r="E4389" s="70">
        <v>0</v>
      </c>
      <c r="F4389" s="71">
        <v>0</v>
      </c>
      <c r="G4389" s="70">
        <v>0</v>
      </c>
      <c r="H4389" s="71">
        <v>0</v>
      </c>
      <c r="I4389" s="70">
        <v>0</v>
      </c>
      <c r="J4389" s="71">
        <v>0</v>
      </c>
      <c r="K4389" s="70">
        <v>0</v>
      </c>
      <c r="L4389" s="71">
        <v>0</v>
      </c>
      <c r="M4389" s="70">
        <v>0</v>
      </c>
      <c r="N4389" s="71">
        <v>0</v>
      </c>
      <c r="O4389" s="70">
        <v>0</v>
      </c>
      <c r="P4389" s="71">
        <v>0</v>
      </c>
      <c r="Q4389" s="70">
        <v>0</v>
      </c>
      <c r="R4389" s="71">
        <v>0</v>
      </c>
      <c r="S4389" s="70">
        <v>0</v>
      </c>
      <c r="T4389" s="71">
        <v>0</v>
      </c>
      <c r="U4389" s="70">
        <v>0</v>
      </c>
      <c r="V4389" s="71">
        <v>0</v>
      </c>
      <c r="W4389" s="70">
        <v>0</v>
      </c>
      <c r="X4389" s="71">
        <v>0</v>
      </c>
      <c r="Y4389" s="70">
        <v>0</v>
      </c>
      <c r="Z4389" s="71">
        <v>0</v>
      </c>
      <c r="AA4389" s="70">
        <v>0</v>
      </c>
      <c r="AB4389" s="71">
        <v>0</v>
      </c>
      <c r="AC4389" s="54"/>
      <c r="AD4389" s="55">
        <f t="shared" si="90"/>
        <v>0</v>
      </c>
      <c r="AE4389" s="54"/>
    </row>
    <row r="4390" spans="2:31" x14ac:dyDescent="0.45">
      <c r="B4390" s="4" t="s">
        <v>202</v>
      </c>
      <c r="C4390" s="4"/>
      <c r="D4390" s="4"/>
      <c r="E4390" s="70">
        <v>0</v>
      </c>
      <c r="F4390" s="71">
        <v>0</v>
      </c>
      <c r="G4390" s="70">
        <v>0</v>
      </c>
      <c r="H4390" s="71">
        <v>0</v>
      </c>
      <c r="I4390" s="70">
        <v>0</v>
      </c>
      <c r="J4390" s="71">
        <v>0</v>
      </c>
      <c r="K4390" s="70">
        <v>0</v>
      </c>
      <c r="L4390" s="71">
        <v>0</v>
      </c>
      <c r="M4390" s="70">
        <v>0</v>
      </c>
      <c r="N4390" s="71">
        <v>0</v>
      </c>
      <c r="O4390" s="70">
        <v>0</v>
      </c>
      <c r="P4390" s="71">
        <v>0</v>
      </c>
      <c r="Q4390" s="70">
        <v>0</v>
      </c>
      <c r="R4390" s="71">
        <v>0</v>
      </c>
      <c r="S4390" s="70">
        <v>0</v>
      </c>
      <c r="T4390" s="71">
        <v>0</v>
      </c>
      <c r="U4390" s="70">
        <v>0</v>
      </c>
      <c r="V4390" s="71">
        <v>0</v>
      </c>
      <c r="W4390" s="70">
        <v>0</v>
      </c>
      <c r="X4390" s="71">
        <v>0</v>
      </c>
      <c r="Y4390" s="70">
        <v>0</v>
      </c>
      <c r="Z4390" s="71">
        <v>0</v>
      </c>
      <c r="AA4390" s="70">
        <v>0</v>
      </c>
      <c r="AB4390" s="71">
        <v>0</v>
      </c>
      <c r="AC4390" s="54"/>
      <c r="AD4390" s="55">
        <f t="shared" si="90"/>
        <v>0</v>
      </c>
      <c r="AE4390" s="54"/>
    </row>
    <row r="4391" spans="2:31" x14ac:dyDescent="0.45">
      <c r="B4391" s="4" t="s">
        <v>203</v>
      </c>
      <c r="C4391" s="4"/>
      <c r="D4391" s="4"/>
      <c r="E4391" s="70">
        <v>0</v>
      </c>
      <c r="F4391" s="71">
        <v>0</v>
      </c>
      <c r="G4391" s="70">
        <v>0</v>
      </c>
      <c r="H4391" s="71">
        <v>0</v>
      </c>
      <c r="I4391" s="70">
        <v>0</v>
      </c>
      <c r="J4391" s="71">
        <v>0</v>
      </c>
      <c r="K4391" s="70">
        <v>0</v>
      </c>
      <c r="L4391" s="71">
        <v>0</v>
      </c>
      <c r="M4391" s="70">
        <v>0</v>
      </c>
      <c r="N4391" s="71">
        <v>0</v>
      </c>
      <c r="O4391" s="70">
        <v>0</v>
      </c>
      <c r="P4391" s="71">
        <v>0</v>
      </c>
      <c r="Q4391" s="70">
        <v>0</v>
      </c>
      <c r="R4391" s="71">
        <v>0</v>
      </c>
      <c r="S4391" s="70">
        <v>0</v>
      </c>
      <c r="T4391" s="71">
        <v>0</v>
      </c>
      <c r="U4391" s="70">
        <v>0</v>
      </c>
      <c r="V4391" s="71">
        <v>0</v>
      </c>
      <c r="W4391" s="70">
        <v>0</v>
      </c>
      <c r="X4391" s="71">
        <v>0</v>
      </c>
      <c r="Y4391" s="70">
        <v>0</v>
      </c>
      <c r="Z4391" s="71">
        <v>0</v>
      </c>
      <c r="AA4391" s="70">
        <v>0</v>
      </c>
      <c r="AB4391" s="71">
        <v>0</v>
      </c>
      <c r="AC4391" s="54"/>
      <c r="AD4391" s="55">
        <f t="shared" si="90"/>
        <v>0</v>
      </c>
      <c r="AE4391" s="54"/>
    </row>
    <row r="4392" spans="2:31" x14ac:dyDescent="0.45">
      <c r="B4392" s="4" t="s">
        <v>204</v>
      </c>
      <c r="C4392" s="4"/>
      <c r="D4392" s="4"/>
      <c r="E4392" s="70">
        <v>0</v>
      </c>
      <c r="F4392" s="71">
        <v>0</v>
      </c>
      <c r="G4392" s="70">
        <v>0</v>
      </c>
      <c r="H4392" s="71">
        <v>0</v>
      </c>
      <c r="I4392" s="70">
        <v>0</v>
      </c>
      <c r="J4392" s="71">
        <v>0</v>
      </c>
      <c r="K4392" s="70">
        <v>0</v>
      </c>
      <c r="L4392" s="71">
        <v>0</v>
      </c>
      <c r="M4392" s="70">
        <v>0</v>
      </c>
      <c r="N4392" s="71">
        <v>0</v>
      </c>
      <c r="O4392" s="70">
        <v>0</v>
      </c>
      <c r="P4392" s="71">
        <v>0</v>
      </c>
      <c r="Q4392" s="70">
        <v>0</v>
      </c>
      <c r="R4392" s="71">
        <v>0</v>
      </c>
      <c r="S4392" s="70">
        <v>0</v>
      </c>
      <c r="T4392" s="71">
        <v>0</v>
      </c>
      <c r="U4392" s="70">
        <v>0</v>
      </c>
      <c r="V4392" s="71">
        <v>0</v>
      </c>
      <c r="W4392" s="70">
        <v>0</v>
      </c>
      <c r="X4392" s="71">
        <v>0</v>
      </c>
      <c r="Y4392" s="70">
        <v>0</v>
      </c>
      <c r="Z4392" s="71">
        <v>0</v>
      </c>
      <c r="AA4392" s="70">
        <v>0</v>
      </c>
      <c r="AB4392" s="71">
        <v>0</v>
      </c>
      <c r="AC4392" s="54"/>
      <c r="AD4392" s="55">
        <f t="shared" si="90"/>
        <v>0</v>
      </c>
      <c r="AE4392" s="54"/>
    </row>
    <row r="4393" spans="2:31" x14ac:dyDescent="0.45">
      <c r="B4393" s="4" t="s">
        <v>205</v>
      </c>
      <c r="C4393" s="4"/>
      <c r="D4393" s="4"/>
      <c r="E4393" s="70">
        <v>0</v>
      </c>
      <c r="F4393" s="71">
        <v>0</v>
      </c>
      <c r="G4393" s="70">
        <v>0</v>
      </c>
      <c r="H4393" s="71">
        <v>0</v>
      </c>
      <c r="I4393" s="70">
        <v>0</v>
      </c>
      <c r="J4393" s="71">
        <v>0</v>
      </c>
      <c r="K4393" s="70">
        <v>0</v>
      </c>
      <c r="L4393" s="71">
        <v>0</v>
      </c>
      <c r="M4393" s="70">
        <v>0</v>
      </c>
      <c r="N4393" s="71">
        <v>0</v>
      </c>
      <c r="O4393" s="70">
        <v>0</v>
      </c>
      <c r="P4393" s="71">
        <v>0</v>
      </c>
      <c r="Q4393" s="70">
        <v>0</v>
      </c>
      <c r="R4393" s="71">
        <v>0</v>
      </c>
      <c r="S4393" s="70">
        <v>0</v>
      </c>
      <c r="T4393" s="71">
        <v>0</v>
      </c>
      <c r="U4393" s="70">
        <v>0</v>
      </c>
      <c r="V4393" s="71">
        <v>0</v>
      </c>
      <c r="W4393" s="70">
        <v>0</v>
      </c>
      <c r="X4393" s="71">
        <v>0</v>
      </c>
      <c r="Y4393" s="70">
        <v>0</v>
      </c>
      <c r="Z4393" s="71">
        <v>0</v>
      </c>
      <c r="AA4393" s="70">
        <v>0</v>
      </c>
      <c r="AB4393" s="71">
        <v>0</v>
      </c>
      <c r="AC4393" s="54"/>
      <c r="AD4393" s="55">
        <f t="shared" si="90"/>
        <v>0</v>
      </c>
      <c r="AE4393" s="54"/>
    </row>
    <row r="4394" spans="2:31" x14ac:dyDescent="0.45">
      <c r="B4394" s="4" t="s">
        <v>206</v>
      </c>
      <c r="C4394" s="4"/>
      <c r="D4394" s="4"/>
      <c r="E4394" s="70">
        <v>0</v>
      </c>
      <c r="F4394" s="71">
        <v>0</v>
      </c>
      <c r="G4394" s="70">
        <v>0</v>
      </c>
      <c r="H4394" s="71">
        <v>0</v>
      </c>
      <c r="I4394" s="70">
        <v>0</v>
      </c>
      <c r="J4394" s="71">
        <v>0</v>
      </c>
      <c r="K4394" s="70">
        <v>0</v>
      </c>
      <c r="L4394" s="71">
        <v>0</v>
      </c>
      <c r="M4394" s="70">
        <v>0</v>
      </c>
      <c r="N4394" s="71">
        <v>0</v>
      </c>
      <c r="O4394" s="70">
        <v>0</v>
      </c>
      <c r="P4394" s="71">
        <v>0</v>
      </c>
      <c r="Q4394" s="70">
        <v>0</v>
      </c>
      <c r="R4394" s="71">
        <v>0</v>
      </c>
      <c r="S4394" s="70">
        <v>0</v>
      </c>
      <c r="T4394" s="71">
        <v>0</v>
      </c>
      <c r="U4394" s="70">
        <v>0</v>
      </c>
      <c r="V4394" s="71">
        <v>0</v>
      </c>
      <c r="W4394" s="70">
        <v>0</v>
      </c>
      <c r="X4394" s="71">
        <v>0</v>
      </c>
      <c r="Y4394" s="70">
        <v>0</v>
      </c>
      <c r="Z4394" s="71">
        <v>0</v>
      </c>
      <c r="AA4394" s="70">
        <v>0</v>
      </c>
      <c r="AB4394" s="71">
        <v>0</v>
      </c>
      <c r="AC4394" s="54"/>
      <c r="AD4394" s="55">
        <f t="shared" si="90"/>
        <v>0</v>
      </c>
      <c r="AE4394" s="54"/>
    </row>
    <row r="4395" spans="2:31" x14ac:dyDescent="0.45">
      <c r="B4395" s="4" t="s">
        <v>207</v>
      </c>
      <c r="C4395" s="4"/>
      <c r="D4395" s="4"/>
      <c r="E4395" s="70">
        <v>0</v>
      </c>
      <c r="F4395" s="71">
        <v>0</v>
      </c>
      <c r="G4395" s="70">
        <v>0</v>
      </c>
      <c r="H4395" s="71">
        <v>0</v>
      </c>
      <c r="I4395" s="70">
        <v>0</v>
      </c>
      <c r="J4395" s="71">
        <v>0</v>
      </c>
      <c r="K4395" s="70">
        <v>0</v>
      </c>
      <c r="L4395" s="71">
        <v>0</v>
      </c>
      <c r="M4395" s="70">
        <v>0</v>
      </c>
      <c r="N4395" s="71">
        <v>0</v>
      </c>
      <c r="O4395" s="70">
        <v>0</v>
      </c>
      <c r="P4395" s="71">
        <v>0</v>
      </c>
      <c r="Q4395" s="70">
        <v>0</v>
      </c>
      <c r="R4395" s="71">
        <v>0</v>
      </c>
      <c r="S4395" s="70">
        <v>0</v>
      </c>
      <c r="T4395" s="71">
        <v>0</v>
      </c>
      <c r="U4395" s="70">
        <v>0</v>
      </c>
      <c r="V4395" s="71">
        <v>0</v>
      </c>
      <c r="W4395" s="70">
        <v>0</v>
      </c>
      <c r="X4395" s="71">
        <v>0</v>
      </c>
      <c r="Y4395" s="70">
        <v>0</v>
      </c>
      <c r="Z4395" s="71">
        <v>0</v>
      </c>
      <c r="AA4395" s="70">
        <v>0</v>
      </c>
      <c r="AB4395" s="71">
        <v>0</v>
      </c>
      <c r="AC4395" s="54"/>
      <c r="AD4395" s="55">
        <f t="shared" si="90"/>
        <v>0</v>
      </c>
      <c r="AE4395" s="54"/>
    </row>
    <row r="4396" spans="2:31" x14ac:dyDescent="0.45">
      <c r="B4396" s="4" t="s">
        <v>208</v>
      </c>
      <c r="C4396" s="4"/>
      <c r="D4396" s="4"/>
      <c r="E4396" s="70">
        <v>0</v>
      </c>
      <c r="F4396" s="71">
        <v>0</v>
      </c>
      <c r="G4396" s="70">
        <v>0</v>
      </c>
      <c r="H4396" s="71">
        <v>0</v>
      </c>
      <c r="I4396" s="70">
        <v>0</v>
      </c>
      <c r="J4396" s="71">
        <v>0</v>
      </c>
      <c r="K4396" s="70">
        <v>0</v>
      </c>
      <c r="L4396" s="71">
        <v>0</v>
      </c>
      <c r="M4396" s="70">
        <v>0</v>
      </c>
      <c r="N4396" s="71">
        <v>0</v>
      </c>
      <c r="O4396" s="70">
        <v>0</v>
      </c>
      <c r="P4396" s="71">
        <v>0</v>
      </c>
      <c r="Q4396" s="70">
        <v>0</v>
      </c>
      <c r="R4396" s="71">
        <v>0</v>
      </c>
      <c r="S4396" s="70">
        <v>0</v>
      </c>
      <c r="T4396" s="71">
        <v>0</v>
      </c>
      <c r="U4396" s="70">
        <v>0</v>
      </c>
      <c r="V4396" s="71">
        <v>0</v>
      </c>
      <c r="W4396" s="70">
        <v>0</v>
      </c>
      <c r="X4396" s="71">
        <v>0</v>
      </c>
      <c r="Y4396" s="70">
        <v>0</v>
      </c>
      <c r="Z4396" s="71">
        <v>0</v>
      </c>
      <c r="AA4396" s="70">
        <v>0</v>
      </c>
      <c r="AB4396" s="71">
        <v>0</v>
      </c>
      <c r="AC4396" s="54"/>
      <c r="AD4396" s="55">
        <f t="shared" si="90"/>
        <v>0</v>
      </c>
      <c r="AE4396" s="54"/>
    </row>
    <row r="4397" spans="2:31" x14ac:dyDescent="0.45">
      <c r="B4397" s="4" t="s">
        <v>209</v>
      </c>
      <c r="C4397" s="4"/>
      <c r="D4397" s="4"/>
      <c r="E4397" s="70">
        <v>0</v>
      </c>
      <c r="F4397" s="71">
        <v>0</v>
      </c>
      <c r="G4397" s="70">
        <v>0</v>
      </c>
      <c r="H4397" s="71">
        <v>0</v>
      </c>
      <c r="I4397" s="70">
        <v>0</v>
      </c>
      <c r="J4397" s="71">
        <v>0</v>
      </c>
      <c r="K4397" s="70">
        <v>0</v>
      </c>
      <c r="L4397" s="71">
        <v>0</v>
      </c>
      <c r="M4397" s="70">
        <v>0</v>
      </c>
      <c r="N4397" s="71">
        <v>0</v>
      </c>
      <c r="O4397" s="70">
        <v>0</v>
      </c>
      <c r="P4397" s="71">
        <v>0</v>
      </c>
      <c r="Q4397" s="70">
        <v>0</v>
      </c>
      <c r="R4397" s="71">
        <v>0</v>
      </c>
      <c r="S4397" s="70">
        <v>0</v>
      </c>
      <c r="T4397" s="71">
        <v>0</v>
      </c>
      <c r="U4397" s="70">
        <v>0</v>
      </c>
      <c r="V4397" s="71">
        <v>0</v>
      </c>
      <c r="W4397" s="70">
        <v>0</v>
      </c>
      <c r="X4397" s="71">
        <v>0</v>
      </c>
      <c r="Y4397" s="70">
        <v>0</v>
      </c>
      <c r="Z4397" s="71">
        <v>0</v>
      </c>
      <c r="AA4397" s="70">
        <v>0</v>
      </c>
      <c r="AB4397" s="71">
        <v>0</v>
      </c>
      <c r="AC4397" s="54"/>
      <c r="AD4397" s="55">
        <f t="shared" si="90"/>
        <v>0</v>
      </c>
      <c r="AE4397" s="54"/>
    </row>
    <row r="4398" spans="2:31" x14ac:dyDescent="0.45">
      <c r="B4398" s="4" t="s">
        <v>210</v>
      </c>
      <c r="C4398" s="4"/>
      <c r="D4398" s="4"/>
      <c r="E4398" s="70">
        <v>0</v>
      </c>
      <c r="F4398" s="71">
        <v>0</v>
      </c>
      <c r="G4398" s="70">
        <v>0</v>
      </c>
      <c r="H4398" s="71">
        <v>0</v>
      </c>
      <c r="I4398" s="70">
        <v>0</v>
      </c>
      <c r="J4398" s="71">
        <v>0</v>
      </c>
      <c r="K4398" s="70">
        <v>0</v>
      </c>
      <c r="L4398" s="71">
        <v>0</v>
      </c>
      <c r="M4398" s="70">
        <v>0</v>
      </c>
      <c r="N4398" s="71">
        <v>0</v>
      </c>
      <c r="O4398" s="70">
        <v>0</v>
      </c>
      <c r="P4398" s="71">
        <v>0</v>
      </c>
      <c r="Q4398" s="70">
        <v>0</v>
      </c>
      <c r="R4398" s="71">
        <v>0</v>
      </c>
      <c r="S4398" s="70">
        <v>0</v>
      </c>
      <c r="T4398" s="71">
        <v>0</v>
      </c>
      <c r="U4398" s="70">
        <v>0</v>
      </c>
      <c r="V4398" s="71">
        <v>0</v>
      </c>
      <c r="W4398" s="70">
        <v>0</v>
      </c>
      <c r="X4398" s="71">
        <v>0</v>
      </c>
      <c r="Y4398" s="70">
        <v>0</v>
      </c>
      <c r="Z4398" s="71">
        <v>0</v>
      </c>
      <c r="AA4398" s="70">
        <v>0</v>
      </c>
      <c r="AB4398" s="71">
        <v>0</v>
      </c>
      <c r="AC4398" s="54"/>
      <c r="AD4398" s="55">
        <f t="shared" si="90"/>
        <v>0</v>
      </c>
      <c r="AE4398" s="54"/>
    </row>
    <row r="4399" spans="2:31" x14ac:dyDescent="0.45">
      <c r="B4399" s="4" t="s">
        <v>211</v>
      </c>
      <c r="C4399" s="4"/>
      <c r="D4399" s="4"/>
      <c r="E4399" s="70">
        <v>0</v>
      </c>
      <c r="F4399" s="71">
        <v>0</v>
      </c>
      <c r="G4399" s="70">
        <v>0</v>
      </c>
      <c r="H4399" s="71">
        <v>0</v>
      </c>
      <c r="I4399" s="70">
        <v>0</v>
      </c>
      <c r="J4399" s="71">
        <v>0</v>
      </c>
      <c r="K4399" s="70">
        <v>0</v>
      </c>
      <c r="L4399" s="71">
        <v>0</v>
      </c>
      <c r="M4399" s="70">
        <v>0</v>
      </c>
      <c r="N4399" s="71">
        <v>0</v>
      </c>
      <c r="O4399" s="70">
        <v>0</v>
      </c>
      <c r="P4399" s="71">
        <v>0</v>
      </c>
      <c r="Q4399" s="70">
        <v>0</v>
      </c>
      <c r="R4399" s="71">
        <v>0</v>
      </c>
      <c r="S4399" s="70">
        <v>0</v>
      </c>
      <c r="T4399" s="71">
        <v>0</v>
      </c>
      <c r="U4399" s="70">
        <v>0</v>
      </c>
      <c r="V4399" s="71">
        <v>0</v>
      </c>
      <c r="W4399" s="70">
        <v>0</v>
      </c>
      <c r="X4399" s="71">
        <v>0</v>
      </c>
      <c r="Y4399" s="70">
        <v>0</v>
      </c>
      <c r="Z4399" s="71">
        <v>0</v>
      </c>
      <c r="AA4399" s="70">
        <v>0</v>
      </c>
      <c r="AB4399" s="71">
        <v>0</v>
      </c>
      <c r="AC4399" s="54"/>
      <c r="AD4399" s="55">
        <f t="shared" si="90"/>
        <v>0</v>
      </c>
      <c r="AE4399" s="54"/>
    </row>
    <row r="4400" spans="2:31" x14ac:dyDescent="0.45">
      <c r="B4400" s="4" t="s">
        <v>212</v>
      </c>
      <c r="C4400" s="4"/>
      <c r="D4400" s="4"/>
      <c r="E4400" s="70">
        <v>0</v>
      </c>
      <c r="F4400" s="71">
        <v>0</v>
      </c>
      <c r="G4400" s="70">
        <v>0</v>
      </c>
      <c r="H4400" s="71">
        <v>0</v>
      </c>
      <c r="I4400" s="70">
        <v>0</v>
      </c>
      <c r="J4400" s="71">
        <v>0</v>
      </c>
      <c r="K4400" s="70">
        <v>0</v>
      </c>
      <c r="L4400" s="71">
        <v>0</v>
      </c>
      <c r="M4400" s="70">
        <v>0</v>
      </c>
      <c r="N4400" s="71">
        <v>0</v>
      </c>
      <c r="O4400" s="70">
        <v>0</v>
      </c>
      <c r="P4400" s="71">
        <v>0</v>
      </c>
      <c r="Q4400" s="70">
        <v>0</v>
      </c>
      <c r="R4400" s="71">
        <v>0</v>
      </c>
      <c r="S4400" s="70">
        <v>0</v>
      </c>
      <c r="T4400" s="71">
        <v>0</v>
      </c>
      <c r="U4400" s="70">
        <v>0</v>
      </c>
      <c r="V4400" s="71">
        <v>0</v>
      </c>
      <c r="W4400" s="70">
        <v>0</v>
      </c>
      <c r="X4400" s="71">
        <v>0</v>
      </c>
      <c r="Y4400" s="70">
        <v>0</v>
      </c>
      <c r="Z4400" s="71">
        <v>0</v>
      </c>
      <c r="AA4400" s="70">
        <v>0</v>
      </c>
      <c r="AB4400" s="71">
        <v>0</v>
      </c>
      <c r="AC4400" s="54"/>
      <c r="AD4400" s="55">
        <f t="shared" si="90"/>
        <v>0</v>
      </c>
      <c r="AE4400" s="54"/>
    </row>
    <row r="4401" spans="2:31" x14ac:dyDescent="0.45">
      <c r="B4401" s="4" t="s">
        <v>213</v>
      </c>
      <c r="C4401" s="4"/>
      <c r="D4401" s="4"/>
      <c r="E4401" s="70">
        <v>0</v>
      </c>
      <c r="F4401" s="71">
        <v>0</v>
      </c>
      <c r="G4401" s="70">
        <v>0</v>
      </c>
      <c r="H4401" s="71">
        <v>0</v>
      </c>
      <c r="I4401" s="70">
        <v>0</v>
      </c>
      <c r="J4401" s="71">
        <v>0</v>
      </c>
      <c r="K4401" s="70">
        <v>0</v>
      </c>
      <c r="L4401" s="71">
        <v>0</v>
      </c>
      <c r="M4401" s="70">
        <v>0</v>
      </c>
      <c r="N4401" s="71">
        <v>0</v>
      </c>
      <c r="O4401" s="70">
        <v>0</v>
      </c>
      <c r="P4401" s="71">
        <v>0</v>
      </c>
      <c r="Q4401" s="70">
        <v>0</v>
      </c>
      <c r="R4401" s="71">
        <v>0</v>
      </c>
      <c r="S4401" s="70">
        <v>0</v>
      </c>
      <c r="T4401" s="71">
        <v>0</v>
      </c>
      <c r="U4401" s="70">
        <v>0</v>
      </c>
      <c r="V4401" s="71">
        <v>0</v>
      </c>
      <c r="W4401" s="70">
        <v>0</v>
      </c>
      <c r="X4401" s="71">
        <v>0</v>
      </c>
      <c r="Y4401" s="70">
        <v>0</v>
      </c>
      <c r="Z4401" s="71">
        <v>0</v>
      </c>
      <c r="AA4401" s="70">
        <v>0</v>
      </c>
      <c r="AB4401" s="71">
        <v>0</v>
      </c>
      <c r="AC4401" s="54"/>
      <c r="AD4401" s="55">
        <f t="shared" si="90"/>
        <v>0</v>
      </c>
      <c r="AE4401" s="54"/>
    </row>
    <row r="4402" spans="2:31" x14ac:dyDescent="0.45">
      <c r="B4402" s="4" t="s">
        <v>214</v>
      </c>
      <c r="C4402" s="4"/>
      <c r="D4402" s="4"/>
      <c r="E4402" s="70">
        <v>0</v>
      </c>
      <c r="F4402" s="71">
        <v>0</v>
      </c>
      <c r="G4402" s="70">
        <v>0</v>
      </c>
      <c r="H4402" s="71">
        <v>0</v>
      </c>
      <c r="I4402" s="70">
        <v>0</v>
      </c>
      <c r="J4402" s="71">
        <v>0</v>
      </c>
      <c r="K4402" s="70">
        <v>0</v>
      </c>
      <c r="L4402" s="71">
        <v>0</v>
      </c>
      <c r="M4402" s="70">
        <v>0</v>
      </c>
      <c r="N4402" s="71">
        <v>0</v>
      </c>
      <c r="O4402" s="70">
        <v>0</v>
      </c>
      <c r="P4402" s="71">
        <v>0</v>
      </c>
      <c r="Q4402" s="70">
        <v>0</v>
      </c>
      <c r="R4402" s="71">
        <v>0</v>
      </c>
      <c r="S4402" s="70">
        <v>0</v>
      </c>
      <c r="T4402" s="71">
        <v>0</v>
      </c>
      <c r="U4402" s="70">
        <v>0</v>
      </c>
      <c r="V4402" s="71">
        <v>0</v>
      </c>
      <c r="W4402" s="70">
        <v>0</v>
      </c>
      <c r="X4402" s="71">
        <v>0</v>
      </c>
      <c r="Y4402" s="70">
        <v>0</v>
      </c>
      <c r="Z4402" s="71">
        <v>0</v>
      </c>
      <c r="AA4402" s="70">
        <v>0</v>
      </c>
      <c r="AB4402" s="71">
        <v>0</v>
      </c>
      <c r="AC4402" s="54"/>
      <c r="AD4402" s="55">
        <f t="shared" si="90"/>
        <v>0</v>
      </c>
      <c r="AE4402" s="54"/>
    </row>
    <row r="4403" spans="2:31" x14ac:dyDescent="0.45">
      <c r="B4403" s="4" t="s">
        <v>215</v>
      </c>
      <c r="C4403" s="4"/>
      <c r="D4403" s="4"/>
      <c r="E4403" s="70">
        <v>0</v>
      </c>
      <c r="F4403" s="71">
        <v>0</v>
      </c>
      <c r="G4403" s="70">
        <v>0</v>
      </c>
      <c r="H4403" s="71">
        <v>0</v>
      </c>
      <c r="I4403" s="70">
        <v>0</v>
      </c>
      <c r="J4403" s="71">
        <v>0</v>
      </c>
      <c r="K4403" s="70">
        <v>0</v>
      </c>
      <c r="L4403" s="71">
        <v>0</v>
      </c>
      <c r="M4403" s="70">
        <v>0</v>
      </c>
      <c r="N4403" s="71">
        <v>0</v>
      </c>
      <c r="O4403" s="70">
        <v>0</v>
      </c>
      <c r="P4403" s="71">
        <v>0</v>
      </c>
      <c r="Q4403" s="70">
        <v>0</v>
      </c>
      <c r="R4403" s="71">
        <v>0</v>
      </c>
      <c r="S4403" s="70">
        <v>0</v>
      </c>
      <c r="T4403" s="71">
        <v>0</v>
      </c>
      <c r="U4403" s="70">
        <v>0</v>
      </c>
      <c r="V4403" s="71">
        <v>0</v>
      </c>
      <c r="W4403" s="70">
        <v>0</v>
      </c>
      <c r="X4403" s="71">
        <v>0</v>
      </c>
      <c r="Y4403" s="70">
        <v>0</v>
      </c>
      <c r="Z4403" s="71">
        <v>0</v>
      </c>
      <c r="AA4403" s="70">
        <v>0</v>
      </c>
      <c r="AB4403" s="71">
        <v>0</v>
      </c>
      <c r="AC4403" s="54"/>
      <c r="AD4403" s="55">
        <f t="shared" si="90"/>
        <v>0</v>
      </c>
      <c r="AE4403" s="54"/>
    </row>
    <row r="4404" spans="2:31" x14ac:dyDescent="0.45">
      <c r="B4404" s="4" t="s">
        <v>216</v>
      </c>
      <c r="C4404" s="4"/>
      <c r="D4404" s="4"/>
      <c r="E4404" s="70">
        <v>0</v>
      </c>
      <c r="F4404" s="71">
        <v>0</v>
      </c>
      <c r="G4404" s="70">
        <v>0</v>
      </c>
      <c r="H4404" s="71">
        <v>0</v>
      </c>
      <c r="I4404" s="70">
        <v>0</v>
      </c>
      <c r="J4404" s="71">
        <v>0</v>
      </c>
      <c r="K4404" s="70">
        <v>0</v>
      </c>
      <c r="L4404" s="71">
        <v>0</v>
      </c>
      <c r="M4404" s="70">
        <v>0</v>
      </c>
      <c r="N4404" s="71">
        <v>0</v>
      </c>
      <c r="O4404" s="70">
        <v>0</v>
      </c>
      <c r="P4404" s="71">
        <v>0</v>
      </c>
      <c r="Q4404" s="70">
        <v>0</v>
      </c>
      <c r="R4404" s="71">
        <v>0</v>
      </c>
      <c r="S4404" s="70">
        <v>0</v>
      </c>
      <c r="T4404" s="71">
        <v>0</v>
      </c>
      <c r="U4404" s="70">
        <v>0</v>
      </c>
      <c r="V4404" s="71">
        <v>0</v>
      </c>
      <c r="W4404" s="70">
        <v>0</v>
      </c>
      <c r="X4404" s="71">
        <v>0</v>
      </c>
      <c r="Y4404" s="70">
        <v>0</v>
      </c>
      <c r="Z4404" s="71">
        <v>0</v>
      </c>
      <c r="AA4404" s="70">
        <v>0</v>
      </c>
      <c r="AB4404" s="71">
        <v>0</v>
      </c>
      <c r="AC4404" s="54"/>
      <c r="AD4404" s="55">
        <f t="shared" ref="AD4404:AD4465" si="91">SUM(E4404:AB4404)</f>
        <v>0</v>
      </c>
      <c r="AE4404" s="54"/>
    </row>
    <row r="4405" spans="2:31" x14ac:dyDescent="0.45">
      <c r="B4405" s="4" t="s">
        <v>217</v>
      </c>
      <c r="C4405" s="4"/>
      <c r="D4405" s="4"/>
      <c r="E4405" s="70">
        <v>0</v>
      </c>
      <c r="F4405" s="71">
        <v>0</v>
      </c>
      <c r="G4405" s="70">
        <v>0</v>
      </c>
      <c r="H4405" s="71">
        <v>0</v>
      </c>
      <c r="I4405" s="70">
        <v>0</v>
      </c>
      <c r="J4405" s="71">
        <v>0</v>
      </c>
      <c r="K4405" s="70">
        <v>0</v>
      </c>
      <c r="L4405" s="71">
        <v>0</v>
      </c>
      <c r="M4405" s="70">
        <v>0</v>
      </c>
      <c r="N4405" s="71">
        <v>0</v>
      </c>
      <c r="O4405" s="70">
        <v>0</v>
      </c>
      <c r="P4405" s="71">
        <v>0</v>
      </c>
      <c r="Q4405" s="70">
        <v>0</v>
      </c>
      <c r="R4405" s="71">
        <v>0</v>
      </c>
      <c r="S4405" s="70">
        <v>0</v>
      </c>
      <c r="T4405" s="71">
        <v>0</v>
      </c>
      <c r="U4405" s="70">
        <v>0</v>
      </c>
      <c r="V4405" s="71">
        <v>0</v>
      </c>
      <c r="W4405" s="70">
        <v>0</v>
      </c>
      <c r="X4405" s="71">
        <v>0</v>
      </c>
      <c r="Y4405" s="70">
        <v>0</v>
      </c>
      <c r="Z4405" s="71">
        <v>0</v>
      </c>
      <c r="AA4405" s="70">
        <v>0</v>
      </c>
      <c r="AB4405" s="71">
        <v>0</v>
      </c>
      <c r="AC4405" s="54"/>
      <c r="AD4405" s="55">
        <f t="shared" si="91"/>
        <v>0</v>
      </c>
      <c r="AE4405" s="54"/>
    </row>
    <row r="4406" spans="2:31" x14ac:dyDescent="0.45">
      <c r="B4406" s="4" t="s">
        <v>218</v>
      </c>
      <c r="C4406" s="4"/>
      <c r="D4406" s="4"/>
      <c r="E4406" s="70">
        <v>0</v>
      </c>
      <c r="F4406" s="71">
        <v>0</v>
      </c>
      <c r="G4406" s="70">
        <v>0</v>
      </c>
      <c r="H4406" s="71">
        <v>0</v>
      </c>
      <c r="I4406" s="70">
        <v>0</v>
      </c>
      <c r="J4406" s="71">
        <v>0</v>
      </c>
      <c r="K4406" s="70">
        <v>0</v>
      </c>
      <c r="L4406" s="71">
        <v>0</v>
      </c>
      <c r="M4406" s="70">
        <v>0</v>
      </c>
      <c r="N4406" s="71">
        <v>0</v>
      </c>
      <c r="O4406" s="70">
        <v>0</v>
      </c>
      <c r="P4406" s="71">
        <v>0</v>
      </c>
      <c r="Q4406" s="70">
        <v>0</v>
      </c>
      <c r="R4406" s="71">
        <v>0</v>
      </c>
      <c r="S4406" s="70">
        <v>0</v>
      </c>
      <c r="T4406" s="71">
        <v>0</v>
      </c>
      <c r="U4406" s="70">
        <v>0</v>
      </c>
      <c r="V4406" s="71">
        <v>0</v>
      </c>
      <c r="W4406" s="70">
        <v>0</v>
      </c>
      <c r="X4406" s="71">
        <v>0</v>
      </c>
      <c r="Y4406" s="70">
        <v>0</v>
      </c>
      <c r="Z4406" s="71">
        <v>0</v>
      </c>
      <c r="AA4406" s="70">
        <v>0</v>
      </c>
      <c r="AB4406" s="71">
        <v>0</v>
      </c>
      <c r="AC4406" s="54"/>
      <c r="AD4406" s="55">
        <f t="shared" si="91"/>
        <v>0</v>
      </c>
      <c r="AE4406" s="54"/>
    </row>
    <row r="4407" spans="2:31" x14ac:dyDescent="0.45">
      <c r="B4407" s="4" t="s">
        <v>219</v>
      </c>
      <c r="C4407" s="4"/>
      <c r="D4407" s="4"/>
      <c r="E4407" s="70">
        <v>0</v>
      </c>
      <c r="F4407" s="71">
        <v>0</v>
      </c>
      <c r="G4407" s="70">
        <v>0</v>
      </c>
      <c r="H4407" s="71">
        <v>0</v>
      </c>
      <c r="I4407" s="70">
        <v>0</v>
      </c>
      <c r="J4407" s="71">
        <v>0</v>
      </c>
      <c r="K4407" s="70">
        <v>0</v>
      </c>
      <c r="L4407" s="71">
        <v>0</v>
      </c>
      <c r="M4407" s="70">
        <v>0</v>
      </c>
      <c r="N4407" s="71">
        <v>0</v>
      </c>
      <c r="O4407" s="70">
        <v>0</v>
      </c>
      <c r="P4407" s="71">
        <v>0</v>
      </c>
      <c r="Q4407" s="70">
        <v>0</v>
      </c>
      <c r="R4407" s="71">
        <v>0</v>
      </c>
      <c r="S4407" s="70">
        <v>0</v>
      </c>
      <c r="T4407" s="71">
        <v>0</v>
      </c>
      <c r="U4407" s="70">
        <v>0</v>
      </c>
      <c r="V4407" s="71">
        <v>0</v>
      </c>
      <c r="W4407" s="70">
        <v>0</v>
      </c>
      <c r="X4407" s="71">
        <v>0</v>
      </c>
      <c r="Y4407" s="70">
        <v>0</v>
      </c>
      <c r="Z4407" s="71">
        <v>0</v>
      </c>
      <c r="AA4407" s="70">
        <v>0</v>
      </c>
      <c r="AB4407" s="71">
        <v>0</v>
      </c>
      <c r="AC4407" s="54"/>
      <c r="AD4407" s="55">
        <f t="shared" si="91"/>
        <v>0</v>
      </c>
      <c r="AE4407" s="54"/>
    </row>
    <row r="4408" spans="2:31" x14ac:dyDescent="0.45">
      <c r="B4408" s="4" t="s">
        <v>220</v>
      </c>
      <c r="C4408" s="4"/>
      <c r="D4408" s="4"/>
      <c r="E4408" s="70">
        <v>0</v>
      </c>
      <c r="F4408" s="71">
        <v>0</v>
      </c>
      <c r="G4408" s="70">
        <v>0</v>
      </c>
      <c r="H4408" s="71">
        <v>0</v>
      </c>
      <c r="I4408" s="70">
        <v>0</v>
      </c>
      <c r="J4408" s="71">
        <v>0</v>
      </c>
      <c r="K4408" s="70">
        <v>0</v>
      </c>
      <c r="L4408" s="71">
        <v>0</v>
      </c>
      <c r="M4408" s="70">
        <v>0</v>
      </c>
      <c r="N4408" s="71">
        <v>0</v>
      </c>
      <c r="O4408" s="70">
        <v>0</v>
      </c>
      <c r="P4408" s="71">
        <v>0</v>
      </c>
      <c r="Q4408" s="70">
        <v>0</v>
      </c>
      <c r="R4408" s="71">
        <v>0</v>
      </c>
      <c r="S4408" s="70">
        <v>0</v>
      </c>
      <c r="T4408" s="71">
        <v>0</v>
      </c>
      <c r="U4408" s="70">
        <v>0</v>
      </c>
      <c r="V4408" s="71">
        <v>0</v>
      </c>
      <c r="W4408" s="70">
        <v>0</v>
      </c>
      <c r="X4408" s="71">
        <v>0</v>
      </c>
      <c r="Y4408" s="70">
        <v>0</v>
      </c>
      <c r="Z4408" s="71">
        <v>0</v>
      </c>
      <c r="AA4408" s="70">
        <v>0</v>
      </c>
      <c r="AB4408" s="71">
        <v>0</v>
      </c>
      <c r="AC4408" s="54"/>
      <c r="AD4408" s="55">
        <f t="shared" si="91"/>
        <v>0</v>
      </c>
      <c r="AE4408" s="54"/>
    </row>
    <row r="4409" spans="2:31" x14ac:dyDescent="0.45">
      <c r="B4409" s="4" t="s">
        <v>221</v>
      </c>
      <c r="C4409" s="4"/>
      <c r="D4409" s="4"/>
      <c r="E4409" s="70">
        <v>0</v>
      </c>
      <c r="F4409" s="71">
        <v>0</v>
      </c>
      <c r="G4409" s="70">
        <v>0</v>
      </c>
      <c r="H4409" s="71">
        <v>0</v>
      </c>
      <c r="I4409" s="70">
        <v>0</v>
      </c>
      <c r="J4409" s="71">
        <v>0</v>
      </c>
      <c r="K4409" s="70">
        <v>0</v>
      </c>
      <c r="L4409" s="71">
        <v>0</v>
      </c>
      <c r="M4409" s="70">
        <v>0</v>
      </c>
      <c r="N4409" s="71">
        <v>0</v>
      </c>
      <c r="O4409" s="70">
        <v>0</v>
      </c>
      <c r="P4409" s="71">
        <v>0</v>
      </c>
      <c r="Q4409" s="70">
        <v>0</v>
      </c>
      <c r="R4409" s="71">
        <v>0</v>
      </c>
      <c r="S4409" s="70">
        <v>0</v>
      </c>
      <c r="T4409" s="71">
        <v>0</v>
      </c>
      <c r="U4409" s="70">
        <v>0</v>
      </c>
      <c r="V4409" s="71">
        <v>0</v>
      </c>
      <c r="W4409" s="70">
        <v>0</v>
      </c>
      <c r="X4409" s="71">
        <v>0</v>
      </c>
      <c r="Y4409" s="70">
        <v>0</v>
      </c>
      <c r="Z4409" s="71">
        <v>0</v>
      </c>
      <c r="AA4409" s="70">
        <v>0</v>
      </c>
      <c r="AB4409" s="71">
        <v>0</v>
      </c>
      <c r="AC4409" s="54"/>
      <c r="AD4409" s="55">
        <f t="shared" si="91"/>
        <v>0</v>
      </c>
      <c r="AE4409" s="54"/>
    </row>
    <row r="4410" spans="2:31" x14ac:dyDescent="0.45">
      <c r="B4410" s="4" t="s">
        <v>222</v>
      </c>
      <c r="C4410" s="4"/>
      <c r="D4410" s="4"/>
      <c r="E4410" s="70">
        <v>0</v>
      </c>
      <c r="F4410" s="71">
        <v>0</v>
      </c>
      <c r="G4410" s="70">
        <v>0</v>
      </c>
      <c r="H4410" s="71">
        <v>0</v>
      </c>
      <c r="I4410" s="70">
        <v>0</v>
      </c>
      <c r="J4410" s="71">
        <v>0</v>
      </c>
      <c r="K4410" s="70">
        <v>0</v>
      </c>
      <c r="L4410" s="71">
        <v>0</v>
      </c>
      <c r="M4410" s="70">
        <v>0</v>
      </c>
      <c r="N4410" s="71">
        <v>0</v>
      </c>
      <c r="O4410" s="70">
        <v>0</v>
      </c>
      <c r="P4410" s="71">
        <v>0</v>
      </c>
      <c r="Q4410" s="70">
        <v>0</v>
      </c>
      <c r="R4410" s="71">
        <v>0</v>
      </c>
      <c r="S4410" s="70">
        <v>0</v>
      </c>
      <c r="T4410" s="71">
        <v>0</v>
      </c>
      <c r="U4410" s="70">
        <v>0</v>
      </c>
      <c r="V4410" s="71">
        <v>0</v>
      </c>
      <c r="W4410" s="70">
        <v>0</v>
      </c>
      <c r="X4410" s="71">
        <v>0</v>
      </c>
      <c r="Y4410" s="70">
        <v>0</v>
      </c>
      <c r="Z4410" s="71">
        <v>0</v>
      </c>
      <c r="AA4410" s="70">
        <v>0</v>
      </c>
      <c r="AB4410" s="71">
        <v>0</v>
      </c>
      <c r="AC4410" s="54"/>
      <c r="AD4410" s="55">
        <f t="shared" si="91"/>
        <v>0</v>
      </c>
      <c r="AE4410" s="54"/>
    </row>
    <row r="4411" spans="2:31" x14ac:dyDescent="0.45">
      <c r="B4411" s="4" t="s">
        <v>223</v>
      </c>
      <c r="C4411" s="4"/>
      <c r="D4411" s="4"/>
      <c r="E4411" s="70">
        <v>0</v>
      </c>
      <c r="F4411" s="71">
        <v>0</v>
      </c>
      <c r="G4411" s="70">
        <v>0</v>
      </c>
      <c r="H4411" s="71">
        <v>0</v>
      </c>
      <c r="I4411" s="70">
        <v>0</v>
      </c>
      <c r="J4411" s="71">
        <v>0</v>
      </c>
      <c r="K4411" s="70">
        <v>0</v>
      </c>
      <c r="L4411" s="71">
        <v>0</v>
      </c>
      <c r="M4411" s="70">
        <v>0</v>
      </c>
      <c r="N4411" s="71">
        <v>0</v>
      </c>
      <c r="O4411" s="70">
        <v>0</v>
      </c>
      <c r="P4411" s="71">
        <v>0</v>
      </c>
      <c r="Q4411" s="70">
        <v>0</v>
      </c>
      <c r="R4411" s="71">
        <v>0</v>
      </c>
      <c r="S4411" s="70">
        <v>0</v>
      </c>
      <c r="T4411" s="71">
        <v>0</v>
      </c>
      <c r="U4411" s="70">
        <v>0</v>
      </c>
      <c r="V4411" s="71">
        <v>0</v>
      </c>
      <c r="W4411" s="70">
        <v>0</v>
      </c>
      <c r="X4411" s="71">
        <v>0</v>
      </c>
      <c r="Y4411" s="70">
        <v>0</v>
      </c>
      <c r="Z4411" s="71">
        <v>0</v>
      </c>
      <c r="AA4411" s="70">
        <v>0</v>
      </c>
      <c r="AB4411" s="71">
        <v>0</v>
      </c>
      <c r="AC4411" s="54"/>
      <c r="AD4411" s="55">
        <f t="shared" si="91"/>
        <v>0</v>
      </c>
      <c r="AE4411" s="54"/>
    </row>
    <row r="4412" spans="2:31" x14ac:dyDescent="0.45">
      <c r="B4412" s="4" t="s">
        <v>224</v>
      </c>
      <c r="C4412" s="4"/>
      <c r="D4412" s="4"/>
      <c r="E4412" s="70">
        <v>0</v>
      </c>
      <c r="F4412" s="71">
        <v>0</v>
      </c>
      <c r="G4412" s="70">
        <v>0</v>
      </c>
      <c r="H4412" s="71">
        <v>0</v>
      </c>
      <c r="I4412" s="70">
        <v>0</v>
      </c>
      <c r="J4412" s="71">
        <v>0</v>
      </c>
      <c r="K4412" s="70">
        <v>0</v>
      </c>
      <c r="L4412" s="71">
        <v>0</v>
      </c>
      <c r="M4412" s="70">
        <v>7.4498892327149707E-2</v>
      </c>
      <c r="N4412" s="71">
        <v>0.15404289662837986</v>
      </c>
      <c r="O4412" s="70">
        <v>0.1539178510506948</v>
      </c>
      <c r="P4412" s="71">
        <v>0.15379280547300969</v>
      </c>
      <c r="Q4412" s="70">
        <v>0.15366775939861932</v>
      </c>
      <c r="R4412" s="71">
        <v>0.15354662239551556</v>
      </c>
      <c r="S4412" s="70">
        <v>0.15362342794736228</v>
      </c>
      <c r="T4412" s="71">
        <v>0.15381093124548581</v>
      </c>
      <c r="U4412" s="70">
        <v>0.15399843106667196</v>
      </c>
      <c r="V4412" s="71">
        <v>0.15418593386809018</v>
      </c>
      <c r="W4412" s="70">
        <v>0.1543734331925711</v>
      </c>
      <c r="X4412" s="71">
        <v>8.7561510006586699E-2</v>
      </c>
      <c r="Y4412" s="70">
        <v>0</v>
      </c>
      <c r="Z4412" s="71">
        <v>0</v>
      </c>
      <c r="AA4412" s="70">
        <v>0</v>
      </c>
      <c r="AB4412" s="71">
        <v>0</v>
      </c>
      <c r="AC4412" s="54"/>
      <c r="AD4412" s="55">
        <f t="shared" si="91"/>
        <v>1.7010204946001368</v>
      </c>
      <c r="AE4412" s="54"/>
    </row>
    <row r="4413" spans="2:31" x14ac:dyDescent="0.45">
      <c r="B4413" s="4" t="s">
        <v>225</v>
      </c>
      <c r="C4413" s="4"/>
      <c r="D4413" s="4"/>
      <c r="E4413" s="70">
        <v>0</v>
      </c>
      <c r="F4413" s="71">
        <v>0</v>
      </c>
      <c r="G4413" s="70">
        <v>0</v>
      </c>
      <c r="H4413" s="71">
        <v>0</v>
      </c>
      <c r="I4413" s="70">
        <v>0</v>
      </c>
      <c r="J4413" s="71">
        <v>0</v>
      </c>
      <c r="K4413" s="70">
        <v>0</v>
      </c>
      <c r="L4413" s="71">
        <v>0</v>
      </c>
      <c r="M4413" s="70">
        <v>7.4498892327149707E-2</v>
      </c>
      <c r="N4413" s="71">
        <v>0.15404289662837986</v>
      </c>
      <c r="O4413" s="70">
        <v>0.1539178510506948</v>
      </c>
      <c r="P4413" s="71">
        <v>0.15379280547300969</v>
      </c>
      <c r="Q4413" s="70">
        <v>0.15366775939861932</v>
      </c>
      <c r="R4413" s="71">
        <v>0.15354662239551556</v>
      </c>
      <c r="S4413" s="70">
        <v>0.15362342794736228</v>
      </c>
      <c r="T4413" s="71">
        <v>0.15381093124548581</v>
      </c>
      <c r="U4413" s="70">
        <v>0.15399843106667196</v>
      </c>
      <c r="V4413" s="71">
        <v>0.15418593386809018</v>
      </c>
      <c r="W4413" s="70">
        <v>0.1543734331925711</v>
      </c>
      <c r="X4413" s="71">
        <v>8.7561510006586699E-2</v>
      </c>
      <c r="Y4413" s="70">
        <v>0</v>
      </c>
      <c r="Z4413" s="71">
        <v>0</v>
      </c>
      <c r="AA4413" s="70">
        <v>0</v>
      </c>
      <c r="AB4413" s="71">
        <v>0</v>
      </c>
      <c r="AC4413" s="54"/>
      <c r="AD4413" s="55">
        <f t="shared" si="91"/>
        <v>1.7010204946001368</v>
      </c>
      <c r="AE4413" s="54"/>
    </row>
    <row r="4414" spans="2:31" x14ac:dyDescent="0.45">
      <c r="B4414" s="4" t="s">
        <v>226</v>
      </c>
      <c r="C4414" s="4"/>
      <c r="D4414" s="4"/>
      <c r="E4414" s="70">
        <v>0</v>
      </c>
      <c r="F4414" s="71">
        <v>0</v>
      </c>
      <c r="G4414" s="70">
        <v>0</v>
      </c>
      <c r="H4414" s="71">
        <v>0</v>
      </c>
      <c r="I4414" s="70">
        <v>0</v>
      </c>
      <c r="J4414" s="71">
        <v>0</v>
      </c>
      <c r="K4414" s="70">
        <v>0</v>
      </c>
      <c r="L4414" s="71">
        <v>0</v>
      </c>
      <c r="M4414" s="70">
        <v>0</v>
      </c>
      <c r="N4414" s="71">
        <v>0</v>
      </c>
      <c r="O4414" s="70">
        <v>1.9665395693259291</v>
      </c>
      <c r="P4414" s="71">
        <v>2.0332929637711152</v>
      </c>
      <c r="Q4414" s="70">
        <v>0</v>
      </c>
      <c r="R4414" s="71">
        <v>0</v>
      </c>
      <c r="S4414" s="70">
        <v>0</v>
      </c>
      <c r="T4414" s="71">
        <v>0</v>
      </c>
      <c r="U4414" s="70">
        <v>0</v>
      </c>
      <c r="V4414" s="71">
        <v>1.9665295362655646</v>
      </c>
      <c r="W4414" s="70">
        <v>2.0332060938822312</v>
      </c>
      <c r="X4414" s="71">
        <v>0</v>
      </c>
      <c r="Y4414" s="70">
        <v>0</v>
      </c>
      <c r="Z4414" s="71">
        <v>0</v>
      </c>
      <c r="AA4414" s="70">
        <v>0</v>
      </c>
      <c r="AB4414" s="71">
        <v>0</v>
      </c>
      <c r="AC4414" s="54"/>
      <c r="AD4414" s="55">
        <f t="shared" si="91"/>
        <v>7.9995681632448399</v>
      </c>
      <c r="AE4414" s="54"/>
    </row>
    <row r="4415" spans="2:31" x14ac:dyDescent="0.45">
      <c r="B4415" s="4" t="s">
        <v>227</v>
      </c>
      <c r="C4415" s="4"/>
      <c r="D4415" s="4"/>
      <c r="E4415" s="70">
        <v>0</v>
      </c>
      <c r="F4415" s="71">
        <v>0</v>
      </c>
      <c r="G4415" s="70">
        <v>0</v>
      </c>
      <c r="H4415" s="71">
        <v>0</v>
      </c>
      <c r="I4415" s="70">
        <v>0</v>
      </c>
      <c r="J4415" s="71">
        <v>0</v>
      </c>
      <c r="K4415" s="70">
        <v>0</v>
      </c>
      <c r="L4415" s="71">
        <v>0</v>
      </c>
      <c r="M4415" s="70">
        <v>0</v>
      </c>
      <c r="N4415" s="71">
        <v>0</v>
      </c>
      <c r="O4415" s="70">
        <v>1.9665395693259291</v>
      </c>
      <c r="P4415" s="71">
        <v>2.0332929637711152</v>
      </c>
      <c r="Q4415" s="70">
        <v>0</v>
      </c>
      <c r="R4415" s="71">
        <v>0</v>
      </c>
      <c r="S4415" s="70">
        <v>0</v>
      </c>
      <c r="T4415" s="71">
        <v>0</v>
      </c>
      <c r="U4415" s="70">
        <v>0</v>
      </c>
      <c r="V4415" s="71">
        <v>1.9665295362655646</v>
      </c>
      <c r="W4415" s="70">
        <v>2.0332060938822312</v>
      </c>
      <c r="X4415" s="71">
        <v>0</v>
      </c>
      <c r="Y4415" s="70">
        <v>0</v>
      </c>
      <c r="Z4415" s="71">
        <v>0</v>
      </c>
      <c r="AA4415" s="70">
        <v>0</v>
      </c>
      <c r="AB4415" s="71">
        <v>0</v>
      </c>
      <c r="AC4415" s="54"/>
      <c r="AD4415" s="55">
        <f t="shared" si="91"/>
        <v>7.9995681632448399</v>
      </c>
      <c r="AE4415" s="54"/>
    </row>
    <row r="4416" spans="2:31" x14ac:dyDescent="0.45">
      <c r="B4416" s="4" t="s">
        <v>228</v>
      </c>
      <c r="C4416" s="4"/>
      <c r="D4416" s="4"/>
      <c r="E4416" s="70">
        <v>0</v>
      </c>
      <c r="F4416" s="71">
        <v>0</v>
      </c>
      <c r="G4416" s="70">
        <v>0</v>
      </c>
      <c r="H4416" s="71">
        <v>0</v>
      </c>
      <c r="I4416" s="70">
        <v>0</v>
      </c>
      <c r="J4416" s="71">
        <v>0</v>
      </c>
      <c r="K4416" s="70">
        <v>0</v>
      </c>
      <c r="L4416" s="71">
        <v>0</v>
      </c>
      <c r="M4416" s="70">
        <v>0</v>
      </c>
      <c r="N4416" s="71">
        <v>0</v>
      </c>
      <c r="O4416" s="70">
        <v>0</v>
      </c>
      <c r="P4416" s="71">
        <v>0</v>
      </c>
      <c r="Q4416" s="70">
        <v>0</v>
      </c>
      <c r="R4416" s="71">
        <v>0</v>
      </c>
      <c r="S4416" s="70">
        <v>0</v>
      </c>
      <c r="T4416" s="71">
        <v>0</v>
      </c>
      <c r="U4416" s="70">
        <v>0</v>
      </c>
      <c r="V4416" s="71">
        <v>0</v>
      </c>
      <c r="W4416" s="70">
        <v>0</v>
      </c>
      <c r="X4416" s="71">
        <v>0</v>
      </c>
      <c r="Y4416" s="70">
        <v>0</v>
      </c>
      <c r="Z4416" s="71">
        <v>0</v>
      </c>
      <c r="AA4416" s="70">
        <v>0</v>
      </c>
      <c r="AB4416" s="71">
        <v>0</v>
      </c>
      <c r="AC4416" s="54"/>
      <c r="AD4416" s="55">
        <f t="shared" si="91"/>
        <v>0</v>
      </c>
      <c r="AE4416" s="54"/>
    </row>
    <row r="4417" spans="2:31" x14ac:dyDescent="0.45">
      <c r="B4417" s="4" t="s">
        <v>229</v>
      </c>
      <c r="C4417" s="4"/>
      <c r="D4417" s="4"/>
      <c r="E4417" s="70">
        <v>0</v>
      </c>
      <c r="F4417" s="71">
        <v>0</v>
      </c>
      <c r="G4417" s="70">
        <v>0</v>
      </c>
      <c r="H4417" s="71">
        <v>0</v>
      </c>
      <c r="I4417" s="70">
        <v>0</v>
      </c>
      <c r="J4417" s="71">
        <v>0</v>
      </c>
      <c r="K4417" s="70">
        <v>0</v>
      </c>
      <c r="L4417" s="71">
        <v>0</v>
      </c>
      <c r="M4417" s="70">
        <v>0</v>
      </c>
      <c r="N4417" s="71">
        <v>0</v>
      </c>
      <c r="O4417" s="70">
        <v>0</v>
      </c>
      <c r="P4417" s="71">
        <v>0</v>
      </c>
      <c r="Q4417" s="70">
        <v>0</v>
      </c>
      <c r="R4417" s="71">
        <v>0</v>
      </c>
      <c r="S4417" s="70">
        <v>0</v>
      </c>
      <c r="T4417" s="71">
        <v>0</v>
      </c>
      <c r="U4417" s="70">
        <v>0</v>
      </c>
      <c r="V4417" s="71">
        <v>0</v>
      </c>
      <c r="W4417" s="70">
        <v>0</v>
      </c>
      <c r="X4417" s="71">
        <v>0</v>
      </c>
      <c r="Y4417" s="70">
        <v>0</v>
      </c>
      <c r="Z4417" s="71">
        <v>0</v>
      </c>
      <c r="AA4417" s="70">
        <v>0</v>
      </c>
      <c r="AB4417" s="71">
        <v>0</v>
      </c>
      <c r="AC4417" s="54"/>
      <c r="AD4417" s="55">
        <f t="shared" si="91"/>
        <v>0</v>
      </c>
      <c r="AE4417" s="54"/>
    </row>
    <row r="4418" spans="2:31" x14ac:dyDescent="0.45">
      <c r="B4418" s="4" t="s">
        <v>230</v>
      </c>
      <c r="C4418" s="4"/>
      <c r="D4418" s="4"/>
      <c r="E4418" s="70">
        <v>0</v>
      </c>
      <c r="F4418" s="71">
        <v>0</v>
      </c>
      <c r="G4418" s="70">
        <v>0</v>
      </c>
      <c r="H4418" s="71">
        <v>0</v>
      </c>
      <c r="I4418" s="70">
        <v>0</v>
      </c>
      <c r="J4418" s="71">
        <v>0</v>
      </c>
      <c r="K4418" s="70">
        <v>0</v>
      </c>
      <c r="L4418" s="71">
        <v>0</v>
      </c>
      <c r="M4418" s="70">
        <v>0</v>
      </c>
      <c r="N4418" s="71">
        <v>0</v>
      </c>
      <c r="O4418" s="70">
        <v>0</v>
      </c>
      <c r="P4418" s="71">
        <v>0</v>
      </c>
      <c r="Q4418" s="70">
        <v>0</v>
      </c>
      <c r="R4418" s="71">
        <v>0</v>
      </c>
      <c r="S4418" s="70">
        <v>0</v>
      </c>
      <c r="T4418" s="71">
        <v>0</v>
      </c>
      <c r="U4418" s="70">
        <v>0</v>
      </c>
      <c r="V4418" s="71">
        <v>0</v>
      </c>
      <c r="W4418" s="70">
        <v>0</v>
      </c>
      <c r="X4418" s="71">
        <v>0</v>
      </c>
      <c r="Y4418" s="70">
        <v>0</v>
      </c>
      <c r="Z4418" s="71">
        <v>0</v>
      </c>
      <c r="AA4418" s="70">
        <v>0</v>
      </c>
      <c r="AB4418" s="71">
        <v>0</v>
      </c>
      <c r="AC4418" s="54"/>
      <c r="AD4418" s="55">
        <f t="shared" si="91"/>
        <v>0</v>
      </c>
      <c r="AE4418" s="54"/>
    </row>
    <row r="4419" spans="2:31" x14ac:dyDescent="0.45">
      <c r="B4419" s="4" t="s">
        <v>231</v>
      </c>
      <c r="C4419" s="4"/>
      <c r="D4419" s="4"/>
      <c r="E4419" s="70">
        <v>0</v>
      </c>
      <c r="F4419" s="71">
        <v>0</v>
      </c>
      <c r="G4419" s="70">
        <v>0</v>
      </c>
      <c r="H4419" s="71">
        <v>0</v>
      </c>
      <c r="I4419" s="70">
        <v>0</v>
      </c>
      <c r="J4419" s="71">
        <v>0</v>
      </c>
      <c r="K4419" s="70">
        <v>0</v>
      </c>
      <c r="L4419" s="71">
        <v>0</v>
      </c>
      <c r="M4419" s="70">
        <v>0</v>
      </c>
      <c r="N4419" s="71">
        <v>0</v>
      </c>
      <c r="O4419" s="70">
        <v>0</v>
      </c>
      <c r="P4419" s="71">
        <v>0</v>
      </c>
      <c r="Q4419" s="70">
        <v>0</v>
      </c>
      <c r="R4419" s="71">
        <v>0</v>
      </c>
      <c r="S4419" s="70">
        <v>0</v>
      </c>
      <c r="T4419" s="71">
        <v>0</v>
      </c>
      <c r="U4419" s="70">
        <v>0</v>
      </c>
      <c r="V4419" s="71">
        <v>0</v>
      </c>
      <c r="W4419" s="70">
        <v>0</v>
      </c>
      <c r="X4419" s="71">
        <v>0</v>
      </c>
      <c r="Y4419" s="70">
        <v>0</v>
      </c>
      <c r="Z4419" s="71">
        <v>0</v>
      </c>
      <c r="AA4419" s="70">
        <v>0</v>
      </c>
      <c r="AB4419" s="71">
        <v>0</v>
      </c>
      <c r="AC4419" s="54"/>
      <c r="AD4419" s="55">
        <f t="shared" si="91"/>
        <v>0</v>
      </c>
      <c r="AE4419" s="54"/>
    </row>
    <row r="4420" spans="2:31" x14ac:dyDescent="0.45">
      <c r="B4420" s="4" t="s">
        <v>232</v>
      </c>
      <c r="C4420" s="4"/>
      <c r="D4420" s="4"/>
      <c r="E4420" s="70">
        <v>0</v>
      </c>
      <c r="F4420" s="71">
        <v>0</v>
      </c>
      <c r="G4420" s="70">
        <v>0</v>
      </c>
      <c r="H4420" s="71">
        <v>0</v>
      </c>
      <c r="I4420" s="70">
        <v>0</v>
      </c>
      <c r="J4420" s="71">
        <v>0</v>
      </c>
      <c r="K4420" s="70">
        <v>0</v>
      </c>
      <c r="L4420" s="71">
        <v>0</v>
      </c>
      <c r="M4420" s="70">
        <v>0.21185512224833181</v>
      </c>
      <c r="N4420" s="71">
        <v>0.94573499679565443</v>
      </c>
      <c r="O4420" s="70">
        <v>0.99501572450002029</v>
      </c>
      <c r="P4420" s="71">
        <v>1.140963118871053</v>
      </c>
      <c r="Q4420" s="70">
        <v>1.1499764744440708</v>
      </c>
      <c r="R4420" s="71">
        <v>1.1439386860529581</v>
      </c>
      <c r="S4420" s="70">
        <v>1.0383954604466754</v>
      </c>
      <c r="T4420" s="71">
        <v>0.8907632493972778</v>
      </c>
      <c r="U4420" s="70">
        <v>0.81546205997467014</v>
      </c>
      <c r="V4420" s="71">
        <v>0.36405677795410124</v>
      </c>
      <c r="W4420" s="70">
        <v>0.66073941230773903</v>
      </c>
      <c r="X4420" s="71">
        <v>0.69146387894948347</v>
      </c>
      <c r="Y4420" s="70">
        <v>0</v>
      </c>
      <c r="Z4420" s="71">
        <v>0</v>
      </c>
      <c r="AA4420" s="70">
        <v>0</v>
      </c>
      <c r="AB4420" s="71">
        <v>0</v>
      </c>
      <c r="AC4420" s="54"/>
      <c r="AD4420" s="55">
        <f t="shared" si="91"/>
        <v>10.048364961942035</v>
      </c>
      <c r="AE4420" s="54"/>
    </row>
    <row r="4421" spans="2:31" x14ac:dyDescent="0.45">
      <c r="B4421" s="4" t="s">
        <v>233</v>
      </c>
      <c r="C4421" s="4"/>
      <c r="D4421" s="4"/>
      <c r="E4421" s="70">
        <v>0</v>
      </c>
      <c r="F4421" s="71">
        <v>0</v>
      </c>
      <c r="G4421" s="70">
        <v>0</v>
      </c>
      <c r="H4421" s="71">
        <v>0</v>
      </c>
      <c r="I4421" s="70">
        <v>0</v>
      </c>
      <c r="J4421" s="71">
        <v>0</v>
      </c>
      <c r="K4421" s="70">
        <v>0</v>
      </c>
      <c r="L4421" s="71">
        <v>0</v>
      </c>
      <c r="M4421" s="70">
        <v>0</v>
      </c>
      <c r="N4421" s="71">
        <v>0</v>
      </c>
      <c r="O4421" s="70">
        <v>0</v>
      </c>
      <c r="P4421" s="71">
        <v>0</v>
      </c>
      <c r="Q4421" s="70">
        <v>0</v>
      </c>
      <c r="R4421" s="71">
        <v>0</v>
      </c>
      <c r="S4421" s="70">
        <v>0</v>
      </c>
      <c r="T4421" s="71">
        <v>0</v>
      </c>
      <c r="U4421" s="70">
        <v>0</v>
      </c>
      <c r="V4421" s="71">
        <v>0</v>
      </c>
      <c r="W4421" s="70">
        <v>0</v>
      </c>
      <c r="X4421" s="71">
        <v>0</v>
      </c>
      <c r="Y4421" s="70">
        <v>0</v>
      </c>
      <c r="Z4421" s="71">
        <v>0</v>
      </c>
      <c r="AA4421" s="70">
        <v>0</v>
      </c>
      <c r="AB4421" s="71">
        <v>0</v>
      </c>
      <c r="AC4421" s="54"/>
      <c r="AD4421" s="55">
        <f t="shared" si="91"/>
        <v>0</v>
      </c>
      <c r="AE4421" s="54"/>
    </row>
    <row r="4422" spans="2:31" x14ac:dyDescent="0.45">
      <c r="B4422" s="4" t="s">
        <v>234</v>
      </c>
      <c r="C4422" s="4"/>
      <c r="D4422" s="4"/>
      <c r="E4422" s="70">
        <v>0</v>
      </c>
      <c r="F4422" s="71">
        <v>0</v>
      </c>
      <c r="G4422" s="70">
        <v>0</v>
      </c>
      <c r="H4422" s="71">
        <v>0</v>
      </c>
      <c r="I4422" s="70">
        <v>0</v>
      </c>
      <c r="J4422" s="71">
        <v>0</v>
      </c>
      <c r="K4422" s="70">
        <v>0</v>
      </c>
      <c r="L4422" s="71">
        <v>0</v>
      </c>
      <c r="M4422" s="70">
        <v>0</v>
      </c>
      <c r="N4422" s="71">
        <v>0</v>
      </c>
      <c r="O4422" s="70">
        <v>0</v>
      </c>
      <c r="P4422" s="71">
        <v>0</v>
      </c>
      <c r="Q4422" s="70">
        <v>0</v>
      </c>
      <c r="R4422" s="71">
        <v>0</v>
      </c>
      <c r="S4422" s="70">
        <v>0</v>
      </c>
      <c r="T4422" s="71">
        <v>0</v>
      </c>
      <c r="U4422" s="70">
        <v>0</v>
      </c>
      <c r="V4422" s="71">
        <v>0</v>
      </c>
      <c r="W4422" s="70">
        <v>0</v>
      </c>
      <c r="X4422" s="71">
        <v>0</v>
      </c>
      <c r="Y4422" s="70">
        <v>0</v>
      </c>
      <c r="Z4422" s="71">
        <v>0</v>
      </c>
      <c r="AA4422" s="70">
        <v>0</v>
      </c>
      <c r="AB4422" s="71">
        <v>0</v>
      </c>
      <c r="AC4422" s="54"/>
      <c r="AD4422" s="55">
        <f t="shared" si="91"/>
        <v>0</v>
      </c>
      <c r="AE4422" s="54"/>
    </row>
    <row r="4423" spans="2:31" x14ac:dyDescent="0.45">
      <c r="B4423" s="4" t="s">
        <v>235</v>
      </c>
      <c r="C4423" s="4"/>
      <c r="D4423" s="4"/>
      <c r="E4423" s="70">
        <v>0</v>
      </c>
      <c r="F4423" s="71">
        <v>0</v>
      </c>
      <c r="G4423" s="70">
        <v>0</v>
      </c>
      <c r="H4423" s="71">
        <v>0</v>
      </c>
      <c r="I4423" s="70">
        <v>0</v>
      </c>
      <c r="J4423" s="71">
        <v>0</v>
      </c>
      <c r="K4423" s="70">
        <v>0</v>
      </c>
      <c r="L4423" s="71">
        <v>0</v>
      </c>
      <c r="M4423" s="70">
        <v>0</v>
      </c>
      <c r="N4423" s="71">
        <v>0</v>
      </c>
      <c r="O4423" s="70">
        <v>0</v>
      </c>
      <c r="P4423" s="71">
        <v>0</v>
      </c>
      <c r="Q4423" s="70">
        <v>0</v>
      </c>
      <c r="R4423" s="71">
        <v>0</v>
      </c>
      <c r="S4423" s="70">
        <v>0</v>
      </c>
      <c r="T4423" s="71">
        <v>0</v>
      </c>
      <c r="U4423" s="70">
        <v>0</v>
      </c>
      <c r="V4423" s="71">
        <v>0</v>
      </c>
      <c r="W4423" s="70">
        <v>0</v>
      </c>
      <c r="X4423" s="71">
        <v>0</v>
      </c>
      <c r="Y4423" s="70">
        <v>0</v>
      </c>
      <c r="Z4423" s="71">
        <v>0</v>
      </c>
      <c r="AA4423" s="70">
        <v>0</v>
      </c>
      <c r="AB4423" s="71">
        <v>0</v>
      </c>
      <c r="AC4423" s="54"/>
      <c r="AD4423" s="55">
        <f t="shared" si="91"/>
        <v>0</v>
      </c>
      <c r="AE4423" s="54"/>
    </row>
    <row r="4424" spans="2:31" x14ac:dyDescent="0.45">
      <c r="B4424" s="4" t="s">
        <v>236</v>
      </c>
      <c r="C4424" s="4"/>
      <c r="D4424" s="4"/>
      <c r="E4424" s="70">
        <v>0</v>
      </c>
      <c r="F4424" s="71">
        <v>0</v>
      </c>
      <c r="G4424" s="70">
        <v>0</v>
      </c>
      <c r="H4424" s="71">
        <v>0</v>
      </c>
      <c r="I4424" s="70">
        <v>0</v>
      </c>
      <c r="J4424" s="71">
        <v>0</v>
      </c>
      <c r="K4424" s="70">
        <v>0</v>
      </c>
      <c r="L4424" s="71">
        <v>0</v>
      </c>
      <c r="M4424" s="70">
        <v>0</v>
      </c>
      <c r="N4424" s="71">
        <v>0</v>
      </c>
      <c r="O4424" s="70">
        <v>0</v>
      </c>
      <c r="P4424" s="71">
        <v>0</v>
      </c>
      <c r="Q4424" s="70">
        <v>0</v>
      </c>
      <c r="R4424" s="71">
        <v>0</v>
      </c>
      <c r="S4424" s="70">
        <v>0</v>
      </c>
      <c r="T4424" s="71">
        <v>0</v>
      </c>
      <c r="U4424" s="70">
        <v>0</v>
      </c>
      <c r="V4424" s="71">
        <v>0</v>
      </c>
      <c r="W4424" s="70">
        <v>0</v>
      </c>
      <c r="X4424" s="71">
        <v>0</v>
      </c>
      <c r="Y4424" s="70">
        <v>0</v>
      </c>
      <c r="Z4424" s="71">
        <v>0</v>
      </c>
      <c r="AA4424" s="70">
        <v>0</v>
      </c>
      <c r="AB4424" s="71">
        <v>0</v>
      </c>
      <c r="AC4424" s="54"/>
      <c r="AD4424" s="55">
        <f t="shared" si="91"/>
        <v>0</v>
      </c>
      <c r="AE4424" s="54"/>
    </row>
    <row r="4425" spans="2:31" x14ac:dyDescent="0.45">
      <c r="B4425" s="4" t="s">
        <v>237</v>
      </c>
      <c r="C4425" s="4"/>
      <c r="D4425" s="4"/>
      <c r="E4425" s="70">
        <v>0</v>
      </c>
      <c r="F4425" s="71">
        <v>0</v>
      </c>
      <c r="G4425" s="70">
        <v>0</v>
      </c>
      <c r="H4425" s="71">
        <v>0</v>
      </c>
      <c r="I4425" s="70">
        <v>0</v>
      </c>
      <c r="J4425" s="71">
        <v>0</v>
      </c>
      <c r="K4425" s="70">
        <v>0</v>
      </c>
      <c r="L4425" s="71">
        <v>0</v>
      </c>
      <c r="M4425" s="70">
        <v>0</v>
      </c>
      <c r="N4425" s="71">
        <v>0</v>
      </c>
      <c r="O4425" s="70">
        <v>0</v>
      </c>
      <c r="P4425" s="71">
        <v>0</v>
      </c>
      <c r="Q4425" s="70">
        <v>0</v>
      </c>
      <c r="R4425" s="71">
        <v>0</v>
      </c>
      <c r="S4425" s="70">
        <v>0</v>
      </c>
      <c r="T4425" s="71">
        <v>0</v>
      </c>
      <c r="U4425" s="70">
        <v>0</v>
      </c>
      <c r="V4425" s="71">
        <v>0</v>
      </c>
      <c r="W4425" s="70">
        <v>0</v>
      </c>
      <c r="X4425" s="71">
        <v>0</v>
      </c>
      <c r="Y4425" s="70">
        <v>0</v>
      </c>
      <c r="Z4425" s="71">
        <v>0</v>
      </c>
      <c r="AA4425" s="70">
        <v>0</v>
      </c>
      <c r="AB4425" s="71">
        <v>0</v>
      </c>
      <c r="AC4425" s="54"/>
      <c r="AD4425" s="55">
        <f t="shared" si="91"/>
        <v>0</v>
      </c>
      <c r="AE4425" s="54"/>
    </row>
    <row r="4426" spans="2:31" x14ac:dyDescent="0.45">
      <c r="B4426" s="4" t="s">
        <v>238</v>
      </c>
      <c r="C4426" s="4"/>
      <c r="D4426" s="4"/>
      <c r="E4426" s="70">
        <v>0</v>
      </c>
      <c r="F4426" s="71">
        <v>0</v>
      </c>
      <c r="G4426" s="70">
        <v>0</v>
      </c>
      <c r="H4426" s="71">
        <v>0</v>
      </c>
      <c r="I4426" s="70">
        <v>0</v>
      </c>
      <c r="J4426" s="71">
        <v>0</v>
      </c>
      <c r="K4426" s="70">
        <v>0</v>
      </c>
      <c r="L4426" s="71">
        <v>0</v>
      </c>
      <c r="M4426" s="70">
        <v>0</v>
      </c>
      <c r="N4426" s="71">
        <v>0</v>
      </c>
      <c r="O4426" s="70">
        <v>0</v>
      </c>
      <c r="P4426" s="71">
        <v>0</v>
      </c>
      <c r="Q4426" s="70">
        <v>0</v>
      </c>
      <c r="R4426" s="71">
        <v>0</v>
      </c>
      <c r="S4426" s="70">
        <v>0</v>
      </c>
      <c r="T4426" s="71">
        <v>0</v>
      </c>
      <c r="U4426" s="70">
        <v>0</v>
      </c>
      <c r="V4426" s="71">
        <v>0</v>
      </c>
      <c r="W4426" s="70">
        <v>0</v>
      </c>
      <c r="X4426" s="71">
        <v>0</v>
      </c>
      <c r="Y4426" s="70">
        <v>0</v>
      </c>
      <c r="Z4426" s="71">
        <v>0</v>
      </c>
      <c r="AA4426" s="70">
        <v>0</v>
      </c>
      <c r="AB4426" s="71">
        <v>0</v>
      </c>
      <c r="AC4426" s="54"/>
      <c r="AD4426" s="55">
        <f t="shared" si="91"/>
        <v>0</v>
      </c>
      <c r="AE4426" s="54"/>
    </row>
    <row r="4427" spans="2:31" x14ac:dyDescent="0.45">
      <c r="B4427" s="4" t="s">
        <v>239</v>
      </c>
      <c r="C4427" s="4"/>
      <c r="D4427" s="4"/>
      <c r="E4427" s="70">
        <v>0</v>
      </c>
      <c r="F4427" s="71">
        <v>0</v>
      </c>
      <c r="G4427" s="70">
        <v>0</v>
      </c>
      <c r="H4427" s="71">
        <v>0</v>
      </c>
      <c r="I4427" s="70">
        <v>0</v>
      </c>
      <c r="J4427" s="71">
        <v>0</v>
      </c>
      <c r="K4427" s="70">
        <v>0</v>
      </c>
      <c r="L4427" s="71">
        <v>0</v>
      </c>
      <c r="M4427" s="70">
        <v>0</v>
      </c>
      <c r="N4427" s="71">
        <v>0</v>
      </c>
      <c r="O4427" s="70">
        <v>0</v>
      </c>
      <c r="P4427" s="71">
        <v>0</v>
      </c>
      <c r="Q4427" s="70">
        <v>0</v>
      </c>
      <c r="R4427" s="71">
        <v>0</v>
      </c>
      <c r="S4427" s="70">
        <v>0</v>
      </c>
      <c r="T4427" s="71">
        <v>0</v>
      </c>
      <c r="U4427" s="70">
        <v>0</v>
      </c>
      <c r="V4427" s="71">
        <v>0</v>
      </c>
      <c r="W4427" s="70">
        <v>0</v>
      </c>
      <c r="X4427" s="71">
        <v>0</v>
      </c>
      <c r="Y4427" s="70">
        <v>0</v>
      </c>
      <c r="Z4427" s="71">
        <v>0</v>
      </c>
      <c r="AA4427" s="70">
        <v>0</v>
      </c>
      <c r="AB4427" s="71">
        <v>0</v>
      </c>
      <c r="AC4427" s="54"/>
      <c r="AD4427" s="55">
        <f t="shared" si="91"/>
        <v>0</v>
      </c>
      <c r="AE4427" s="54"/>
    </row>
    <row r="4428" spans="2:31" x14ac:dyDescent="0.45">
      <c r="B4428" s="4" t="s">
        <v>240</v>
      </c>
      <c r="C4428" s="4"/>
      <c r="D4428" s="4"/>
      <c r="E4428" s="70">
        <v>0</v>
      </c>
      <c r="F4428" s="71">
        <v>0</v>
      </c>
      <c r="G4428" s="70">
        <v>0</v>
      </c>
      <c r="H4428" s="71">
        <v>0</v>
      </c>
      <c r="I4428" s="70">
        <v>0</v>
      </c>
      <c r="J4428" s="71">
        <v>0</v>
      </c>
      <c r="K4428" s="70">
        <v>0</v>
      </c>
      <c r="L4428" s="71">
        <v>0</v>
      </c>
      <c r="M4428" s="70">
        <v>0</v>
      </c>
      <c r="N4428" s="71">
        <v>0</v>
      </c>
      <c r="O4428" s="70">
        <v>0</v>
      </c>
      <c r="P4428" s="71">
        <v>0</v>
      </c>
      <c r="Q4428" s="70">
        <v>0</v>
      </c>
      <c r="R4428" s="71">
        <v>0</v>
      </c>
      <c r="S4428" s="70">
        <v>0</v>
      </c>
      <c r="T4428" s="71">
        <v>0</v>
      </c>
      <c r="U4428" s="70">
        <v>0</v>
      </c>
      <c r="V4428" s="71">
        <v>0</v>
      </c>
      <c r="W4428" s="70">
        <v>0</v>
      </c>
      <c r="X4428" s="71">
        <v>0</v>
      </c>
      <c r="Y4428" s="70">
        <v>0</v>
      </c>
      <c r="Z4428" s="71">
        <v>0</v>
      </c>
      <c r="AA4428" s="70">
        <v>0</v>
      </c>
      <c r="AB4428" s="71">
        <v>0</v>
      </c>
      <c r="AC4428" s="54"/>
      <c r="AD4428" s="55">
        <f t="shared" si="91"/>
        <v>0</v>
      </c>
      <c r="AE4428" s="54"/>
    </row>
    <row r="4429" spans="2:31" x14ac:dyDescent="0.45">
      <c r="B4429" s="4" t="s">
        <v>241</v>
      </c>
      <c r="C4429" s="4"/>
      <c r="D4429" s="4"/>
      <c r="E4429" s="70">
        <v>0</v>
      </c>
      <c r="F4429" s="71">
        <v>0</v>
      </c>
      <c r="G4429" s="70">
        <v>0</v>
      </c>
      <c r="H4429" s="71">
        <v>0</v>
      </c>
      <c r="I4429" s="70">
        <v>0</v>
      </c>
      <c r="J4429" s="71">
        <v>0</v>
      </c>
      <c r="K4429" s="70">
        <v>0</v>
      </c>
      <c r="L4429" s="71">
        <v>0</v>
      </c>
      <c r="M4429" s="70">
        <v>0</v>
      </c>
      <c r="N4429" s="71">
        <v>0</v>
      </c>
      <c r="O4429" s="70">
        <v>0</v>
      </c>
      <c r="P4429" s="71">
        <v>0</v>
      </c>
      <c r="Q4429" s="70">
        <v>0</v>
      </c>
      <c r="R4429" s="71">
        <v>0</v>
      </c>
      <c r="S4429" s="70">
        <v>0</v>
      </c>
      <c r="T4429" s="71">
        <v>0</v>
      </c>
      <c r="U4429" s="70">
        <v>0</v>
      </c>
      <c r="V4429" s="71">
        <v>0</v>
      </c>
      <c r="W4429" s="70">
        <v>0</v>
      </c>
      <c r="X4429" s="71">
        <v>0</v>
      </c>
      <c r="Y4429" s="70">
        <v>0</v>
      </c>
      <c r="Z4429" s="71">
        <v>0</v>
      </c>
      <c r="AA4429" s="70">
        <v>0</v>
      </c>
      <c r="AB4429" s="71">
        <v>0</v>
      </c>
      <c r="AC4429" s="54"/>
      <c r="AD4429" s="55">
        <f t="shared" si="91"/>
        <v>0</v>
      </c>
      <c r="AE4429" s="54"/>
    </row>
    <row r="4430" spans="2:31" x14ac:dyDescent="0.45">
      <c r="B4430" s="4" t="s">
        <v>242</v>
      </c>
      <c r="C4430" s="4"/>
      <c r="D4430" s="4"/>
      <c r="E4430" s="70">
        <v>0</v>
      </c>
      <c r="F4430" s="71">
        <v>0</v>
      </c>
      <c r="G4430" s="70">
        <v>0</v>
      </c>
      <c r="H4430" s="71">
        <v>0</v>
      </c>
      <c r="I4430" s="70">
        <v>0</v>
      </c>
      <c r="J4430" s="71">
        <v>0</v>
      </c>
      <c r="K4430" s="70">
        <v>0</v>
      </c>
      <c r="L4430" s="71">
        <v>0</v>
      </c>
      <c r="M4430" s="70">
        <v>0</v>
      </c>
      <c r="N4430" s="71">
        <v>0</v>
      </c>
      <c r="O4430" s="70">
        <v>0</v>
      </c>
      <c r="P4430" s="71">
        <v>0</v>
      </c>
      <c r="Q4430" s="70">
        <v>0</v>
      </c>
      <c r="R4430" s="71">
        <v>0</v>
      </c>
      <c r="S4430" s="70">
        <v>0</v>
      </c>
      <c r="T4430" s="71">
        <v>0</v>
      </c>
      <c r="U4430" s="70">
        <v>0</v>
      </c>
      <c r="V4430" s="71">
        <v>0</v>
      </c>
      <c r="W4430" s="70">
        <v>0</v>
      </c>
      <c r="X4430" s="71">
        <v>0</v>
      </c>
      <c r="Y4430" s="70">
        <v>0</v>
      </c>
      <c r="Z4430" s="71">
        <v>0</v>
      </c>
      <c r="AA4430" s="70">
        <v>0</v>
      </c>
      <c r="AB4430" s="71">
        <v>0</v>
      </c>
      <c r="AC4430" s="54"/>
      <c r="AD4430" s="55">
        <f t="shared" si="91"/>
        <v>0</v>
      </c>
      <c r="AE4430" s="54"/>
    </row>
    <row r="4431" spans="2:31" x14ac:dyDescent="0.45">
      <c r="B4431" s="4" t="s">
        <v>243</v>
      </c>
      <c r="C4431" s="4"/>
      <c r="D4431" s="4"/>
      <c r="E4431" s="70">
        <v>0</v>
      </c>
      <c r="F4431" s="71">
        <v>0</v>
      </c>
      <c r="G4431" s="70">
        <v>0</v>
      </c>
      <c r="H4431" s="71">
        <v>0</v>
      </c>
      <c r="I4431" s="70">
        <v>0</v>
      </c>
      <c r="J4431" s="71">
        <v>0</v>
      </c>
      <c r="K4431" s="70">
        <v>0</v>
      </c>
      <c r="L4431" s="71">
        <v>0</v>
      </c>
      <c r="M4431" s="70">
        <v>0</v>
      </c>
      <c r="N4431" s="71">
        <v>0</v>
      </c>
      <c r="O4431" s="70">
        <v>0</v>
      </c>
      <c r="P4431" s="71">
        <v>0</v>
      </c>
      <c r="Q4431" s="70">
        <v>0</v>
      </c>
      <c r="R4431" s="71">
        <v>0</v>
      </c>
      <c r="S4431" s="70">
        <v>0</v>
      </c>
      <c r="T4431" s="71">
        <v>0</v>
      </c>
      <c r="U4431" s="70">
        <v>0</v>
      </c>
      <c r="V4431" s="71">
        <v>0</v>
      </c>
      <c r="W4431" s="70">
        <v>0</v>
      </c>
      <c r="X4431" s="71">
        <v>0</v>
      </c>
      <c r="Y4431" s="70">
        <v>0</v>
      </c>
      <c r="Z4431" s="71">
        <v>0</v>
      </c>
      <c r="AA4431" s="70">
        <v>0</v>
      </c>
      <c r="AB4431" s="71">
        <v>0</v>
      </c>
      <c r="AC4431" s="54"/>
      <c r="AD4431" s="55">
        <f t="shared" si="91"/>
        <v>0</v>
      </c>
      <c r="AE4431" s="54"/>
    </row>
    <row r="4432" spans="2:31" x14ac:dyDescent="0.45">
      <c r="B4432" s="4" t="s">
        <v>244</v>
      </c>
      <c r="C4432" s="4"/>
      <c r="D4432" s="4"/>
      <c r="E4432" s="70">
        <v>0</v>
      </c>
      <c r="F4432" s="71">
        <v>0</v>
      </c>
      <c r="G4432" s="70">
        <v>0</v>
      </c>
      <c r="H4432" s="71">
        <v>0</v>
      </c>
      <c r="I4432" s="70">
        <v>0</v>
      </c>
      <c r="J4432" s="71">
        <v>0</v>
      </c>
      <c r="K4432" s="70">
        <v>0</v>
      </c>
      <c r="L4432" s="71">
        <v>0</v>
      </c>
      <c r="M4432" s="70">
        <v>0</v>
      </c>
      <c r="N4432" s="71">
        <v>0</v>
      </c>
      <c r="O4432" s="70">
        <v>0</v>
      </c>
      <c r="P4432" s="71">
        <v>0</v>
      </c>
      <c r="Q4432" s="70">
        <v>0</v>
      </c>
      <c r="R4432" s="71">
        <v>0</v>
      </c>
      <c r="S4432" s="70">
        <v>0</v>
      </c>
      <c r="T4432" s="71">
        <v>0</v>
      </c>
      <c r="U4432" s="70">
        <v>0</v>
      </c>
      <c r="V4432" s="71">
        <v>0</v>
      </c>
      <c r="W4432" s="70">
        <v>0</v>
      </c>
      <c r="X4432" s="71">
        <v>0</v>
      </c>
      <c r="Y4432" s="70">
        <v>0</v>
      </c>
      <c r="Z4432" s="71">
        <v>0</v>
      </c>
      <c r="AA4432" s="70">
        <v>0</v>
      </c>
      <c r="AB4432" s="71">
        <v>0</v>
      </c>
      <c r="AC4432" s="54"/>
      <c r="AD4432" s="55">
        <f t="shared" si="91"/>
        <v>0</v>
      </c>
      <c r="AE4432" s="54"/>
    </row>
    <row r="4433" spans="2:31" x14ac:dyDescent="0.45">
      <c r="B4433" s="4" t="s">
        <v>245</v>
      </c>
      <c r="C4433" s="4"/>
      <c r="D4433" s="4"/>
      <c r="E4433" s="70">
        <v>0</v>
      </c>
      <c r="F4433" s="71">
        <v>0</v>
      </c>
      <c r="G4433" s="70">
        <v>0</v>
      </c>
      <c r="H4433" s="71">
        <v>0</v>
      </c>
      <c r="I4433" s="70">
        <v>0</v>
      </c>
      <c r="J4433" s="71">
        <v>0</v>
      </c>
      <c r="K4433" s="70">
        <v>0</v>
      </c>
      <c r="L4433" s="71">
        <v>0</v>
      </c>
      <c r="M4433" s="70">
        <v>0</v>
      </c>
      <c r="N4433" s="71">
        <v>0</v>
      </c>
      <c r="O4433" s="70">
        <v>0</v>
      </c>
      <c r="P4433" s="71">
        <v>0</v>
      </c>
      <c r="Q4433" s="70">
        <v>0</v>
      </c>
      <c r="R4433" s="71">
        <v>0</v>
      </c>
      <c r="S4433" s="70">
        <v>0</v>
      </c>
      <c r="T4433" s="71">
        <v>0</v>
      </c>
      <c r="U4433" s="70">
        <v>0</v>
      </c>
      <c r="V4433" s="71">
        <v>0</v>
      </c>
      <c r="W4433" s="70">
        <v>0</v>
      </c>
      <c r="X4433" s="71">
        <v>0</v>
      </c>
      <c r="Y4433" s="70">
        <v>0</v>
      </c>
      <c r="Z4433" s="71">
        <v>0</v>
      </c>
      <c r="AA4433" s="70">
        <v>0</v>
      </c>
      <c r="AB4433" s="71">
        <v>0</v>
      </c>
      <c r="AC4433" s="54"/>
      <c r="AD4433" s="55">
        <f t="shared" si="91"/>
        <v>0</v>
      </c>
      <c r="AE4433" s="54"/>
    </row>
    <row r="4434" spans="2:31" x14ac:dyDescent="0.45">
      <c r="B4434" s="4" t="s">
        <v>246</v>
      </c>
      <c r="C4434" s="4"/>
      <c r="D4434" s="4"/>
      <c r="E4434" s="70">
        <v>0</v>
      </c>
      <c r="F4434" s="71">
        <v>0</v>
      </c>
      <c r="G4434" s="70">
        <v>0</v>
      </c>
      <c r="H4434" s="71">
        <v>0</v>
      </c>
      <c r="I4434" s="70">
        <v>0</v>
      </c>
      <c r="J4434" s="71">
        <v>0</v>
      </c>
      <c r="K4434" s="70">
        <v>0</v>
      </c>
      <c r="L4434" s="71">
        <v>0</v>
      </c>
      <c r="M4434" s="70">
        <v>0</v>
      </c>
      <c r="N4434" s="71">
        <v>0</v>
      </c>
      <c r="O4434" s="70">
        <v>0</v>
      </c>
      <c r="P4434" s="71">
        <v>0</v>
      </c>
      <c r="Q4434" s="70">
        <v>0</v>
      </c>
      <c r="R4434" s="71">
        <v>0</v>
      </c>
      <c r="S4434" s="70">
        <v>0</v>
      </c>
      <c r="T4434" s="71">
        <v>0</v>
      </c>
      <c r="U4434" s="70">
        <v>0</v>
      </c>
      <c r="V4434" s="71">
        <v>0</v>
      </c>
      <c r="W4434" s="70">
        <v>0</v>
      </c>
      <c r="X4434" s="71">
        <v>0</v>
      </c>
      <c r="Y4434" s="70">
        <v>0</v>
      </c>
      <c r="Z4434" s="71">
        <v>0</v>
      </c>
      <c r="AA4434" s="70">
        <v>0</v>
      </c>
      <c r="AB4434" s="71">
        <v>0</v>
      </c>
      <c r="AC4434" s="54"/>
      <c r="AD4434" s="55">
        <f t="shared" si="91"/>
        <v>0</v>
      </c>
      <c r="AE4434" s="54"/>
    </row>
    <row r="4435" spans="2:31" x14ac:dyDescent="0.45">
      <c r="B4435" s="4" t="s">
        <v>247</v>
      </c>
      <c r="C4435" s="4"/>
      <c r="D4435" s="4"/>
      <c r="E4435" s="70">
        <v>0</v>
      </c>
      <c r="F4435" s="71">
        <v>0</v>
      </c>
      <c r="G4435" s="70">
        <v>0</v>
      </c>
      <c r="H4435" s="71">
        <v>0</v>
      </c>
      <c r="I4435" s="70">
        <v>0</v>
      </c>
      <c r="J4435" s="71">
        <v>0</v>
      </c>
      <c r="K4435" s="70">
        <v>0</v>
      </c>
      <c r="L4435" s="71">
        <v>0</v>
      </c>
      <c r="M4435" s="70">
        <v>0</v>
      </c>
      <c r="N4435" s="71">
        <v>0</v>
      </c>
      <c r="O4435" s="70">
        <v>0</v>
      </c>
      <c r="P4435" s="71">
        <v>0</v>
      </c>
      <c r="Q4435" s="70">
        <v>0</v>
      </c>
      <c r="R4435" s="71">
        <v>0</v>
      </c>
      <c r="S4435" s="70">
        <v>0</v>
      </c>
      <c r="T4435" s="71">
        <v>0</v>
      </c>
      <c r="U4435" s="70">
        <v>0</v>
      </c>
      <c r="V4435" s="71">
        <v>0</v>
      </c>
      <c r="W4435" s="70">
        <v>0</v>
      </c>
      <c r="X4435" s="71">
        <v>0</v>
      </c>
      <c r="Y4435" s="70">
        <v>0</v>
      </c>
      <c r="Z4435" s="71">
        <v>0</v>
      </c>
      <c r="AA4435" s="70">
        <v>0</v>
      </c>
      <c r="AB4435" s="71">
        <v>0</v>
      </c>
      <c r="AC4435" s="54"/>
      <c r="AD4435" s="55">
        <f t="shared" si="91"/>
        <v>0</v>
      </c>
      <c r="AE4435" s="54"/>
    </row>
    <row r="4436" spans="2:31" x14ac:dyDescent="0.45">
      <c r="B4436" s="4" t="s">
        <v>248</v>
      </c>
      <c r="C4436" s="4"/>
      <c r="D4436" s="4"/>
      <c r="E4436" s="70">
        <v>0</v>
      </c>
      <c r="F4436" s="71">
        <v>0</v>
      </c>
      <c r="G4436" s="70">
        <v>0</v>
      </c>
      <c r="H4436" s="71">
        <v>0</v>
      </c>
      <c r="I4436" s="70">
        <v>0</v>
      </c>
      <c r="J4436" s="71">
        <v>0</v>
      </c>
      <c r="K4436" s="70">
        <v>0</v>
      </c>
      <c r="L4436" s="71">
        <v>0</v>
      </c>
      <c r="M4436" s="70">
        <v>0</v>
      </c>
      <c r="N4436" s="71">
        <v>0</v>
      </c>
      <c r="O4436" s="70">
        <v>0</v>
      </c>
      <c r="P4436" s="71">
        <v>0</v>
      </c>
      <c r="Q4436" s="70">
        <v>0</v>
      </c>
      <c r="R4436" s="71">
        <v>0</v>
      </c>
      <c r="S4436" s="70">
        <v>0</v>
      </c>
      <c r="T4436" s="71">
        <v>0</v>
      </c>
      <c r="U4436" s="70">
        <v>0</v>
      </c>
      <c r="V4436" s="71">
        <v>0</v>
      </c>
      <c r="W4436" s="70">
        <v>0</v>
      </c>
      <c r="X4436" s="71">
        <v>0</v>
      </c>
      <c r="Y4436" s="70">
        <v>0</v>
      </c>
      <c r="Z4436" s="71">
        <v>0</v>
      </c>
      <c r="AA4436" s="70">
        <v>0</v>
      </c>
      <c r="AB4436" s="71">
        <v>0</v>
      </c>
      <c r="AC4436" s="54"/>
      <c r="AD4436" s="55">
        <f t="shared" si="91"/>
        <v>0</v>
      </c>
      <c r="AE4436" s="54"/>
    </row>
    <row r="4437" spans="2:31" x14ac:dyDescent="0.45">
      <c r="B4437" s="4" t="s">
        <v>249</v>
      </c>
      <c r="C4437" s="4"/>
      <c r="D4437" s="4"/>
      <c r="E4437" s="70">
        <v>0</v>
      </c>
      <c r="F4437" s="71">
        <v>0</v>
      </c>
      <c r="G4437" s="70">
        <v>0</v>
      </c>
      <c r="H4437" s="71">
        <v>0</v>
      </c>
      <c r="I4437" s="70">
        <v>0</v>
      </c>
      <c r="J4437" s="71">
        <v>0</v>
      </c>
      <c r="K4437" s="70">
        <v>0</v>
      </c>
      <c r="L4437" s="71">
        <v>0</v>
      </c>
      <c r="M4437" s="70">
        <v>0</v>
      </c>
      <c r="N4437" s="71">
        <v>0</v>
      </c>
      <c r="O4437" s="70">
        <v>0</v>
      </c>
      <c r="P4437" s="71">
        <v>0</v>
      </c>
      <c r="Q4437" s="70">
        <v>0</v>
      </c>
      <c r="R4437" s="71">
        <v>0</v>
      </c>
      <c r="S4437" s="70">
        <v>0</v>
      </c>
      <c r="T4437" s="71">
        <v>0</v>
      </c>
      <c r="U4437" s="70">
        <v>0</v>
      </c>
      <c r="V4437" s="71">
        <v>0</v>
      </c>
      <c r="W4437" s="70">
        <v>0</v>
      </c>
      <c r="X4437" s="71">
        <v>0</v>
      </c>
      <c r="Y4437" s="70">
        <v>0</v>
      </c>
      <c r="Z4437" s="71">
        <v>0</v>
      </c>
      <c r="AA4437" s="70">
        <v>0</v>
      </c>
      <c r="AB4437" s="71">
        <v>0</v>
      </c>
      <c r="AC4437" s="54"/>
      <c r="AD4437" s="55">
        <f t="shared" si="91"/>
        <v>0</v>
      </c>
      <c r="AE4437" s="54"/>
    </row>
    <row r="4438" spans="2:31" x14ac:dyDescent="0.45">
      <c r="B4438" s="4" t="s">
        <v>250</v>
      </c>
      <c r="C4438" s="4"/>
      <c r="D4438" s="4"/>
      <c r="E4438" s="70">
        <v>0</v>
      </c>
      <c r="F4438" s="71">
        <v>0</v>
      </c>
      <c r="G4438" s="70">
        <v>0</v>
      </c>
      <c r="H4438" s="71">
        <v>0</v>
      </c>
      <c r="I4438" s="70">
        <v>0</v>
      </c>
      <c r="J4438" s="71">
        <v>0</v>
      </c>
      <c r="K4438" s="70">
        <v>0</v>
      </c>
      <c r="L4438" s="71">
        <v>0</v>
      </c>
      <c r="M4438" s="70">
        <v>0</v>
      </c>
      <c r="N4438" s="71">
        <v>0</v>
      </c>
      <c r="O4438" s="70">
        <v>0</v>
      </c>
      <c r="P4438" s="71">
        <v>0</v>
      </c>
      <c r="Q4438" s="70">
        <v>0</v>
      </c>
      <c r="R4438" s="71">
        <v>0</v>
      </c>
      <c r="S4438" s="70">
        <v>0</v>
      </c>
      <c r="T4438" s="71">
        <v>0</v>
      </c>
      <c r="U4438" s="70">
        <v>0</v>
      </c>
      <c r="V4438" s="71">
        <v>0</v>
      </c>
      <c r="W4438" s="70">
        <v>0</v>
      </c>
      <c r="X4438" s="71">
        <v>0</v>
      </c>
      <c r="Y4438" s="70">
        <v>0</v>
      </c>
      <c r="Z4438" s="71">
        <v>0</v>
      </c>
      <c r="AA4438" s="70">
        <v>0</v>
      </c>
      <c r="AB4438" s="71">
        <v>0</v>
      </c>
      <c r="AC4438" s="54"/>
      <c r="AD4438" s="55">
        <f t="shared" si="91"/>
        <v>0</v>
      </c>
      <c r="AE4438" s="54"/>
    </row>
    <row r="4439" spans="2:31" x14ac:dyDescent="0.45">
      <c r="B4439" s="4" t="s">
        <v>251</v>
      </c>
      <c r="C4439" s="4"/>
      <c r="D4439" s="4"/>
      <c r="E4439" s="70">
        <v>0</v>
      </c>
      <c r="F4439" s="71">
        <v>0</v>
      </c>
      <c r="G4439" s="70">
        <v>0</v>
      </c>
      <c r="H4439" s="71">
        <v>0</v>
      </c>
      <c r="I4439" s="70">
        <v>0</v>
      </c>
      <c r="J4439" s="71">
        <v>0</v>
      </c>
      <c r="K4439" s="70">
        <v>0</v>
      </c>
      <c r="L4439" s="71">
        <v>0</v>
      </c>
      <c r="M4439" s="70">
        <v>0</v>
      </c>
      <c r="N4439" s="71">
        <v>0</v>
      </c>
      <c r="O4439" s="70">
        <v>0</v>
      </c>
      <c r="P4439" s="71">
        <v>0</v>
      </c>
      <c r="Q4439" s="70">
        <v>0</v>
      </c>
      <c r="R4439" s="71">
        <v>0</v>
      </c>
      <c r="S4439" s="70">
        <v>0</v>
      </c>
      <c r="T4439" s="71">
        <v>0</v>
      </c>
      <c r="U4439" s="70">
        <v>0</v>
      </c>
      <c r="V4439" s="71">
        <v>0</v>
      </c>
      <c r="W4439" s="70">
        <v>0</v>
      </c>
      <c r="X4439" s="71">
        <v>0</v>
      </c>
      <c r="Y4439" s="70">
        <v>0</v>
      </c>
      <c r="Z4439" s="71">
        <v>0</v>
      </c>
      <c r="AA4439" s="70">
        <v>0</v>
      </c>
      <c r="AB4439" s="71">
        <v>0</v>
      </c>
      <c r="AC4439" s="54"/>
      <c r="AD4439" s="55">
        <f t="shared" si="91"/>
        <v>0</v>
      </c>
      <c r="AE4439" s="54"/>
    </row>
    <row r="4440" spans="2:31" x14ac:dyDescent="0.45">
      <c r="B4440" s="4" t="s">
        <v>252</v>
      </c>
      <c r="C4440" s="4"/>
      <c r="D4440" s="4"/>
      <c r="E4440" s="70">
        <v>0</v>
      </c>
      <c r="F4440" s="71">
        <v>0</v>
      </c>
      <c r="G4440" s="70">
        <v>0</v>
      </c>
      <c r="H4440" s="71">
        <v>0</v>
      </c>
      <c r="I4440" s="70">
        <v>0</v>
      </c>
      <c r="J4440" s="71">
        <v>0</v>
      </c>
      <c r="K4440" s="70">
        <v>0</v>
      </c>
      <c r="L4440" s="71">
        <v>0</v>
      </c>
      <c r="M4440" s="70">
        <v>0</v>
      </c>
      <c r="N4440" s="71">
        <v>0</v>
      </c>
      <c r="O4440" s="70">
        <v>0</v>
      </c>
      <c r="P4440" s="71">
        <v>0</v>
      </c>
      <c r="Q4440" s="70">
        <v>0</v>
      </c>
      <c r="R4440" s="71">
        <v>0</v>
      </c>
      <c r="S4440" s="70">
        <v>0</v>
      </c>
      <c r="T4440" s="71">
        <v>0</v>
      </c>
      <c r="U4440" s="70">
        <v>0</v>
      </c>
      <c r="V4440" s="71">
        <v>0</v>
      </c>
      <c r="W4440" s="70">
        <v>0</v>
      </c>
      <c r="X4440" s="71">
        <v>0</v>
      </c>
      <c r="Y4440" s="70">
        <v>0</v>
      </c>
      <c r="Z4440" s="71">
        <v>0</v>
      </c>
      <c r="AA4440" s="70">
        <v>0</v>
      </c>
      <c r="AB4440" s="71">
        <v>0</v>
      </c>
      <c r="AC4440" s="54"/>
      <c r="AD4440" s="55">
        <f t="shared" si="91"/>
        <v>0</v>
      </c>
      <c r="AE4440" s="54"/>
    </row>
    <row r="4441" spans="2:31" x14ac:dyDescent="0.45">
      <c r="B4441" s="4" t="s">
        <v>253</v>
      </c>
      <c r="C4441" s="4"/>
      <c r="D4441" s="4"/>
      <c r="E4441" s="70">
        <v>0</v>
      </c>
      <c r="F4441" s="71">
        <v>0</v>
      </c>
      <c r="G4441" s="70">
        <v>0</v>
      </c>
      <c r="H4441" s="71">
        <v>0</v>
      </c>
      <c r="I4441" s="70">
        <v>0</v>
      </c>
      <c r="J4441" s="71">
        <v>0</v>
      </c>
      <c r="K4441" s="70">
        <v>0</v>
      </c>
      <c r="L4441" s="71">
        <v>0</v>
      </c>
      <c r="M4441" s="70">
        <v>0</v>
      </c>
      <c r="N4441" s="71">
        <v>0</v>
      </c>
      <c r="O4441" s="70">
        <v>0</v>
      </c>
      <c r="P4441" s="71">
        <v>0</v>
      </c>
      <c r="Q4441" s="70">
        <v>0</v>
      </c>
      <c r="R4441" s="71">
        <v>0</v>
      </c>
      <c r="S4441" s="70">
        <v>0</v>
      </c>
      <c r="T4441" s="71">
        <v>0</v>
      </c>
      <c r="U4441" s="70">
        <v>0</v>
      </c>
      <c r="V4441" s="71">
        <v>0</v>
      </c>
      <c r="W4441" s="70">
        <v>0</v>
      </c>
      <c r="X4441" s="71">
        <v>0</v>
      </c>
      <c r="Y4441" s="70">
        <v>0</v>
      </c>
      <c r="Z4441" s="71">
        <v>0</v>
      </c>
      <c r="AA4441" s="70">
        <v>0</v>
      </c>
      <c r="AB4441" s="71">
        <v>0</v>
      </c>
      <c r="AC4441" s="54"/>
      <c r="AD4441" s="55">
        <f t="shared" si="91"/>
        <v>0</v>
      </c>
      <c r="AE4441" s="54"/>
    </row>
    <row r="4442" spans="2:31" x14ac:dyDescent="0.45">
      <c r="B4442" s="4" t="s">
        <v>254</v>
      </c>
      <c r="C4442" s="4"/>
      <c r="D4442" s="4"/>
      <c r="E4442" s="70">
        <v>0</v>
      </c>
      <c r="F4442" s="71">
        <v>0</v>
      </c>
      <c r="G4442" s="70">
        <v>0</v>
      </c>
      <c r="H4442" s="71">
        <v>0</v>
      </c>
      <c r="I4442" s="70">
        <v>0</v>
      </c>
      <c r="J4442" s="71">
        <v>0</v>
      </c>
      <c r="K4442" s="70">
        <v>0</v>
      </c>
      <c r="L4442" s="71">
        <v>0</v>
      </c>
      <c r="M4442" s="70">
        <v>0</v>
      </c>
      <c r="N4442" s="71">
        <v>0</v>
      </c>
      <c r="O4442" s="70">
        <v>0</v>
      </c>
      <c r="P4442" s="71">
        <v>0</v>
      </c>
      <c r="Q4442" s="70">
        <v>0</v>
      </c>
      <c r="R4442" s="71">
        <v>0</v>
      </c>
      <c r="S4442" s="70">
        <v>0</v>
      </c>
      <c r="T4442" s="71">
        <v>0</v>
      </c>
      <c r="U4442" s="70">
        <v>0</v>
      </c>
      <c r="V4442" s="71">
        <v>0</v>
      </c>
      <c r="W4442" s="70">
        <v>0</v>
      </c>
      <c r="X4442" s="71">
        <v>0</v>
      </c>
      <c r="Y4442" s="70">
        <v>0</v>
      </c>
      <c r="Z4442" s="71">
        <v>0</v>
      </c>
      <c r="AA4442" s="70">
        <v>0</v>
      </c>
      <c r="AB4442" s="71">
        <v>0</v>
      </c>
      <c r="AC4442" s="54"/>
      <c r="AD4442" s="55">
        <f t="shared" si="91"/>
        <v>0</v>
      </c>
      <c r="AE4442" s="54"/>
    </row>
    <row r="4443" spans="2:31" x14ac:dyDescent="0.45">
      <c r="B4443" s="4" t="s">
        <v>255</v>
      </c>
      <c r="C4443" s="4"/>
      <c r="D4443" s="4"/>
      <c r="E4443" s="70">
        <v>0</v>
      </c>
      <c r="F4443" s="71">
        <v>0</v>
      </c>
      <c r="G4443" s="70">
        <v>0</v>
      </c>
      <c r="H4443" s="71">
        <v>0</v>
      </c>
      <c r="I4443" s="70">
        <v>0</v>
      </c>
      <c r="J4443" s="71">
        <v>0</v>
      </c>
      <c r="K4443" s="70">
        <v>0</v>
      </c>
      <c r="L4443" s="71">
        <v>0</v>
      </c>
      <c r="M4443" s="70">
        <v>0</v>
      </c>
      <c r="N4443" s="71">
        <v>0</v>
      </c>
      <c r="O4443" s="70">
        <v>0</v>
      </c>
      <c r="P4443" s="71">
        <v>0</v>
      </c>
      <c r="Q4443" s="70">
        <v>0</v>
      </c>
      <c r="R4443" s="71">
        <v>0</v>
      </c>
      <c r="S4443" s="70">
        <v>0</v>
      </c>
      <c r="T4443" s="71">
        <v>0</v>
      </c>
      <c r="U4443" s="70">
        <v>0</v>
      </c>
      <c r="V4443" s="71">
        <v>0</v>
      </c>
      <c r="W4443" s="70">
        <v>0</v>
      </c>
      <c r="X4443" s="71">
        <v>0</v>
      </c>
      <c r="Y4443" s="70">
        <v>0</v>
      </c>
      <c r="Z4443" s="71">
        <v>0</v>
      </c>
      <c r="AA4443" s="70">
        <v>0</v>
      </c>
      <c r="AB4443" s="71">
        <v>0</v>
      </c>
      <c r="AC4443" s="54"/>
      <c r="AD4443" s="55">
        <f t="shared" si="91"/>
        <v>0</v>
      </c>
      <c r="AE4443" s="54"/>
    </row>
    <row r="4444" spans="2:31" x14ac:dyDescent="0.45">
      <c r="B4444" s="4" t="s">
        <v>256</v>
      </c>
      <c r="C4444" s="4"/>
      <c r="D4444" s="4"/>
      <c r="E4444" s="70">
        <v>0</v>
      </c>
      <c r="F4444" s="71">
        <v>0</v>
      </c>
      <c r="G4444" s="70">
        <v>0</v>
      </c>
      <c r="H4444" s="71">
        <v>0</v>
      </c>
      <c r="I4444" s="70">
        <v>0</v>
      </c>
      <c r="J4444" s="71">
        <v>0</v>
      </c>
      <c r="K4444" s="70">
        <v>0</v>
      </c>
      <c r="L4444" s="71">
        <v>0</v>
      </c>
      <c r="M4444" s="70">
        <v>0</v>
      </c>
      <c r="N4444" s="71">
        <v>0</v>
      </c>
      <c r="O4444" s="70">
        <v>0</v>
      </c>
      <c r="P4444" s="71">
        <v>0</v>
      </c>
      <c r="Q4444" s="70">
        <v>0</v>
      </c>
      <c r="R4444" s="71">
        <v>0</v>
      </c>
      <c r="S4444" s="70">
        <v>0</v>
      </c>
      <c r="T4444" s="71">
        <v>0</v>
      </c>
      <c r="U4444" s="70">
        <v>0</v>
      </c>
      <c r="V4444" s="71">
        <v>0</v>
      </c>
      <c r="W4444" s="70">
        <v>0</v>
      </c>
      <c r="X4444" s="71">
        <v>0</v>
      </c>
      <c r="Y4444" s="70">
        <v>0</v>
      </c>
      <c r="Z4444" s="71">
        <v>0</v>
      </c>
      <c r="AA4444" s="70">
        <v>0</v>
      </c>
      <c r="AB4444" s="71">
        <v>0</v>
      </c>
      <c r="AC4444" s="54"/>
      <c r="AD4444" s="55">
        <f t="shared" si="91"/>
        <v>0</v>
      </c>
      <c r="AE4444" s="54"/>
    </row>
    <row r="4445" spans="2:31" x14ac:dyDescent="0.45">
      <c r="B4445" s="4" t="s">
        <v>257</v>
      </c>
      <c r="C4445" s="4"/>
      <c r="D4445" s="4"/>
      <c r="E4445" s="70">
        <v>0</v>
      </c>
      <c r="F4445" s="71">
        <v>0</v>
      </c>
      <c r="G4445" s="70">
        <v>0</v>
      </c>
      <c r="H4445" s="71">
        <v>0</v>
      </c>
      <c r="I4445" s="70">
        <v>0</v>
      </c>
      <c r="J4445" s="71">
        <v>0</v>
      </c>
      <c r="K4445" s="70">
        <v>0</v>
      </c>
      <c r="L4445" s="71">
        <v>0</v>
      </c>
      <c r="M4445" s="70">
        <v>0</v>
      </c>
      <c r="N4445" s="71">
        <v>0</v>
      </c>
      <c r="O4445" s="70">
        <v>0</v>
      </c>
      <c r="P4445" s="71">
        <v>0</v>
      </c>
      <c r="Q4445" s="70">
        <v>0</v>
      </c>
      <c r="R4445" s="71">
        <v>0</v>
      </c>
      <c r="S4445" s="70">
        <v>0</v>
      </c>
      <c r="T4445" s="71">
        <v>0</v>
      </c>
      <c r="U4445" s="70">
        <v>0</v>
      </c>
      <c r="V4445" s="71">
        <v>0</v>
      </c>
      <c r="W4445" s="70">
        <v>0</v>
      </c>
      <c r="X4445" s="71">
        <v>0</v>
      </c>
      <c r="Y4445" s="70">
        <v>0</v>
      </c>
      <c r="Z4445" s="71">
        <v>0</v>
      </c>
      <c r="AA4445" s="70">
        <v>0</v>
      </c>
      <c r="AB4445" s="71">
        <v>0</v>
      </c>
      <c r="AC4445" s="54"/>
      <c r="AD4445" s="55">
        <f t="shared" si="91"/>
        <v>0</v>
      </c>
      <c r="AE4445" s="54"/>
    </row>
    <row r="4446" spans="2:31" x14ac:dyDescent="0.45">
      <c r="B4446" s="4" t="s">
        <v>258</v>
      </c>
      <c r="C4446" s="4"/>
      <c r="D4446" s="4"/>
      <c r="E4446" s="70">
        <v>0</v>
      </c>
      <c r="F4446" s="71">
        <v>0</v>
      </c>
      <c r="G4446" s="70">
        <v>0</v>
      </c>
      <c r="H4446" s="71">
        <v>0</v>
      </c>
      <c r="I4446" s="70">
        <v>0</v>
      </c>
      <c r="J4446" s="71">
        <v>0</v>
      </c>
      <c r="K4446" s="70">
        <v>0</v>
      </c>
      <c r="L4446" s="71">
        <v>0</v>
      </c>
      <c r="M4446" s="70">
        <v>0</v>
      </c>
      <c r="N4446" s="71">
        <v>0</v>
      </c>
      <c r="O4446" s="70">
        <v>0</v>
      </c>
      <c r="P4446" s="71">
        <v>0</v>
      </c>
      <c r="Q4446" s="70">
        <v>0</v>
      </c>
      <c r="R4446" s="71">
        <v>0</v>
      </c>
      <c r="S4446" s="70">
        <v>0</v>
      </c>
      <c r="T4446" s="71">
        <v>0</v>
      </c>
      <c r="U4446" s="70">
        <v>0</v>
      </c>
      <c r="V4446" s="71">
        <v>0</v>
      </c>
      <c r="W4446" s="70">
        <v>0</v>
      </c>
      <c r="X4446" s="71">
        <v>0</v>
      </c>
      <c r="Y4446" s="70">
        <v>0</v>
      </c>
      <c r="Z4446" s="71">
        <v>0</v>
      </c>
      <c r="AA4446" s="70">
        <v>0</v>
      </c>
      <c r="AB4446" s="71">
        <v>0</v>
      </c>
      <c r="AC4446" s="54"/>
      <c r="AD4446" s="55">
        <f t="shared" si="91"/>
        <v>0</v>
      </c>
      <c r="AE4446" s="54"/>
    </row>
    <row r="4447" spans="2:31" x14ac:dyDescent="0.45">
      <c r="B4447" s="4" t="s">
        <v>259</v>
      </c>
      <c r="C4447" s="4"/>
      <c r="D4447" s="4"/>
      <c r="E4447" s="70">
        <v>0</v>
      </c>
      <c r="F4447" s="71">
        <v>0</v>
      </c>
      <c r="G4447" s="70">
        <v>0</v>
      </c>
      <c r="H4447" s="71">
        <v>0</v>
      </c>
      <c r="I4447" s="70">
        <v>0</v>
      </c>
      <c r="J4447" s="71">
        <v>0</v>
      </c>
      <c r="K4447" s="70">
        <v>0</v>
      </c>
      <c r="L4447" s="71">
        <v>0</v>
      </c>
      <c r="M4447" s="70">
        <v>0</v>
      </c>
      <c r="N4447" s="71">
        <v>0</v>
      </c>
      <c r="O4447" s="70">
        <v>0</v>
      </c>
      <c r="P4447" s="71">
        <v>0</v>
      </c>
      <c r="Q4447" s="70">
        <v>0</v>
      </c>
      <c r="R4447" s="71">
        <v>0</v>
      </c>
      <c r="S4447" s="70">
        <v>0</v>
      </c>
      <c r="T4447" s="71">
        <v>0</v>
      </c>
      <c r="U4447" s="70">
        <v>0</v>
      </c>
      <c r="V4447" s="71">
        <v>0</v>
      </c>
      <c r="W4447" s="70">
        <v>0</v>
      </c>
      <c r="X4447" s="71">
        <v>0</v>
      </c>
      <c r="Y4447" s="70">
        <v>0</v>
      </c>
      <c r="Z4447" s="71">
        <v>0</v>
      </c>
      <c r="AA4447" s="70">
        <v>0</v>
      </c>
      <c r="AB4447" s="71">
        <v>0</v>
      </c>
      <c r="AC4447" s="54"/>
      <c r="AD4447" s="55">
        <f t="shared" si="91"/>
        <v>0</v>
      </c>
      <c r="AE4447" s="54"/>
    </row>
    <row r="4448" spans="2:31" x14ac:dyDescent="0.45">
      <c r="B4448" s="4" t="s">
        <v>260</v>
      </c>
      <c r="C4448" s="4"/>
      <c r="D4448" s="4"/>
      <c r="E4448" s="70">
        <v>0</v>
      </c>
      <c r="F4448" s="71">
        <v>0</v>
      </c>
      <c r="G4448" s="70">
        <v>0</v>
      </c>
      <c r="H4448" s="71">
        <v>0</v>
      </c>
      <c r="I4448" s="70">
        <v>0</v>
      </c>
      <c r="J4448" s="71">
        <v>0</v>
      </c>
      <c r="K4448" s="70">
        <v>0</v>
      </c>
      <c r="L4448" s="71">
        <v>0</v>
      </c>
      <c r="M4448" s="70">
        <v>0</v>
      </c>
      <c r="N4448" s="71">
        <v>0</v>
      </c>
      <c r="O4448" s="70">
        <v>0</v>
      </c>
      <c r="P4448" s="71">
        <v>0</v>
      </c>
      <c r="Q4448" s="70">
        <v>0</v>
      </c>
      <c r="R4448" s="71">
        <v>0</v>
      </c>
      <c r="S4448" s="70">
        <v>0</v>
      </c>
      <c r="T4448" s="71">
        <v>0</v>
      </c>
      <c r="U4448" s="70">
        <v>0</v>
      </c>
      <c r="V4448" s="71">
        <v>0</v>
      </c>
      <c r="W4448" s="70">
        <v>0</v>
      </c>
      <c r="X4448" s="71">
        <v>0</v>
      </c>
      <c r="Y4448" s="70">
        <v>0</v>
      </c>
      <c r="Z4448" s="71">
        <v>0</v>
      </c>
      <c r="AA4448" s="70">
        <v>0</v>
      </c>
      <c r="AB4448" s="71">
        <v>0</v>
      </c>
      <c r="AC4448" s="54"/>
      <c r="AD4448" s="55">
        <f t="shared" si="91"/>
        <v>0</v>
      </c>
      <c r="AE4448" s="54"/>
    </row>
    <row r="4449" spans="2:31" x14ac:dyDescent="0.45">
      <c r="B4449" s="4" t="s">
        <v>261</v>
      </c>
      <c r="C4449" s="4"/>
      <c r="D4449" s="4"/>
      <c r="E4449" s="70">
        <v>0</v>
      </c>
      <c r="F4449" s="71">
        <v>0</v>
      </c>
      <c r="G4449" s="70">
        <v>0</v>
      </c>
      <c r="H4449" s="71">
        <v>0</v>
      </c>
      <c r="I4449" s="70">
        <v>0</v>
      </c>
      <c r="J4449" s="71">
        <v>0</v>
      </c>
      <c r="K4449" s="70">
        <v>0</v>
      </c>
      <c r="L4449" s="71">
        <v>0</v>
      </c>
      <c r="M4449" s="70">
        <v>0</v>
      </c>
      <c r="N4449" s="71">
        <v>0</v>
      </c>
      <c r="O4449" s="70">
        <v>0</v>
      </c>
      <c r="P4449" s="71">
        <v>0</v>
      </c>
      <c r="Q4449" s="70">
        <v>0</v>
      </c>
      <c r="R4449" s="71">
        <v>0</v>
      </c>
      <c r="S4449" s="70">
        <v>0</v>
      </c>
      <c r="T4449" s="71">
        <v>0</v>
      </c>
      <c r="U4449" s="70">
        <v>0</v>
      </c>
      <c r="V4449" s="71">
        <v>0</v>
      </c>
      <c r="W4449" s="70">
        <v>0</v>
      </c>
      <c r="X4449" s="71">
        <v>0</v>
      </c>
      <c r="Y4449" s="70">
        <v>0</v>
      </c>
      <c r="Z4449" s="71">
        <v>0</v>
      </c>
      <c r="AA4449" s="70">
        <v>0</v>
      </c>
      <c r="AB4449" s="71">
        <v>0</v>
      </c>
      <c r="AC4449" s="54"/>
      <c r="AD4449" s="55">
        <f t="shared" si="91"/>
        <v>0</v>
      </c>
      <c r="AE4449" s="54"/>
    </row>
    <row r="4450" spans="2:31" x14ac:dyDescent="0.45">
      <c r="B4450" s="4" t="s">
        <v>262</v>
      </c>
      <c r="C4450" s="4"/>
      <c r="D4450" s="4"/>
      <c r="E4450" s="70">
        <v>0</v>
      </c>
      <c r="F4450" s="71">
        <v>0</v>
      </c>
      <c r="G4450" s="70">
        <v>0</v>
      </c>
      <c r="H4450" s="71">
        <v>0</v>
      </c>
      <c r="I4450" s="70">
        <v>0</v>
      </c>
      <c r="J4450" s="71">
        <v>0</v>
      </c>
      <c r="K4450" s="70">
        <v>0</v>
      </c>
      <c r="L4450" s="71">
        <v>0</v>
      </c>
      <c r="M4450" s="70">
        <v>0</v>
      </c>
      <c r="N4450" s="71">
        <v>0</v>
      </c>
      <c r="O4450" s="70">
        <v>0</v>
      </c>
      <c r="P4450" s="71">
        <v>0</v>
      </c>
      <c r="Q4450" s="70">
        <v>0</v>
      </c>
      <c r="R4450" s="71">
        <v>0</v>
      </c>
      <c r="S4450" s="70">
        <v>0</v>
      </c>
      <c r="T4450" s="71">
        <v>0</v>
      </c>
      <c r="U4450" s="70">
        <v>0</v>
      </c>
      <c r="V4450" s="71">
        <v>0</v>
      </c>
      <c r="W4450" s="70">
        <v>0</v>
      </c>
      <c r="X4450" s="71">
        <v>0</v>
      </c>
      <c r="Y4450" s="70">
        <v>0</v>
      </c>
      <c r="Z4450" s="71">
        <v>0</v>
      </c>
      <c r="AA4450" s="70">
        <v>0</v>
      </c>
      <c r="AB4450" s="71">
        <v>0</v>
      </c>
      <c r="AC4450" s="54"/>
      <c r="AD4450" s="55">
        <f t="shared" si="91"/>
        <v>0</v>
      </c>
      <c r="AE4450" s="54"/>
    </row>
    <row r="4451" spans="2:31" x14ac:dyDescent="0.45">
      <c r="B4451" s="4" t="s">
        <v>263</v>
      </c>
      <c r="C4451" s="4"/>
      <c r="D4451" s="4"/>
      <c r="E4451" s="70">
        <v>0</v>
      </c>
      <c r="F4451" s="71">
        <v>0</v>
      </c>
      <c r="G4451" s="70">
        <v>0</v>
      </c>
      <c r="H4451" s="71">
        <v>0</v>
      </c>
      <c r="I4451" s="70">
        <v>0</v>
      </c>
      <c r="J4451" s="71">
        <v>0</v>
      </c>
      <c r="K4451" s="70">
        <v>0</v>
      </c>
      <c r="L4451" s="71">
        <v>0</v>
      </c>
      <c r="M4451" s="70">
        <v>0</v>
      </c>
      <c r="N4451" s="71">
        <v>0</v>
      </c>
      <c r="O4451" s="70">
        <v>0</v>
      </c>
      <c r="P4451" s="71">
        <v>0</v>
      </c>
      <c r="Q4451" s="70">
        <v>0</v>
      </c>
      <c r="R4451" s="71">
        <v>0</v>
      </c>
      <c r="S4451" s="70">
        <v>0</v>
      </c>
      <c r="T4451" s="71">
        <v>0</v>
      </c>
      <c r="U4451" s="70">
        <v>0</v>
      </c>
      <c r="V4451" s="71">
        <v>0</v>
      </c>
      <c r="W4451" s="70">
        <v>0</v>
      </c>
      <c r="X4451" s="71">
        <v>0</v>
      </c>
      <c r="Y4451" s="70">
        <v>0</v>
      </c>
      <c r="Z4451" s="71">
        <v>0</v>
      </c>
      <c r="AA4451" s="70">
        <v>0</v>
      </c>
      <c r="AB4451" s="71">
        <v>0</v>
      </c>
      <c r="AC4451" s="54"/>
      <c r="AD4451" s="55">
        <f t="shared" si="91"/>
        <v>0</v>
      </c>
      <c r="AE4451" s="54"/>
    </row>
    <row r="4452" spans="2:31" x14ac:dyDescent="0.45">
      <c r="B4452" s="4" t="s">
        <v>264</v>
      </c>
      <c r="C4452" s="4"/>
      <c r="D4452" s="4"/>
      <c r="E4452" s="70">
        <v>0</v>
      </c>
      <c r="F4452" s="71">
        <v>0</v>
      </c>
      <c r="G4452" s="70">
        <v>0</v>
      </c>
      <c r="H4452" s="71">
        <v>0</v>
      </c>
      <c r="I4452" s="70">
        <v>0</v>
      </c>
      <c r="J4452" s="71">
        <v>0</v>
      </c>
      <c r="K4452" s="70">
        <v>0</v>
      </c>
      <c r="L4452" s="71">
        <v>0</v>
      </c>
      <c r="M4452" s="70">
        <v>0</v>
      </c>
      <c r="N4452" s="71">
        <v>0</v>
      </c>
      <c r="O4452" s="70">
        <v>0</v>
      </c>
      <c r="P4452" s="71">
        <v>0</v>
      </c>
      <c r="Q4452" s="70">
        <v>0</v>
      </c>
      <c r="R4452" s="71">
        <v>0</v>
      </c>
      <c r="S4452" s="70">
        <v>0</v>
      </c>
      <c r="T4452" s="71">
        <v>0</v>
      </c>
      <c r="U4452" s="70">
        <v>0</v>
      </c>
      <c r="V4452" s="71">
        <v>0</v>
      </c>
      <c r="W4452" s="70">
        <v>0</v>
      </c>
      <c r="X4452" s="71">
        <v>0</v>
      </c>
      <c r="Y4452" s="70">
        <v>0</v>
      </c>
      <c r="Z4452" s="71">
        <v>0</v>
      </c>
      <c r="AA4452" s="70">
        <v>0</v>
      </c>
      <c r="AB4452" s="71">
        <v>0</v>
      </c>
      <c r="AC4452" s="54"/>
      <c r="AD4452" s="55">
        <f t="shared" si="91"/>
        <v>0</v>
      </c>
      <c r="AE4452" s="54"/>
    </row>
    <row r="4453" spans="2:31" x14ac:dyDescent="0.45">
      <c r="B4453" s="4" t="s">
        <v>265</v>
      </c>
      <c r="C4453" s="4"/>
      <c r="D4453" s="4"/>
      <c r="E4453" s="70">
        <v>0</v>
      </c>
      <c r="F4453" s="71">
        <v>0</v>
      </c>
      <c r="G4453" s="70">
        <v>0</v>
      </c>
      <c r="H4453" s="71">
        <v>0</v>
      </c>
      <c r="I4453" s="70">
        <v>0</v>
      </c>
      <c r="J4453" s="71">
        <v>0</v>
      </c>
      <c r="K4453" s="70">
        <v>0</v>
      </c>
      <c r="L4453" s="71">
        <v>0</v>
      </c>
      <c r="M4453" s="70">
        <v>0</v>
      </c>
      <c r="N4453" s="71">
        <v>0</v>
      </c>
      <c r="O4453" s="70">
        <v>0</v>
      </c>
      <c r="P4453" s="71">
        <v>0</v>
      </c>
      <c r="Q4453" s="70">
        <v>0</v>
      </c>
      <c r="R4453" s="71">
        <v>0</v>
      </c>
      <c r="S4453" s="70">
        <v>0</v>
      </c>
      <c r="T4453" s="71">
        <v>0</v>
      </c>
      <c r="U4453" s="70">
        <v>0</v>
      </c>
      <c r="V4453" s="71">
        <v>0</v>
      </c>
      <c r="W4453" s="70">
        <v>0</v>
      </c>
      <c r="X4453" s="71">
        <v>0</v>
      </c>
      <c r="Y4453" s="70">
        <v>0</v>
      </c>
      <c r="Z4453" s="71">
        <v>0</v>
      </c>
      <c r="AA4453" s="70">
        <v>0</v>
      </c>
      <c r="AB4453" s="71">
        <v>0</v>
      </c>
      <c r="AC4453" s="54"/>
      <c r="AD4453" s="55">
        <f t="shared" si="91"/>
        <v>0</v>
      </c>
      <c r="AE4453" s="54"/>
    </row>
    <row r="4454" spans="2:31" x14ac:dyDescent="0.45">
      <c r="B4454" s="4" t="s">
        <v>266</v>
      </c>
      <c r="C4454" s="4"/>
      <c r="D4454" s="4"/>
      <c r="E4454" s="70">
        <v>0</v>
      </c>
      <c r="F4454" s="71">
        <v>0</v>
      </c>
      <c r="G4454" s="70">
        <v>0</v>
      </c>
      <c r="H4454" s="71">
        <v>0</v>
      </c>
      <c r="I4454" s="70">
        <v>0</v>
      </c>
      <c r="J4454" s="71">
        <v>0</v>
      </c>
      <c r="K4454" s="70">
        <v>0</v>
      </c>
      <c r="L4454" s="71">
        <v>0</v>
      </c>
      <c r="M4454" s="70">
        <v>0</v>
      </c>
      <c r="N4454" s="71">
        <v>0</v>
      </c>
      <c r="O4454" s="70">
        <v>0</v>
      </c>
      <c r="P4454" s="71">
        <v>0</v>
      </c>
      <c r="Q4454" s="70">
        <v>0</v>
      </c>
      <c r="R4454" s="71">
        <v>0</v>
      </c>
      <c r="S4454" s="70">
        <v>0</v>
      </c>
      <c r="T4454" s="71">
        <v>0</v>
      </c>
      <c r="U4454" s="70">
        <v>0</v>
      </c>
      <c r="V4454" s="71">
        <v>0</v>
      </c>
      <c r="W4454" s="70">
        <v>0</v>
      </c>
      <c r="X4454" s="71">
        <v>0</v>
      </c>
      <c r="Y4454" s="70">
        <v>0</v>
      </c>
      <c r="Z4454" s="71">
        <v>0</v>
      </c>
      <c r="AA4454" s="70">
        <v>0</v>
      </c>
      <c r="AB4454" s="71">
        <v>0</v>
      </c>
      <c r="AC4454" s="54"/>
      <c r="AD4454" s="55">
        <f t="shared" si="91"/>
        <v>0</v>
      </c>
      <c r="AE4454" s="54"/>
    </row>
    <row r="4455" spans="2:31" x14ac:dyDescent="0.45">
      <c r="B4455" s="4" t="s">
        <v>267</v>
      </c>
      <c r="C4455" s="4"/>
      <c r="D4455" s="4"/>
      <c r="E4455" s="70">
        <v>0</v>
      </c>
      <c r="F4455" s="71">
        <v>0</v>
      </c>
      <c r="G4455" s="70">
        <v>0</v>
      </c>
      <c r="H4455" s="71">
        <v>0</v>
      </c>
      <c r="I4455" s="70">
        <v>0</v>
      </c>
      <c r="J4455" s="71">
        <v>0</v>
      </c>
      <c r="K4455" s="70">
        <v>0</v>
      </c>
      <c r="L4455" s="71">
        <v>0</v>
      </c>
      <c r="M4455" s="70">
        <v>0</v>
      </c>
      <c r="N4455" s="71">
        <v>0</v>
      </c>
      <c r="O4455" s="70">
        <v>0</v>
      </c>
      <c r="P4455" s="71">
        <v>0</v>
      </c>
      <c r="Q4455" s="70">
        <v>0</v>
      </c>
      <c r="R4455" s="71">
        <v>0</v>
      </c>
      <c r="S4455" s="70">
        <v>0</v>
      </c>
      <c r="T4455" s="71">
        <v>0</v>
      </c>
      <c r="U4455" s="70">
        <v>0</v>
      </c>
      <c r="V4455" s="71">
        <v>0</v>
      </c>
      <c r="W4455" s="70">
        <v>0</v>
      </c>
      <c r="X4455" s="71">
        <v>0</v>
      </c>
      <c r="Y4455" s="70">
        <v>0</v>
      </c>
      <c r="Z4455" s="71">
        <v>0</v>
      </c>
      <c r="AA4455" s="70">
        <v>0</v>
      </c>
      <c r="AB4455" s="71">
        <v>0</v>
      </c>
      <c r="AC4455" s="54"/>
      <c r="AD4455" s="55">
        <f t="shared" si="91"/>
        <v>0</v>
      </c>
      <c r="AE4455" s="54"/>
    </row>
    <row r="4456" spans="2:31" x14ac:dyDescent="0.45">
      <c r="B4456" s="4" t="s">
        <v>268</v>
      </c>
      <c r="C4456" s="4"/>
      <c r="D4456" s="4"/>
      <c r="E4456" s="70">
        <v>0</v>
      </c>
      <c r="F4456" s="71">
        <v>0</v>
      </c>
      <c r="G4456" s="70">
        <v>0</v>
      </c>
      <c r="H4456" s="71">
        <v>0</v>
      </c>
      <c r="I4456" s="70">
        <v>0</v>
      </c>
      <c r="J4456" s="71">
        <v>0</v>
      </c>
      <c r="K4456" s="70">
        <v>0</v>
      </c>
      <c r="L4456" s="71">
        <v>0</v>
      </c>
      <c r="M4456" s="70">
        <v>0</v>
      </c>
      <c r="N4456" s="71">
        <v>0</v>
      </c>
      <c r="O4456" s="70">
        <v>0</v>
      </c>
      <c r="P4456" s="71">
        <v>0</v>
      </c>
      <c r="Q4456" s="70">
        <v>0</v>
      </c>
      <c r="R4456" s="71">
        <v>0</v>
      </c>
      <c r="S4456" s="70">
        <v>0</v>
      </c>
      <c r="T4456" s="71">
        <v>0</v>
      </c>
      <c r="U4456" s="70">
        <v>0</v>
      </c>
      <c r="V4456" s="71">
        <v>0</v>
      </c>
      <c r="W4456" s="70">
        <v>0</v>
      </c>
      <c r="X4456" s="71">
        <v>0</v>
      </c>
      <c r="Y4456" s="70">
        <v>0</v>
      </c>
      <c r="Z4456" s="71">
        <v>0</v>
      </c>
      <c r="AA4456" s="70">
        <v>0</v>
      </c>
      <c r="AB4456" s="71">
        <v>0</v>
      </c>
      <c r="AC4456" s="54"/>
      <c r="AD4456" s="55">
        <f t="shared" si="91"/>
        <v>0</v>
      </c>
      <c r="AE4456" s="54"/>
    </row>
    <row r="4457" spans="2:31" x14ac:dyDescent="0.45">
      <c r="B4457" s="4" t="s">
        <v>269</v>
      </c>
      <c r="C4457" s="4"/>
      <c r="D4457" s="4"/>
      <c r="E4457" s="70">
        <v>0</v>
      </c>
      <c r="F4457" s="71">
        <v>0</v>
      </c>
      <c r="G4457" s="70">
        <v>0</v>
      </c>
      <c r="H4457" s="71">
        <v>0</v>
      </c>
      <c r="I4457" s="70">
        <v>0</v>
      </c>
      <c r="J4457" s="71">
        <v>0</v>
      </c>
      <c r="K4457" s="70">
        <v>0</v>
      </c>
      <c r="L4457" s="71">
        <v>0</v>
      </c>
      <c r="M4457" s="70">
        <v>0</v>
      </c>
      <c r="N4457" s="71">
        <v>0</v>
      </c>
      <c r="O4457" s="70">
        <v>0</v>
      </c>
      <c r="P4457" s="71">
        <v>0</v>
      </c>
      <c r="Q4457" s="70">
        <v>0</v>
      </c>
      <c r="R4457" s="71">
        <v>0</v>
      </c>
      <c r="S4457" s="70">
        <v>0</v>
      </c>
      <c r="T4457" s="71">
        <v>0</v>
      </c>
      <c r="U4457" s="70">
        <v>0</v>
      </c>
      <c r="V4457" s="71">
        <v>0</v>
      </c>
      <c r="W4457" s="70">
        <v>0</v>
      </c>
      <c r="X4457" s="71">
        <v>0</v>
      </c>
      <c r="Y4457" s="70">
        <v>0</v>
      </c>
      <c r="Z4457" s="71">
        <v>0</v>
      </c>
      <c r="AA4457" s="70">
        <v>0</v>
      </c>
      <c r="AB4457" s="71">
        <v>0</v>
      </c>
      <c r="AC4457" s="54"/>
      <c r="AD4457" s="55">
        <f t="shared" si="91"/>
        <v>0</v>
      </c>
      <c r="AE4457" s="54"/>
    </row>
    <row r="4458" spans="2:31" x14ac:dyDescent="0.45">
      <c r="B4458" s="4" t="s">
        <v>270</v>
      </c>
      <c r="C4458" s="4"/>
      <c r="D4458" s="4"/>
      <c r="E4458" s="70">
        <v>0</v>
      </c>
      <c r="F4458" s="71">
        <v>0</v>
      </c>
      <c r="G4458" s="70">
        <v>0</v>
      </c>
      <c r="H4458" s="71">
        <v>0</v>
      </c>
      <c r="I4458" s="70">
        <v>0</v>
      </c>
      <c r="J4458" s="71">
        <v>0</v>
      </c>
      <c r="K4458" s="70">
        <v>0</v>
      </c>
      <c r="L4458" s="71">
        <v>0</v>
      </c>
      <c r="M4458" s="70">
        <v>0</v>
      </c>
      <c r="N4458" s="71">
        <v>0</v>
      </c>
      <c r="O4458" s="70">
        <v>0</v>
      </c>
      <c r="P4458" s="71">
        <v>0</v>
      </c>
      <c r="Q4458" s="70">
        <v>0</v>
      </c>
      <c r="R4458" s="71">
        <v>0</v>
      </c>
      <c r="S4458" s="70">
        <v>0</v>
      </c>
      <c r="T4458" s="71">
        <v>0</v>
      </c>
      <c r="U4458" s="70">
        <v>0</v>
      </c>
      <c r="V4458" s="71">
        <v>0</v>
      </c>
      <c r="W4458" s="70">
        <v>0</v>
      </c>
      <c r="X4458" s="71">
        <v>0</v>
      </c>
      <c r="Y4458" s="70">
        <v>0</v>
      </c>
      <c r="Z4458" s="71">
        <v>0</v>
      </c>
      <c r="AA4458" s="70">
        <v>0</v>
      </c>
      <c r="AB4458" s="71">
        <v>0</v>
      </c>
      <c r="AC4458" s="54"/>
      <c r="AD4458" s="55">
        <f t="shared" si="91"/>
        <v>0</v>
      </c>
      <c r="AE4458" s="54"/>
    </row>
    <row r="4459" spans="2:31" x14ac:dyDescent="0.45">
      <c r="B4459" s="4" t="s">
        <v>271</v>
      </c>
      <c r="C4459" s="4"/>
      <c r="D4459" s="4"/>
      <c r="E4459" s="70">
        <v>0</v>
      </c>
      <c r="F4459" s="71">
        <v>0</v>
      </c>
      <c r="G4459" s="70">
        <v>0</v>
      </c>
      <c r="H4459" s="71">
        <v>0</v>
      </c>
      <c r="I4459" s="70">
        <v>0</v>
      </c>
      <c r="J4459" s="71">
        <v>0</v>
      </c>
      <c r="K4459" s="70">
        <v>0</v>
      </c>
      <c r="L4459" s="71">
        <v>0</v>
      </c>
      <c r="M4459" s="70">
        <v>0</v>
      </c>
      <c r="N4459" s="71">
        <v>0</v>
      </c>
      <c r="O4459" s="70">
        <v>0</v>
      </c>
      <c r="P4459" s="71">
        <v>0</v>
      </c>
      <c r="Q4459" s="70">
        <v>0</v>
      </c>
      <c r="R4459" s="71">
        <v>0</v>
      </c>
      <c r="S4459" s="70">
        <v>0</v>
      </c>
      <c r="T4459" s="71">
        <v>0</v>
      </c>
      <c r="U4459" s="70">
        <v>0</v>
      </c>
      <c r="V4459" s="71">
        <v>0</v>
      </c>
      <c r="W4459" s="70">
        <v>0</v>
      </c>
      <c r="X4459" s="71">
        <v>0</v>
      </c>
      <c r="Y4459" s="70">
        <v>0</v>
      </c>
      <c r="Z4459" s="71">
        <v>0</v>
      </c>
      <c r="AA4459" s="70">
        <v>0</v>
      </c>
      <c r="AB4459" s="71">
        <v>0</v>
      </c>
      <c r="AC4459" s="54"/>
      <c r="AD4459" s="55">
        <f t="shared" si="91"/>
        <v>0</v>
      </c>
      <c r="AE4459" s="54"/>
    </row>
    <row r="4460" spans="2:31" x14ac:dyDescent="0.45">
      <c r="B4460" s="4" t="s">
        <v>272</v>
      </c>
      <c r="C4460" s="4"/>
      <c r="D4460" s="4"/>
      <c r="E4460" s="70">
        <v>0</v>
      </c>
      <c r="F4460" s="71">
        <v>0</v>
      </c>
      <c r="G4460" s="70">
        <v>0</v>
      </c>
      <c r="H4460" s="71">
        <v>0</v>
      </c>
      <c r="I4460" s="70">
        <v>0</v>
      </c>
      <c r="J4460" s="71">
        <v>0</v>
      </c>
      <c r="K4460" s="70">
        <v>0</v>
      </c>
      <c r="L4460" s="71">
        <v>0</v>
      </c>
      <c r="M4460" s="70">
        <v>0</v>
      </c>
      <c r="N4460" s="71">
        <v>0</v>
      </c>
      <c r="O4460" s="70">
        <v>0</v>
      </c>
      <c r="P4460" s="71">
        <v>0</v>
      </c>
      <c r="Q4460" s="70">
        <v>0</v>
      </c>
      <c r="R4460" s="71">
        <v>0</v>
      </c>
      <c r="S4460" s="70">
        <v>0</v>
      </c>
      <c r="T4460" s="71">
        <v>0</v>
      </c>
      <c r="U4460" s="70">
        <v>0</v>
      </c>
      <c r="V4460" s="71">
        <v>0</v>
      </c>
      <c r="W4460" s="70">
        <v>0</v>
      </c>
      <c r="X4460" s="71">
        <v>0</v>
      </c>
      <c r="Y4460" s="70">
        <v>0</v>
      </c>
      <c r="Z4460" s="71">
        <v>0</v>
      </c>
      <c r="AA4460" s="70">
        <v>0</v>
      </c>
      <c r="AB4460" s="71">
        <v>0</v>
      </c>
      <c r="AC4460" s="54"/>
      <c r="AD4460" s="55">
        <f t="shared" si="91"/>
        <v>0</v>
      </c>
      <c r="AE4460" s="54"/>
    </row>
    <row r="4461" spans="2:31" x14ac:dyDescent="0.45">
      <c r="B4461" s="4" t="s">
        <v>273</v>
      </c>
      <c r="C4461" s="4"/>
      <c r="D4461" s="4"/>
      <c r="E4461" s="70">
        <v>0</v>
      </c>
      <c r="F4461" s="71">
        <v>0</v>
      </c>
      <c r="G4461" s="70">
        <v>0</v>
      </c>
      <c r="H4461" s="71">
        <v>0</v>
      </c>
      <c r="I4461" s="70">
        <v>0</v>
      </c>
      <c r="J4461" s="71">
        <v>0</v>
      </c>
      <c r="K4461" s="70">
        <v>0</v>
      </c>
      <c r="L4461" s="71">
        <v>0</v>
      </c>
      <c r="M4461" s="70">
        <v>0</v>
      </c>
      <c r="N4461" s="71">
        <v>0</v>
      </c>
      <c r="O4461" s="70">
        <v>0</v>
      </c>
      <c r="P4461" s="71">
        <v>0</v>
      </c>
      <c r="Q4461" s="70">
        <v>0</v>
      </c>
      <c r="R4461" s="71">
        <v>0</v>
      </c>
      <c r="S4461" s="70">
        <v>0</v>
      </c>
      <c r="T4461" s="71">
        <v>0</v>
      </c>
      <c r="U4461" s="70">
        <v>0</v>
      </c>
      <c r="V4461" s="71">
        <v>0</v>
      </c>
      <c r="W4461" s="70">
        <v>0</v>
      </c>
      <c r="X4461" s="71">
        <v>0</v>
      </c>
      <c r="Y4461" s="70">
        <v>0</v>
      </c>
      <c r="Z4461" s="71">
        <v>0</v>
      </c>
      <c r="AA4461" s="70">
        <v>0</v>
      </c>
      <c r="AB4461" s="71">
        <v>0</v>
      </c>
      <c r="AC4461" s="54"/>
      <c r="AD4461" s="55">
        <f t="shared" si="91"/>
        <v>0</v>
      </c>
      <c r="AE4461" s="54"/>
    </row>
    <row r="4462" spans="2:31" x14ac:dyDescent="0.45">
      <c r="B4462" s="4" t="s">
        <v>274</v>
      </c>
      <c r="C4462" s="4"/>
      <c r="D4462" s="4"/>
      <c r="E4462" s="70">
        <v>0</v>
      </c>
      <c r="F4462" s="71">
        <v>0</v>
      </c>
      <c r="G4462" s="70">
        <v>0</v>
      </c>
      <c r="H4462" s="71">
        <v>0</v>
      </c>
      <c r="I4462" s="70">
        <v>0</v>
      </c>
      <c r="J4462" s="71">
        <v>0</v>
      </c>
      <c r="K4462" s="70">
        <v>0</v>
      </c>
      <c r="L4462" s="71">
        <v>0</v>
      </c>
      <c r="M4462" s="70">
        <v>0</v>
      </c>
      <c r="N4462" s="71">
        <v>0</v>
      </c>
      <c r="O4462" s="70">
        <v>0</v>
      </c>
      <c r="P4462" s="71">
        <v>0</v>
      </c>
      <c r="Q4462" s="70">
        <v>0</v>
      </c>
      <c r="R4462" s="71">
        <v>0</v>
      </c>
      <c r="S4462" s="70">
        <v>0</v>
      </c>
      <c r="T4462" s="71">
        <v>0</v>
      </c>
      <c r="U4462" s="70">
        <v>0</v>
      </c>
      <c r="V4462" s="71">
        <v>0</v>
      </c>
      <c r="W4462" s="70">
        <v>0</v>
      </c>
      <c r="X4462" s="71">
        <v>0</v>
      </c>
      <c r="Y4462" s="70">
        <v>0</v>
      </c>
      <c r="Z4462" s="71">
        <v>0</v>
      </c>
      <c r="AA4462" s="70">
        <v>0</v>
      </c>
      <c r="AB4462" s="71">
        <v>0</v>
      </c>
      <c r="AC4462" s="54"/>
      <c r="AD4462" s="55">
        <f t="shared" si="91"/>
        <v>0</v>
      </c>
      <c r="AE4462" s="54"/>
    </row>
    <row r="4463" spans="2:31" x14ac:dyDescent="0.45">
      <c r="B4463" s="4" t="s">
        <v>275</v>
      </c>
      <c r="C4463" s="4"/>
      <c r="D4463" s="4"/>
      <c r="E4463" s="70">
        <v>0</v>
      </c>
      <c r="F4463" s="71">
        <v>0</v>
      </c>
      <c r="G4463" s="70">
        <v>0</v>
      </c>
      <c r="H4463" s="71">
        <v>0</v>
      </c>
      <c r="I4463" s="70">
        <v>0</v>
      </c>
      <c r="J4463" s="71">
        <v>0</v>
      </c>
      <c r="K4463" s="70">
        <v>0</v>
      </c>
      <c r="L4463" s="71">
        <v>0</v>
      </c>
      <c r="M4463" s="70">
        <v>0</v>
      </c>
      <c r="N4463" s="71">
        <v>0</v>
      </c>
      <c r="O4463" s="70">
        <v>0</v>
      </c>
      <c r="P4463" s="71">
        <v>0</v>
      </c>
      <c r="Q4463" s="70">
        <v>0</v>
      </c>
      <c r="R4463" s="71">
        <v>0</v>
      </c>
      <c r="S4463" s="70">
        <v>0</v>
      </c>
      <c r="T4463" s="71">
        <v>0</v>
      </c>
      <c r="U4463" s="70">
        <v>0</v>
      </c>
      <c r="V4463" s="71">
        <v>0</v>
      </c>
      <c r="W4463" s="70">
        <v>0</v>
      </c>
      <c r="X4463" s="71">
        <v>0</v>
      </c>
      <c r="Y4463" s="70">
        <v>0</v>
      </c>
      <c r="Z4463" s="71">
        <v>0</v>
      </c>
      <c r="AA4463" s="70">
        <v>0</v>
      </c>
      <c r="AB4463" s="71">
        <v>0</v>
      </c>
      <c r="AC4463" s="54"/>
      <c r="AD4463" s="55">
        <f t="shared" si="91"/>
        <v>0</v>
      </c>
      <c r="AE4463" s="54"/>
    </row>
    <row r="4464" spans="2:31" x14ac:dyDescent="0.45">
      <c r="B4464" s="4" t="s">
        <v>276</v>
      </c>
      <c r="C4464" s="4"/>
      <c r="D4464" s="4"/>
      <c r="E4464" s="70">
        <v>0</v>
      </c>
      <c r="F4464" s="71">
        <v>0</v>
      </c>
      <c r="G4464" s="70">
        <v>0</v>
      </c>
      <c r="H4464" s="71">
        <v>0</v>
      </c>
      <c r="I4464" s="70">
        <v>0</v>
      </c>
      <c r="J4464" s="71">
        <v>0</v>
      </c>
      <c r="K4464" s="70">
        <v>0</v>
      </c>
      <c r="L4464" s="71">
        <v>0</v>
      </c>
      <c r="M4464" s="70">
        <v>0</v>
      </c>
      <c r="N4464" s="71">
        <v>0</v>
      </c>
      <c r="O4464" s="70">
        <v>0</v>
      </c>
      <c r="P4464" s="71">
        <v>0</v>
      </c>
      <c r="Q4464" s="70">
        <v>0</v>
      </c>
      <c r="R4464" s="71">
        <v>0</v>
      </c>
      <c r="S4464" s="70">
        <v>0</v>
      </c>
      <c r="T4464" s="71">
        <v>0</v>
      </c>
      <c r="U4464" s="70">
        <v>0</v>
      </c>
      <c r="V4464" s="71">
        <v>0</v>
      </c>
      <c r="W4464" s="70">
        <v>0</v>
      </c>
      <c r="X4464" s="71">
        <v>0</v>
      </c>
      <c r="Y4464" s="70">
        <v>0</v>
      </c>
      <c r="Z4464" s="71">
        <v>0</v>
      </c>
      <c r="AA4464" s="70">
        <v>0</v>
      </c>
      <c r="AB4464" s="71">
        <v>0</v>
      </c>
      <c r="AC4464" s="54"/>
      <c r="AD4464" s="55">
        <f t="shared" si="91"/>
        <v>0</v>
      </c>
      <c r="AE4464" s="54"/>
    </row>
    <row r="4465" spans="2:31" x14ac:dyDescent="0.45">
      <c r="B4465" s="4" t="s">
        <v>277</v>
      </c>
      <c r="C4465" s="4"/>
      <c r="D4465" s="4"/>
      <c r="E4465" s="70">
        <v>0</v>
      </c>
      <c r="F4465" s="71">
        <v>0</v>
      </c>
      <c r="G4465" s="70">
        <v>0</v>
      </c>
      <c r="H4465" s="71">
        <v>0</v>
      </c>
      <c r="I4465" s="70">
        <v>0</v>
      </c>
      <c r="J4465" s="71">
        <v>0</v>
      </c>
      <c r="K4465" s="70">
        <v>0</v>
      </c>
      <c r="L4465" s="71">
        <v>0</v>
      </c>
      <c r="M4465" s="70">
        <v>0</v>
      </c>
      <c r="N4465" s="71">
        <v>0</v>
      </c>
      <c r="O4465" s="70">
        <v>0</v>
      </c>
      <c r="P4465" s="71">
        <v>0</v>
      </c>
      <c r="Q4465" s="70">
        <v>0</v>
      </c>
      <c r="R4465" s="71">
        <v>0</v>
      </c>
      <c r="S4465" s="70">
        <v>0</v>
      </c>
      <c r="T4465" s="71">
        <v>0</v>
      </c>
      <c r="U4465" s="70">
        <v>0</v>
      </c>
      <c r="V4465" s="71">
        <v>0</v>
      </c>
      <c r="W4465" s="70">
        <v>0</v>
      </c>
      <c r="X4465" s="71">
        <v>0</v>
      </c>
      <c r="Y4465" s="70">
        <v>0</v>
      </c>
      <c r="Z4465" s="71">
        <v>0</v>
      </c>
      <c r="AA4465" s="70">
        <v>0</v>
      </c>
      <c r="AB4465" s="71">
        <v>0</v>
      </c>
      <c r="AC4465" s="54"/>
      <c r="AD4465" s="55">
        <f t="shared" si="91"/>
        <v>0</v>
      </c>
      <c r="AE4465" s="54"/>
    </row>
    <row r="4466" spans="2:31" x14ac:dyDescent="0.45">
      <c r="B4466" s="12" t="s">
        <v>7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3.1030112383286155</v>
      </c>
      <c r="N4466" s="13">
        <f t="shared" si="92"/>
        <v>8.1214009910424583</v>
      </c>
      <c r="O4466" s="13">
        <f t="shared" si="92"/>
        <v>12.04637818636037</v>
      </c>
      <c r="P4466" s="13">
        <f t="shared" si="92"/>
        <v>12.249760688042821</v>
      </c>
      <c r="Q4466" s="13">
        <f t="shared" si="92"/>
        <v>12.08660383737087</v>
      </c>
      <c r="R4466" s="13">
        <f t="shared" si="92"/>
        <v>16.626553798296605</v>
      </c>
      <c r="S4466" s="13">
        <f t="shared" si="92"/>
        <v>24.565743670640945</v>
      </c>
      <c r="T4466" s="13">
        <f t="shared" si="92"/>
        <v>29.761689586712638</v>
      </c>
      <c r="U4466" s="13">
        <f t="shared" si="92"/>
        <v>29.748601731786174</v>
      </c>
      <c r="V4466" s="13">
        <f t="shared" si="92"/>
        <v>23.601618746217945</v>
      </c>
      <c r="W4466" s="13">
        <f t="shared" si="92"/>
        <v>25.443299139846776</v>
      </c>
      <c r="X4466" s="13">
        <f t="shared" si="92"/>
        <v>13.506243621174496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09">
        <f>SUM(AC4328:AE4465)</f>
        <v>210.86090523582072</v>
      </c>
      <c r="AD4466" s="109"/>
      <c r="AE4466" s="109"/>
    </row>
  </sheetData>
  <mergeCells count="62"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434:AE434"/>
    <mergeCell ref="AC7:AE7"/>
    <mergeCell ref="AC146:AE146"/>
    <mergeCell ref="AC151:AE151"/>
    <mergeCell ref="AC290:AE290"/>
    <mergeCell ref="AC295:AE295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55" zoomScaleNormal="55" workbookViewId="0">
      <selection activeCell="D32" sqref="D32"/>
    </sheetView>
  </sheetViews>
  <sheetFormatPr baseColWidth="10" defaultColWidth="11.453125" defaultRowHeight="18.5" x14ac:dyDescent="0.45"/>
  <cols>
    <col min="1" max="1" width="2.453125" style="4" customWidth="1"/>
    <col min="2" max="2" width="32.54296875" style="4" customWidth="1"/>
    <col min="3" max="12" width="10.1796875" style="3" customWidth="1"/>
    <col min="13" max="13" width="11.81640625" style="3" bestFit="1" customWidth="1"/>
    <col min="14" max="14" width="12.26953125" style="3" bestFit="1" customWidth="1"/>
    <col min="15" max="23" width="11.81640625" style="3" bestFit="1" customWidth="1"/>
    <col min="24" max="28" width="10.1796875" style="3" customWidth="1"/>
    <col min="29" max="29" width="11.453125" style="4"/>
    <col min="30" max="30" width="14" style="4" customWidth="1"/>
    <col min="31" max="16384" width="11.453125" style="4"/>
  </cols>
  <sheetData>
    <row r="2" spans="2:31" x14ac:dyDescent="0.45">
      <c r="B2" s="72" t="s">
        <v>316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45"/>
    <row r="5" spans="2:31" x14ac:dyDescent="0.45">
      <c r="B5" s="8">
        <f>+'Resumen-Mensual'!E26</f>
        <v>46023</v>
      </c>
    </row>
    <row r="6" spans="2:31" x14ac:dyDescent="0.45">
      <c r="B6" s="8"/>
    </row>
    <row r="7" spans="2:31" x14ac:dyDescent="0.45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1" t="s">
        <v>7</v>
      </c>
      <c r="AD7" s="91"/>
      <c r="AE7" s="91"/>
    </row>
    <row r="8" spans="2:31" x14ac:dyDescent="0.45">
      <c r="B8" s="4" t="s">
        <v>279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45">
      <c r="B9" s="4" t="s">
        <v>280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45">
      <c r="B10" s="4" t="s">
        <v>281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45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45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45">
      <c r="B13" s="4" t="s">
        <v>284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45">
      <c r="B14" s="4" t="s">
        <v>285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45">
      <c r="B15" s="4" t="s">
        <v>286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45">
      <c r="B16" s="4" t="s">
        <v>287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45">
      <c r="B17" s="4" t="s">
        <v>288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45">
      <c r="B18" s="4" t="s">
        <v>289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45">
      <c r="B19" s="4" t="s">
        <v>290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45">
      <c r="B20" s="4" t="s">
        <v>291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45">
      <c r="B21" s="4" t="s">
        <v>292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45">
      <c r="B22" s="4" t="s">
        <v>293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45">
      <c r="B23" s="4" t="s">
        <v>294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45">
      <c r="B24" s="4" t="s">
        <v>295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45">
      <c r="B25" s="4" t="s">
        <v>296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45">
      <c r="B26" s="4" t="s">
        <v>297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45">
      <c r="B27" s="4" t="s">
        <v>298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45">
      <c r="B28" s="4" t="s">
        <v>299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45">
      <c r="B29" s="4" t="s">
        <v>300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45">
      <c r="B30" s="4" t="s">
        <v>301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45">
      <c r="B31" s="4" t="s">
        <v>302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45">
      <c r="B32" s="4" t="s">
        <v>303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45">
      <c r="B33" s="4" t="s">
        <v>304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45">
      <c r="B34" s="4" t="s">
        <v>305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45">
      <c r="B35" s="4" t="s">
        <v>306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45">
      <c r="B36" s="4" t="s">
        <v>307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45">
      <c r="B37" s="12" t="s">
        <v>7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4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4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45">
      <c r="B40" s="8">
        <f>+B5+1</f>
        <v>46024</v>
      </c>
    </row>
    <row r="41" spans="2:31" x14ac:dyDescent="0.45">
      <c r="B41" s="8"/>
    </row>
    <row r="42" spans="2:31" x14ac:dyDescent="0.45">
      <c r="B42" s="9" t="s">
        <v>313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1" t="s">
        <v>7</v>
      </c>
      <c r="AD42" s="91"/>
      <c r="AE42" s="91"/>
    </row>
    <row r="43" spans="2:31" x14ac:dyDescent="0.45">
      <c r="B43" s="4" t="s">
        <v>279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45">
      <c r="B44" s="4" t="s">
        <v>280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45">
      <c r="B45" s="4" t="s">
        <v>281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45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45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45">
      <c r="B48" s="4" t="s">
        <v>284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45">
      <c r="B49" s="4" t="s">
        <v>285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45">
      <c r="B50" s="4" t="s">
        <v>286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45">
      <c r="B51" s="4" t="s">
        <v>287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45">
      <c r="B52" s="4" t="s">
        <v>288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45">
      <c r="B53" s="4" t="s">
        <v>289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45">
      <c r="B54" s="4" t="s">
        <v>290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45">
      <c r="B55" s="4" t="s">
        <v>291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45">
      <c r="B56" s="4" t="s">
        <v>292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45">
      <c r="B57" s="4" t="s">
        <v>293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45">
      <c r="B58" s="4" t="s">
        <v>294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45">
      <c r="B59" s="4" t="s">
        <v>295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45">
      <c r="B60" s="4" t="s">
        <v>296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45">
      <c r="B61" s="4" t="s">
        <v>297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45">
      <c r="B62" s="4" t="s">
        <v>298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45">
      <c r="B63" s="4" t="s">
        <v>299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45">
      <c r="B64" s="4" t="s">
        <v>300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45">
      <c r="B65" s="4" t="s">
        <v>301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45">
      <c r="B66" s="4" t="s">
        <v>302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45">
      <c r="B67" s="4" t="s">
        <v>303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45">
      <c r="B68" s="4" t="s">
        <v>304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45">
      <c r="B69" s="4" t="s">
        <v>305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45">
      <c r="B70" s="4" t="s">
        <v>306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45">
      <c r="B71" s="4" t="s">
        <v>307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45">
      <c r="B72" s="12" t="s">
        <v>7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4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4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45">
      <c r="B75" s="8">
        <f>+B40+1</f>
        <v>46025</v>
      </c>
    </row>
    <row r="76" spans="2:31" x14ac:dyDescent="0.45">
      <c r="B76" s="8"/>
    </row>
    <row r="77" spans="2:31" x14ac:dyDescent="0.45">
      <c r="B77" s="9" t="s">
        <v>313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1" t="s">
        <v>7</v>
      </c>
      <c r="AD77" s="91"/>
      <c r="AE77" s="91"/>
    </row>
    <row r="78" spans="2:31" x14ac:dyDescent="0.45">
      <c r="B78" s="4" t="s">
        <v>279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45">
      <c r="B79" s="4" t="s">
        <v>280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45">
      <c r="B80" s="4" t="s">
        <v>281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45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45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45">
      <c r="B83" s="4" t="s">
        <v>284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45">
      <c r="B84" s="4" t="s">
        <v>285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45">
      <c r="B85" s="4" t="s">
        <v>286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45">
      <c r="B86" s="4" t="s">
        <v>287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45">
      <c r="B87" s="4" t="s">
        <v>288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45">
      <c r="B88" s="4" t="s">
        <v>289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45">
      <c r="B89" s="4" t="s">
        <v>290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45">
      <c r="B90" s="4" t="s">
        <v>291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45">
      <c r="B91" s="4" t="s">
        <v>292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45">
      <c r="B92" s="4" t="s">
        <v>293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45">
      <c r="B93" s="4" t="s">
        <v>294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45">
      <c r="B94" s="4" t="s">
        <v>295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45">
      <c r="B95" s="4" t="s">
        <v>296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45">
      <c r="B96" s="4" t="s">
        <v>297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45">
      <c r="B97" s="4" t="s">
        <v>298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45">
      <c r="B98" s="4" t="s">
        <v>299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45">
      <c r="B99" s="4" t="s">
        <v>300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45">
      <c r="B100" s="4" t="s">
        <v>301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45">
      <c r="B101" s="4" t="s">
        <v>302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45">
      <c r="B102" s="4" t="s">
        <v>303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45">
      <c r="B103" s="4" t="s">
        <v>304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45">
      <c r="B104" s="4" t="s">
        <v>305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45">
      <c r="B105" s="4" t="s">
        <v>306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45">
      <c r="B106" s="4" t="s">
        <v>307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45">
      <c r="B107" s="12" t="s">
        <v>7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45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45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45">
      <c r="B110" s="8">
        <f>+B75+1</f>
        <v>46026</v>
      </c>
    </row>
    <row r="111" spans="2:31" x14ac:dyDescent="0.45">
      <c r="B111" s="8"/>
    </row>
    <row r="112" spans="2:31" x14ac:dyDescent="0.45">
      <c r="B112" s="9" t="s">
        <v>313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1" t="s">
        <v>7</v>
      </c>
      <c r="AD112" s="91"/>
      <c r="AE112" s="91"/>
    </row>
    <row r="113" spans="2:31" x14ac:dyDescent="0.45">
      <c r="B113" s="4" t="s">
        <v>279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45">
      <c r="B114" s="4" t="s">
        <v>280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45">
      <c r="B115" s="4" t="s">
        <v>281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45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45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45">
      <c r="B118" s="4" t="s">
        <v>284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45">
      <c r="B119" s="4" t="s">
        <v>285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45">
      <c r="B120" s="4" t="s">
        <v>286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45">
      <c r="B121" s="4" t="s">
        <v>287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45">
      <c r="B122" s="4" t="s">
        <v>288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45">
      <c r="B123" s="4" t="s">
        <v>289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45">
      <c r="B124" s="4" t="s">
        <v>290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45">
      <c r="B125" s="4" t="s">
        <v>291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45">
      <c r="B126" s="4" t="s">
        <v>292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45">
      <c r="B127" s="4" t="s">
        <v>293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45">
      <c r="B128" s="4" t="s">
        <v>294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45">
      <c r="B129" s="4" t="s">
        <v>295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45">
      <c r="B130" s="4" t="s">
        <v>296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45">
      <c r="B131" s="4" t="s">
        <v>297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45">
      <c r="B132" s="4" t="s">
        <v>298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45">
      <c r="B133" s="4" t="s">
        <v>299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45">
      <c r="B134" s="4" t="s">
        <v>300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45">
      <c r="B135" s="4" t="s">
        <v>301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45">
      <c r="B136" s="4" t="s">
        <v>302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45">
      <c r="B137" s="4" t="s">
        <v>303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45">
      <c r="B138" s="4" t="s">
        <v>304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45">
      <c r="B139" s="4" t="s">
        <v>305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45">
      <c r="B140" s="4" t="s">
        <v>306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45">
      <c r="B141" s="4" t="s">
        <v>307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45">
      <c r="B142" s="12" t="s">
        <v>7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0</v>
      </c>
      <c r="AE142" s="56"/>
    </row>
    <row r="143" spans="2:31" x14ac:dyDescent="0.45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45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45">
      <c r="B145" s="8">
        <f>+B110+1</f>
        <v>46027</v>
      </c>
    </row>
    <row r="146" spans="2:31" x14ac:dyDescent="0.45">
      <c r="B146" s="8"/>
    </row>
    <row r="147" spans="2:31" x14ac:dyDescent="0.45">
      <c r="B147" s="9" t="s">
        <v>313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1" t="s">
        <v>7</v>
      </c>
      <c r="AD147" s="91"/>
      <c r="AE147" s="91"/>
    </row>
    <row r="148" spans="2:31" x14ac:dyDescent="0.45">
      <c r="B148" s="4" t="s">
        <v>279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45">
      <c r="B149" s="4" t="s">
        <v>280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45">
      <c r="B150" s="4" t="s">
        <v>281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45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45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45">
      <c r="B153" s="4" t="s">
        <v>284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45">
      <c r="B154" s="4" t="s">
        <v>285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45">
      <c r="B155" s="4" t="s">
        <v>286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45">
      <c r="B156" s="4" t="s">
        <v>287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45">
      <c r="B157" s="4" t="s">
        <v>288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45">
      <c r="B158" s="4" t="s">
        <v>289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45">
      <c r="B159" s="4" t="s">
        <v>290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45">
      <c r="B160" s="4" t="s">
        <v>291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45">
      <c r="B161" s="4" t="s">
        <v>292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45">
      <c r="B162" s="4" t="s">
        <v>293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45">
      <c r="B163" s="4" t="s">
        <v>294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45">
      <c r="B164" s="4" t="s">
        <v>295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45">
      <c r="B165" s="4" t="s">
        <v>296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45">
      <c r="B166" s="4" t="s">
        <v>297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45">
      <c r="B167" s="4" t="s">
        <v>298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45">
      <c r="B168" s="4" t="s">
        <v>299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45">
      <c r="B169" s="4" t="s">
        <v>300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45">
      <c r="B170" s="4" t="s">
        <v>301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45">
      <c r="B171" s="4" t="s">
        <v>302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45">
      <c r="B172" s="4" t="s">
        <v>303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45">
      <c r="B173" s="4" t="s">
        <v>304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45">
      <c r="B174" s="4" t="s">
        <v>305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45">
      <c r="B175" s="4" t="s">
        <v>306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45">
      <c r="B176" s="4" t="s">
        <v>307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45">
      <c r="B177" s="12" t="s">
        <v>7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45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45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45">
      <c r="B180" s="8">
        <f>+B145+1</f>
        <v>46028</v>
      </c>
    </row>
    <row r="181" spans="2:31" x14ac:dyDescent="0.45">
      <c r="B181" s="8"/>
    </row>
    <row r="182" spans="2:31" x14ac:dyDescent="0.45">
      <c r="B182" s="9" t="s">
        <v>313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1" t="s">
        <v>7</v>
      </c>
      <c r="AD182" s="91"/>
      <c r="AE182" s="91"/>
    </row>
    <row r="183" spans="2:31" x14ac:dyDescent="0.45">
      <c r="B183" s="4" t="s">
        <v>279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45">
      <c r="B184" s="4" t="s">
        <v>280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45">
      <c r="B185" s="4" t="s">
        <v>281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45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45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45">
      <c r="B188" s="4" t="s">
        <v>284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45">
      <c r="B189" s="4" t="s">
        <v>285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45">
      <c r="B190" s="4" t="s">
        <v>286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45">
      <c r="B191" s="4" t="s">
        <v>287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45">
      <c r="B192" s="4" t="s">
        <v>288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45">
      <c r="B193" s="4" t="s">
        <v>289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45">
      <c r="B194" s="4" t="s">
        <v>290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45">
      <c r="B195" s="4" t="s">
        <v>291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45">
      <c r="B196" s="4" t="s">
        <v>292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45">
      <c r="B197" s="4" t="s">
        <v>293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45">
      <c r="B198" s="4" t="s">
        <v>294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45">
      <c r="B199" s="4" t="s">
        <v>295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45">
      <c r="B200" s="4" t="s">
        <v>296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45">
      <c r="B201" s="4" t="s">
        <v>297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45">
      <c r="B202" s="4" t="s">
        <v>298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45">
      <c r="B203" s="4" t="s">
        <v>299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45">
      <c r="B204" s="4" t="s">
        <v>300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45">
      <c r="B205" s="4" t="s">
        <v>301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45">
      <c r="B206" s="4" t="s">
        <v>302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45">
      <c r="B207" s="4" t="s">
        <v>303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45">
      <c r="B208" s="4" t="s">
        <v>304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45">
      <c r="B209" s="4" t="s">
        <v>305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45">
      <c r="B210" s="4" t="s">
        <v>306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45">
      <c r="B211" s="4" t="s">
        <v>307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45">
      <c r="B212" s="12" t="s">
        <v>7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45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45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45">
      <c r="B215" s="8">
        <f>+B180+1</f>
        <v>46029</v>
      </c>
    </row>
    <row r="216" spans="2:31" x14ac:dyDescent="0.45">
      <c r="B216" s="8"/>
    </row>
    <row r="217" spans="2:31" x14ac:dyDescent="0.45">
      <c r="B217" s="9" t="s">
        <v>313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1" t="s">
        <v>7</v>
      </c>
      <c r="AD217" s="91"/>
      <c r="AE217" s="91"/>
    </row>
    <row r="218" spans="2:31" x14ac:dyDescent="0.45">
      <c r="B218" s="4" t="s">
        <v>279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45">
      <c r="B219" s="4" t="s">
        <v>280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45">
      <c r="B220" s="4" t="s">
        <v>281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45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45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45">
      <c r="B223" s="4" t="s">
        <v>284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45">
      <c r="B224" s="4" t="s">
        <v>285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45">
      <c r="B225" s="4" t="s">
        <v>286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1.9676776091257735</v>
      </c>
      <c r="N225" s="71">
        <v>4.6041557312011729</v>
      </c>
      <c r="O225" s="70">
        <v>6.2749838547457015</v>
      </c>
      <c r="P225" s="71">
        <v>0.76954463322957367</v>
      </c>
      <c r="Q225" s="70">
        <v>0.95947853724161769</v>
      </c>
      <c r="R225" s="71">
        <v>2.2057215531667071</v>
      </c>
      <c r="S225" s="70">
        <v>0</v>
      </c>
      <c r="T225" s="71">
        <v>0</v>
      </c>
      <c r="U225" s="70">
        <v>0</v>
      </c>
      <c r="V225" s="71">
        <v>0.59613072077433282</v>
      </c>
      <c r="W225" s="70">
        <v>6.676087804635368</v>
      </c>
      <c r="X225" s="71">
        <v>2.6027604336208765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26.656540877741126</v>
      </c>
      <c r="AE225" s="54"/>
    </row>
    <row r="226" spans="2:31" x14ac:dyDescent="0.45">
      <c r="B226" s="4" t="s">
        <v>287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0.41493844985961914</v>
      </c>
      <c r="N226" s="71">
        <v>0.76090199152628579</v>
      </c>
      <c r="O226" s="70">
        <v>3.3912254287148258</v>
      </c>
      <c r="P226" s="71">
        <v>0</v>
      </c>
      <c r="Q226" s="70">
        <v>5.7100296020507818E-3</v>
      </c>
      <c r="R226" s="71">
        <v>0.16973196665445964</v>
      </c>
      <c r="S226" s="70">
        <v>0</v>
      </c>
      <c r="T226" s="71">
        <v>0</v>
      </c>
      <c r="U226" s="70">
        <v>0</v>
      </c>
      <c r="V226" s="71">
        <v>5.7963116963704424E-2</v>
      </c>
      <c r="W226" s="70">
        <v>0.54972944259643564</v>
      </c>
      <c r="X226" s="71">
        <v>0.16064135233561197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5.5108417782529928</v>
      </c>
      <c r="AE226" s="54"/>
    </row>
    <row r="227" spans="2:31" x14ac:dyDescent="0.45">
      <c r="B227" s="4" t="s">
        <v>288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2.1369922497537406</v>
      </c>
      <c r="N227" s="71">
        <v>12.74670678985119</v>
      </c>
      <c r="O227" s="70">
        <v>11.42804333419009</v>
      </c>
      <c r="P227" s="71">
        <v>12.900716280937202</v>
      </c>
      <c r="Q227" s="70">
        <v>12.807462708155313</v>
      </c>
      <c r="R227" s="71">
        <v>7.8953009168306982</v>
      </c>
      <c r="S227" s="70">
        <v>0</v>
      </c>
      <c r="T227" s="71">
        <v>0</v>
      </c>
      <c r="U227" s="70">
        <v>0</v>
      </c>
      <c r="V227" s="71">
        <v>0.17313800752427852</v>
      </c>
      <c r="W227" s="70">
        <v>6.6585560531616217</v>
      </c>
      <c r="X227" s="71">
        <v>4.3189264218012484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71.065842762205392</v>
      </c>
      <c r="AE227" s="54"/>
    </row>
    <row r="228" spans="2:31" x14ac:dyDescent="0.45">
      <c r="B228" s="4" t="s">
        <v>289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45">
      <c r="B229" s="4" t="s">
        <v>290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45">
      <c r="B230" s="4" t="s">
        <v>291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45">
      <c r="B231" s="4" t="s">
        <v>292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45">
      <c r="B232" s="4" t="s">
        <v>293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45">
      <c r="B233" s="4" t="s">
        <v>294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45">
      <c r="B234" s="4" t="s">
        <v>295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45">
      <c r="B235" s="4" t="s">
        <v>296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45">
      <c r="B236" s="4" t="s">
        <v>297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45">
      <c r="B237" s="4" t="s">
        <v>298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45">
      <c r="B238" s="4" t="s">
        <v>299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45">
      <c r="B239" s="4" t="s">
        <v>300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45">
      <c r="B240" s="4" t="s">
        <v>301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45">
      <c r="B241" s="4" t="s">
        <v>302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45">
      <c r="B242" s="4" t="s">
        <v>303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45">
      <c r="B243" s="4" t="s">
        <v>304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45">
      <c r="B244" s="4" t="s">
        <v>305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45">
      <c r="B245" s="4" t="s">
        <v>306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45">
      <c r="B246" s="4" t="s">
        <v>307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45">
      <c r="B247" s="12" t="s">
        <v>7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4.5196083087391337</v>
      </c>
      <c r="N247" s="13">
        <f t="shared" si="13"/>
        <v>18.111764512578649</v>
      </c>
      <c r="O247" s="13">
        <f t="shared" si="13"/>
        <v>21.094252617650618</v>
      </c>
      <c r="P247" s="13">
        <f t="shared" si="13"/>
        <v>13.670260914166775</v>
      </c>
      <c r="Q247" s="13">
        <f t="shared" si="13"/>
        <v>13.772651274998982</v>
      </c>
      <c r="R247" s="13">
        <f t="shared" si="13"/>
        <v>10.270754436651865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0.82723184526231575</v>
      </c>
      <c r="W247" s="13">
        <f t="shared" si="13"/>
        <v>13.884373300393426</v>
      </c>
      <c r="X247" s="13">
        <f t="shared" si="13"/>
        <v>7.0823282077577367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103.23322541819951</v>
      </c>
      <c r="AE247" s="56"/>
    </row>
    <row r="248" spans="2:31" x14ac:dyDescent="0.45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45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45">
      <c r="B250" s="8">
        <f>+B215+1</f>
        <v>46030</v>
      </c>
    </row>
    <row r="251" spans="2:31" x14ac:dyDescent="0.45">
      <c r="B251" s="8"/>
    </row>
    <row r="252" spans="2:31" x14ac:dyDescent="0.45">
      <c r="B252" s="9" t="s">
        <v>313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1" t="s">
        <v>7</v>
      </c>
      <c r="AD252" s="91"/>
      <c r="AE252" s="91"/>
    </row>
    <row r="253" spans="2:31" x14ac:dyDescent="0.45">
      <c r="B253" s="4" t="s">
        <v>279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45">
      <c r="B254" s="4" t="s">
        <v>280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45">
      <c r="B255" s="4" t="s">
        <v>281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45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45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45">
      <c r="B258" s="4" t="s">
        <v>284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45">
      <c r="B259" s="4" t="s">
        <v>285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45">
      <c r="B260" s="4" t="s">
        <v>286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4.7569265365600595</v>
      </c>
      <c r="N260" s="71">
        <v>1.0744545980377296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3.8072769165039055</v>
      </c>
      <c r="X260" s="71">
        <v>6.77778830077939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16.416446351881085</v>
      </c>
      <c r="AE260" s="54"/>
    </row>
    <row r="261" spans="2:31" x14ac:dyDescent="0.45">
      <c r="B261" s="4" t="s">
        <v>287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0.64301935831705725</v>
      </c>
      <c r="N261" s="71">
        <v>4.8487281799316412E-2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0.17301190694173177</v>
      </c>
      <c r="X261" s="71">
        <v>3.7873808542887369E-2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0.90239235560099273</v>
      </c>
      <c r="AE261" s="54"/>
    </row>
    <row r="262" spans="2:31" x14ac:dyDescent="0.45">
      <c r="B262" s="4" t="s">
        <v>288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1.758112033208211</v>
      </c>
      <c r="N262" s="71">
        <v>0.55825112660725917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0.15955514780680335</v>
      </c>
      <c r="X262" s="71">
        <v>0.31848681767781584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2.7944051253000892</v>
      </c>
      <c r="AE262" s="54"/>
    </row>
    <row r="263" spans="2:31" x14ac:dyDescent="0.45">
      <c r="B263" s="4" t="s">
        <v>289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45">
      <c r="B264" s="4" t="s">
        <v>290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45">
      <c r="B265" s="4" t="s">
        <v>291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45">
      <c r="B266" s="4" t="s">
        <v>292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45">
      <c r="B267" s="4" t="s">
        <v>293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45">
      <c r="B268" s="4" t="s">
        <v>294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45">
      <c r="B269" s="4" t="s">
        <v>295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45">
      <c r="B270" s="4" t="s">
        <v>296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45">
      <c r="B271" s="4" t="s">
        <v>297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45">
      <c r="B272" s="4" t="s">
        <v>298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45">
      <c r="B273" s="4" t="s">
        <v>299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45">
      <c r="B274" s="4" t="s">
        <v>300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45">
      <c r="B275" s="4" t="s">
        <v>301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45">
      <c r="B276" s="4" t="s">
        <v>302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45">
      <c r="B277" s="4" t="s">
        <v>303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45">
      <c r="B278" s="4" t="s">
        <v>304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45">
      <c r="B279" s="4" t="s">
        <v>305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45">
      <c r="B280" s="4" t="s">
        <v>306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45">
      <c r="B281" s="4" t="s">
        <v>307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45">
      <c r="B282" s="12" t="s">
        <v>7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7.158057928085328</v>
      </c>
      <c r="N282" s="13">
        <f t="shared" si="15"/>
        <v>1.6811930064443052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4.1398439712524411</v>
      </c>
      <c r="X282" s="13">
        <f t="shared" si="15"/>
        <v>7.1341489270000933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20.113243832782164</v>
      </c>
      <c r="AE282" s="56"/>
    </row>
    <row r="283" spans="2:31" x14ac:dyDescent="0.45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45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45">
      <c r="B285" s="8">
        <f>+B250+1</f>
        <v>46031</v>
      </c>
    </row>
    <row r="286" spans="2:31" x14ac:dyDescent="0.45">
      <c r="B286" s="8"/>
    </row>
    <row r="287" spans="2:31" x14ac:dyDescent="0.45">
      <c r="B287" s="9" t="s">
        <v>313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1" t="s">
        <v>7</v>
      </c>
      <c r="AD287" s="91"/>
      <c r="AE287" s="91"/>
    </row>
    <row r="288" spans="2:31" x14ac:dyDescent="0.45">
      <c r="B288" s="4" t="s">
        <v>279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45">
      <c r="B289" s="4" t="s">
        <v>280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45">
      <c r="B290" s="4" t="s">
        <v>281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45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45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45">
      <c r="B293" s="4" t="s">
        <v>284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45">
      <c r="B294" s="4" t="s">
        <v>285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45">
      <c r="B295" s="4" t="s">
        <v>286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45">
      <c r="B296" s="4" t="s">
        <v>287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45">
      <c r="B297" s="4" t="s">
        <v>288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45">
      <c r="B298" s="4" t="s">
        <v>289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45">
      <c r="B299" s="4" t="s">
        <v>290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45">
      <c r="B300" s="4" t="s">
        <v>291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45">
      <c r="B301" s="4" t="s">
        <v>292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45">
      <c r="B302" s="4" t="s">
        <v>293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45">
      <c r="B303" s="4" t="s">
        <v>294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45">
      <c r="B304" s="4" t="s">
        <v>295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45">
      <c r="B305" s="4" t="s">
        <v>296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45">
      <c r="B306" s="4" t="s">
        <v>297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45">
      <c r="B307" s="4" t="s">
        <v>298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45">
      <c r="B308" s="4" t="s">
        <v>299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45">
      <c r="B309" s="4" t="s">
        <v>300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45">
      <c r="B310" s="4" t="s">
        <v>301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45">
      <c r="B311" s="4" t="s">
        <v>302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45">
      <c r="B312" s="4" t="s">
        <v>303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45">
      <c r="B313" s="4" t="s">
        <v>304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45">
      <c r="B314" s="4" t="s">
        <v>305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45">
      <c r="B315" s="4" t="s">
        <v>306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45">
      <c r="B316" s="4" t="s">
        <v>307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45">
      <c r="B317" s="12" t="s">
        <v>7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0</v>
      </c>
      <c r="AE317" s="56"/>
    </row>
    <row r="318" spans="2:31" x14ac:dyDescent="0.45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45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45">
      <c r="B320" s="8">
        <f>+B285+1</f>
        <v>46032</v>
      </c>
    </row>
    <row r="321" spans="2:31" x14ac:dyDescent="0.45">
      <c r="B321" s="8"/>
    </row>
    <row r="322" spans="2:31" x14ac:dyDescent="0.45">
      <c r="B322" s="9" t="s">
        <v>313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1" t="s">
        <v>7</v>
      </c>
      <c r="AD322" s="91"/>
      <c r="AE322" s="91"/>
    </row>
    <row r="323" spans="2:31" x14ac:dyDescent="0.45">
      <c r="B323" s="4" t="s">
        <v>279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45">
      <c r="B324" s="4" t="s">
        <v>280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45">
      <c r="B325" s="4" t="s">
        <v>281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45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45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45">
      <c r="B328" s="4" t="s">
        <v>284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45">
      <c r="B329" s="4" t="s">
        <v>285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45">
      <c r="B330" s="4" t="s">
        <v>286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45">
      <c r="B331" s="4" t="s">
        <v>287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45">
      <c r="B332" s="4" t="s">
        <v>288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45">
      <c r="B333" s="4" t="s">
        <v>289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45">
      <c r="B334" s="4" t="s">
        <v>290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45">
      <c r="B335" s="4" t="s">
        <v>291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45">
      <c r="B336" s="4" t="s">
        <v>292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45">
      <c r="B337" s="4" t="s">
        <v>293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45">
      <c r="B338" s="4" t="s">
        <v>294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45">
      <c r="B339" s="4" t="s">
        <v>295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45">
      <c r="B340" s="4" t="s">
        <v>296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45">
      <c r="B341" s="4" t="s">
        <v>297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45">
      <c r="B342" s="4" t="s">
        <v>298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45">
      <c r="B343" s="4" t="s">
        <v>299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45">
      <c r="B344" s="4" t="s">
        <v>300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45">
      <c r="B345" s="4" t="s">
        <v>301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45">
      <c r="B346" s="4" t="s">
        <v>302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45">
      <c r="B347" s="4" t="s">
        <v>303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45">
      <c r="B348" s="4" t="s">
        <v>304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45">
      <c r="B349" s="4" t="s">
        <v>305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45">
      <c r="B350" s="4" t="s">
        <v>306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45">
      <c r="B351" s="4" t="s">
        <v>307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45">
      <c r="B352" s="12" t="s">
        <v>7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45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45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45">
      <c r="B355" s="8">
        <f>+B320+1</f>
        <v>46033</v>
      </c>
    </row>
    <row r="356" spans="2:31" x14ac:dyDescent="0.45">
      <c r="B356" s="8"/>
    </row>
    <row r="357" spans="2:31" x14ac:dyDescent="0.45">
      <c r="B357" s="9" t="s">
        <v>313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1" t="s">
        <v>7</v>
      </c>
      <c r="AD357" s="91"/>
      <c r="AE357" s="91"/>
    </row>
    <row r="358" spans="2:31" x14ac:dyDescent="0.45">
      <c r="B358" s="4" t="s">
        <v>279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45">
      <c r="B359" s="4" t="s">
        <v>280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45">
      <c r="B360" s="4" t="s">
        <v>281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45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45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45">
      <c r="B363" s="4" t="s">
        <v>284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45">
      <c r="B364" s="4" t="s">
        <v>285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45">
      <c r="B365" s="4" t="s">
        <v>286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45">
      <c r="B366" s="4" t="s">
        <v>287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45">
      <c r="B367" s="4" t="s">
        <v>288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45">
      <c r="B368" s="4" t="s">
        <v>289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45">
      <c r="B369" s="4" t="s">
        <v>290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45">
      <c r="B370" s="4" t="s">
        <v>291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45">
      <c r="B371" s="4" t="s">
        <v>292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45">
      <c r="B372" s="4" t="s">
        <v>293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45">
      <c r="B373" s="4" t="s">
        <v>294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45">
      <c r="B374" s="4" t="s">
        <v>295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45">
      <c r="B375" s="4" t="s">
        <v>296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45">
      <c r="B376" s="4" t="s">
        <v>297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45">
      <c r="B377" s="4" t="s">
        <v>298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45">
      <c r="B378" s="4" t="s">
        <v>299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45">
      <c r="B379" s="4" t="s">
        <v>300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45">
      <c r="B380" s="4" t="s">
        <v>301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45">
      <c r="B381" s="4" t="s">
        <v>302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45">
      <c r="B382" s="4" t="s">
        <v>303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45">
      <c r="B383" s="4" t="s">
        <v>304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45">
      <c r="B384" s="4" t="s">
        <v>305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45">
      <c r="B385" s="4" t="s">
        <v>306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45">
      <c r="B386" s="4" t="s">
        <v>307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45">
      <c r="B387" s="12" t="s">
        <v>7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45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45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45">
      <c r="B390" s="8">
        <f>+B355+1</f>
        <v>46034</v>
      </c>
    </row>
    <row r="391" spans="2:31" x14ac:dyDescent="0.45">
      <c r="B391" s="8"/>
    </row>
    <row r="392" spans="2:31" x14ac:dyDescent="0.45">
      <c r="B392" s="9" t="s">
        <v>313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1" t="s">
        <v>7</v>
      </c>
      <c r="AD392" s="91"/>
      <c r="AE392" s="91"/>
    </row>
    <row r="393" spans="2:31" x14ac:dyDescent="0.45">
      <c r="B393" s="4" t="s">
        <v>279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45">
      <c r="B394" s="4" t="s">
        <v>280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45">
      <c r="B395" s="4" t="s">
        <v>281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45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45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45">
      <c r="B398" s="4" t="s">
        <v>284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45">
      <c r="B399" s="4" t="s">
        <v>285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45">
      <c r="B400" s="4" t="s">
        <v>286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45">
      <c r="B401" s="4" t="s">
        <v>287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45">
      <c r="B402" s="4" t="s">
        <v>288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45">
      <c r="B403" s="4" t="s">
        <v>289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45">
      <c r="B404" s="4" t="s">
        <v>290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45">
      <c r="B405" s="4" t="s">
        <v>291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45">
      <c r="B406" s="4" t="s">
        <v>292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45">
      <c r="B407" s="4" t="s">
        <v>293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45">
      <c r="B408" s="4" t="s">
        <v>294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45">
      <c r="B409" s="4" t="s">
        <v>295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45">
      <c r="B410" s="4" t="s">
        <v>296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45">
      <c r="B411" s="4" t="s">
        <v>297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45">
      <c r="B412" s="4" t="s">
        <v>298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45">
      <c r="B413" s="4" t="s">
        <v>299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45">
      <c r="B414" s="4" t="s">
        <v>300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45">
      <c r="B415" s="4" t="s">
        <v>301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45">
      <c r="B416" s="4" t="s">
        <v>302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45">
      <c r="B417" s="4" t="s">
        <v>303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45">
      <c r="B418" s="4" t="s">
        <v>304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45">
      <c r="B419" s="4" t="s">
        <v>305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45">
      <c r="B420" s="4" t="s">
        <v>306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45">
      <c r="B421" s="4" t="s">
        <v>307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45">
      <c r="B422" s="12" t="s">
        <v>7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0</v>
      </c>
      <c r="AE422" s="56"/>
    </row>
    <row r="423" spans="2:31" x14ac:dyDescent="0.45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45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45">
      <c r="B425" s="8">
        <f>+B390+1</f>
        <v>46035</v>
      </c>
    </row>
    <row r="426" spans="2:31" x14ac:dyDescent="0.45">
      <c r="B426" s="8"/>
    </row>
    <row r="427" spans="2:31" x14ac:dyDescent="0.45">
      <c r="B427" s="9" t="s">
        <v>313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1" t="s">
        <v>7</v>
      </c>
      <c r="AD427" s="91"/>
      <c r="AE427" s="91"/>
    </row>
    <row r="428" spans="2:31" x14ac:dyDescent="0.45">
      <c r="B428" s="4" t="s">
        <v>279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45">
      <c r="B429" s="4" t="s">
        <v>280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45">
      <c r="B430" s="4" t="s">
        <v>281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45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45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45">
      <c r="B433" s="4" t="s">
        <v>284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45">
      <c r="B434" s="4" t="s">
        <v>285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45">
      <c r="B435" s="4" t="s">
        <v>286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45">
      <c r="B436" s="4" t="s">
        <v>287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45">
      <c r="B437" s="4" t="s">
        <v>288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45">
      <c r="B438" s="4" t="s">
        <v>289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45">
      <c r="B439" s="4" t="s">
        <v>290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45">
      <c r="B440" s="4" t="s">
        <v>291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45">
      <c r="B441" s="4" t="s">
        <v>292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45">
      <c r="B442" s="4" t="s">
        <v>293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45">
      <c r="B443" s="4" t="s">
        <v>294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45">
      <c r="B444" s="4" t="s">
        <v>295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45">
      <c r="B445" s="4" t="s">
        <v>296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45">
      <c r="B446" s="4" t="s">
        <v>297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45">
      <c r="B447" s="4" t="s">
        <v>298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45">
      <c r="B448" s="4" t="s">
        <v>299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45">
      <c r="B449" s="4" t="s">
        <v>300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45">
      <c r="B450" s="4" t="s">
        <v>301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45">
      <c r="B451" s="4" t="s">
        <v>302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45">
      <c r="B452" s="4" t="s">
        <v>303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45">
      <c r="B453" s="4" t="s">
        <v>304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45">
      <c r="B454" s="4" t="s">
        <v>305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45">
      <c r="B455" s="4" t="s">
        <v>306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45">
      <c r="B456" s="4" t="s">
        <v>307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45">
      <c r="B457" s="12" t="s">
        <v>7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45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45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45">
      <c r="B460" s="8">
        <f>+B425+1</f>
        <v>46036</v>
      </c>
    </row>
    <row r="461" spans="2:31" x14ac:dyDescent="0.45">
      <c r="B461" s="8"/>
    </row>
    <row r="462" spans="2:31" x14ac:dyDescent="0.45">
      <c r="B462" s="9" t="s">
        <v>313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1" t="s">
        <v>7</v>
      </c>
      <c r="AD462" s="91"/>
      <c r="AE462" s="91"/>
    </row>
    <row r="463" spans="2:31" x14ac:dyDescent="0.45">
      <c r="B463" s="4" t="s">
        <v>279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45">
      <c r="B464" s="4" t="s">
        <v>280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45">
      <c r="B465" s="4" t="s">
        <v>281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45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45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45">
      <c r="B468" s="4" t="s">
        <v>284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45">
      <c r="B469" s="4" t="s">
        <v>285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45">
      <c r="B470" s="4" t="s">
        <v>286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45">
      <c r="B471" s="4" t="s">
        <v>287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45">
      <c r="B472" s="4" t="s">
        <v>288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45">
      <c r="B473" s="4" t="s">
        <v>289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45">
      <c r="B474" s="4" t="s">
        <v>290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45">
      <c r="B475" s="4" t="s">
        <v>291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45">
      <c r="B476" s="4" t="s">
        <v>292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45">
      <c r="B477" s="4" t="s">
        <v>293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45">
      <c r="B478" s="4" t="s">
        <v>294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45">
      <c r="B479" s="4" t="s">
        <v>295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45">
      <c r="B480" s="4" t="s">
        <v>296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45">
      <c r="B481" s="4" t="s">
        <v>297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45">
      <c r="B482" s="4" t="s">
        <v>298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45">
      <c r="B483" s="4" t="s">
        <v>299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45">
      <c r="B484" s="4" t="s">
        <v>300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45">
      <c r="B485" s="4" t="s">
        <v>301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45">
      <c r="B486" s="4" t="s">
        <v>302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45">
      <c r="B487" s="4" t="s">
        <v>303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45">
      <c r="B488" s="4" t="s">
        <v>304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45">
      <c r="B489" s="4" t="s">
        <v>305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45">
      <c r="B490" s="4" t="s">
        <v>306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45">
      <c r="B491" s="4" t="s">
        <v>307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45">
      <c r="B492" s="12" t="s">
        <v>7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45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45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45">
      <c r="B495" s="8">
        <f>+B460+1</f>
        <v>46037</v>
      </c>
    </row>
    <row r="496" spans="2:31" x14ac:dyDescent="0.45">
      <c r="B496" s="8"/>
    </row>
    <row r="497" spans="2:31" x14ac:dyDescent="0.45">
      <c r="B497" s="9" t="s">
        <v>313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1" t="s">
        <v>7</v>
      </c>
      <c r="AD497" s="91"/>
      <c r="AE497" s="91"/>
    </row>
    <row r="498" spans="2:31" x14ac:dyDescent="0.45">
      <c r="B498" s="4" t="s">
        <v>279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45">
      <c r="B499" s="4" t="s">
        <v>280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45">
      <c r="B500" s="4" t="s">
        <v>281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45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45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45">
      <c r="B503" s="4" t="s">
        <v>284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45">
      <c r="B504" s="4" t="s">
        <v>285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45">
      <c r="B505" s="4" t="s">
        <v>286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45">
      <c r="B506" s="4" t="s">
        <v>287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45">
      <c r="B507" s="4" t="s">
        <v>288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45">
      <c r="B508" s="4" t="s">
        <v>289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45">
      <c r="B509" s="4" t="s">
        <v>290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45">
      <c r="B510" s="4" t="s">
        <v>291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45">
      <c r="B511" s="4" t="s">
        <v>292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45">
      <c r="B512" s="4" t="s">
        <v>293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45">
      <c r="B513" s="4" t="s">
        <v>294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45">
      <c r="B514" s="4" t="s">
        <v>295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45">
      <c r="B515" s="4" t="s">
        <v>296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45">
      <c r="B516" s="4" t="s">
        <v>297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45">
      <c r="B517" s="4" t="s">
        <v>298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45">
      <c r="B518" s="4" t="s">
        <v>299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45">
      <c r="B519" s="4" t="s">
        <v>300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45">
      <c r="B520" s="4" t="s">
        <v>301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45">
      <c r="B521" s="4" t="s">
        <v>302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45">
      <c r="B522" s="4" t="s">
        <v>303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45">
      <c r="B523" s="4" t="s">
        <v>304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45">
      <c r="B524" s="4" t="s">
        <v>305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45">
      <c r="B525" s="4" t="s">
        <v>306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45">
      <c r="B526" s="4" t="s">
        <v>307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45">
      <c r="B527" s="12" t="s">
        <v>7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45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45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45">
      <c r="B530" s="8">
        <f>+B495+1</f>
        <v>46038</v>
      </c>
    </row>
    <row r="531" spans="2:31" x14ac:dyDescent="0.45">
      <c r="B531" s="8"/>
    </row>
    <row r="532" spans="2:31" x14ac:dyDescent="0.45">
      <c r="B532" s="9" t="s">
        <v>313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1" t="s">
        <v>7</v>
      </c>
      <c r="AD532" s="91"/>
      <c r="AE532" s="91"/>
    </row>
    <row r="533" spans="2:31" x14ac:dyDescent="0.45">
      <c r="B533" s="4" t="s">
        <v>279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45">
      <c r="B534" s="4" t="s">
        <v>280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45">
      <c r="B535" s="4" t="s">
        <v>281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45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45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45">
      <c r="B538" s="4" t="s">
        <v>284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45">
      <c r="B539" s="4" t="s">
        <v>285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45">
      <c r="B540" s="4" t="s">
        <v>286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45">
      <c r="B541" s="4" t="s">
        <v>287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45">
      <c r="B542" s="4" t="s">
        <v>288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45">
      <c r="B543" s="4" t="s">
        <v>289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45">
      <c r="B544" s="4" t="s">
        <v>290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45">
      <c r="B545" s="4" t="s">
        <v>291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45">
      <c r="B546" s="4" t="s">
        <v>292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45">
      <c r="B547" s="4" t="s">
        <v>293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45">
      <c r="B548" s="4" t="s">
        <v>294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45">
      <c r="B549" s="4" t="s">
        <v>295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45">
      <c r="B550" s="4" t="s">
        <v>296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45">
      <c r="B551" s="4" t="s">
        <v>297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45">
      <c r="B552" s="4" t="s">
        <v>298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45">
      <c r="B553" s="4" t="s">
        <v>299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45">
      <c r="B554" s="4" t="s">
        <v>300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45">
      <c r="B555" s="4" t="s">
        <v>301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45">
      <c r="B556" s="4" t="s">
        <v>302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45">
      <c r="B557" s="4" t="s">
        <v>303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45">
      <c r="B558" s="4" t="s">
        <v>304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45">
      <c r="B559" s="4" t="s">
        <v>305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45">
      <c r="B560" s="4" t="s">
        <v>306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45">
      <c r="B561" s="4" t="s">
        <v>307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45">
      <c r="B562" s="12" t="s">
        <v>7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45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45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45">
      <c r="B565" s="8">
        <f>+B530+1</f>
        <v>46039</v>
      </c>
    </row>
    <row r="566" spans="2:31" x14ac:dyDescent="0.45">
      <c r="B566" s="8"/>
    </row>
    <row r="567" spans="2:31" x14ac:dyDescent="0.45">
      <c r="B567" s="9" t="s">
        <v>313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1" t="s">
        <v>7</v>
      </c>
      <c r="AD567" s="91"/>
      <c r="AE567" s="91"/>
    </row>
    <row r="568" spans="2:31" x14ac:dyDescent="0.45">
      <c r="B568" s="4" t="s">
        <v>279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45">
      <c r="B569" s="4" t="s">
        <v>280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45">
      <c r="B570" s="4" t="s">
        <v>281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45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45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45">
      <c r="B573" s="4" t="s">
        <v>284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45">
      <c r="B574" s="4" t="s">
        <v>285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45">
      <c r="B575" s="4" t="s">
        <v>286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45">
      <c r="B576" s="4" t="s">
        <v>287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45">
      <c r="B577" s="4" t="s">
        <v>288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45">
      <c r="B578" s="4" t="s">
        <v>289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45">
      <c r="B579" s="4" t="s">
        <v>290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45">
      <c r="B580" s="4" t="s">
        <v>291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45">
      <c r="B581" s="4" t="s">
        <v>292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45">
      <c r="B582" s="4" t="s">
        <v>293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45">
      <c r="B583" s="4" t="s">
        <v>294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45">
      <c r="B584" s="4" t="s">
        <v>295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45">
      <c r="B585" s="4" t="s">
        <v>296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45">
      <c r="B586" s="4" t="s">
        <v>297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45">
      <c r="B587" s="4" t="s">
        <v>298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45">
      <c r="B588" s="4" t="s">
        <v>299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45">
      <c r="B589" s="4" t="s">
        <v>300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45">
      <c r="B590" s="4" t="s">
        <v>301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45">
      <c r="B591" s="4" t="s">
        <v>302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45">
      <c r="B592" s="4" t="s">
        <v>303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45">
      <c r="B593" s="4" t="s">
        <v>304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45">
      <c r="B594" s="4" t="s">
        <v>305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45">
      <c r="B595" s="4" t="s">
        <v>306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45">
      <c r="B596" s="4" t="s">
        <v>307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45">
      <c r="B597" s="12" t="s">
        <v>7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45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45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45">
      <c r="B600" s="8">
        <f>+B565+1</f>
        <v>46040</v>
      </c>
    </row>
    <row r="601" spans="2:31" x14ac:dyDescent="0.45">
      <c r="B601" s="8"/>
    </row>
    <row r="602" spans="2:31" x14ac:dyDescent="0.45">
      <c r="B602" s="9" t="s">
        <v>313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1" t="s">
        <v>7</v>
      </c>
      <c r="AD602" s="91"/>
      <c r="AE602" s="91"/>
    </row>
    <row r="603" spans="2:31" x14ac:dyDescent="0.45">
      <c r="B603" s="4" t="s">
        <v>279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45">
      <c r="B604" s="4" t="s">
        <v>280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45">
      <c r="B605" s="4" t="s">
        <v>281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45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45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45">
      <c r="B608" s="4" t="s">
        <v>284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45">
      <c r="B609" s="4" t="s">
        <v>285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45">
      <c r="B610" s="4" t="s">
        <v>286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45">
      <c r="B611" s="4" t="s">
        <v>287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45">
      <c r="B612" s="4" t="s">
        <v>288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45">
      <c r="B613" s="4" t="s">
        <v>289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45">
      <c r="B614" s="4" t="s">
        <v>290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45">
      <c r="B615" s="4" t="s">
        <v>291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45">
      <c r="B616" s="4" t="s">
        <v>292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45">
      <c r="B617" s="4" t="s">
        <v>293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45">
      <c r="B618" s="4" t="s">
        <v>294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45">
      <c r="B619" s="4" t="s">
        <v>295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45">
      <c r="B620" s="4" t="s">
        <v>296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45">
      <c r="B621" s="4" t="s">
        <v>297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45">
      <c r="B622" s="4" t="s">
        <v>298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45">
      <c r="B623" s="4" t="s">
        <v>299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45">
      <c r="B624" s="4" t="s">
        <v>300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45">
      <c r="B625" s="4" t="s">
        <v>301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45">
      <c r="B626" s="4" t="s">
        <v>302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45">
      <c r="B627" s="4" t="s">
        <v>303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45">
      <c r="B628" s="4" t="s">
        <v>304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45">
      <c r="B629" s="4" t="s">
        <v>305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45">
      <c r="B630" s="4" t="s">
        <v>306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45">
      <c r="B631" s="4" t="s">
        <v>307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45">
      <c r="B632" s="12" t="s">
        <v>7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0</v>
      </c>
      <c r="AE632" s="56"/>
    </row>
    <row r="633" spans="2:31" x14ac:dyDescent="0.45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45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45">
      <c r="B635" s="8">
        <f>+B600+1</f>
        <v>46041</v>
      </c>
    </row>
    <row r="636" spans="2:31" x14ac:dyDescent="0.45">
      <c r="B636" s="8"/>
    </row>
    <row r="637" spans="2:31" x14ac:dyDescent="0.45">
      <c r="B637" s="9" t="s">
        <v>313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1" t="s">
        <v>7</v>
      </c>
      <c r="AD637" s="91"/>
      <c r="AE637" s="91"/>
    </row>
    <row r="638" spans="2:31" x14ac:dyDescent="0.45">
      <c r="B638" s="4" t="s">
        <v>279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45">
      <c r="B639" s="4" t="s">
        <v>280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45">
      <c r="B640" s="4" t="s">
        <v>281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45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45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45">
      <c r="B643" s="4" t="s">
        <v>284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45">
      <c r="B644" s="4" t="s">
        <v>285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45">
      <c r="B645" s="4" t="s">
        <v>286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45">
      <c r="B646" s="4" t="s">
        <v>287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45">
      <c r="B647" s="4" t="s">
        <v>288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45">
      <c r="B648" s="4" t="s">
        <v>289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45">
      <c r="B649" s="4" t="s">
        <v>290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45">
      <c r="B650" s="4" t="s">
        <v>291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45">
      <c r="B651" s="4" t="s">
        <v>292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45">
      <c r="B652" s="4" t="s">
        <v>293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45">
      <c r="B653" s="4" t="s">
        <v>294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45">
      <c r="B654" s="4" t="s">
        <v>295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45">
      <c r="B655" s="4" t="s">
        <v>296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45">
      <c r="B656" s="4" t="s">
        <v>297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45">
      <c r="B657" s="4" t="s">
        <v>298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45">
      <c r="B658" s="4" t="s">
        <v>299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45">
      <c r="B659" s="4" t="s">
        <v>300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45">
      <c r="B660" s="4" t="s">
        <v>301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45">
      <c r="B661" s="4" t="s">
        <v>302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45">
      <c r="B662" s="4" t="s">
        <v>303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45">
      <c r="B663" s="4" t="s">
        <v>304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45">
      <c r="B664" s="4" t="s">
        <v>305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45">
      <c r="B665" s="4" t="s">
        <v>306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45">
      <c r="B666" s="4" t="s">
        <v>307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45">
      <c r="B667" s="12" t="s">
        <v>7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0</v>
      </c>
      <c r="AE667" s="56"/>
    </row>
    <row r="668" spans="2:31" x14ac:dyDescent="0.45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45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45">
      <c r="B670" s="8">
        <f>+B635+1</f>
        <v>46042</v>
      </c>
    </row>
    <row r="671" spans="2:31" x14ac:dyDescent="0.45">
      <c r="B671" s="8"/>
    </row>
    <row r="672" spans="2:31" x14ac:dyDescent="0.45">
      <c r="B672" s="9" t="s">
        <v>313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1" t="s">
        <v>7</v>
      </c>
      <c r="AD672" s="91"/>
      <c r="AE672" s="91"/>
    </row>
    <row r="673" spans="2:31" x14ac:dyDescent="0.45">
      <c r="B673" s="4" t="s">
        <v>279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45">
      <c r="B674" s="4" t="s">
        <v>280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45">
      <c r="B675" s="4" t="s">
        <v>281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45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45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45">
      <c r="B678" s="4" t="s">
        <v>284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45">
      <c r="B679" s="4" t="s">
        <v>285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45">
      <c r="B680" s="4" t="s">
        <v>286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45">
      <c r="B681" s="4" t="s">
        <v>287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45">
      <c r="B682" s="4" t="s">
        <v>288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45">
      <c r="B683" s="4" t="s">
        <v>289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45">
      <c r="B684" s="4" t="s">
        <v>290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45">
      <c r="B685" s="4" t="s">
        <v>291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45">
      <c r="B686" s="4" t="s">
        <v>292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45">
      <c r="B687" s="4" t="s">
        <v>293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45">
      <c r="B688" s="4" t="s">
        <v>294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45">
      <c r="B689" s="4" t="s">
        <v>295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45">
      <c r="B690" s="4" t="s">
        <v>296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45">
      <c r="B691" s="4" t="s">
        <v>297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45">
      <c r="B692" s="4" t="s">
        <v>298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45">
      <c r="B693" s="4" t="s">
        <v>299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45">
      <c r="B694" s="4" t="s">
        <v>300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45">
      <c r="B695" s="4" t="s">
        <v>301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45">
      <c r="B696" s="4" t="s">
        <v>302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45">
      <c r="B697" s="4" t="s">
        <v>303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45">
      <c r="B698" s="4" t="s">
        <v>304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45">
      <c r="B699" s="4" t="s">
        <v>305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45">
      <c r="B700" s="4" t="s">
        <v>306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45">
      <c r="B701" s="4" t="s">
        <v>307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45">
      <c r="B702" s="12" t="s">
        <v>7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45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45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45">
      <c r="B705" s="8">
        <f>+B670+1</f>
        <v>46043</v>
      </c>
    </row>
    <row r="706" spans="2:31" x14ac:dyDescent="0.45">
      <c r="B706" s="8"/>
    </row>
    <row r="707" spans="2:31" x14ac:dyDescent="0.45">
      <c r="B707" s="9" t="s">
        <v>313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1" t="s">
        <v>7</v>
      </c>
      <c r="AD707" s="91"/>
      <c r="AE707" s="91"/>
    </row>
    <row r="708" spans="2:31" x14ac:dyDescent="0.45">
      <c r="B708" s="4" t="s">
        <v>279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45">
      <c r="B709" s="4" t="s">
        <v>280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45">
      <c r="B710" s="4" t="s">
        <v>281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45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45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45">
      <c r="B713" s="4" t="s">
        <v>284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45">
      <c r="B714" s="4" t="s">
        <v>285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45">
      <c r="B715" s="4" t="s">
        <v>286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45">
      <c r="B716" s="4" t="s">
        <v>287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45">
      <c r="B717" s="4" t="s">
        <v>288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45">
      <c r="B718" s="4" t="s">
        <v>289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45">
      <c r="B719" s="4" t="s">
        <v>290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45">
      <c r="B720" s="4" t="s">
        <v>291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45">
      <c r="B721" s="4" t="s">
        <v>292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45">
      <c r="B722" s="4" t="s">
        <v>293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45">
      <c r="B723" s="4" t="s">
        <v>294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45">
      <c r="B724" s="4" t="s">
        <v>295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45">
      <c r="B725" s="4" t="s">
        <v>296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45">
      <c r="B726" s="4" t="s">
        <v>297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45">
      <c r="B727" s="4" t="s">
        <v>298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45">
      <c r="B728" s="4" t="s">
        <v>299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45">
      <c r="B729" s="4" t="s">
        <v>300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45">
      <c r="B730" s="4" t="s">
        <v>301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45">
      <c r="B731" s="4" t="s">
        <v>302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45">
      <c r="B732" s="4" t="s">
        <v>303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45">
      <c r="B733" s="4" t="s">
        <v>304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45">
      <c r="B734" s="4" t="s">
        <v>305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45">
      <c r="B735" s="4" t="s">
        <v>306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45">
      <c r="B736" s="4" t="s">
        <v>307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45">
      <c r="B737" s="12" t="s">
        <v>7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45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45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45">
      <c r="B740" s="8">
        <f>+B705+1</f>
        <v>46044</v>
      </c>
    </row>
    <row r="741" spans="2:31" x14ac:dyDescent="0.45">
      <c r="B741" s="8"/>
    </row>
    <row r="742" spans="2:31" x14ac:dyDescent="0.45">
      <c r="B742" s="9" t="s">
        <v>313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1" t="s">
        <v>7</v>
      </c>
      <c r="AD742" s="91"/>
      <c r="AE742" s="91"/>
    </row>
    <row r="743" spans="2:31" x14ac:dyDescent="0.45">
      <c r="B743" s="4" t="s">
        <v>279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45">
      <c r="B744" s="4" t="s">
        <v>280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45">
      <c r="B745" s="4" t="s">
        <v>281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45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45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45">
      <c r="B748" s="4" t="s">
        <v>284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45">
      <c r="B749" s="4" t="s">
        <v>285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45">
      <c r="B750" s="4" t="s">
        <v>286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45">
      <c r="B751" s="4" t="s">
        <v>287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45">
      <c r="B752" s="4" t="s">
        <v>288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45">
      <c r="B753" s="4" t="s">
        <v>289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45">
      <c r="B754" s="4" t="s">
        <v>290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45">
      <c r="B755" s="4" t="s">
        <v>291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45">
      <c r="B756" s="4" t="s">
        <v>292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45">
      <c r="B757" s="4" t="s">
        <v>293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45">
      <c r="B758" s="4" t="s">
        <v>294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45">
      <c r="B759" s="4" t="s">
        <v>295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45">
      <c r="B760" s="4" t="s">
        <v>296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45">
      <c r="B761" s="4" t="s">
        <v>297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45">
      <c r="B762" s="4" t="s">
        <v>298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45">
      <c r="B763" s="4" t="s">
        <v>299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45">
      <c r="B764" s="4" t="s">
        <v>300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45">
      <c r="B765" s="4" t="s">
        <v>301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45">
      <c r="B766" s="4" t="s">
        <v>302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45">
      <c r="B767" s="4" t="s">
        <v>303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45">
      <c r="B768" s="4" t="s">
        <v>304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45">
      <c r="B769" s="4" t="s">
        <v>305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45">
      <c r="B770" s="4" t="s">
        <v>306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45">
      <c r="B771" s="4" t="s">
        <v>307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45">
      <c r="B772" s="12" t="s">
        <v>7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45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45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45">
      <c r="B775" s="8">
        <f>+B740+1</f>
        <v>46045</v>
      </c>
    </row>
    <row r="776" spans="2:31" x14ac:dyDescent="0.45">
      <c r="B776" s="8"/>
    </row>
    <row r="777" spans="2:31" x14ac:dyDescent="0.45">
      <c r="B777" s="9" t="s">
        <v>313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1" t="s">
        <v>7</v>
      </c>
      <c r="AD777" s="91"/>
      <c r="AE777" s="91"/>
    </row>
    <row r="778" spans="2:31" x14ac:dyDescent="0.45">
      <c r="B778" s="4" t="s">
        <v>279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45">
      <c r="B779" s="4" t="s">
        <v>280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45">
      <c r="B780" s="4" t="s">
        <v>281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45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45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45">
      <c r="B783" s="4" t="s">
        <v>284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45">
      <c r="B784" s="4" t="s">
        <v>285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45">
      <c r="B785" s="4" t="s">
        <v>286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45">
      <c r="B786" s="4" t="s">
        <v>287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45">
      <c r="B787" s="4" t="s">
        <v>288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45">
      <c r="B788" s="4" t="s">
        <v>289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45">
      <c r="B789" s="4" t="s">
        <v>290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45">
      <c r="B790" s="4" t="s">
        <v>291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45">
      <c r="B791" s="4" t="s">
        <v>292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45">
      <c r="B792" s="4" t="s">
        <v>293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45">
      <c r="B793" s="4" t="s">
        <v>294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45">
      <c r="B794" s="4" t="s">
        <v>295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45">
      <c r="B795" s="4" t="s">
        <v>296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45">
      <c r="B796" s="4" t="s">
        <v>297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45">
      <c r="B797" s="4" t="s">
        <v>298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45">
      <c r="B798" s="4" t="s">
        <v>299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45">
      <c r="B799" s="4" t="s">
        <v>300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45">
      <c r="B800" s="4" t="s">
        <v>301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45">
      <c r="B801" s="4" t="s">
        <v>302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45">
      <c r="B802" s="4" t="s">
        <v>303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45">
      <c r="B803" s="4" t="s">
        <v>304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45">
      <c r="B804" s="4" t="s">
        <v>305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45">
      <c r="B805" s="4" t="s">
        <v>306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45">
      <c r="B806" s="4" t="s">
        <v>307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45">
      <c r="B807" s="12" t="s">
        <v>7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0</v>
      </c>
      <c r="AE807" s="56"/>
    </row>
    <row r="808" spans="2:31" x14ac:dyDescent="0.45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45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45">
      <c r="B810" s="8">
        <f>+B775+1</f>
        <v>46046</v>
      </c>
    </row>
    <row r="811" spans="2:31" x14ac:dyDescent="0.45">
      <c r="B811" s="8"/>
    </row>
    <row r="812" spans="2:31" x14ac:dyDescent="0.45">
      <c r="B812" s="9" t="s">
        <v>313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1" t="s">
        <v>7</v>
      </c>
      <c r="AD812" s="91"/>
      <c r="AE812" s="91"/>
    </row>
    <row r="813" spans="2:31" x14ac:dyDescent="0.45">
      <c r="B813" s="4" t="s">
        <v>279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45">
      <c r="B814" s="4" t="s">
        <v>280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45">
      <c r="B815" s="4" t="s">
        <v>281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45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45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45">
      <c r="B818" s="4" t="s">
        <v>284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45">
      <c r="B819" s="4" t="s">
        <v>285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45">
      <c r="B820" s="4" t="s">
        <v>286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45">
      <c r="B821" s="4" t="s">
        <v>287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45">
      <c r="B822" s="4" t="s">
        <v>288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45">
      <c r="B823" s="4" t="s">
        <v>289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45">
      <c r="B824" s="4" t="s">
        <v>290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45">
      <c r="B825" s="4" t="s">
        <v>291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45">
      <c r="B826" s="4" t="s">
        <v>292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45">
      <c r="B827" s="4" t="s">
        <v>293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45">
      <c r="B828" s="4" t="s">
        <v>294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45">
      <c r="B829" s="4" t="s">
        <v>295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45">
      <c r="B830" s="4" t="s">
        <v>296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45">
      <c r="B831" s="4" t="s">
        <v>297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45">
      <c r="B832" s="4" t="s">
        <v>298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45">
      <c r="B833" s="4" t="s">
        <v>299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45">
      <c r="B834" s="4" t="s">
        <v>300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45">
      <c r="B835" s="4" t="s">
        <v>301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45">
      <c r="B836" s="4" t="s">
        <v>302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45">
      <c r="B837" s="4" t="s">
        <v>303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45">
      <c r="B838" s="4" t="s">
        <v>304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45">
      <c r="B839" s="4" t="s">
        <v>305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45">
      <c r="B840" s="4" t="s">
        <v>306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45">
      <c r="B841" s="4" t="s">
        <v>307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45">
      <c r="B842" s="12" t="s">
        <v>7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0</v>
      </c>
      <c r="AE842" s="56"/>
    </row>
    <row r="843" spans="2:31" x14ac:dyDescent="0.45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45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45">
      <c r="B845" s="8">
        <f>+B810+1</f>
        <v>46047</v>
      </c>
    </row>
    <row r="846" spans="2:31" x14ac:dyDescent="0.45">
      <c r="B846" s="8"/>
    </row>
    <row r="847" spans="2:31" x14ac:dyDescent="0.45">
      <c r="B847" s="9" t="s">
        <v>313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1" t="s">
        <v>7</v>
      </c>
      <c r="AD847" s="91"/>
      <c r="AE847" s="91"/>
    </row>
    <row r="848" spans="2:31" x14ac:dyDescent="0.45">
      <c r="B848" s="4" t="s">
        <v>279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45">
      <c r="B849" s="4" t="s">
        <v>280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45">
      <c r="B850" s="4" t="s">
        <v>281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45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45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45">
      <c r="B853" s="4" t="s">
        <v>284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45">
      <c r="B854" s="4" t="s">
        <v>285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45">
      <c r="B855" s="4" t="s">
        <v>286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45">
      <c r="B856" s="4" t="s">
        <v>287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45">
      <c r="B857" s="4" t="s">
        <v>288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45">
      <c r="B858" s="4" t="s">
        <v>289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45">
      <c r="B859" s="4" t="s">
        <v>290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45">
      <c r="B860" s="4" t="s">
        <v>291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45">
      <c r="B861" s="4" t="s">
        <v>292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45">
      <c r="B862" s="4" t="s">
        <v>293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45">
      <c r="B863" s="4" t="s">
        <v>294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45">
      <c r="B864" s="4" t="s">
        <v>295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45">
      <c r="B865" s="4" t="s">
        <v>296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45">
      <c r="B866" s="4" t="s">
        <v>297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45">
      <c r="B867" s="4" t="s">
        <v>298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45">
      <c r="B868" s="4" t="s">
        <v>299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45">
      <c r="B869" s="4" t="s">
        <v>300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45">
      <c r="B870" s="4" t="s">
        <v>301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45">
      <c r="B871" s="4" t="s">
        <v>302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45">
      <c r="B872" s="4" t="s">
        <v>303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45">
      <c r="B873" s="4" t="s">
        <v>304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45">
      <c r="B874" s="4" t="s">
        <v>305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45">
      <c r="B875" s="4" t="s">
        <v>306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45">
      <c r="B876" s="4" t="s">
        <v>307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45">
      <c r="B877" s="12" t="s">
        <v>7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0</v>
      </c>
      <c r="AE877" s="56"/>
    </row>
    <row r="878" spans="2:31" x14ac:dyDescent="0.45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45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45">
      <c r="B880" s="8">
        <f>+B845+1</f>
        <v>46048</v>
      </c>
    </row>
    <row r="881" spans="2:31" x14ac:dyDescent="0.45">
      <c r="B881" s="8"/>
    </row>
    <row r="882" spans="2:31" x14ac:dyDescent="0.45">
      <c r="B882" s="9" t="s">
        <v>313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1" t="s">
        <v>7</v>
      </c>
      <c r="AD882" s="91"/>
      <c r="AE882" s="91"/>
    </row>
    <row r="883" spans="2:31" x14ac:dyDescent="0.45">
      <c r="B883" s="4" t="s">
        <v>279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45">
      <c r="B884" s="4" t="s">
        <v>280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45">
      <c r="B885" s="4" t="s">
        <v>281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45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45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45">
      <c r="B888" s="4" t="s">
        <v>284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45">
      <c r="B889" s="4" t="s">
        <v>285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45">
      <c r="B890" s="4" t="s">
        <v>286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45">
      <c r="B891" s="4" t="s">
        <v>287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45">
      <c r="B892" s="4" t="s">
        <v>288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45">
      <c r="B893" s="4" t="s">
        <v>289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45">
      <c r="B894" s="4" t="s">
        <v>290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45">
      <c r="B895" s="4" t="s">
        <v>291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45">
      <c r="B896" s="4" t="s">
        <v>292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45">
      <c r="B897" s="4" t="s">
        <v>293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45">
      <c r="B898" s="4" t="s">
        <v>294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45">
      <c r="B899" s="4" t="s">
        <v>295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45">
      <c r="B900" s="4" t="s">
        <v>296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45">
      <c r="B901" s="4" t="s">
        <v>297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45">
      <c r="B902" s="4" t="s">
        <v>298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45">
      <c r="B903" s="4" t="s">
        <v>299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45">
      <c r="B904" s="4" t="s">
        <v>300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45">
      <c r="B905" s="4" t="s">
        <v>301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45">
      <c r="B906" s="4" t="s">
        <v>302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45">
      <c r="B907" s="4" t="s">
        <v>303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45">
      <c r="B908" s="4" t="s">
        <v>304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45">
      <c r="B909" s="4" t="s">
        <v>305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45">
      <c r="B910" s="4" t="s">
        <v>306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45">
      <c r="B911" s="4" t="s">
        <v>307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45">
      <c r="B912" s="12" t="s">
        <v>7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45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45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45">
      <c r="B915" s="8">
        <f>+B880+1</f>
        <v>46049</v>
      </c>
    </row>
    <row r="916" spans="2:31" x14ac:dyDescent="0.45">
      <c r="B916" s="8"/>
    </row>
    <row r="917" spans="2:31" x14ac:dyDescent="0.45">
      <c r="B917" s="9" t="s">
        <v>313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1" t="s">
        <v>7</v>
      </c>
      <c r="AD917" s="91"/>
      <c r="AE917" s="91"/>
    </row>
    <row r="918" spans="2:31" x14ac:dyDescent="0.45">
      <c r="B918" s="4" t="s">
        <v>279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45">
      <c r="B919" s="4" t="s">
        <v>280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45">
      <c r="B920" s="4" t="s">
        <v>281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45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45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45">
      <c r="B923" s="4" t="s">
        <v>284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45">
      <c r="B924" s="4" t="s">
        <v>285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45">
      <c r="B925" s="4" t="s">
        <v>286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45">
      <c r="B926" s="4" t="s">
        <v>287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45">
      <c r="B927" s="4" t="s">
        <v>288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45">
      <c r="B928" s="4" t="s">
        <v>289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45">
      <c r="B929" s="4" t="s">
        <v>290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45">
      <c r="B930" s="4" t="s">
        <v>291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45">
      <c r="B931" s="4" t="s">
        <v>292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45">
      <c r="B932" s="4" t="s">
        <v>293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45">
      <c r="B933" s="4" t="s">
        <v>294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45">
      <c r="B934" s="4" t="s">
        <v>295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45">
      <c r="B935" s="4" t="s">
        <v>296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45">
      <c r="B936" s="4" t="s">
        <v>297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45">
      <c r="B937" s="4" t="s">
        <v>298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45">
      <c r="B938" s="4" t="s">
        <v>299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45">
      <c r="B939" s="4" t="s">
        <v>300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45">
      <c r="B940" s="4" t="s">
        <v>301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45">
      <c r="B941" s="4" t="s">
        <v>302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45">
      <c r="B942" s="4" t="s">
        <v>303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45">
      <c r="B943" s="4" t="s">
        <v>304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45">
      <c r="B944" s="4" t="s">
        <v>305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45">
      <c r="B945" s="4" t="s">
        <v>306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45">
      <c r="B946" s="4" t="s">
        <v>307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45">
      <c r="B947" s="12" t="s">
        <v>7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45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45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45">
      <c r="B950" s="8">
        <f>+B915+1</f>
        <v>46050</v>
      </c>
    </row>
    <row r="951" spans="2:31" x14ac:dyDescent="0.45">
      <c r="B951" s="8"/>
    </row>
    <row r="952" spans="2:31" x14ac:dyDescent="0.45">
      <c r="B952" s="9" t="s">
        <v>313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1" t="s">
        <v>7</v>
      </c>
      <c r="AD952" s="91"/>
      <c r="AE952" s="91"/>
    </row>
    <row r="953" spans="2:31" x14ac:dyDescent="0.45">
      <c r="B953" s="4" t="s">
        <v>279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45">
      <c r="B954" s="4" t="s">
        <v>280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45">
      <c r="B955" s="4" t="s">
        <v>281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45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45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45">
      <c r="B958" s="4" t="s">
        <v>284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45">
      <c r="B959" s="4" t="s">
        <v>285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45">
      <c r="B960" s="4" t="s">
        <v>286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45">
      <c r="B961" s="4" t="s">
        <v>287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45">
      <c r="B962" s="4" t="s">
        <v>288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45">
      <c r="B963" s="4" t="s">
        <v>289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45">
      <c r="B964" s="4" t="s">
        <v>290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45">
      <c r="B965" s="4" t="s">
        <v>291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45">
      <c r="B966" s="4" t="s">
        <v>292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45">
      <c r="B967" s="4" t="s">
        <v>293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45">
      <c r="B968" s="4" t="s">
        <v>294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45">
      <c r="B969" s="4" t="s">
        <v>295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45">
      <c r="B970" s="4" t="s">
        <v>296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45">
      <c r="B971" s="4" t="s">
        <v>297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45">
      <c r="B972" s="4" t="s">
        <v>298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45">
      <c r="B973" s="4" t="s">
        <v>299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45">
      <c r="B974" s="4" t="s">
        <v>300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45">
      <c r="B975" s="4" t="s">
        <v>301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45">
      <c r="B976" s="4" t="s">
        <v>302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45">
      <c r="B977" s="4" t="s">
        <v>303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45">
      <c r="B978" s="4" t="s">
        <v>304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45">
      <c r="B979" s="4" t="s">
        <v>305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45">
      <c r="B980" s="4" t="s">
        <v>306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45">
      <c r="B981" s="4" t="s">
        <v>307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45">
      <c r="B982" s="12" t="s">
        <v>7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45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45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45">
      <c r="B985" s="8">
        <f>+B950+1</f>
        <v>46051</v>
      </c>
    </row>
    <row r="986" spans="2:31" x14ac:dyDescent="0.45">
      <c r="B986" s="8"/>
    </row>
    <row r="987" spans="2:31" x14ac:dyDescent="0.45">
      <c r="B987" s="9" t="s">
        <v>313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1" t="s">
        <v>7</v>
      </c>
      <c r="AD987" s="91"/>
      <c r="AE987" s="91"/>
    </row>
    <row r="988" spans="2:31" x14ac:dyDescent="0.45">
      <c r="B988" s="4" t="s">
        <v>279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45">
      <c r="B989" s="4" t="s">
        <v>280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45">
      <c r="B990" s="4" t="s">
        <v>281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45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45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45">
      <c r="B993" s="4" t="s">
        <v>284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45">
      <c r="B994" s="4" t="s">
        <v>285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45">
      <c r="B995" s="4" t="s">
        <v>286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45">
      <c r="B996" s="4" t="s">
        <v>287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45">
      <c r="B997" s="4" t="s">
        <v>288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45">
      <c r="B998" s="4" t="s">
        <v>289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45">
      <c r="B999" s="4" t="s">
        <v>290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45">
      <c r="B1000" s="4" t="s">
        <v>291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45">
      <c r="B1001" s="4" t="s">
        <v>292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45">
      <c r="B1002" s="4" t="s">
        <v>293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45">
      <c r="B1003" s="4" t="s">
        <v>294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45">
      <c r="B1004" s="4" t="s">
        <v>295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45">
      <c r="B1005" s="4" t="s">
        <v>296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45">
      <c r="B1006" s="4" t="s">
        <v>297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45">
      <c r="B1007" s="4" t="s">
        <v>298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45">
      <c r="B1008" s="4" t="s">
        <v>299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45">
      <c r="B1009" s="4" t="s">
        <v>300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45">
      <c r="B1010" s="4" t="s">
        <v>301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45">
      <c r="B1011" s="4" t="s">
        <v>302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45">
      <c r="B1012" s="4" t="s">
        <v>303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45">
      <c r="B1013" s="4" t="s">
        <v>304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45">
      <c r="B1014" s="4" t="s">
        <v>305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45">
      <c r="B1015" s="4" t="s">
        <v>306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45">
      <c r="B1016" s="4" t="s">
        <v>307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45">
      <c r="B1017" s="12" t="s">
        <v>7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45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45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45">
      <c r="B1020" s="8">
        <f>+B985+1</f>
        <v>46052</v>
      </c>
    </row>
    <row r="1021" spans="2:31" x14ac:dyDescent="0.45">
      <c r="B1021" s="8"/>
    </row>
    <row r="1022" spans="2:31" x14ac:dyDescent="0.45">
      <c r="B1022" s="9" t="s">
        <v>313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1" t="s">
        <v>7</v>
      </c>
      <c r="AD1022" s="91"/>
      <c r="AE1022" s="91"/>
    </row>
    <row r="1023" spans="2:31" x14ac:dyDescent="0.45">
      <c r="B1023" s="4" t="s">
        <v>279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45">
      <c r="B1024" s="4" t="s">
        <v>280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45">
      <c r="B1025" s="4" t="s">
        <v>281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45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45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45">
      <c r="B1028" s="4" t="s">
        <v>284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45">
      <c r="B1029" s="4" t="s">
        <v>285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45">
      <c r="B1030" s="4" t="s">
        <v>286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45">
      <c r="B1031" s="4" t="s">
        <v>287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45">
      <c r="B1032" s="4" t="s">
        <v>288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45">
      <c r="B1033" s="4" t="s">
        <v>289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45">
      <c r="B1034" s="4" t="s">
        <v>290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45">
      <c r="B1035" s="4" t="s">
        <v>291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45">
      <c r="B1036" s="4" t="s">
        <v>292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45">
      <c r="B1037" s="4" t="s">
        <v>293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45">
      <c r="B1038" s="4" t="s">
        <v>294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45">
      <c r="B1039" s="4" t="s">
        <v>295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45">
      <c r="B1040" s="4" t="s">
        <v>296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45">
      <c r="B1041" s="4" t="s">
        <v>297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45">
      <c r="B1042" s="4" t="s">
        <v>298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45">
      <c r="B1043" s="4" t="s">
        <v>299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45">
      <c r="B1044" s="4" t="s">
        <v>300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45">
      <c r="B1045" s="4" t="s">
        <v>301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45">
      <c r="B1046" s="4" t="s">
        <v>302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45">
      <c r="B1047" s="4" t="s">
        <v>303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45">
      <c r="B1048" s="4" t="s">
        <v>304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45">
      <c r="B1049" s="4" t="s">
        <v>305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45">
      <c r="B1050" s="4" t="s">
        <v>306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45">
      <c r="B1051" s="4" t="s">
        <v>307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45">
      <c r="B1052" s="12" t="s">
        <v>7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45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45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45">
      <c r="B1055" s="8">
        <f>+B1020+1</f>
        <v>46053</v>
      </c>
    </row>
    <row r="1056" spans="2:31" x14ac:dyDescent="0.45">
      <c r="B1056" s="8"/>
    </row>
    <row r="1057" spans="2:31" x14ac:dyDescent="0.45">
      <c r="B1057" s="9" t="s">
        <v>313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1" t="s">
        <v>7</v>
      </c>
      <c r="AD1057" s="91"/>
      <c r="AE1057" s="91"/>
    </row>
    <row r="1058" spans="2:31" x14ac:dyDescent="0.45">
      <c r="B1058" s="4" t="s">
        <v>279</v>
      </c>
      <c r="C1058" s="4"/>
      <c r="D1058" s="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6"/>
      <c r="AD1058" s="57">
        <f>SUM(E1058:AB1058)</f>
        <v>0</v>
      </c>
      <c r="AE1058" s="56"/>
    </row>
    <row r="1059" spans="2:31" x14ac:dyDescent="0.45">
      <c r="B1059" s="4" t="s">
        <v>280</v>
      </c>
      <c r="C1059" s="4"/>
      <c r="D1059" s="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>SUM(E1059:AB1059)</f>
        <v>0</v>
      </c>
      <c r="AE1059" s="54"/>
    </row>
    <row r="1060" spans="2:31" x14ac:dyDescent="0.45">
      <c r="B1060" s="4" t="s">
        <v>281</v>
      </c>
      <c r="C1060" s="4"/>
      <c r="D1060" s="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ref="AD1060:AD1086" si="60">SUM(E1060:AB1060)</f>
        <v>0</v>
      </c>
      <c r="AE1060" s="54"/>
    </row>
    <row r="1061" spans="2:31" x14ac:dyDescent="0.45">
      <c r="B1061" s="4" t="s">
        <v>282</v>
      </c>
      <c r="C1061" s="4"/>
      <c r="D1061" s="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60"/>
        <v>0</v>
      </c>
      <c r="AE1061" s="54"/>
    </row>
    <row r="1062" spans="2:31" x14ac:dyDescent="0.45">
      <c r="B1062" s="4" t="s">
        <v>283</v>
      </c>
      <c r="C1062" s="4"/>
      <c r="D1062" s="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60"/>
        <v>0</v>
      </c>
      <c r="AE1062" s="54"/>
    </row>
    <row r="1063" spans="2:31" x14ac:dyDescent="0.45">
      <c r="B1063" s="4" t="s">
        <v>284</v>
      </c>
      <c r="C1063" s="4"/>
      <c r="D1063" s="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60"/>
        <v>0</v>
      </c>
      <c r="AE1063" s="54"/>
    </row>
    <row r="1064" spans="2:31" x14ac:dyDescent="0.45">
      <c r="B1064" s="4" t="s">
        <v>285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60"/>
        <v>0</v>
      </c>
      <c r="AE1064" s="54"/>
    </row>
    <row r="1065" spans="2:31" x14ac:dyDescent="0.45">
      <c r="B1065" s="4" t="s">
        <v>286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60"/>
        <v>0</v>
      </c>
      <c r="AE1065" s="54"/>
    </row>
    <row r="1066" spans="2:31" x14ac:dyDescent="0.45">
      <c r="B1066" s="4" t="s">
        <v>287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60"/>
        <v>0</v>
      </c>
      <c r="AE1066" s="54"/>
    </row>
    <row r="1067" spans="2:31" x14ac:dyDescent="0.45">
      <c r="B1067" s="4" t="s">
        <v>288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60"/>
        <v>0</v>
      </c>
      <c r="AE1067" s="54"/>
    </row>
    <row r="1068" spans="2:31" x14ac:dyDescent="0.45">
      <c r="B1068" s="4" t="s">
        <v>289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60"/>
        <v>0</v>
      </c>
      <c r="AE1068" s="54"/>
    </row>
    <row r="1069" spans="2:31" x14ac:dyDescent="0.45">
      <c r="B1069" s="4" t="s">
        <v>290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60"/>
        <v>0</v>
      </c>
      <c r="AE1069" s="54"/>
    </row>
    <row r="1070" spans="2:31" x14ac:dyDescent="0.45">
      <c r="B1070" s="4" t="s">
        <v>291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60"/>
        <v>0</v>
      </c>
      <c r="AE1070" s="54"/>
    </row>
    <row r="1071" spans="2:31" x14ac:dyDescent="0.45">
      <c r="B1071" s="4" t="s">
        <v>292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60"/>
        <v>0</v>
      </c>
      <c r="AE1071" s="54"/>
    </row>
    <row r="1072" spans="2:31" x14ac:dyDescent="0.45">
      <c r="B1072" s="4" t="s">
        <v>293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60"/>
        <v>0</v>
      </c>
      <c r="AE1072" s="54"/>
    </row>
    <row r="1073" spans="2:31" x14ac:dyDescent="0.45">
      <c r="B1073" s="4" t="s">
        <v>294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60"/>
        <v>0</v>
      </c>
      <c r="AE1073" s="54"/>
    </row>
    <row r="1074" spans="2:31" x14ac:dyDescent="0.45">
      <c r="B1074" s="4" t="s">
        <v>295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60"/>
        <v>0</v>
      </c>
      <c r="AE1074" s="54"/>
    </row>
    <row r="1075" spans="2:31" x14ac:dyDescent="0.45">
      <c r="B1075" s="4" t="s">
        <v>296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60"/>
        <v>0</v>
      </c>
      <c r="AE1075" s="54"/>
    </row>
    <row r="1076" spans="2:31" x14ac:dyDescent="0.45">
      <c r="B1076" s="4" t="s">
        <v>297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60"/>
        <v>0</v>
      </c>
      <c r="AE1076" s="54"/>
    </row>
    <row r="1077" spans="2:31" x14ac:dyDescent="0.45">
      <c r="B1077" s="4" t="s">
        <v>298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60"/>
        <v>0</v>
      </c>
      <c r="AE1077" s="54"/>
    </row>
    <row r="1078" spans="2:31" x14ac:dyDescent="0.45">
      <c r="B1078" s="4" t="s">
        <v>299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60"/>
        <v>0</v>
      </c>
      <c r="AE1078" s="54"/>
    </row>
    <row r="1079" spans="2:31" x14ac:dyDescent="0.45">
      <c r="B1079" s="4" t="s">
        <v>300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60"/>
        <v>0</v>
      </c>
      <c r="AE1079" s="54"/>
    </row>
    <row r="1080" spans="2:31" x14ac:dyDescent="0.45">
      <c r="B1080" s="4" t="s">
        <v>301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60"/>
        <v>0</v>
      </c>
      <c r="AE1080" s="54"/>
    </row>
    <row r="1081" spans="2:31" x14ac:dyDescent="0.45">
      <c r="B1081" s="4" t="s">
        <v>302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60"/>
        <v>0</v>
      </c>
      <c r="AE1081" s="54"/>
    </row>
    <row r="1082" spans="2:31" x14ac:dyDescent="0.45">
      <c r="B1082" s="4" t="s">
        <v>303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60"/>
        <v>0</v>
      </c>
      <c r="AE1082" s="54"/>
    </row>
    <row r="1083" spans="2:31" x14ac:dyDescent="0.45">
      <c r="B1083" s="4" t="s">
        <v>304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60"/>
        <v>0</v>
      </c>
      <c r="AE1083" s="54"/>
    </row>
    <row r="1084" spans="2:31" x14ac:dyDescent="0.45">
      <c r="B1084" s="4" t="s">
        <v>305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60"/>
        <v>0</v>
      </c>
      <c r="AE1084" s="54"/>
    </row>
    <row r="1085" spans="2:31" x14ac:dyDescent="0.45">
      <c r="B1085" s="4" t="s">
        <v>306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60"/>
        <v>0</v>
      </c>
      <c r="AE1085" s="54"/>
    </row>
    <row r="1086" spans="2:31" x14ac:dyDescent="0.45">
      <c r="B1086" s="4" t="s">
        <v>307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60"/>
        <v>0</v>
      </c>
      <c r="AE1086" s="54"/>
    </row>
    <row r="1087" spans="2:31" x14ac:dyDescent="0.45">
      <c r="B1087" s="12" t="s">
        <v>7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057:AE1057"/>
    <mergeCell ref="AC952:AE952"/>
    <mergeCell ref="AC987:AE987"/>
    <mergeCell ref="AC1022:AE1022"/>
    <mergeCell ref="AC847:AE847"/>
    <mergeCell ref="AC882:AE882"/>
    <mergeCell ref="AC917:AE917"/>
    <mergeCell ref="AC742:AE742"/>
    <mergeCell ref="AC777:AE777"/>
    <mergeCell ref="AC812:AE812"/>
    <mergeCell ref="AC637:AE637"/>
    <mergeCell ref="AC672:AE672"/>
    <mergeCell ref="AC707:AE707"/>
    <mergeCell ref="AC532:AE532"/>
    <mergeCell ref="AC567:AE567"/>
    <mergeCell ref="AC602:AE602"/>
    <mergeCell ref="AC427:AE427"/>
    <mergeCell ref="AC462:AE462"/>
    <mergeCell ref="AC497:AE497"/>
    <mergeCell ref="AC322:AE322"/>
    <mergeCell ref="AC357:AE357"/>
    <mergeCell ref="AC392:AE392"/>
    <mergeCell ref="AC217:AE217"/>
    <mergeCell ref="AC252:AE252"/>
    <mergeCell ref="AC287:AE287"/>
    <mergeCell ref="AC112:AE112"/>
    <mergeCell ref="AC147:AE147"/>
    <mergeCell ref="AC182:AE182"/>
    <mergeCell ref="AC7:AE7"/>
    <mergeCell ref="AC42:AE42"/>
    <mergeCell ref="AC77:AE7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"/>
  <sheetViews>
    <sheetView zoomScale="55" zoomScaleNormal="55" workbookViewId="0">
      <selection activeCell="D16" sqref="D16"/>
    </sheetView>
  </sheetViews>
  <sheetFormatPr baseColWidth="10" defaultColWidth="11.453125" defaultRowHeight="18.5" x14ac:dyDescent="0.45"/>
  <cols>
    <col min="1" max="1" width="2.453125" style="4" customWidth="1"/>
    <col min="2" max="2" width="32.54296875" style="4" customWidth="1"/>
    <col min="3" max="4" width="10.1796875" style="3" customWidth="1"/>
    <col min="5" max="5" width="13.54296875" style="3" customWidth="1"/>
    <col min="6" max="10" width="10.81640625" style="3" customWidth="1"/>
    <col min="11" max="11" width="12.54296875" style="3" customWidth="1"/>
    <col min="12" max="20" width="10.81640625" style="3" customWidth="1"/>
    <col min="21" max="21" width="14.1796875" style="3" bestFit="1" customWidth="1"/>
    <col min="22" max="24" width="10.81640625" style="3" customWidth="1"/>
    <col min="25" max="25" width="12.26953125" style="3" customWidth="1"/>
    <col min="26" max="28" width="10.81640625" style="3" customWidth="1"/>
    <col min="29" max="35" width="10.81640625" style="4" customWidth="1"/>
    <col min="36" max="36" width="19" style="4" customWidth="1"/>
    <col min="37" max="16384" width="11.453125" style="4"/>
  </cols>
  <sheetData>
    <row r="2" spans="2:36" x14ac:dyDescent="0.45">
      <c r="B2" s="7" t="s">
        <v>317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45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45">
      <c r="AC4" s="3"/>
      <c r="AD4" s="3"/>
      <c r="AE4" s="3"/>
      <c r="AF4" s="3"/>
      <c r="AG4" s="3"/>
      <c r="AH4" s="3"/>
      <c r="AI4" s="3"/>
      <c r="AJ4" s="3"/>
    </row>
    <row r="5" spans="2:36" x14ac:dyDescent="0.45">
      <c r="B5" s="5" t="s">
        <v>318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4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45">
      <c r="B7" s="39">
        <v>46023</v>
      </c>
    </row>
    <row r="9" spans="2:36" x14ac:dyDescent="0.45">
      <c r="B9" s="32" t="s">
        <v>10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5" t="s">
        <v>7</v>
      </c>
    </row>
    <row r="10" spans="2:36" x14ac:dyDescent="0.45">
      <c r="B10" s="84" t="s">
        <v>7</v>
      </c>
      <c r="C10" s="12"/>
      <c r="D10" s="12"/>
      <c r="E10" s="50">
        <f>SUM(E11:E64)</f>
        <v>10434.529846666666</v>
      </c>
      <c r="F10" s="50">
        <f t="shared" ref="F10:AI10" si="1">SUM(F11:F64)</f>
        <v>8132.6798700000018</v>
      </c>
      <c r="G10" s="50">
        <f t="shared" si="1"/>
        <v>5725.9368933333335</v>
      </c>
      <c r="H10" s="50">
        <f t="shared" si="1"/>
        <v>5484.443108333332</v>
      </c>
      <c r="I10" s="50">
        <f t="shared" si="1"/>
        <v>3500.2168333333329</v>
      </c>
      <c r="J10" s="50">
        <f t="shared" si="1"/>
        <v>7255.3885699999983</v>
      </c>
      <c r="K10" s="50">
        <f t="shared" si="1"/>
        <v>6206.4915366666664</v>
      </c>
      <c r="L10" s="50">
        <f t="shared" si="1"/>
        <v>4814.2498333333351</v>
      </c>
      <c r="M10" s="50">
        <f t="shared" si="1"/>
        <v>6388.3171350000011</v>
      </c>
      <c r="N10" s="50">
        <f t="shared" si="1"/>
        <v>8955.153809999998</v>
      </c>
      <c r="O10" s="50">
        <f t="shared" si="1"/>
        <v>7533.7460383333337</v>
      </c>
      <c r="P10" s="50">
        <f t="shared" si="1"/>
        <v>6275.7045866666658</v>
      </c>
      <c r="Q10" s="50">
        <f t="shared" si="1"/>
        <v>5811.0947666666661</v>
      </c>
      <c r="R10" s="50">
        <f t="shared" si="1"/>
        <v>7150.549836666667</v>
      </c>
      <c r="S10" s="50">
        <f t="shared" si="1"/>
        <v>8217.6543283333322</v>
      </c>
      <c r="T10" s="50">
        <f t="shared" si="1"/>
        <v>9030.9376100000027</v>
      </c>
      <c r="U10" s="50">
        <f t="shared" si="1"/>
        <v>9813.9391983333371</v>
      </c>
      <c r="V10" s="50">
        <f t="shared" si="1"/>
        <v>9073.4378499999984</v>
      </c>
      <c r="W10" s="50">
        <f t="shared" si="1"/>
        <v>3243.4715433333326</v>
      </c>
      <c r="X10" s="50">
        <f t="shared" si="1"/>
        <v>3222.6106049999999</v>
      </c>
      <c r="Y10" s="50">
        <f t="shared" si="1"/>
        <v>4939.6095616666662</v>
      </c>
      <c r="Z10" s="50">
        <f t="shared" si="1"/>
        <v>4962.5725708333348</v>
      </c>
      <c r="AA10" s="50">
        <f t="shared" si="1"/>
        <v>3327.15463</v>
      </c>
      <c r="AB10" s="50">
        <f t="shared" si="1"/>
        <v>5543.3349000000007</v>
      </c>
      <c r="AC10" s="50">
        <f t="shared" si="1"/>
        <v>5184.0300083333314</v>
      </c>
      <c r="AD10" s="50">
        <f t="shared" si="1"/>
        <v>5731.7883300000012</v>
      </c>
      <c r="AE10" s="50">
        <f t="shared" si="1"/>
        <v>5489.5941233333315</v>
      </c>
      <c r="AF10" s="50">
        <f t="shared" si="1"/>
        <v>5392.6909999999989</v>
      </c>
      <c r="AG10" s="50">
        <f t="shared" si="1"/>
        <v>3345.7872966666669</v>
      </c>
      <c r="AH10" s="50">
        <f t="shared" si="1"/>
        <v>9362.7025166666663</v>
      </c>
      <c r="AI10" s="50">
        <f t="shared" si="1"/>
        <v>5670.5899149999987</v>
      </c>
      <c r="AJ10" s="76">
        <f>SUM(AJ11:AJ64)</f>
        <v>195220.40865249999</v>
      </c>
    </row>
    <row r="11" spans="2:36" x14ac:dyDescent="0.45">
      <c r="B11" s="14" t="s">
        <v>11</v>
      </c>
      <c r="C11" s="47"/>
      <c r="D11" s="47"/>
      <c r="E11" s="58">
        <v>385.7283333333333</v>
      </c>
      <c r="F11" s="61">
        <v>223.06566666666669</v>
      </c>
      <c r="G11" s="58">
        <v>217.91650000000004</v>
      </c>
      <c r="H11" s="61">
        <v>245.51033333333331</v>
      </c>
      <c r="I11" s="58">
        <v>246.02733333333336</v>
      </c>
      <c r="J11" s="61">
        <v>377.66216666666668</v>
      </c>
      <c r="K11" s="58">
        <v>321.92283333333336</v>
      </c>
      <c r="L11" s="61">
        <v>310.35200000000003</v>
      </c>
      <c r="M11" s="58">
        <v>382.39966666666663</v>
      </c>
      <c r="N11" s="61">
        <v>390.10383333333328</v>
      </c>
      <c r="O11" s="58">
        <v>340.78050000000002</v>
      </c>
      <c r="P11" s="61">
        <v>332.28216666666657</v>
      </c>
      <c r="Q11" s="58">
        <v>260.03100000000001</v>
      </c>
      <c r="R11" s="61">
        <v>318.83250000000004</v>
      </c>
      <c r="S11" s="58">
        <v>284.25599999999991</v>
      </c>
      <c r="T11" s="61">
        <v>201.35433333333333</v>
      </c>
      <c r="U11" s="58">
        <v>324.1901666666667</v>
      </c>
      <c r="V11" s="61">
        <v>241.36683333333332</v>
      </c>
      <c r="W11" s="58">
        <v>127.01783333333333</v>
      </c>
      <c r="X11" s="61">
        <v>335.20133333333325</v>
      </c>
      <c r="Y11" s="58">
        <v>423.01900000000001</v>
      </c>
      <c r="Z11" s="61">
        <v>371.96600000000001</v>
      </c>
      <c r="AA11" s="58">
        <v>347.32666666666665</v>
      </c>
      <c r="AB11" s="61">
        <v>356.29483333333337</v>
      </c>
      <c r="AC11" s="58">
        <v>405.11650000000003</v>
      </c>
      <c r="AD11" s="61">
        <v>277.71299999999997</v>
      </c>
      <c r="AE11" s="58">
        <v>367.21916666666669</v>
      </c>
      <c r="AF11" s="61">
        <v>114.16200000000002</v>
      </c>
      <c r="AG11" s="58">
        <v>87.533500000000018</v>
      </c>
      <c r="AH11" s="61">
        <v>291.28149999999999</v>
      </c>
      <c r="AI11" s="60">
        <v>228.60133333333334</v>
      </c>
      <c r="AJ11" s="77">
        <f t="shared" ref="AJ11:AJ42" si="2">SUM(E11:AI11)</f>
        <v>9136.2348333333339</v>
      </c>
    </row>
    <row r="12" spans="2:36" x14ac:dyDescent="0.45">
      <c r="B12" s="14" t="s">
        <v>12</v>
      </c>
      <c r="C12" s="14"/>
      <c r="D12" s="14"/>
      <c r="E12" s="58">
        <v>312.77983333333333</v>
      </c>
      <c r="F12" s="59">
        <v>168.15299999999996</v>
      </c>
      <c r="G12" s="58">
        <v>230.18116666666674</v>
      </c>
      <c r="H12" s="59">
        <v>299.28300000000002</v>
      </c>
      <c r="I12" s="58">
        <v>150.13183333333336</v>
      </c>
      <c r="J12" s="59">
        <v>161.55999999999997</v>
      </c>
      <c r="K12" s="58">
        <v>151.9383333333333</v>
      </c>
      <c r="L12" s="59">
        <v>114.37833333333332</v>
      </c>
      <c r="M12" s="58">
        <v>171.60949999999994</v>
      </c>
      <c r="N12" s="59">
        <v>169.12066666666664</v>
      </c>
      <c r="O12" s="58">
        <v>236.05783333333335</v>
      </c>
      <c r="P12" s="59">
        <v>241.68266666666665</v>
      </c>
      <c r="Q12" s="58">
        <v>136.44483333333332</v>
      </c>
      <c r="R12" s="59">
        <v>155.1141666666667</v>
      </c>
      <c r="S12" s="58">
        <v>285.17666666666673</v>
      </c>
      <c r="T12" s="59">
        <v>253.85350000000003</v>
      </c>
      <c r="U12" s="58">
        <v>298.26266666666669</v>
      </c>
      <c r="V12" s="59">
        <v>256.50150000000002</v>
      </c>
      <c r="W12" s="58">
        <v>188.76583333333332</v>
      </c>
      <c r="X12" s="59">
        <v>207.17816666666664</v>
      </c>
      <c r="Y12" s="58">
        <v>221.25300000000001</v>
      </c>
      <c r="Z12" s="59">
        <v>89.664999999999992</v>
      </c>
      <c r="AA12" s="58">
        <v>113.85550000000002</v>
      </c>
      <c r="AB12" s="59">
        <v>199.56350000000003</v>
      </c>
      <c r="AC12" s="58">
        <v>145.73483333333334</v>
      </c>
      <c r="AD12" s="59">
        <v>114.84300000000002</v>
      </c>
      <c r="AE12" s="58">
        <v>156.02599999999995</v>
      </c>
      <c r="AF12" s="59">
        <v>239.00216666666671</v>
      </c>
      <c r="AG12" s="58">
        <v>149.94633333333331</v>
      </c>
      <c r="AH12" s="59">
        <v>273.82549999999998</v>
      </c>
      <c r="AI12" s="60">
        <v>217.93933333333331</v>
      </c>
      <c r="AJ12" s="77">
        <f t="shared" si="2"/>
        <v>6109.8276666666661</v>
      </c>
    </row>
    <row r="13" spans="2:36" x14ac:dyDescent="0.45">
      <c r="B13" s="14" t="s">
        <v>13</v>
      </c>
      <c r="C13" s="14"/>
      <c r="D13" s="14"/>
      <c r="E13" s="58">
        <v>301.26449999999988</v>
      </c>
      <c r="F13" s="59">
        <v>274.96350000000001</v>
      </c>
      <c r="G13" s="58">
        <v>447.1991666666666</v>
      </c>
      <c r="H13" s="59">
        <v>268.3866666666666</v>
      </c>
      <c r="I13" s="58">
        <v>277.57766666666663</v>
      </c>
      <c r="J13" s="59">
        <v>333.91283333333325</v>
      </c>
      <c r="K13" s="58">
        <v>226.34916666666666</v>
      </c>
      <c r="L13" s="59">
        <v>378.36666666666679</v>
      </c>
      <c r="M13" s="58">
        <v>292.48050000000001</v>
      </c>
      <c r="N13" s="59">
        <v>365.89433333333324</v>
      </c>
      <c r="O13" s="58">
        <v>299.75333333333333</v>
      </c>
      <c r="P13" s="59">
        <v>344.43100000000004</v>
      </c>
      <c r="Q13" s="58">
        <v>405.73366666666675</v>
      </c>
      <c r="R13" s="59">
        <v>420.13350000000014</v>
      </c>
      <c r="S13" s="58">
        <v>441.0943333333334</v>
      </c>
      <c r="T13" s="59">
        <v>512.45466666666664</v>
      </c>
      <c r="U13" s="58">
        <v>472.79700000000008</v>
      </c>
      <c r="V13" s="59">
        <v>475.62083333333322</v>
      </c>
      <c r="W13" s="58">
        <v>221.63849999999996</v>
      </c>
      <c r="X13" s="59">
        <v>314.85250000000008</v>
      </c>
      <c r="Y13" s="58">
        <v>260.79000000000008</v>
      </c>
      <c r="Z13" s="59">
        <v>148.78399999999999</v>
      </c>
      <c r="AA13" s="58">
        <v>229.35250000000002</v>
      </c>
      <c r="AB13" s="59">
        <v>278.25383333333332</v>
      </c>
      <c r="AC13" s="58">
        <v>241.03566666666657</v>
      </c>
      <c r="AD13" s="59">
        <v>184.59216666666666</v>
      </c>
      <c r="AE13" s="58">
        <v>190.69600000000003</v>
      </c>
      <c r="AF13" s="59">
        <v>298.95916666666659</v>
      </c>
      <c r="AG13" s="58">
        <v>221.06016666666667</v>
      </c>
      <c r="AH13" s="59">
        <v>388.58083333333337</v>
      </c>
      <c r="AI13" s="60">
        <v>326.85416666666674</v>
      </c>
      <c r="AJ13" s="77">
        <f t="shared" si="2"/>
        <v>9843.8628333333327</v>
      </c>
    </row>
    <row r="14" spans="2:36" x14ac:dyDescent="0.45">
      <c r="B14" s="14" t="s">
        <v>14</v>
      </c>
      <c r="C14" s="14"/>
      <c r="D14" s="14"/>
      <c r="E14" s="58">
        <v>670.11183333333338</v>
      </c>
      <c r="F14" s="59">
        <v>304.87250000000012</v>
      </c>
      <c r="G14" s="58">
        <v>504.32483333333329</v>
      </c>
      <c r="H14" s="59">
        <v>461.31816666666668</v>
      </c>
      <c r="I14" s="58">
        <v>201.7148333333333</v>
      </c>
      <c r="J14" s="59">
        <v>435.4136666666667</v>
      </c>
      <c r="K14" s="58">
        <v>308.61200000000002</v>
      </c>
      <c r="L14" s="59">
        <v>366.07649999999995</v>
      </c>
      <c r="M14" s="58">
        <v>346.43716666666666</v>
      </c>
      <c r="N14" s="59">
        <v>409.35483333333326</v>
      </c>
      <c r="O14" s="58">
        <v>490.9356666666668</v>
      </c>
      <c r="P14" s="59">
        <v>476.97283333333314</v>
      </c>
      <c r="Q14" s="58">
        <v>118.40750000000001</v>
      </c>
      <c r="R14" s="59">
        <v>380.48466666666673</v>
      </c>
      <c r="S14" s="58">
        <v>400.63183333333325</v>
      </c>
      <c r="T14" s="59">
        <v>446.21916666666681</v>
      </c>
      <c r="U14" s="58">
        <v>543.29983333333325</v>
      </c>
      <c r="V14" s="59">
        <v>577.16016666666667</v>
      </c>
      <c r="W14" s="58">
        <v>275.58366666666666</v>
      </c>
      <c r="X14" s="59">
        <v>361.03483333333315</v>
      </c>
      <c r="Y14" s="58">
        <v>313.44566666666668</v>
      </c>
      <c r="Z14" s="59">
        <v>193.82150000000001</v>
      </c>
      <c r="AA14" s="58">
        <v>282.57600000000008</v>
      </c>
      <c r="AB14" s="59">
        <v>515.80333333333351</v>
      </c>
      <c r="AC14" s="58">
        <v>251.09533333333337</v>
      </c>
      <c r="AD14" s="59">
        <v>437.88900000000007</v>
      </c>
      <c r="AE14" s="58">
        <v>417.97983333333343</v>
      </c>
      <c r="AF14" s="59">
        <v>397.99966666666671</v>
      </c>
      <c r="AG14" s="58">
        <v>219.08816666666664</v>
      </c>
      <c r="AH14" s="59">
        <v>559.84749999999997</v>
      </c>
      <c r="AI14" s="60">
        <v>357.8313333333333</v>
      </c>
      <c r="AJ14" s="77">
        <f t="shared" si="2"/>
        <v>12026.343833333332</v>
      </c>
    </row>
    <row r="15" spans="2:36" x14ac:dyDescent="0.45">
      <c r="B15" s="14" t="s">
        <v>15</v>
      </c>
      <c r="C15" s="14"/>
      <c r="D15" s="14"/>
      <c r="E15" s="58">
        <v>413.70150000000001</v>
      </c>
      <c r="F15" s="59">
        <v>272.3536666666667</v>
      </c>
      <c r="G15" s="58">
        <v>432.70583333333332</v>
      </c>
      <c r="H15" s="59">
        <v>434.44383333333337</v>
      </c>
      <c r="I15" s="58">
        <v>287.12283333333335</v>
      </c>
      <c r="J15" s="59">
        <v>335.54033333333336</v>
      </c>
      <c r="K15" s="58">
        <v>254.11300000000006</v>
      </c>
      <c r="L15" s="59">
        <v>302.11783333333335</v>
      </c>
      <c r="M15" s="58">
        <v>303.66366666666664</v>
      </c>
      <c r="N15" s="59">
        <v>297.2525</v>
      </c>
      <c r="O15" s="58">
        <v>430.45100000000014</v>
      </c>
      <c r="P15" s="59">
        <v>397.65283333333332</v>
      </c>
      <c r="Q15" s="58">
        <v>416.92499999999995</v>
      </c>
      <c r="R15" s="59">
        <v>341.02533333333338</v>
      </c>
      <c r="S15" s="58">
        <v>298.678</v>
      </c>
      <c r="T15" s="59">
        <v>389.33049999999997</v>
      </c>
      <c r="U15" s="58">
        <v>490.59700000000009</v>
      </c>
      <c r="V15" s="59">
        <v>475.91733333333326</v>
      </c>
      <c r="W15" s="58">
        <v>319.27116666666666</v>
      </c>
      <c r="X15" s="59">
        <v>441.37416666666661</v>
      </c>
      <c r="Y15" s="58">
        <v>393.20466666666664</v>
      </c>
      <c r="Z15" s="59">
        <v>141.66216666666668</v>
      </c>
      <c r="AA15" s="58">
        <v>362.30766666666671</v>
      </c>
      <c r="AB15" s="59">
        <v>315.8456666666666</v>
      </c>
      <c r="AC15" s="58">
        <v>531.08433333333301</v>
      </c>
      <c r="AD15" s="59">
        <v>820.5300000000002</v>
      </c>
      <c r="AE15" s="58">
        <v>0</v>
      </c>
      <c r="AF15" s="59">
        <v>0</v>
      </c>
      <c r="AG15" s="58">
        <v>189.15316666666664</v>
      </c>
      <c r="AH15" s="59">
        <v>411.0891666666667</v>
      </c>
      <c r="AI15" s="60">
        <v>327.81049999999999</v>
      </c>
      <c r="AJ15" s="77">
        <f t="shared" si="2"/>
        <v>10826.924666666664</v>
      </c>
    </row>
    <row r="16" spans="2:36" x14ac:dyDescent="0.45">
      <c r="B16" s="14" t="s">
        <v>16</v>
      </c>
      <c r="C16" s="14"/>
      <c r="D16" s="14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17.15349999999999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60">
        <v>0</v>
      </c>
      <c r="AJ16" s="77">
        <f t="shared" si="2"/>
        <v>17.15349999999999</v>
      </c>
    </row>
    <row r="17" spans="2:36" x14ac:dyDescent="0.45">
      <c r="B17" s="14" t="s">
        <v>17</v>
      </c>
      <c r="C17" s="14"/>
      <c r="D17" s="14"/>
      <c r="E17" s="58">
        <v>27.826833333333326</v>
      </c>
      <c r="F17" s="59">
        <v>43.668333333333344</v>
      </c>
      <c r="G17" s="58">
        <v>32.774166666666659</v>
      </c>
      <c r="H17" s="59">
        <v>21.650333333333332</v>
      </c>
      <c r="I17" s="58">
        <v>80.671333333333337</v>
      </c>
      <c r="J17" s="59">
        <v>35.071999999999996</v>
      </c>
      <c r="K17" s="58">
        <v>8.5165000000000006</v>
      </c>
      <c r="L17" s="59">
        <v>167.489</v>
      </c>
      <c r="M17" s="58">
        <v>28.115833333333331</v>
      </c>
      <c r="N17" s="59">
        <v>3.1153333333333322</v>
      </c>
      <c r="O17" s="58">
        <v>117.11866666666667</v>
      </c>
      <c r="P17" s="59">
        <v>93.838333333333338</v>
      </c>
      <c r="Q17" s="58">
        <v>6.5223333333333278</v>
      </c>
      <c r="R17" s="59">
        <v>0</v>
      </c>
      <c r="S17" s="58">
        <v>334.87299999999993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21.879999999999995</v>
      </c>
      <c r="Z17" s="59">
        <v>0</v>
      </c>
      <c r="AA17" s="58">
        <v>23.482333333333337</v>
      </c>
      <c r="AB17" s="59">
        <v>103.36733333333332</v>
      </c>
      <c r="AC17" s="58">
        <v>81.29516666666666</v>
      </c>
      <c r="AD17" s="59">
        <v>124.08716666666666</v>
      </c>
      <c r="AE17" s="58">
        <v>165.34333333333333</v>
      </c>
      <c r="AF17" s="59">
        <v>14.010666666666669</v>
      </c>
      <c r="AG17" s="58">
        <v>35.640666666666661</v>
      </c>
      <c r="AH17" s="59">
        <v>103.05716666666667</v>
      </c>
      <c r="AI17" s="60">
        <v>52.457666666666668</v>
      </c>
      <c r="AJ17" s="77">
        <f t="shared" si="2"/>
        <v>1725.8734999999999</v>
      </c>
    </row>
    <row r="18" spans="2:36" x14ac:dyDescent="0.45">
      <c r="B18" s="14" t="s">
        <v>18</v>
      </c>
      <c r="C18" s="14"/>
      <c r="D18" s="14"/>
      <c r="E18" s="58">
        <v>56.066833333333328</v>
      </c>
      <c r="F18" s="59">
        <v>87.116</v>
      </c>
      <c r="G18" s="58">
        <v>11.225666666666664</v>
      </c>
      <c r="H18" s="59">
        <v>22.091333333333338</v>
      </c>
      <c r="I18" s="58">
        <v>61.16933333333332</v>
      </c>
      <c r="J18" s="59">
        <v>7.1208333333333362</v>
      </c>
      <c r="K18" s="58">
        <v>17.532499999999999</v>
      </c>
      <c r="L18" s="59">
        <v>34.017333333333333</v>
      </c>
      <c r="M18" s="58">
        <v>40.069500000000012</v>
      </c>
      <c r="N18" s="59">
        <v>12.69866666666667</v>
      </c>
      <c r="O18" s="58">
        <v>103.01699999999997</v>
      </c>
      <c r="P18" s="59">
        <v>70.314666666666682</v>
      </c>
      <c r="Q18" s="58">
        <v>9.7466666666666661</v>
      </c>
      <c r="R18" s="59">
        <v>152.25033333333332</v>
      </c>
      <c r="S18" s="58">
        <v>29.309999999999988</v>
      </c>
      <c r="T18" s="59">
        <v>19.294499999999999</v>
      </c>
      <c r="U18" s="58">
        <v>8.9348333333333336</v>
      </c>
      <c r="V18" s="59">
        <v>53.897500000000015</v>
      </c>
      <c r="W18" s="58">
        <v>15.996500000000003</v>
      </c>
      <c r="X18" s="59">
        <v>5.256333333333334</v>
      </c>
      <c r="Y18" s="58">
        <v>13.712</v>
      </c>
      <c r="Z18" s="59">
        <v>7.4751666666666674</v>
      </c>
      <c r="AA18" s="58">
        <v>15.808166666666674</v>
      </c>
      <c r="AB18" s="59">
        <v>2.7833333333333332</v>
      </c>
      <c r="AC18" s="58">
        <v>38.700833333333335</v>
      </c>
      <c r="AD18" s="59">
        <v>66.467333333333329</v>
      </c>
      <c r="AE18" s="58">
        <v>35.933666666666667</v>
      </c>
      <c r="AF18" s="59">
        <v>4.0311666666666675</v>
      </c>
      <c r="AG18" s="58">
        <v>55.572333333333326</v>
      </c>
      <c r="AH18" s="59">
        <v>118.37233333333333</v>
      </c>
      <c r="AI18" s="60">
        <v>22.784333333333326</v>
      </c>
      <c r="AJ18" s="77">
        <f t="shared" si="2"/>
        <v>1198.7669999999998</v>
      </c>
    </row>
    <row r="19" spans="2:36" x14ac:dyDescent="0.45">
      <c r="B19" s="14" t="s">
        <v>19</v>
      </c>
      <c r="C19" s="14"/>
      <c r="D19" s="14"/>
      <c r="E19" s="58">
        <v>231.89316666666664</v>
      </c>
      <c r="F19" s="59">
        <v>297.21116666666666</v>
      </c>
      <c r="G19" s="58">
        <v>177.66966666666667</v>
      </c>
      <c r="H19" s="59">
        <v>137.74183333333335</v>
      </c>
      <c r="I19" s="58">
        <v>239.91966666666661</v>
      </c>
      <c r="J19" s="59">
        <v>179.66149999999996</v>
      </c>
      <c r="K19" s="58">
        <v>67.400333333333336</v>
      </c>
      <c r="L19" s="59">
        <v>127.95349999999999</v>
      </c>
      <c r="M19" s="58">
        <v>204.15066666666669</v>
      </c>
      <c r="N19" s="59">
        <v>94.552499999999981</v>
      </c>
      <c r="O19" s="58">
        <v>297.76499999999999</v>
      </c>
      <c r="P19" s="59">
        <v>248.1156666666667</v>
      </c>
      <c r="Q19" s="58">
        <v>46.117000000000004</v>
      </c>
      <c r="R19" s="59">
        <v>305.75916666666666</v>
      </c>
      <c r="S19" s="58">
        <v>225.90250000000003</v>
      </c>
      <c r="T19" s="59">
        <v>226.56483333333333</v>
      </c>
      <c r="U19" s="58">
        <v>98.429333333333318</v>
      </c>
      <c r="V19" s="59">
        <v>285.31666666666661</v>
      </c>
      <c r="W19" s="58">
        <v>250.08166666666668</v>
      </c>
      <c r="X19" s="59">
        <v>64.664999999999992</v>
      </c>
      <c r="Y19" s="58">
        <v>134.09116666666665</v>
      </c>
      <c r="Z19" s="59">
        <v>138.06783333333331</v>
      </c>
      <c r="AA19" s="58">
        <v>105.88483333333332</v>
      </c>
      <c r="AB19" s="59">
        <v>146.66550000000001</v>
      </c>
      <c r="AC19" s="58">
        <v>122.56416666666665</v>
      </c>
      <c r="AD19" s="59">
        <v>237.42416666666662</v>
      </c>
      <c r="AE19" s="58">
        <v>236.25083333333325</v>
      </c>
      <c r="AF19" s="59">
        <v>211.18366666666668</v>
      </c>
      <c r="AG19" s="58">
        <v>98.324333333333371</v>
      </c>
      <c r="AH19" s="59">
        <v>352.23966666666672</v>
      </c>
      <c r="AI19" s="60">
        <v>198.17200000000003</v>
      </c>
      <c r="AJ19" s="77">
        <f t="shared" si="2"/>
        <v>5787.7389999999996</v>
      </c>
    </row>
    <row r="20" spans="2:36" x14ac:dyDescent="0.45">
      <c r="B20" s="14" t="s">
        <v>20</v>
      </c>
      <c r="C20" s="14"/>
      <c r="D20" s="14"/>
      <c r="E20" s="58">
        <v>29.723500000000005</v>
      </c>
      <c r="F20" s="59">
        <v>46.859666666666676</v>
      </c>
      <c r="G20" s="58">
        <v>25.919666666666672</v>
      </c>
      <c r="H20" s="59">
        <v>3.7838333333333329</v>
      </c>
      <c r="I20" s="58">
        <v>44.312333333333342</v>
      </c>
      <c r="J20" s="59">
        <v>9.9231666666666687</v>
      </c>
      <c r="K20" s="58">
        <v>17.416833333333329</v>
      </c>
      <c r="L20" s="59">
        <v>34.154166666666669</v>
      </c>
      <c r="M20" s="58">
        <v>41.840333333333326</v>
      </c>
      <c r="N20" s="59">
        <v>9.4696666666666669</v>
      </c>
      <c r="O20" s="58">
        <v>133.36316666666664</v>
      </c>
      <c r="P20" s="59">
        <v>69.337000000000003</v>
      </c>
      <c r="Q20" s="58">
        <v>6.7433333333333296</v>
      </c>
      <c r="R20" s="59">
        <v>116.99233333333333</v>
      </c>
      <c r="S20" s="58">
        <v>97.657999999999987</v>
      </c>
      <c r="T20" s="59">
        <v>3.4938333333333333</v>
      </c>
      <c r="U20" s="58">
        <v>7.0061666666666662</v>
      </c>
      <c r="V20" s="59">
        <v>39.8095</v>
      </c>
      <c r="W20" s="58">
        <v>37.305500000000002</v>
      </c>
      <c r="X20" s="59">
        <v>5.2524999999999995</v>
      </c>
      <c r="Y20" s="58">
        <v>2.8433333333333324</v>
      </c>
      <c r="Z20" s="59">
        <v>2.9534999999999991</v>
      </c>
      <c r="AA20" s="58">
        <v>11.429333333333332</v>
      </c>
      <c r="AB20" s="59">
        <v>2.5996666666666668</v>
      </c>
      <c r="AC20" s="58">
        <v>38.031666666666666</v>
      </c>
      <c r="AD20" s="59">
        <v>39.788166666666662</v>
      </c>
      <c r="AE20" s="58">
        <v>30.019666666666659</v>
      </c>
      <c r="AF20" s="59">
        <v>1.7996666666666665</v>
      </c>
      <c r="AG20" s="58">
        <v>33.467333333333336</v>
      </c>
      <c r="AH20" s="59">
        <v>127.84433333333334</v>
      </c>
      <c r="AI20" s="60">
        <v>26.466333333333331</v>
      </c>
      <c r="AJ20" s="77">
        <f t="shared" si="2"/>
        <v>1097.6075000000001</v>
      </c>
    </row>
    <row r="21" spans="2:36" x14ac:dyDescent="0.45">
      <c r="B21" s="14" t="s">
        <v>21</v>
      </c>
      <c r="C21" s="14"/>
      <c r="D21" s="14"/>
      <c r="E21" s="58">
        <v>129.33100000000005</v>
      </c>
      <c r="F21" s="59">
        <v>129.64233333333334</v>
      </c>
      <c r="G21" s="58">
        <v>445.90099999999995</v>
      </c>
      <c r="H21" s="59">
        <v>146.96349999999998</v>
      </c>
      <c r="I21" s="58">
        <v>567.12783333333334</v>
      </c>
      <c r="J21" s="59">
        <v>30.682166666666671</v>
      </c>
      <c r="K21" s="58">
        <v>398.33983333333339</v>
      </c>
      <c r="L21" s="59">
        <v>928.64616666666677</v>
      </c>
      <c r="M21" s="58">
        <v>140.09133333333338</v>
      </c>
      <c r="N21" s="59">
        <v>72.098000000000013</v>
      </c>
      <c r="O21" s="58">
        <v>229.5121666666667</v>
      </c>
      <c r="P21" s="59">
        <v>291.23066666666671</v>
      </c>
      <c r="Q21" s="58">
        <v>332.13516666666663</v>
      </c>
      <c r="R21" s="59">
        <v>144.31550000000007</v>
      </c>
      <c r="S21" s="58">
        <v>233.27966666666666</v>
      </c>
      <c r="T21" s="59">
        <v>920.07966666666675</v>
      </c>
      <c r="U21" s="58">
        <v>472.87916666666661</v>
      </c>
      <c r="V21" s="59">
        <v>16.229333333333333</v>
      </c>
      <c r="W21" s="58">
        <v>0.36316666666666664</v>
      </c>
      <c r="X21" s="59">
        <v>0.38333333333333341</v>
      </c>
      <c r="Y21" s="58">
        <v>24.286999999999999</v>
      </c>
      <c r="Z21" s="59">
        <v>69.598166666666657</v>
      </c>
      <c r="AA21" s="58">
        <v>7.9305000000000048</v>
      </c>
      <c r="AB21" s="59">
        <v>273.77400000000006</v>
      </c>
      <c r="AC21" s="58">
        <v>10.687333333333335</v>
      </c>
      <c r="AD21" s="59">
        <v>315.75883333333331</v>
      </c>
      <c r="AE21" s="58">
        <v>1020.6469999999999</v>
      </c>
      <c r="AF21" s="59">
        <v>251.30950000000001</v>
      </c>
      <c r="AG21" s="58">
        <v>45.335666666666668</v>
      </c>
      <c r="AH21" s="59">
        <v>822.6878333333334</v>
      </c>
      <c r="AI21" s="60">
        <v>557.56749999999988</v>
      </c>
      <c r="AJ21" s="77">
        <f t="shared" si="2"/>
        <v>9028.8143333333337</v>
      </c>
    </row>
    <row r="22" spans="2:36" x14ac:dyDescent="0.45">
      <c r="B22" s="14" t="s">
        <v>22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7">
        <f t="shared" si="2"/>
        <v>0</v>
      </c>
    </row>
    <row r="23" spans="2:36" x14ac:dyDescent="0.45">
      <c r="B23" s="14" t="s">
        <v>23</v>
      </c>
      <c r="C23" s="14"/>
      <c r="D23" s="14"/>
      <c r="E23" s="58">
        <v>26.698666666666668</v>
      </c>
      <c r="F23" s="59">
        <v>58.873833333333337</v>
      </c>
      <c r="G23" s="58">
        <v>45.979166666666657</v>
      </c>
      <c r="H23" s="59">
        <v>29.459666666666664</v>
      </c>
      <c r="I23" s="58">
        <v>0</v>
      </c>
      <c r="J23" s="59">
        <v>35.812833333333337</v>
      </c>
      <c r="K23" s="58">
        <v>37.980499999999992</v>
      </c>
      <c r="L23" s="59">
        <v>5.7073333333333318</v>
      </c>
      <c r="M23" s="58">
        <v>4.7636666666666665</v>
      </c>
      <c r="N23" s="59">
        <v>26.590833333333336</v>
      </c>
      <c r="O23" s="58">
        <v>40.713000000000001</v>
      </c>
      <c r="P23" s="59">
        <v>62.015999999999984</v>
      </c>
      <c r="Q23" s="58">
        <v>89.758999999999986</v>
      </c>
      <c r="R23" s="59">
        <v>53.717166666666678</v>
      </c>
      <c r="S23" s="58">
        <v>162.56283333333337</v>
      </c>
      <c r="T23" s="59">
        <v>57.56133333333333</v>
      </c>
      <c r="U23" s="58">
        <v>33.086166666666664</v>
      </c>
      <c r="V23" s="59">
        <v>14.104333333333336</v>
      </c>
      <c r="W23" s="58">
        <v>8.5076666666666672</v>
      </c>
      <c r="X23" s="59">
        <v>2.673166666666666</v>
      </c>
      <c r="Y23" s="58">
        <v>43.081666666666663</v>
      </c>
      <c r="Z23" s="59">
        <v>15.785833333333336</v>
      </c>
      <c r="AA23" s="58">
        <v>0.90166666666666595</v>
      </c>
      <c r="AB23" s="59">
        <v>62.118499999999997</v>
      </c>
      <c r="AC23" s="58">
        <v>31.201666666666668</v>
      </c>
      <c r="AD23" s="59">
        <v>159.25416666666672</v>
      </c>
      <c r="AE23" s="58">
        <v>68.724500000000006</v>
      </c>
      <c r="AF23" s="59">
        <v>49.640666666666668</v>
      </c>
      <c r="AG23" s="58">
        <v>21.946166666666667</v>
      </c>
      <c r="AH23" s="59">
        <v>114.19116666666666</v>
      </c>
      <c r="AI23" s="60">
        <v>76.020999999999987</v>
      </c>
      <c r="AJ23" s="77">
        <f t="shared" si="2"/>
        <v>1439.4341666666669</v>
      </c>
    </row>
    <row r="24" spans="2:36" x14ac:dyDescent="0.45">
      <c r="B24" s="14" t="s">
        <v>24</v>
      </c>
      <c r="C24" s="14"/>
      <c r="D24" s="14"/>
      <c r="E24" s="58">
        <v>11.933166666666665</v>
      </c>
      <c r="F24" s="59">
        <v>20.715</v>
      </c>
      <c r="G24" s="58">
        <v>23.893500000000014</v>
      </c>
      <c r="H24" s="59">
        <v>18.325833333333335</v>
      </c>
      <c r="I24" s="58">
        <v>29.609999999999996</v>
      </c>
      <c r="J24" s="59">
        <v>46.881833333333326</v>
      </c>
      <c r="K24" s="58">
        <v>16.067666666666664</v>
      </c>
      <c r="L24" s="59">
        <v>40.958833333333338</v>
      </c>
      <c r="M24" s="58">
        <v>8.4159999999999986</v>
      </c>
      <c r="N24" s="59">
        <v>28.888500000000004</v>
      </c>
      <c r="O24" s="58">
        <v>52.20216666666667</v>
      </c>
      <c r="P24" s="59">
        <v>30.130499999999991</v>
      </c>
      <c r="Q24" s="58">
        <v>24.785666666666668</v>
      </c>
      <c r="R24" s="59">
        <v>48.714666666666659</v>
      </c>
      <c r="S24" s="58">
        <v>185.11999999999998</v>
      </c>
      <c r="T24" s="59">
        <v>63.753333333333345</v>
      </c>
      <c r="U24" s="58">
        <v>27.43150000000001</v>
      </c>
      <c r="V24" s="59">
        <v>30.439333333333334</v>
      </c>
      <c r="W24" s="58">
        <v>22.693666666666669</v>
      </c>
      <c r="X24" s="59">
        <v>5.4071666666666669</v>
      </c>
      <c r="Y24" s="58">
        <v>21.744499999999995</v>
      </c>
      <c r="Z24" s="59">
        <v>22.366</v>
      </c>
      <c r="AA24" s="58">
        <v>11.1995</v>
      </c>
      <c r="AB24" s="59">
        <v>5.6079999999999988</v>
      </c>
      <c r="AC24" s="58">
        <v>33.783166666666666</v>
      </c>
      <c r="AD24" s="59">
        <v>85.388166666666677</v>
      </c>
      <c r="AE24" s="58">
        <v>101.11966666666667</v>
      </c>
      <c r="AF24" s="59">
        <v>22.752500000000001</v>
      </c>
      <c r="AG24" s="58">
        <v>18.147666666666666</v>
      </c>
      <c r="AH24" s="59">
        <v>192.77316666666667</v>
      </c>
      <c r="AI24" s="60">
        <v>51.147666666666659</v>
      </c>
      <c r="AJ24" s="77">
        <f t="shared" si="2"/>
        <v>1302.3983333333335</v>
      </c>
    </row>
    <row r="25" spans="2:36" x14ac:dyDescent="0.45">
      <c r="B25" s="14" t="s">
        <v>25</v>
      </c>
      <c r="C25" s="14"/>
      <c r="D25" s="14"/>
      <c r="E25" s="58">
        <v>21.136333333333333</v>
      </c>
      <c r="F25" s="59">
        <v>88.783333333333346</v>
      </c>
      <c r="G25" s="58">
        <v>83.927166666666665</v>
      </c>
      <c r="H25" s="59">
        <v>54.00950000000001</v>
      </c>
      <c r="I25" s="58">
        <v>106.38983333333334</v>
      </c>
      <c r="J25" s="59">
        <v>169.84433333333334</v>
      </c>
      <c r="K25" s="58">
        <v>55.669833333333337</v>
      </c>
      <c r="L25" s="59">
        <v>166.33316666666664</v>
      </c>
      <c r="M25" s="58">
        <v>8.3848333333333311</v>
      </c>
      <c r="N25" s="59">
        <v>56.597000000000001</v>
      </c>
      <c r="O25" s="58">
        <v>77.947833333333335</v>
      </c>
      <c r="P25" s="59">
        <v>88.523166666666683</v>
      </c>
      <c r="Q25" s="58">
        <v>157.84050000000005</v>
      </c>
      <c r="R25" s="59">
        <v>144.58216666666661</v>
      </c>
      <c r="S25" s="58">
        <v>241.58083333333332</v>
      </c>
      <c r="T25" s="59">
        <v>135.4493333333333</v>
      </c>
      <c r="U25" s="58">
        <v>78.507500000000007</v>
      </c>
      <c r="V25" s="59">
        <v>49.111000000000004</v>
      </c>
      <c r="W25" s="58">
        <v>28.31</v>
      </c>
      <c r="X25" s="59">
        <v>26.668666666666663</v>
      </c>
      <c r="Y25" s="58">
        <v>55.55083333333333</v>
      </c>
      <c r="Z25" s="59">
        <v>30.131999999999998</v>
      </c>
      <c r="AA25" s="58">
        <v>92.578333333333333</v>
      </c>
      <c r="AB25" s="59">
        <v>40.839000000000013</v>
      </c>
      <c r="AC25" s="58">
        <v>42.810333333333318</v>
      </c>
      <c r="AD25" s="59">
        <v>12.506499999999997</v>
      </c>
      <c r="AE25" s="58">
        <v>170.85533333333328</v>
      </c>
      <c r="AF25" s="59">
        <v>37.740833333333335</v>
      </c>
      <c r="AG25" s="58">
        <v>52.737833333333334</v>
      </c>
      <c r="AH25" s="59">
        <v>330.97266666666667</v>
      </c>
      <c r="AI25" s="60">
        <v>123.45233333333333</v>
      </c>
      <c r="AJ25" s="77">
        <f t="shared" si="2"/>
        <v>2829.7723333333329</v>
      </c>
    </row>
    <row r="26" spans="2:36" x14ac:dyDescent="0.45">
      <c r="B26" s="14" t="s">
        <v>26</v>
      </c>
      <c r="C26" s="14"/>
      <c r="D26" s="14"/>
      <c r="E26" s="58">
        <v>26.163500000000003</v>
      </c>
      <c r="F26" s="59">
        <v>60.603333333333332</v>
      </c>
      <c r="G26" s="58">
        <v>34.270000000000003</v>
      </c>
      <c r="H26" s="59">
        <v>36.082333333333359</v>
      </c>
      <c r="I26" s="58">
        <v>30.180333333333348</v>
      </c>
      <c r="J26" s="59">
        <v>31.899000000000008</v>
      </c>
      <c r="K26" s="58">
        <v>40.999000000000002</v>
      </c>
      <c r="L26" s="59">
        <v>59.369166666666672</v>
      </c>
      <c r="M26" s="58">
        <v>4.693333333333336</v>
      </c>
      <c r="N26" s="59">
        <v>17.644833333333331</v>
      </c>
      <c r="O26" s="58">
        <v>66.050333333333342</v>
      </c>
      <c r="P26" s="59">
        <v>44.271333333333331</v>
      </c>
      <c r="Q26" s="58">
        <v>57.491166666666658</v>
      </c>
      <c r="R26" s="59">
        <v>19.464499999999997</v>
      </c>
      <c r="S26" s="58">
        <v>124.61250000000001</v>
      </c>
      <c r="T26" s="59">
        <v>30.096833333333326</v>
      </c>
      <c r="U26" s="58">
        <v>42.020499999999998</v>
      </c>
      <c r="V26" s="59">
        <v>57.294000000000004</v>
      </c>
      <c r="W26" s="58">
        <v>26.768333333333327</v>
      </c>
      <c r="X26" s="59">
        <v>17.097333333333331</v>
      </c>
      <c r="Y26" s="58">
        <v>9.5773333333333301</v>
      </c>
      <c r="Z26" s="59">
        <v>14.20083333333333</v>
      </c>
      <c r="AA26" s="58">
        <v>20.020499999999998</v>
      </c>
      <c r="AB26" s="59">
        <v>14.28666666666666</v>
      </c>
      <c r="AC26" s="58">
        <v>36.794833333333337</v>
      </c>
      <c r="AD26" s="59">
        <v>96.940833333333345</v>
      </c>
      <c r="AE26" s="58">
        <v>35.67166666666666</v>
      </c>
      <c r="AF26" s="59">
        <v>47.013500000000001</v>
      </c>
      <c r="AG26" s="58">
        <v>44.098666666666659</v>
      </c>
      <c r="AH26" s="59">
        <v>101.64983333333332</v>
      </c>
      <c r="AI26" s="60">
        <v>33.478666666666676</v>
      </c>
      <c r="AJ26" s="77">
        <f t="shared" si="2"/>
        <v>1280.8050000000003</v>
      </c>
    </row>
    <row r="27" spans="2:36" x14ac:dyDescent="0.45">
      <c r="B27" s="14" t="s">
        <v>27</v>
      </c>
      <c r="C27" s="14"/>
      <c r="D27" s="14"/>
      <c r="E27" s="58">
        <v>66.544666666666672</v>
      </c>
      <c r="F27" s="59">
        <v>63.879499999999993</v>
      </c>
      <c r="G27" s="58">
        <v>98.536333333333332</v>
      </c>
      <c r="H27" s="59">
        <v>36.7515</v>
      </c>
      <c r="I27" s="58">
        <v>131.11199999999999</v>
      </c>
      <c r="J27" s="59">
        <v>193.1881666666666</v>
      </c>
      <c r="K27" s="58">
        <v>273.8608333333334</v>
      </c>
      <c r="L27" s="59">
        <v>268.90300000000002</v>
      </c>
      <c r="M27" s="58">
        <v>0</v>
      </c>
      <c r="N27" s="59">
        <v>17.103999999999999</v>
      </c>
      <c r="O27" s="58">
        <v>82.717333333333329</v>
      </c>
      <c r="P27" s="59">
        <v>264.3683333333334</v>
      </c>
      <c r="Q27" s="58">
        <v>289.98883333333328</v>
      </c>
      <c r="R27" s="59">
        <v>96.92383333333332</v>
      </c>
      <c r="S27" s="58">
        <v>249.30183333333332</v>
      </c>
      <c r="T27" s="59">
        <v>112.64150000000001</v>
      </c>
      <c r="U27" s="58">
        <v>60.484666666666669</v>
      </c>
      <c r="V27" s="59">
        <v>35.64</v>
      </c>
      <c r="W27" s="58">
        <v>27.181000000000001</v>
      </c>
      <c r="X27" s="59">
        <v>48.475666666666669</v>
      </c>
      <c r="Y27" s="58">
        <v>36.243500000000004</v>
      </c>
      <c r="Z27" s="59">
        <v>71.937999999999974</v>
      </c>
      <c r="AA27" s="58">
        <v>124.21833333333335</v>
      </c>
      <c r="AB27" s="59">
        <v>281.50150000000008</v>
      </c>
      <c r="AC27" s="58">
        <v>22.162166666666668</v>
      </c>
      <c r="AD27" s="59">
        <v>229.34300000000002</v>
      </c>
      <c r="AE27" s="58">
        <v>130.78733333333335</v>
      </c>
      <c r="AF27" s="59">
        <v>153.03649999999999</v>
      </c>
      <c r="AG27" s="58">
        <v>88.802999999999969</v>
      </c>
      <c r="AH27" s="59">
        <v>615.2175000000002</v>
      </c>
      <c r="AI27" s="60">
        <v>71.331833333333336</v>
      </c>
      <c r="AJ27" s="77">
        <f t="shared" si="2"/>
        <v>4242.1856666666663</v>
      </c>
    </row>
    <row r="28" spans="2:36" x14ac:dyDescent="0.45">
      <c r="B28" s="4" t="s">
        <v>28</v>
      </c>
      <c r="C28" s="4"/>
      <c r="D28" s="4"/>
      <c r="E28" s="58">
        <v>11.765166666666667</v>
      </c>
      <c r="F28" s="59">
        <v>45.509500000000017</v>
      </c>
      <c r="G28" s="58">
        <v>23.754666666666665</v>
      </c>
      <c r="H28" s="59">
        <v>15.701166666666666</v>
      </c>
      <c r="I28" s="58">
        <v>21.571166666666667</v>
      </c>
      <c r="J28" s="59">
        <v>12.604000000000003</v>
      </c>
      <c r="K28" s="58">
        <v>40.404499999999999</v>
      </c>
      <c r="L28" s="59">
        <v>54.527833333333334</v>
      </c>
      <c r="M28" s="58">
        <v>7.5021666666666675</v>
      </c>
      <c r="N28" s="59">
        <v>24.993333333333347</v>
      </c>
      <c r="O28" s="58">
        <v>32.679166666666674</v>
      </c>
      <c r="P28" s="59">
        <v>85.034333333333336</v>
      </c>
      <c r="Q28" s="58">
        <v>81.73366666666665</v>
      </c>
      <c r="R28" s="59">
        <v>19.892666666666663</v>
      </c>
      <c r="S28" s="58">
        <v>175.93033333333329</v>
      </c>
      <c r="T28" s="59">
        <v>24.930000000000007</v>
      </c>
      <c r="U28" s="58">
        <v>14.259833333333335</v>
      </c>
      <c r="V28" s="59">
        <v>29.863166666666672</v>
      </c>
      <c r="W28" s="58">
        <v>20.8705</v>
      </c>
      <c r="X28" s="59">
        <v>17.958666666666669</v>
      </c>
      <c r="Y28" s="58">
        <v>14.255499999999998</v>
      </c>
      <c r="Z28" s="59">
        <v>26.088333333333335</v>
      </c>
      <c r="AA28" s="58">
        <v>28.033999999999999</v>
      </c>
      <c r="AB28" s="59">
        <v>22.57800000000001</v>
      </c>
      <c r="AC28" s="58">
        <v>20.767166666666665</v>
      </c>
      <c r="AD28" s="59">
        <v>71.17</v>
      </c>
      <c r="AE28" s="58">
        <v>58.807166666666674</v>
      </c>
      <c r="AF28" s="59">
        <v>53.363333333333337</v>
      </c>
      <c r="AG28" s="58">
        <v>26.024666666666668</v>
      </c>
      <c r="AH28" s="59">
        <v>18.252833333333328</v>
      </c>
      <c r="AI28" s="60">
        <v>30.784666666666666</v>
      </c>
      <c r="AJ28" s="77">
        <f t="shared" si="2"/>
        <v>1131.6114999999998</v>
      </c>
    </row>
    <row r="29" spans="2:36" x14ac:dyDescent="0.45">
      <c r="B29" s="4" t="s">
        <v>29</v>
      </c>
      <c r="C29" s="4"/>
      <c r="D29" s="4"/>
      <c r="E29" s="58">
        <v>23.708166666666664</v>
      </c>
      <c r="F29" s="59">
        <v>9.7246666666666677</v>
      </c>
      <c r="G29" s="58">
        <v>1.6806666666666668</v>
      </c>
      <c r="H29" s="59">
        <v>7.0194999999999999</v>
      </c>
      <c r="I29" s="58">
        <v>0.24450000000000002</v>
      </c>
      <c r="J29" s="59">
        <v>13.456666666666665</v>
      </c>
      <c r="K29" s="58">
        <v>7.3728333333333325</v>
      </c>
      <c r="L29" s="59">
        <v>0.55616666666666648</v>
      </c>
      <c r="M29" s="58">
        <v>6.5988333333333342</v>
      </c>
      <c r="N29" s="59">
        <v>7.0145</v>
      </c>
      <c r="O29" s="58">
        <v>33.934166666666655</v>
      </c>
      <c r="P29" s="59">
        <v>13.230499999999997</v>
      </c>
      <c r="Q29" s="58">
        <v>10.560999999999996</v>
      </c>
      <c r="R29" s="59">
        <v>17.448666666666675</v>
      </c>
      <c r="S29" s="58">
        <v>31.926166666666667</v>
      </c>
      <c r="T29" s="59">
        <v>17.133333333333333</v>
      </c>
      <c r="U29" s="58">
        <v>3.3538333333333341</v>
      </c>
      <c r="V29" s="59">
        <v>33.253666666666668</v>
      </c>
      <c r="W29" s="58">
        <v>5.0809999999999995</v>
      </c>
      <c r="X29" s="59">
        <v>8.7956666666666656</v>
      </c>
      <c r="Y29" s="58">
        <v>7.7843333333333335</v>
      </c>
      <c r="Z29" s="59">
        <v>22.364333333333327</v>
      </c>
      <c r="AA29" s="58">
        <v>6.6161666666666665</v>
      </c>
      <c r="AB29" s="59">
        <v>9.7841666666666658</v>
      </c>
      <c r="AC29" s="58">
        <v>38.620666666666658</v>
      </c>
      <c r="AD29" s="59">
        <v>31.80466666666667</v>
      </c>
      <c r="AE29" s="58">
        <v>11.8005</v>
      </c>
      <c r="AF29" s="59">
        <v>13.193166666666666</v>
      </c>
      <c r="AG29" s="58">
        <v>7.8609999999999989</v>
      </c>
      <c r="AH29" s="59">
        <v>27.236333333333331</v>
      </c>
      <c r="AI29" s="60">
        <v>39.470166666666664</v>
      </c>
      <c r="AJ29" s="77">
        <f t="shared" si="2"/>
        <v>468.63</v>
      </c>
    </row>
    <row r="30" spans="2:36" x14ac:dyDescent="0.45">
      <c r="B30" s="4" t="s">
        <v>30</v>
      </c>
      <c r="C30" s="4"/>
      <c r="D30" s="4"/>
      <c r="E30" s="58">
        <v>5.7756666666666669</v>
      </c>
      <c r="F30" s="59">
        <v>5.5301666666666671</v>
      </c>
      <c r="G30" s="58">
        <v>0.72699999999999998</v>
      </c>
      <c r="H30" s="59">
        <v>1.7496666666666669</v>
      </c>
      <c r="I30" s="58">
        <v>0</v>
      </c>
      <c r="J30" s="59">
        <v>1.3975000000000002</v>
      </c>
      <c r="K30" s="58">
        <v>0.45899999999999996</v>
      </c>
      <c r="L30" s="59">
        <v>0</v>
      </c>
      <c r="M30" s="58">
        <v>0.23566666666666669</v>
      </c>
      <c r="N30" s="59">
        <v>0.31216666666666681</v>
      </c>
      <c r="O30" s="58">
        <v>15.946500000000002</v>
      </c>
      <c r="P30" s="59">
        <v>1.0888333333333331</v>
      </c>
      <c r="Q30" s="58">
        <v>1.9846666666666664</v>
      </c>
      <c r="R30" s="59">
        <v>3.8423333333333334</v>
      </c>
      <c r="S30" s="58">
        <v>30.170666666666666</v>
      </c>
      <c r="T30" s="59">
        <v>2.3458333333333332</v>
      </c>
      <c r="U30" s="58">
        <v>2.5203333333333329</v>
      </c>
      <c r="V30" s="59">
        <v>18.081666666666671</v>
      </c>
      <c r="W30" s="58">
        <v>1.0313333333333332</v>
      </c>
      <c r="X30" s="59">
        <v>0.11450000000000003</v>
      </c>
      <c r="Y30" s="58">
        <v>1.1485000000000001</v>
      </c>
      <c r="Z30" s="59">
        <v>3.7211666666666665</v>
      </c>
      <c r="AA30" s="58">
        <v>0.76033333333333308</v>
      </c>
      <c r="AB30" s="59">
        <v>1.0956666666666666</v>
      </c>
      <c r="AC30" s="58">
        <v>4.133166666666666</v>
      </c>
      <c r="AD30" s="59">
        <v>12.462666666666665</v>
      </c>
      <c r="AE30" s="58">
        <v>0.61150000000000015</v>
      </c>
      <c r="AF30" s="59">
        <v>1.7474999999999996</v>
      </c>
      <c r="AG30" s="58">
        <v>3.0734999999999997</v>
      </c>
      <c r="AH30" s="59">
        <v>19.072500000000002</v>
      </c>
      <c r="AI30" s="60">
        <v>3.9153333333333329</v>
      </c>
      <c r="AJ30" s="77">
        <f t="shared" si="2"/>
        <v>145.05533333333335</v>
      </c>
    </row>
    <row r="31" spans="2:36" x14ac:dyDescent="0.45">
      <c r="B31" s="4" t="s">
        <v>31</v>
      </c>
      <c r="C31" s="4"/>
      <c r="D31" s="4"/>
      <c r="E31" s="58">
        <v>41.287999999999997</v>
      </c>
      <c r="F31" s="59">
        <v>36.759499999999996</v>
      </c>
      <c r="G31" s="58">
        <v>5.986833333333335</v>
      </c>
      <c r="H31" s="59">
        <v>8.5465000000000018</v>
      </c>
      <c r="I31" s="58">
        <v>2.3166666666666679E-2</v>
      </c>
      <c r="J31" s="59">
        <v>17.323500000000003</v>
      </c>
      <c r="K31" s="58">
        <v>6.2336666666666671</v>
      </c>
      <c r="L31" s="59">
        <v>0.28849999999999981</v>
      </c>
      <c r="M31" s="58">
        <v>4.9225000000000012</v>
      </c>
      <c r="N31" s="59">
        <v>14.244333333333334</v>
      </c>
      <c r="O31" s="58">
        <v>83.112666666666655</v>
      </c>
      <c r="P31" s="59">
        <v>19.448499999999996</v>
      </c>
      <c r="Q31" s="58">
        <v>30.619833333333332</v>
      </c>
      <c r="R31" s="59">
        <v>41.099833333333343</v>
      </c>
      <c r="S31" s="58">
        <v>146.47116666666665</v>
      </c>
      <c r="T31" s="59">
        <v>71.975166666666667</v>
      </c>
      <c r="U31" s="58">
        <v>65.446000000000012</v>
      </c>
      <c r="V31" s="59">
        <v>91.503499999999988</v>
      </c>
      <c r="W31" s="58">
        <v>3.4148333333333336</v>
      </c>
      <c r="X31" s="59">
        <v>1.1969999999999996</v>
      </c>
      <c r="Y31" s="58">
        <v>8.4560000000000013</v>
      </c>
      <c r="Z31" s="59">
        <v>20.842666666666666</v>
      </c>
      <c r="AA31" s="58">
        <v>7.0349999999999984</v>
      </c>
      <c r="AB31" s="59">
        <v>1.2296666666666667</v>
      </c>
      <c r="AC31" s="58">
        <v>21.664333333333332</v>
      </c>
      <c r="AD31" s="59">
        <v>84.813833333333335</v>
      </c>
      <c r="AE31" s="58">
        <v>4.3125000000000018</v>
      </c>
      <c r="AF31" s="59">
        <v>23.94583333333334</v>
      </c>
      <c r="AG31" s="58">
        <v>17.490833333333331</v>
      </c>
      <c r="AH31" s="59">
        <v>104.13333333333331</v>
      </c>
      <c r="AI31" s="60">
        <v>31.887333333333334</v>
      </c>
      <c r="AJ31" s="77">
        <f t="shared" si="2"/>
        <v>1015.7163333333333</v>
      </c>
    </row>
    <row r="32" spans="2:36" x14ac:dyDescent="0.45">
      <c r="B32" s="4" t="s">
        <v>32</v>
      </c>
      <c r="C32" s="4"/>
      <c r="D32" s="4"/>
      <c r="E32" s="58">
        <v>9.2821666666666687</v>
      </c>
      <c r="F32" s="59">
        <v>8.5683333333333351</v>
      </c>
      <c r="G32" s="58">
        <v>0.91683333333333339</v>
      </c>
      <c r="H32" s="59">
        <v>4.7531666666666688</v>
      </c>
      <c r="I32" s="58">
        <v>0.13250000000000001</v>
      </c>
      <c r="J32" s="59">
        <v>45.805666666666625</v>
      </c>
      <c r="K32" s="58">
        <v>9.849833333333331</v>
      </c>
      <c r="L32" s="59">
        <v>0.91483333333333383</v>
      </c>
      <c r="M32" s="58">
        <v>2.7588333333333335</v>
      </c>
      <c r="N32" s="59">
        <v>7.977166666666669</v>
      </c>
      <c r="O32" s="58">
        <v>14.042666666666669</v>
      </c>
      <c r="P32" s="59">
        <v>26.180833333333336</v>
      </c>
      <c r="Q32" s="58">
        <v>77.196166666666684</v>
      </c>
      <c r="R32" s="59">
        <v>17.507166666666659</v>
      </c>
      <c r="S32" s="58">
        <v>111.44383333333333</v>
      </c>
      <c r="T32" s="59">
        <v>1.8394999999999995</v>
      </c>
      <c r="U32" s="58">
        <v>1.8388333333333335</v>
      </c>
      <c r="V32" s="59">
        <v>9.8068333333333317</v>
      </c>
      <c r="W32" s="58">
        <v>1.4000000000000002E-2</v>
      </c>
      <c r="X32" s="59">
        <v>0</v>
      </c>
      <c r="Y32" s="58">
        <v>0.91500000000000048</v>
      </c>
      <c r="Z32" s="59">
        <v>14.015166666666666</v>
      </c>
      <c r="AA32" s="58">
        <v>1.2676666666666674</v>
      </c>
      <c r="AB32" s="59">
        <v>0.63016666666666654</v>
      </c>
      <c r="AC32" s="58">
        <v>1.8905000000000001</v>
      </c>
      <c r="AD32" s="59">
        <v>1.9356666666666664</v>
      </c>
      <c r="AE32" s="58">
        <v>0</v>
      </c>
      <c r="AF32" s="59">
        <v>3.4008333333333343</v>
      </c>
      <c r="AG32" s="58">
        <v>2.7433333333333336</v>
      </c>
      <c r="AH32" s="59">
        <v>44.934166666666663</v>
      </c>
      <c r="AI32" s="60">
        <v>9.0284999999999993</v>
      </c>
      <c r="AJ32" s="77">
        <f t="shared" si="2"/>
        <v>431.59016666666662</v>
      </c>
    </row>
    <row r="33" spans="2:36" x14ac:dyDescent="0.45">
      <c r="B33" s="4" t="s">
        <v>33</v>
      </c>
      <c r="C33" s="4"/>
      <c r="D33" s="4"/>
      <c r="E33" s="58">
        <v>14.729333333333335</v>
      </c>
      <c r="F33" s="59">
        <v>31.794833333333337</v>
      </c>
      <c r="G33" s="58">
        <v>5.7251666666666647</v>
      </c>
      <c r="H33" s="59">
        <v>68.104833333333346</v>
      </c>
      <c r="I33" s="58">
        <v>0.16500000000000004</v>
      </c>
      <c r="J33" s="59">
        <v>26.495833333333334</v>
      </c>
      <c r="K33" s="58">
        <v>13.9755</v>
      </c>
      <c r="L33" s="59">
        <v>3.9943333333333331</v>
      </c>
      <c r="M33" s="58">
        <v>17.452833333333334</v>
      </c>
      <c r="N33" s="59">
        <v>20.561833333333329</v>
      </c>
      <c r="O33" s="58">
        <v>45.38033333333334</v>
      </c>
      <c r="P33" s="59">
        <v>21.953833333333336</v>
      </c>
      <c r="Q33" s="58">
        <v>27.733833333333333</v>
      </c>
      <c r="R33" s="59">
        <v>35.735166666666665</v>
      </c>
      <c r="S33" s="58">
        <v>30.111666666666665</v>
      </c>
      <c r="T33" s="59">
        <v>36.795666666666669</v>
      </c>
      <c r="U33" s="58">
        <v>37.546666666666681</v>
      </c>
      <c r="V33" s="59">
        <v>3.7289999999999992</v>
      </c>
      <c r="W33" s="58">
        <v>8.6666666666666732E-3</v>
      </c>
      <c r="X33" s="59">
        <v>0</v>
      </c>
      <c r="Y33" s="58">
        <v>23.9255</v>
      </c>
      <c r="Z33" s="59">
        <v>8.4751666666666683</v>
      </c>
      <c r="AA33" s="58">
        <v>1.8666666666666663</v>
      </c>
      <c r="AB33" s="59">
        <v>21.463166666666666</v>
      </c>
      <c r="AC33" s="58">
        <v>16.355833333333333</v>
      </c>
      <c r="AD33" s="59">
        <v>3.7618333333333323</v>
      </c>
      <c r="AE33" s="58">
        <v>23.082000000000001</v>
      </c>
      <c r="AF33" s="59">
        <v>23.589500000000001</v>
      </c>
      <c r="AG33" s="58">
        <v>3.0500000000000062E-2</v>
      </c>
      <c r="AH33" s="59">
        <v>25.934833333333334</v>
      </c>
      <c r="AI33" s="60">
        <v>9.5968333333333362</v>
      </c>
      <c r="AJ33" s="77">
        <f t="shared" si="2"/>
        <v>600.07616666666672</v>
      </c>
    </row>
    <row r="34" spans="2:36" x14ac:dyDescent="0.45">
      <c r="B34" s="4" t="s">
        <v>34</v>
      </c>
      <c r="C34" s="4"/>
      <c r="D34" s="4"/>
      <c r="E34" s="58">
        <v>47.667333333333332</v>
      </c>
      <c r="F34" s="59">
        <v>94.317166666666651</v>
      </c>
      <c r="G34" s="58">
        <v>3.990499999999999</v>
      </c>
      <c r="H34" s="59">
        <v>0.74883333333333313</v>
      </c>
      <c r="I34" s="58">
        <v>1.6166666666666673E-2</v>
      </c>
      <c r="J34" s="59">
        <v>29.862833333333334</v>
      </c>
      <c r="K34" s="58">
        <v>24.180166666666658</v>
      </c>
      <c r="L34" s="59">
        <v>7.7803333333333367</v>
      </c>
      <c r="M34" s="58">
        <v>8.3368333333333347</v>
      </c>
      <c r="N34" s="59">
        <v>104.32766666666664</v>
      </c>
      <c r="O34" s="58">
        <v>19.666833333333333</v>
      </c>
      <c r="P34" s="59">
        <v>19.382666666666665</v>
      </c>
      <c r="Q34" s="58">
        <v>9.3119999999999994</v>
      </c>
      <c r="R34" s="59">
        <v>11.342499999999998</v>
      </c>
      <c r="S34" s="58">
        <v>14.782500000000004</v>
      </c>
      <c r="T34" s="59">
        <v>53.956833333333336</v>
      </c>
      <c r="U34" s="58">
        <v>48.521333333333331</v>
      </c>
      <c r="V34" s="59">
        <v>64.202833333333345</v>
      </c>
      <c r="W34" s="58">
        <v>4.9928333333333326</v>
      </c>
      <c r="X34" s="59">
        <v>5.3710000000000013</v>
      </c>
      <c r="Y34" s="58">
        <v>10.701833333333333</v>
      </c>
      <c r="Z34" s="59">
        <v>21.268833333333333</v>
      </c>
      <c r="AA34" s="58">
        <v>4.2670000000000021</v>
      </c>
      <c r="AB34" s="59">
        <v>9.5548333333333328</v>
      </c>
      <c r="AC34" s="58">
        <v>2.3476666666666666</v>
      </c>
      <c r="AD34" s="59">
        <v>3.1318333333333337</v>
      </c>
      <c r="AE34" s="58">
        <v>9.5859999999999932</v>
      </c>
      <c r="AF34" s="59">
        <v>23.985166666666665</v>
      </c>
      <c r="AG34" s="58">
        <v>17.571833333333338</v>
      </c>
      <c r="AH34" s="59">
        <v>26.53016666666667</v>
      </c>
      <c r="AI34" s="60">
        <v>6.3055000000000003</v>
      </c>
      <c r="AJ34" s="77">
        <f t="shared" si="2"/>
        <v>708.0098333333334</v>
      </c>
    </row>
    <row r="35" spans="2:36" x14ac:dyDescent="0.45">
      <c r="B35" s="4" t="s">
        <v>35</v>
      </c>
      <c r="C35" s="4"/>
      <c r="D35" s="4"/>
      <c r="E35" s="58">
        <v>34.060166666666667</v>
      </c>
      <c r="F35" s="59">
        <v>67.712000000000003</v>
      </c>
      <c r="G35" s="58">
        <v>29.479000000000013</v>
      </c>
      <c r="H35" s="59">
        <v>21.269000000000002</v>
      </c>
      <c r="I35" s="58">
        <v>16.879999999999995</v>
      </c>
      <c r="J35" s="59">
        <v>93.941666666666691</v>
      </c>
      <c r="K35" s="58">
        <v>116.97166666666669</v>
      </c>
      <c r="L35" s="59">
        <v>11.528833333333337</v>
      </c>
      <c r="M35" s="58">
        <v>41.352333333333334</v>
      </c>
      <c r="N35" s="59">
        <v>310.40483333333333</v>
      </c>
      <c r="O35" s="58">
        <v>104.69466666666666</v>
      </c>
      <c r="P35" s="59">
        <v>56.221666666666671</v>
      </c>
      <c r="Q35" s="58">
        <v>66.078833333333321</v>
      </c>
      <c r="R35" s="59">
        <v>66.406333333333336</v>
      </c>
      <c r="S35" s="58">
        <v>141.91433333333333</v>
      </c>
      <c r="T35" s="59">
        <v>47.767500000000013</v>
      </c>
      <c r="U35" s="58">
        <v>181.12983333333332</v>
      </c>
      <c r="V35" s="59">
        <v>472.62566666666658</v>
      </c>
      <c r="W35" s="58">
        <v>269.98816666666676</v>
      </c>
      <c r="X35" s="59">
        <v>159.62649999999999</v>
      </c>
      <c r="Y35" s="58">
        <v>54.634833333333361</v>
      </c>
      <c r="Z35" s="59">
        <v>688.11933333333388</v>
      </c>
      <c r="AA35" s="58">
        <v>288.85283333333354</v>
      </c>
      <c r="AB35" s="59">
        <v>27.285</v>
      </c>
      <c r="AC35" s="58">
        <v>14.403166666666669</v>
      </c>
      <c r="AD35" s="59">
        <v>21.4495</v>
      </c>
      <c r="AE35" s="58">
        <v>30.300333333333334</v>
      </c>
      <c r="AF35" s="59">
        <v>19.171499999999995</v>
      </c>
      <c r="AG35" s="58">
        <v>38.470333333333343</v>
      </c>
      <c r="AH35" s="59">
        <v>101.90100000000002</v>
      </c>
      <c r="AI35" s="60">
        <v>20.558666666666664</v>
      </c>
      <c r="AJ35" s="77">
        <f t="shared" si="2"/>
        <v>3615.1995000000002</v>
      </c>
    </row>
    <row r="36" spans="2:36" x14ac:dyDescent="0.45">
      <c r="B36" s="4" t="s">
        <v>36</v>
      </c>
      <c r="C36" s="4"/>
      <c r="D36" s="4"/>
      <c r="E36" s="58">
        <v>574.90016666666668</v>
      </c>
      <c r="F36" s="59">
        <v>575.9858333333334</v>
      </c>
      <c r="G36" s="58">
        <v>52.6875</v>
      </c>
      <c r="H36" s="59">
        <v>38.356666666666669</v>
      </c>
      <c r="I36" s="58">
        <v>0.31766666666666665</v>
      </c>
      <c r="J36" s="59">
        <v>131.65033333333332</v>
      </c>
      <c r="K36" s="58">
        <v>206.98816666666667</v>
      </c>
      <c r="L36" s="59">
        <v>18.036166666666666</v>
      </c>
      <c r="M36" s="58">
        <v>314.04283333333336</v>
      </c>
      <c r="N36" s="59">
        <v>463.80883333333333</v>
      </c>
      <c r="O36" s="58">
        <v>85.48833333333333</v>
      </c>
      <c r="P36" s="59">
        <v>140.63666666666666</v>
      </c>
      <c r="Q36" s="58">
        <v>232.05233333333331</v>
      </c>
      <c r="R36" s="59">
        <v>94.390666666666661</v>
      </c>
      <c r="S36" s="58">
        <v>163.51133333333334</v>
      </c>
      <c r="T36" s="59">
        <v>364.93366666666668</v>
      </c>
      <c r="U36" s="58">
        <v>557.49133333333339</v>
      </c>
      <c r="V36" s="59">
        <v>447.32783333333339</v>
      </c>
      <c r="W36" s="58">
        <v>70.950000000000017</v>
      </c>
      <c r="X36" s="59">
        <v>19.385333333333328</v>
      </c>
      <c r="Y36" s="58">
        <v>77.853333333333325</v>
      </c>
      <c r="Z36" s="59">
        <v>50.096333333333334</v>
      </c>
      <c r="AA36" s="58">
        <v>19.884166666666665</v>
      </c>
      <c r="AB36" s="59">
        <v>43.562333333333328</v>
      </c>
      <c r="AC36" s="58">
        <v>42.550333333333327</v>
      </c>
      <c r="AD36" s="59">
        <v>31.88333333333334</v>
      </c>
      <c r="AE36" s="58">
        <v>33.281500000000001</v>
      </c>
      <c r="AF36" s="59">
        <v>188.02683333333329</v>
      </c>
      <c r="AG36" s="58">
        <v>80.438000000000002</v>
      </c>
      <c r="AH36" s="59">
        <v>105.77583333333335</v>
      </c>
      <c r="AI36" s="60">
        <v>166.85033333333331</v>
      </c>
      <c r="AJ36" s="77">
        <f t="shared" si="2"/>
        <v>5393.1440000000002</v>
      </c>
    </row>
    <row r="37" spans="2:36" x14ac:dyDescent="0.45">
      <c r="B37" s="4" t="s">
        <v>37</v>
      </c>
      <c r="C37" s="4"/>
      <c r="D37" s="4"/>
      <c r="E37" s="58">
        <v>118.82766666666667</v>
      </c>
      <c r="F37" s="59">
        <v>414.81066666666669</v>
      </c>
      <c r="G37" s="58">
        <v>16.170500000000001</v>
      </c>
      <c r="H37" s="59">
        <v>6.5393333333333334</v>
      </c>
      <c r="I37" s="58">
        <v>0</v>
      </c>
      <c r="J37" s="59">
        <v>68.620499999999993</v>
      </c>
      <c r="K37" s="58">
        <v>47.091500000000003</v>
      </c>
      <c r="L37" s="59">
        <v>7.1444999999999999</v>
      </c>
      <c r="M37" s="58">
        <v>33.395833333333329</v>
      </c>
      <c r="N37" s="59">
        <v>272.39216666666664</v>
      </c>
      <c r="O37" s="58">
        <v>54.827999999999996</v>
      </c>
      <c r="P37" s="59">
        <v>68.634500000000017</v>
      </c>
      <c r="Q37" s="58">
        <v>10.418999999999997</v>
      </c>
      <c r="R37" s="59">
        <v>34.516666666666659</v>
      </c>
      <c r="S37" s="58">
        <v>55.25983333333334</v>
      </c>
      <c r="T37" s="59">
        <v>203.44483333333335</v>
      </c>
      <c r="U37" s="58">
        <v>254.72900000000004</v>
      </c>
      <c r="V37" s="59">
        <v>103.20483333333334</v>
      </c>
      <c r="W37" s="58">
        <v>31.334833333333332</v>
      </c>
      <c r="X37" s="59">
        <v>16.162000000000003</v>
      </c>
      <c r="Y37" s="58">
        <v>38.540333333333329</v>
      </c>
      <c r="Z37" s="59">
        <v>37.893666666666668</v>
      </c>
      <c r="AA37" s="58">
        <v>4.0380000000000011</v>
      </c>
      <c r="AB37" s="59">
        <v>24.870833333333334</v>
      </c>
      <c r="AC37" s="58">
        <v>8.3829999999999991</v>
      </c>
      <c r="AD37" s="59">
        <v>10.206666666666667</v>
      </c>
      <c r="AE37" s="58">
        <v>15.96216666666667</v>
      </c>
      <c r="AF37" s="59">
        <v>49.770166666666668</v>
      </c>
      <c r="AG37" s="58">
        <v>59.59933333333332</v>
      </c>
      <c r="AH37" s="59">
        <v>58.476666666666674</v>
      </c>
      <c r="AI37" s="60">
        <v>8.5936666666666657</v>
      </c>
      <c r="AJ37" s="77">
        <f t="shared" si="2"/>
        <v>2133.8606666666669</v>
      </c>
    </row>
    <row r="38" spans="2:36" x14ac:dyDescent="0.45">
      <c r="B38" s="4" t="s">
        <v>38</v>
      </c>
      <c r="C38" s="4"/>
      <c r="D38" s="4"/>
      <c r="E38" s="58">
        <v>182.32150000000001</v>
      </c>
      <c r="F38" s="59">
        <v>425.99099999999999</v>
      </c>
      <c r="G38" s="58">
        <v>34.096333333333334</v>
      </c>
      <c r="H38" s="59">
        <v>7.7128333333333341</v>
      </c>
      <c r="I38" s="58">
        <v>0</v>
      </c>
      <c r="J38" s="59">
        <v>93.345999999999989</v>
      </c>
      <c r="K38" s="58">
        <v>54.897333333333336</v>
      </c>
      <c r="L38" s="59">
        <v>17.298833333333334</v>
      </c>
      <c r="M38" s="58">
        <v>68.551333333333332</v>
      </c>
      <c r="N38" s="59">
        <v>332.35466666666667</v>
      </c>
      <c r="O38" s="58">
        <v>69.75</v>
      </c>
      <c r="P38" s="59">
        <v>89.359499999999983</v>
      </c>
      <c r="Q38" s="58">
        <v>16.846166666666669</v>
      </c>
      <c r="R38" s="59">
        <v>36.349000000000004</v>
      </c>
      <c r="S38" s="58">
        <v>48.951499999999996</v>
      </c>
      <c r="T38" s="59">
        <v>123.39366666666666</v>
      </c>
      <c r="U38" s="58">
        <v>287.46466666666669</v>
      </c>
      <c r="V38" s="59">
        <v>184.30416666666665</v>
      </c>
      <c r="W38" s="58">
        <v>52.971500000000013</v>
      </c>
      <c r="X38" s="59">
        <v>17.733833333333337</v>
      </c>
      <c r="Y38" s="58">
        <v>47.466166666666673</v>
      </c>
      <c r="Z38" s="59">
        <v>41.965499999999999</v>
      </c>
      <c r="AA38" s="58">
        <v>8.4948333333333359</v>
      </c>
      <c r="AB38" s="59">
        <v>20.567999999999998</v>
      </c>
      <c r="AC38" s="58">
        <v>9.7420000000000009</v>
      </c>
      <c r="AD38" s="59">
        <v>14.338000000000001</v>
      </c>
      <c r="AE38" s="58">
        <v>17.805000000000003</v>
      </c>
      <c r="AF38" s="59">
        <v>64.589666666666659</v>
      </c>
      <c r="AG38" s="58">
        <v>74.196333333333328</v>
      </c>
      <c r="AH38" s="59">
        <v>83.900500000000008</v>
      </c>
      <c r="AI38" s="60">
        <v>3.7904999999999989</v>
      </c>
      <c r="AJ38" s="77">
        <f t="shared" si="2"/>
        <v>2530.5503333333336</v>
      </c>
    </row>
    <row r="39" spans="2:36" x14ac:dyDescent="0.45">
      <c r="B39" s="4" t="s">
        <v>39</v>
      </c>
      <c r="C39" s="4"/>
      <c r="D39" s="4"/>
      <c r="E39" s="58">
        <v>1044.0233333333331</v>
      </c>
      <c r="F39" s="59">
        <v>1068.0865000000001</v>
      </c>
      <c r="G39" s="58">
        <v>429.20733333333351</v>
      </c>
      <c r="H39" s="59">
        <v>211.74683333333331</v>
      </c>
      <c r="I39" s="58">
        <v>18.336000000000002</v>
      </c>
      <c r="J39" s="59">
        <v>165.42600000000004</v>
      </c>
      <c r="K39" s="58">
        <v>415.58033333333333</v>
      </c>
      <c r="L39" s="59">
        <v>36.567</v>
      </c>
      <c r="M39" s="58">
        <v>619.09499999999991</v>
      </c>
      <c r="N39" s="59">
        <v>674.74133333333339</v>
      </c>
      <c r="O39" s="58">
        <v>243.45983333333334</v>
      </c>
      <c r="P39" s="59">
        <v>486.48066666666659</v>
      </c>
      <c r="Q39" s="58">
        <v>397.88283333333328</v>
      </c>
      <c r="R39" s="59">
        <v>124.23599999999999</v>
      </c>
      <c r="S39" s="58">
        <v>422.10799999999995</v>
      </c>
      <c r="T39" s="59">
        <v>1357.1211666666668</v>
      </c>
      <c r="U39" s="58">
        <v>1198.8596666666665</v>
      </c>
      <c r="V39" s="59">
        <v>849.44633333333331</v>
      </c>
      <c r="W39" s="58">
        <v>188.03166666666669</v>
      </c>
      <c r="X39" s="59">
        <v>70.05149999999999</v>
      </c>
      <c r="Y39" s="58">
        <v>250.51299999999989</v>
      </c>
      <c r="Z39" s="59">
        <v>0</v>
      </c>
      <c r="AA39" s="58">
        <v>17.398500000000006</v>
      </c>
      <c r="AB39" s="59">
        <v>43.297666666666665</v>
      </c>
      <c r="AC39" s="58">
        <v>47.099666666666678</v>
      </c>
      <c r="AD39" s="59">
        <v>38.343499999999999</v>
      </c>
      <c r="AE39" s="58">
        <v>77.26333333333335</v>
      </c>
      <c r="AF39" s="59">
        <v>592.17033333333336</v>
      </c>
      <c r="AG39" s="58">
        <v>222.52883333333332</v>
      </c>
      <c r="AH39" s="59">
        <v>162.70099999999996</v>
      </c>
      <c r="AI39" s="60">
        <v>440.93166666666662</v>
      </c>
      <c r="AJ39" s="77">
        <f t="shared" si="2"/>
        <v>11912.734833333332</v>
      </c>
    </row>
    <row r="40" spans="2:36" x14ac:dyDescent="0.45">
      <c r="B40" s="4" t="s">
        <v>40</v>
      </c>
      <c r="C40" s="4"/>
      <c r="D40" s="4"/>
      <c r="E40" s="58">
        <v>140.28</v>
      </c>
      <c r="F40" s="59">
        <v>51.129999999999995</v>
      </c>
      <c r="G40" s="58">
        <v>22.383333333333329</v>
      </c>
      <c r="H40" s="59">
        <v>55.774999999999977</v>
      </c>
      <c r="I40" s="58">
        <v>0.24000000000000007</v>
      </c>
      <c r="J40" s="59">
        <v>71.363333333333287</v>
      </c>
      <c r="K40" s="58">
        <v>51.538333333333313</v>
      </c>
      <c r="L40" s="59">
        <v>23.614999999999998</v>
      </c>
      <c r="M40" s="58">
        <v>144.77500000000001</v>
      </c>
      <c r="N40" s="59">
        <v>160.04666666666665</v>
      </c>
      <c r="O40" s="58">
        <v>105.5</v>
      </c>
      <c r="P40" s="59">
        <v>104.15666666666667</v>
      </c>
      <c r="Q40" s="58">
        <v>113.97</v>
      </c>
      <c r="R40" s="59">
        <v>84.059999999999988</v>
      </c>
      <c r="S40" s="58">
        <v>123.42666666666665</v>
      </c>
      <c r="T40" s="59">
        <v>120.98499999999997</v>
      </c>
      <c r="U40" s="58">
        <v>173.0866666666667</v>
      </c>
      <c r="V40" s="59">
        <v>108.80500000000001</v>
      </c>
      <c r="W40" s="58">
        <v>65.639999999999986</v>
      </c>
      <c r="X40" s="59">
        <v>10.116666666666669</v>
      </c>
      <c r="Y40" s="58">
        <v>60.580000000000013</v>
      </c>
      <c r="Z40" s="59">
        <v>34.189999999999991</v>
      </c>
      <c r="AA40" s="58">
        <v>12.326666666666679</v>
      </c>
      <c r="AB40" s="59">
        <v>33.954999999999998</v>
      </c>
      <c r="AC40" s="58">
        <v>36.476666666666659</v>
      </c>
      <c r="AD40" s="59">
        <v>23.065000000000001</v>
      </c>
      <c r="AE40" s="58">
        <v>28.198333333333327</v>
      </c>
      <c r="AF40" s="59">
        <v>117.51666666666665</v>
      </c>
      <c r="AG40" s="58">
        <v>46.906666666666645</v>
      </c>
      <c r="AH40" s="59">
        <v>63.999999999999986</v>
      </c>
      <c r="AI40" s="60">
        <v>55.56666666666667</v>
      </c>
      <c r="AJ40" s="77">
        <f t="shared" si="2"/>
        <v>2243.6749999999997</v>
      </c>
    </row>
    <row r="41" spans="2:36" x14ac:dyDescent="0.45">
      <c r="B41" s="4" t="s">
        <v>41</v>
      </c>
      <c r="C41" s="4"/>
      <c r="D41" s="4"/>
      <c r="E41" s="58">
        <v>441.0956666666666</v>
      </c>
      <c r="F41" s="59">
        <v>471.08866666666671</v>
      </c>
      <c r="G41" s="58">
        <v>216.55449999999996</v>
      </c>
      <c r="H41" s="59">
        <v>41.703500000000005</v>
      </c>
      <c r="I41" s="58">
        <v>0</v>
      </c>
      <c r="J41" s="59">
        <v>105.7046666666667</v>
      </c>
      <c r="K41" s="58">
        <v>120.42850000000001</v>
      </c>
      <c r="L41" s="59">
        <v>19.525500000000001</v>
      </c>
      <c r="M41" s="58">
        <v>177.63616666666667</v>
      </c>
      <c r="N41" s="59">
        <v>281.09266666666679</v>
      </c>
      <c r="O41" s="58">
        <v>160.62716666666665</v>
      </c>
      <c r="P41" s="59">
        <v>133.67566666666667</v>
      </c>
      <c r="Q41" s="58">
        <v>98.113833333333332</v>
      </c>
      <c r="R41" s="59">
        <v>53.643500000000003</v>
      </c>
      <c r="S41" s="58">
        <v>131.74533333333332</v>
      </c>
      <c r="T41" s="59">
        <v>242.57250000000005</v>
      </c>
      <c r="U41" s="58">
        <v>382.00183333333331</v>
      </c>
      <c r="V41" s="59">
        <v>233.14116666666669</v>
      </c>
      <c r="W41" s="58">
        <v>29.589500000000001</v>
      </c>
      <c r="X41" s="59">
        <v>106.85066666666667</v>
      </c>
      <c r="Y41" s="58">
        <v>61.992833333333337</v>
      </c>
      <c r="Z41" s="59">
        <v>69.890499999999989</v>
      </c>
      <c r="AA41" s="58">
        <v>19.989500000000003</v>
      </c>
      <c r="AB41" s="59">
        <v>22.138000000000005</v>
      </c>
      <c r="AC41" s="58">
        <v>5.9114999999999975</v>
      </c>
      <c r="AD41" s="59">
        <v>17.444499999999998</v>
      </c>
      <c r="AE41" s="58">
        <v>38.724166666666655</v>
      </c>
      <c r="AF41" s="59">
        <v>363.78450000000009</v>
      </c>
      <c r="AG41" s="58">
        <v>157.36100000000002</v>
      </c>
      <c r="AH41" s="59">
        <v>96.784333333333322</v>
      </c>
      <c r="AI41" s="60">
        <v>290.76766666666668</v>
      </c>
      <c r="AJ41" s="77">
        <f t="shared" si="2"/>
        <v>4591.5795000000007</v>
      </c>
    </row>
    <row r="42" spans="2:36" x14ac:dyDescent="0.45">
      <c r="B42" s="4" t="s">
        <v>42</v>
      </c>
      <c r="C42" s="4"/>
      <c r="D42" s="4"/>
      <c r="E42" s="58">
        <v>170.94216666666671</v>
      </c>
      <c r="F42" s="59">
        <v>143.80549999999999</v>
      </c>
      <c r="G42" s="58">
        <v>12.832333333333331</v>
      </c>
      <c r="H42" s="59">
        <v>27.475333333333339</v>
      </c>
      <c r="I42" s="58">
        <v>0.11233333333333333</v>
      </c>
      <c r="J42" s="59">
        <v>19.610333333333337</v>
      </c>
      <c r="K42" s="58">
        <v>24.697166666666671</v>
      </c>
      <c r="L42" s="59">
        <v>3.2373333333333338</v>
      </c>
      <c r="M42" s="58">
        <v>27.424666666666663</v>
      </c>
      <c r="N42" s="59">
        <v>127.37233333333333</v>
      </c>
      <c r="O42" s="58">
        <v>18.910999999999998</v>
      </c>
      <c r="P42" s="59">
        <v>37.905833333333334</v>
      </c>
      <c r="Q42" s="58">
        <v>30.318666666666669</v>
      </c>
      <c r="R42" s="59">
        <v>30.159500000000001</v>
      </c>
      <c r="S42" s="58">
        <v>56.093166666666662</v>
      </c>
      <c r="T42" s="59">
        <v>162.36700000000008</v>
      </c>
      <c r="U42" s="58">
        <v>141.60500000000002</v>
      </c>
      <c r="V42" s="59">
        <v>125.52816666666665</v>
      </c>
      <c r="W42" s="58">
        <v>10.052333333333335</v>
      </c>
      <c r="X42" s="59">
        <v>2.9579999999999997</v>
      </c>
      <c r="Y42" s="58">
        <v>16.39233333333334</v>
      </c>
      <c r="Z42" s="59">
        <v>10.281333333333334</v>
      </c>
      <c r="AA42" s="58">
        <v>2.9493333333333327</v>
      </c>
      <c r="AB42" s="59">
        <v>15.633999999999999</v>
      </c>
      <c r="AC42" s="58">
        <v>7.7048333333333332</v>
      </c>
      <c r="AD42" s="59">
        <v>5.5853333333333319</v>
      </c>
      <c r="AE42" s="58">
        <v>12.717500000000001</v>
      </c>
      <c r="AF42" s="59">
        <v>21.498166666666663</v>
      </c>
      <c r="AG42" s="58">
        <v>15.674999999999997</v>
      </c>
      <c r="AH42" s="59">
        <v>24.026999999999994</v>
      </c>
      <c r="AI42" s="60">
        <v>0</v>
      </c>
      <c r="AJ42" s="77">
        <f t="shared" si="2"/>
        <v>1305.8730000000003</v>
      </c>
    </row>
    <row r="43" spans="2:36" x14ac:dyDescent="0.45">
      <c r="B43" s="4" t="s">
        <v>43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7">
        <f t="shared" ref="AJ43:AJ64" si="3">SUM(E43:AI43)</f>
        <v>0</v>
      </c>
    </row>
    <row r="44" spans="2:36" x14ac:dyDescent="0.45">
      <c r="B44" s="4" t="s">
        <v>44</v>
      </c>
      <c r="C44" s="4"/>
      <c r="D44" s="4"/>
      <c r="E44" s="58">
        <v>882.62283333333346</v>
      </c>
      <c r="F44" s="59">
        <v>145.18733333333333</v>
      </c>
      <c r="G44" s="58">
        <v>0.3676666666666667</v>
      </c>
      <c r="H44" s="59">
        <v>1.6600000000000004</v>
      </c>
      <c r="I44" s="58">
        <v>0</v>
      </c>
      <c r="J44" s="59">
        <v>0</v>
      </c>
      <c r="K44" s="58">
        <v>0</v>
      </c>
      <c r="L44" s="59">
        <v>0</v>
      </c>
      <c r="M44" s="58">
        <v>0</v>
      </c>
      <c r="N44" s="59">
        <v>0</v>
      </c>
      <c r="O44" s="58">
        <v>0</v>
      </c>
      <c r="P44" s="59">
        <v>0</v>
      </c>
      <c r="Q44" s="58">
        <v>0</v>
      </c>
      <c r="R44" s="59">
        <v>3.9885000000000006</v>
      </c>
      <c r="S44" s="58">
        <v>0</v>
      </c>
      <c r="T44" s="59">
        <v>0</v>
      </c>
      <c r="U44" s="58">
        <v>75.135333333333321</v>
      </c>
      <c r="V44" s="59">
        <v>103.95483333333335</v>
      </c>
      <c r="W44" s="58">
        <v>0.67633333333333245</v>
      </c>
      <c r="X44" s="59">
        <v>1.872666666666668</v>
      </c>
      <c r="Y44" s="58">
        <v>0</v>
      </c>
      <c r="Z44" s="59">
        <v>0</v>
      </c>
      <c r="AA44" s="58">
        <v>0</v>
      </c>
      <c r="AB44" s="59">
        <v>0</v>
      </c>
      <c r="AC44" s="58">
        <v>6.7650000000000006</v>
      </c>
      <c r="AD44" s="59">
        <v>4.3588333333333331</v>
      </c>
      <c r="AE44" s="58">
        <v>7.8155000000000019</v>
      </c>
      <c r="AF44" s="59">
        <v>0</v>
      </c>
      <c r="AG44" s="58">
        <v>7.6060000000000008</v>
      </c>
      <c r="AH44" s="59">
        <v>0</v>
      </c>
      <c r="AI44" s="60">
        <v>0</v>
      </c>
      <c r="AJ44" s="77">
        <f t="shared" si="3"/>
        <v>1242.0108333333337</v>
      </c>
    </row>
    <row r="45" spans="2:36" x14ac:dyDescent="0.45">
      <c r="B45" s="4" t="s">
        <v>45</v>
      </c>
      <c r="C45" s="4"/>
      <c r="D45" s="4"/>
      <c r="E45" s="58">
        <v>50.097666666666655</v>
      </c>
      <c r="F45" s="59">
        <v>37.510000000000005</v>
      </c>
      <c r="G45" s="58">
        <v>7.9128333333333307</v>
      </c>
      <c r="H45" s="59">
        <v>1.2076666666666669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0.67999999999999983</v>
      </c>
      <c r="S45" s="58">
        <v>0</v>
      </c>
      <c r="T45" s="59">
        <v>0</v>
      </c>
      <c r="U45" s="58">
        <v>3.9646666666666666</v>
      </c>
      <c r="V45" s="59">
        <v>9.0316666666666716</v>
      </c>
      <c r="W45" s="58">
        <v>0.11883333333333336</v>
      </c>
      <c r="X45" s="59">
        <v>7.2245000000000026</v>
      </c>
      <c r="Y45" s="58">
        <v>0</v>
      </c>
      <c r="Z45" s="59">
        <v>0</v>
      </c>
      <c r="AA45" s="58">
        <v>0</v>
      </c>
      <c r="AB45" s="59">
        <v>0</v>
      </c>
      <c r="AC45" s="58">
        <v>6.4640000000000004</v>
      </c>
      <c r="AD45" s="59">
        <v>0</v>
      </c>
      <c r="AE45" s="58">
        <v>1.7473333333333336</v>
      </c>
      <c r="AF45" s="59">
        <v>0</v>
      </c>
      <c r="AG45" s="58">
        <v>0.76266666666666683</v>
      </c>
      <c r="AH45" s="59">
        <v>0</v>
      </c>
      <c r="AI45" s="60">
        <v>0</v>
      </c>
      <c r="AJ45" s="77">
        <f t="shared" si="3"/>
        <v>126.72183333333332</v>
      </c>
    </row>
    <row r="46" spans="2:36" x14ac:dyDescent="0.45">
      <c r="B46" s="4" t="s">
        <v>46</v>
      </c>
      <c r="C46" s="4"/>
      <c r="D46" s="4"/>
      <c r="E46" s="58">
        <v>72.205500000000001</v>
      </c>
      <c r="F46" s="59">
        <v>30.344499999999989</v>
      </c>
      <c r="G46" s="58">
        <v>4.2568333333333328</v>
      </c>
      <c r="H46" s="59">
        <v>0.55033333333333345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1.1836666666666666</v>
      </c>
      <c r="S46" s="58">
        <v>0</v>
      </c>
      <c r="T46" s="59">
        <v>0</v>
      </c>
      <c r="U46" s="58">
        <v>13.047166666666666</v>
      </c>
      <c r="V46" s="59">
        <v>20.952833333333331</v>
      </c>
      <c r="W46" s="58">
        <v>3.3676666666666666</v>
      </c>
      <c r="X46" s="59">
        <v>1.5293333333333341</v>
      </c>
      <c r="Y46" s="58">
        <v>0</v>
      </c>
      <c r="Z46" s="59">
        <v>0</v>
      </c>
      <c r="AA46" s="58">
        <v>0</v>
      </c>
      <c r="AB46" s="59">
        <v>0</v>
      </c>
      <c r="AC46" s="58">
        <v>21.15216666666667</v>
      </c>
      <c r="AD46" s="59">
        <v>0</v>
      </c>
      <c r="AE46" s="58">
        <v>2.4906666666666677</v>
      </c>
      <c r="AF46" s="59">
        <v>0</v>
      </c>
      <c r="AG46" s="58">
        <v>2.7671666666666672</v>
      </c>
      <c r="AH46" s="59">
        <v>0</v>
      </c>
      <c r="AI46" s="60">
        <v>0</v>
      </c>
      <c r="AJ46" s="77">
        <f t="shared" si="3"/>
        <v>173.84783333333331</v>
      </c>
    </row>
    <row r="47" spans="2:36" x14ac:dyDescent="0.45">
      <c r="B47" s="4" t="s">
        <v>47</v>
      </c>
      <c r="C47" s="4"/>
      <c r="D47" s="4"/>
      <c r="E47" s="58">
        <v>81.808999999999997</v>
      </c>
      <c r="F47" s="59">
        <v>14.001000000000001</v>
      </c>
      <c r="G47" s="58">
        <v>3.8135000000000017</v>
      </c>
      <c r="H47" s="59">
        <v>3.6918333333333342</v>
      </c>
      <c r="I47" s="58">
        <v>0.21066666666666661</v>
      </c>
      <c r="J47" s="59">
        <v>15.962333333333332</v>
      </c>
      <c r="K47" s="58">
        <v>0</v>
      </c>
      <c r="L47" s="59">
        <v>0.4759999999999997</v>
      </c>
      <c r="M47" s="58">
        <v>26.708166666666667</v>
      </c>
      <c r="N47" s="59">
        <v>75.754000000000005</v>
      </c>
      <c r="O47" s="58">
        <v>19.991</v>
      </c>
      <c r="P47" s="59">
        <v>14.518166666666668</v>
      </c>
      <c r="Q47" s="58">
        <v>27.838499999999996</v>
      </c>
      <c r="R47" s="59">
        <v>6.2188333333333325</v>
      </c>
      <c r="S47" s="58">
        <v>35.580333333333336</v>
      </c>
      <c r="T47" s="59">
        <v>91.53083333333332</v>
      </c>
      <c r="U47" s="58">
        <v>89.990166666666681</v>
      </c>
      <c r="V47" s="59">
        <v>98.637000000000015</v>
      </c>
      <c r="W47" s="58">
        <v>8.5193333333333339</v>
      </c>
      <c r="X47" s="59">
        <v>2.544999999999999</v>
      </c>
      <c r="Y47" s="58">
        <v>10.692000000000002</v>
      </c>
      <c r="Z47" s="59">
        <v>6.6564999999999994</v>
      </c>
      <c r="AA47" s="58">
        <v>2.3445000000000009</v>
      </c>
      <c r="AB47" s="59">
        <v>7.6471666666666644</v>
      </c>
      <c r="AC47" s="58">
        <v>3.0596666666666672</v>
      </c>
      <c r="AD47" s="59">
        <v>3.8444999999999991</v>
      </c>
      <c r="AE47" s="58">
        <v>10.986333333333331</v>
      </c>
      <c r="AF47" s="59">
        <v>9.2018333333333349</v>
      </c>
      <c r="AG47" s="58">
        <v>9.9838333333333331</v>
      </c>
      <c r="AH47" s="59">
        <v>14.504333333333333</v>
      </c>
      <c r="AI47" s="60">
        <v>8.3354999999999997</v>
      </c>
      <c r="AJ47" s="77">
        <f t="shared" si="3"/>
        <v>705.05183333333332</v>
      </c>
    </row>
    <row r="48" spans="2:36" x14ac:dyDescent="0.45">
      <c r="B48" s="4" t="s">
        <v>48</v>
      </c>
      <c r="C48" s="4"/>
      <c r="D48" s="4"/>
      <c r="E48" s="58">
        <v>169.24866666666665</v>
      </c>
      <c r="F48" s="59">
        <v>22.566166666666668</v>
      </c>
      <c r="G48" s="58">
        <v>4.3516666666666701</v>
      </c>
      <c r="H48" s="59">
        <v>8.1481666666666701</v>
      </c>
      <c r="I48" s="58">
        <v>0.81600000000000017</v>
      </c>
      <c r="J48" s="59">
        <v>58.51316666666667</v>
      </c>
      <c r="K48" s="58">
        <v>0</v>
      </c>
      <c r="L48" s="59">
        <v>7.6291666666666655</v>
      </c>
      <c r="M48" s="58">
        <v>16.391666666666662</v>
      </c>
      <c r="N48" s="59">
        <v>270.62683333333337</v>
      </c>
      <c r="O48" s="58">
        <v>74.772666666666666</v>
      </c>
      <c r="P48" s="59">
        <v>46.888666666666666</v>
      </c>
      <c r="Q48" s="58">
        <v>48.535666666666657</v>
      </c>
      <c r="R48" s="59">
        <v>22.873166666666663</v>
      </c>
      <c r="S48" s="58">
        <v>31.676833333333335</v>
      </c>
      <c r="T48" s="59">
        <v>327.48100000000005</v>
      </c>
      <c r="U48" s="58">
        <v>390.06116666666674</v>
      </c>
      <c r="V48" s="59">
        <v>372.48100000000011</v>
      </c>
      <c r="W48" s="58">
        <v>6.6323333333333343</v>
      </c>
      <c r="X48" s="59">
        <v>3.9655000000000005</v>
      </c>
      <c r="Y48" s="58">
        <v>32.309666666666672</v>
      </c>
      <c r="Z48" s="59">
        <v>25.99816666666667</v>
      </c>
      <c r="AA48" s="58">
        <v>4.8685</v>
      </c>
      <c r="AB48" s="59">
        <v>30.258499999999998</v>
      </c>
      <c r="AC48" s="58">
        <v>8.014166666666668</v>
      </c>
      <c r="AD48" s="59">
        <v>12.061</v>
      </c>
      <c r="AE48" s="58">
        <v>33.532666666666664</v>
      </c>
      <c r="AF48" s="59">
        <v>60.201166666666666</v>
      </c>
      <c r="AG48" s="58">
        <v>18.365166666666667</v>
      </c>
      <c r="AH48" s="59">
        <v>105.57599999999999</v>
      </c>
      <c r="AI48" s="60">
        <v>7.3874999999999993</v>
      </c>
      <c r="AJ48" s="77">
        <f t="shared" si="3"/>
        <v>2222.232</v>
      </c>
    </row>
    <row r="49" spans="2:36" x14ac:dyDescent="0.45">
      <c r="B49" s="4" t="s">
        <v>49</v>
      </c>
      <c r="C49" s="4"/>
      <c r="D49" s="4"/>
      <c r="E49" s="58">
        <v>185.44883333333337</v>
      </c>
      <c r="F49" s="59">
        <v>26.780000000000008</v>
      </c>
      <c r="G49" s="58">
        <v>6.1116666666666664</v>
      </c>
      <c r="H49" s="59">
        <v>14.108000000000004</v>
      </c>
      <c r="I49" s="58">
        <v>0.6399999999999999</v>
      </c>
      <c r="J49" s="59">
        <v>36.260166666666663</v>
      </c>
      <c r="K49" s="58">
        <v>0</v>
      </c>
      <c r="L49" s="59">
        <v>5.2640000000000002</v>
      </c>
      <c r="M49" s="58">
        <v>14.921499999999998</v>
      </c>
      <c r="N49" s="59">
        <v>193.17000000000002</v>
      </c>
      <c r="O49" s="58">
        <v>57.753166666666672</v>
      </c>
      <c r="P49" s="59">
        <v>28.16766666666668</v>
      </c>
      <c r="Q49" s="58">
        <v>43.609999999999992</v>
      </c>
      <c r="R49" s="59">
        <v>33.863166666666672</v>
      </c>
      <c r="S49" s="58">
        <v>21.310833333333331</v>
      </c>
      <c r="T49" s="59">
        <v>192.62733333333333</v>
      </c>
      <c r="U49" s="58">
        <v>236.64050000000015</v>
      </c>
      <c r="V49" s="59">
        <v>270.01299999999986</v>
      </c>
      <c r="W49" s="58">
        <v>7.1998333333333333</v>
      </c>
      <c r="X49" s="59">
        <v>3.6446666666666658</v>
      </c>
      <c r="Y49" s="58">
        <v>30.554000000000002</v>
      </c>
      <c r="Z49" s="59">
        <v>510.66618750000004</v>
      </c>
      <c r="AA49" s="58">
        <v>247.88516666666666</v>
      </c>
      <c r="AB49" s="59">
        <v>21.770999999999997</v>
      </c>
      <c r="AC49" s="58">
        <v>31.082500000000017</v>
      </c>
      <c r="AD49" s="59">
        <v>6.5736666666666652</v>
      </c>
      <c r="AE49" s="58">
        <v>24.799000000000007</v>
      </c>
      <c r="AF49" s="59">
        <v>63.621333333333347</v>
      </c>
      <c r="AG49" s="58">
        <v>15.931999999999997</v>
      </c>
      <c r="AH49" s="59">
        <v>58.520666666666678</v>
      </c>
      <c r="AI49" s="60">
        <v>31.79816666666666</v>
      </c>
      <c r="AJ49" s="77">
        <f t="shared" si="3"/>
        <v>2420.7380208333334</v>
      </c>
    </row>
    <row r="50" spans="2:36" x14ac:dyDescent="0.45">
      <c r="B50" s="4" t="s">
        <v>50</v>
      </c>
      <c r="C50" s="4"/>
      <c r="D50" s="4"/>
      <c r="E50" s="58">
        <v>49.558333333333337</v>
      </c>
      <c r="F50" s="59">
        <v>27.827999999999996</v>
      </c>
      <c r="G50" s="58">
        <v>14.516666666666669</v>
      </c>
      <c r="H50" s="59">
        <v>5.3598333333333317</v>
      </c>
      <c r="I50" s="58">
        <v>0.73333333333333317</v>
      </c>
      <c r="J50" s="59">
        <v>20.041166666666669</v>
      </c>
      <c r="K50" s="58">
        <v>38.43416666666667</v>
      </c>
      <c r="L50" s="59">
        <v>2.8333333333333617E-3</v>
      </c>
      <c r="M50" s="58">
        <v>12.455333333333337</v>
      </c>
      <c r="N50" s="59">
        <v>136.24333333333334</v>
      </c>
      <c r="O50" s="58">
        <v>22.784166666666668</v>
      </c>
      <c r="P50" s="59">
        <v>23.397999999999996</v>
      </c>
      <c r="Q50" s="58">
        <v>5.8130000000000006</v>
      </c>
      <c r="R50" s="59">
        <v>14.984166666666665</v>
      </c>
      <c r="S50" s="58">
        <v>17.672166666666662</v>
      </c>
      <c r="T50" s="59">
        <v>63.026166666666668</v>
      </c>
      <c r="U50" s="58">
        <v>151.99783333333335</v>
      </c>
      <c r="V50" s="59">
        <v>151.91799999999998</v>
      </c>
      <c r="W50" s="58">
        <v>2.4300000000000002</v>
      </c>
      <c r="X50" s="59">
        <v>3.5958333333333332</v>
      </c>
      <c r="Y50" s="58">
        <v>21.805999999999997</v>
      </c>
      <c r="Z50" s="59">
        <v>9.2698333333333327</v>
      </c>
      <c r="AA50" s="58">
        <v>1.5386666666666664</v>
      </c>
      <c r="AB50" s="59">
        <v>13.408000000000001</v>
      </c>
      <c r="AC50" s="58">
        <v>6.5168333333333335</v>
      </c>
      <c r="AD50" s="59">
        <v>4.5361666666666673</v>
      </c>
      <c r="AE50" s="58">
        <v>18.007166666666663</v>
      </c>
      <c r="AF50" s="59">
        <v>35.750833333333318</v>
      </c>
      <c r="AG50" s="58">
        <v>22.730333333333324</v>
      </c>
      <c r="AH50" s="59">
        <v>18.269500000000001</v>
      </c>
      <c r="AI50" s="60">
        <v>18.567666666666668</v>
      </c>
      <c r="AJ50" s="77">
        <f t="shared" si="3"/>
        <v>933.19333333333327</v>
      </c>
    </row>
    <row r="51" spans="2:36" x14ac:dyDescent="0.45">
      <c r="B51" s="4" t="s">
        <v>51</v>
      </c>
      <c r="C51" s="4"/>
      <c r="D51" s="4"/>
      <c r="E51" s="58">
        <v>464.57216666666665</v>
      </c>
      <c r="F51" s="59">
        <v>1.8903333333333334</v>
      </c>
      <c r="G51" s="58">
        <v>12.022166666666667</v>
      </c>
      <c r="H51" s="59">
        <v>0.12216666666666667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0.30783333333333296</v>
      </c>
      <c r="S51" s="58">
        <v>0</v>
      </c>
      <c r="T51" s="59">
        <v>0</v>
      </c>
      <c r="U51" s="58">
        <v>69.937333333333328</v>
      </c>
      <c r="V51" s="59">
        <v>120.03183333333334</v>
      </c>
      <c r="W51" s="58">
        <v>2.9666666666666659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7.0618333333333343</v>
      </c>
      <c r="AD51" s="59">
        <v>0</v>
      </c>
      <c r="AE51" s="58">
        <v>3.5118333333333327</v>
      </c>
      <c r="AF51" s="59">
        <v>0</v>
      </c>
      <c r="AG51" s="58">
        <v>0.96366666666666589</v>
      </c>
      <c r="AH51" s="59">
        <v>0</v>
      </c>
      <c r="AI51" s="60">
        <v>0</v>
      </c>
      <c r="AJ51" s="77">
        <f t="shared" si="3"/>
        <v>683.38783333333333</v>
      </c>
    </row>
    <row r="52" spans="2:36" x14ac:dyDescent="0.45">
      <c r="B52" s="4" t="s">
        <v>52</v>
      </c>
      <c r="C52" s="4"/>
      <c r="D52" s="4"/>
      <c r="E52" s="58">
        <v>367.06783333333328</v>
      </c>
      <c r="F52" s="59">
        <v>163.18549999999999</v>
      </c>
      <c r="G52" s="58">
        <v>317.84016666666673</v>
      </c>
      <c r="H52" s="59">
        <v>262.1686666666667</v>
      </c>
      <c r="I52" s="58">
        <v>86.071999999999989</v>
      </c>
      <c r="J52" s="59">
        <v>316.65049999999997</v>
      </c>
      <c r="K52" s="58">
        <v>157.44766666666666</v>
      </c>
      <c r="L52" s="59">
        <v>135.16999999999999</v>
      </c>
      <c r="M52" s="58">
        <v>179.14250000000001</v>
      </c>
      <c r="N52" s="59">
        <v>218.55266666666668</v>
      </c>
      <c r="O52" s="58">
        <v>290.76</v>
      </c>
      <c r="P52" s="59">
        <v>300.17316666666665</v>
      </c>
      <c r="Q52" s="58">
        <v>251.54416666666665</v>
      </c>
      <c r="R52" s="59">
        <v>267.84883333333323</v>
      </c>
      <c r="S52" s="58">
        <v>336.61483333333337</v>
      </c>
      <c r="T52" s="59">
        <v>285.74533333333329</v>
      </c>
      <c r="U52" s="58">
        <v>371.20600000000002</v>
      </c>
      <c r="V52" s="59">
        <v>336.48766666666666</v>
      </c>
      <c r="W52" s="58">
        <v>114.30399999999997</v>
      </c>
      <c r="X52" s="59">
        <v>272.23950000000002</v>
      </c>
      <c r="Y52" s="58">
        <v>256.41016666666661</v>
      </c>
      <c r="Z52" s="59">
        <v>162.71149999999997</v>
      </c>
      <c r="AA52" s="58">
        <v>206.72083333333333</v>
      </c>
      <c r="AB52" s="59">
        <v>291.53550000000007</v>
      </c>
      <c r="AC52" s="58">
        <v>103.98999999999998</v>
      </c>
      <c r="AD52" s="59">
        <v>303.56983333333329</v>
      </c>
      <c r="AE52" s="58">
        <v>259.02300000000002</v>
      </c>
      <c r="AF52" s="59">
        <v>205.50749999999994</v>
      </c>
      <c r="AG52" s="58">
        <v>212.78833333333338</v>
      </c>
      <c r="AH52" s="59">
        <v>267.49566666666664</v>
      </c>
      <c r="AI52" s="60">
        <v>226.03299999999999</v>
      </c>
      <c r="AJ52" s="77">
        <f t="shared" si="3"/>
        <v>7526.0063333333328</v>
      </c>
    </row>
    <row r="53" spans="2:36" x14ac:dyDescent="0.45">
      <c r="B53" s="4" t="s">
        <v>53</v>
      </c>
      <c r="C53" s="4"/>
      <c r="D53" s="4"/>
      <c r="E53" s="58">
        <v>146.0093333333333</v>
      </c>
      <c r="F53" s="59">
        <v>269.78766666666667</v>
      </c>
      <c r="G53" s="58">
        <v>111.93133333333331</v>
      </c>
      <c r="H53" s="59">
        <v>262.97533333333331</v>
      </c>
      <c r="I53" s="58">
        <v>12.068166666666665</v>
      </c>
      <c r="J53" s="59">
        <v>370.82433333333336</v>
      </c>
      <c r="K53" s="58">
        <v>175.30783333333329</v>
      </c>
      <c r="L53" s="59">
        <v>40.032333333333341</v>
      </c>
      <c r="M53" s="58">
        <v>117.87983333333331</v>
      </c>
      <c r="N53" s="59">
        <v>361.75966666666665</v>
      </c>
      <c r="O53" s="58">
        <v>372.22816666666671</v>
      </c>
      <c r="P53" s="59">
        <v>157.29616666666661</v>
      </c>
      <c r="Q53" s="58">
        <v>228.98449999999994</v>
      </c>
      <c r="R53" s="59">
        <v>304.56566666666663</v>
      </c>
      <c r="S53" s="58">
        <v>208.20650000000001</v>
      </c>
      <c r="T53" s="59">
        <v>40.974666666666657</v>
      </c>
      <c r="U53" s="58">
        <v>96.741166666666658</v>
      </c>
      <c r="V53" s="59">
        <v>109.68366666666665</v>
      </c>
      <c r="W53" s="58">
        <v>151.77500000000001</v>
      </c>
      <c r="X53" s="59">
        <v>95.841000000000008</v>
      </c>
      <c r="Y53" s="58">
        <v>335.77950000000004</v>
      </c>
      <c r="Z53" s="59">
        <v>290.45866666666666</v>
      </c>
      <c r="AA53" s="58">
        <v>149.68866666666662</v>
      </c>
      <c r="AB53" s="59">
        <v>358.61016666666671</v>
      </c>
      <c r="AC53" s="58">
        <v>341.42500000000013</v>
      </c>
      <c r="AD53" s="59">
        <v>263.58583333333331</v>
      </c>
      <c r="AE53" s="58">
        <v>252.68383333333327</v>
      </c>
      <c r="AF53" s="59">
        <v>89.882000000000005</v>
      </c>
      <c r="AG53" s="58">
        <v>265.447</v>
      </c>
      <c r="AH53" s="59">
        <v>315.28983333333338</v>
      </c>
      <c r="AI53" s="60">
        <v>65.473666666666674</v>
      </c>
      <c r="AJ53" s="77">
        <f t="shared" si="3"/>
        <v>6363.1965</v>
      </c>
    </row>
    <row r="54" spans="2:36" x14ac:dyDescent="0.45">
      <c r="B54" s="4" t="s">
        <v>54</v>
      </c>
      <c r="C54" s="4"/>
      <c r="D54" s="4"/>
      <c r="E54" s="58">
        <v>503.95600000000007</v>
      </c>
      <c r="F54" s="59">
        <v>537.75733333333346</v>
      </c>
      <c r="G54" s="58">
        <v>48.699999999999989</v>
      </c>
      <c r="H54" s="59">
        <v>10.665500000000003</v>
      </c>
      <c r="I54" s="58">
        <v>0.13599999999999998</v>
      </c>
      <c r="J54" s="59">
        <v>180.81500000000003</v>
      </c>
      <c r="K54" s="58">
        <v>142.37950000000001</v>
      </c>
      <c r="L54" s="59">
        <v>16.378166666666665</v>
      </c>
      <c r="M54" s="58">
        <v>52.207333333333331</v>
      </c>
      <c r="N54" s="59">
        <v>517.99366666666663</v>
      </c>
      <c r="O54" s="58">
        <v>126.85550000000001</v>
      </c>
      <c r="P54" s="59">
        <v>131.78016666666667</v>
      </c>
      <c r="Q54" s="58">
        <v>109.89033333333334</v>
      </c>
      <c r="R54" s="59">
        <v>72.329000000000036</v>
      </c>
      <c r="S54" s="58">
        <v>85.620166666666677</v>
      </c>
      <c r="T54" s="59">
        <v>425.68850000000009</v>
      </c>
      <c r="U54" s="58">
        <v>612.84333333333336</v>
      </c>
      <c r="V54" s="59">
        <v>432.48699999999991</v>
      </c>
      <c r="W54" s="58">
        <v>24.012500000000006</v>
      </c>
      <c r="X54" s="59">
        <v>13.699833333333334</v>
      </c>
      <c r="Y54" s="58">
        <v>81.516333333333336</v>
      </c>
      <c r="Z54" s="59">
        <v>44.645666666666685</v>
      </c>
      <c r="AA54" s="58">
        <v>17.675833333333337</v>
      </c>
      <c r="AB54" s="59">
        <v>30.838333333333349</v>
      </c>
      <c r="AC54" s="58">
        <v>12.537833333333326</v>
      </c>
      <c r="AD54" s="59">
        <v>26.552000000000003</v>
      </c>
      <c r="AE54" s="58">
        <v>33.583999999999996</v>
      </c>
      <c r="AF54" s="59">
        <v>150.3116666666667</v>
      </c>
      <c r="AG54" s="58">
        <v>83.414499999999947</v>
      </c>
      <c r="AH54" s="59">
        <v>128.23033333333333</v>
      </c>
      <c r="AI54" s="60">
        <v>29.63866666666668</v>
      </c>
      <c r="AJ54" s="77">
        <f t="shared" si="3"/>
        <v>4685.1399999999994</v>
      </c>
    </row>
    <row r="55" spans="2:36" x14ac:dyDescent="0.45">
      <c r="B55" s="4" t="s">
        <v>55</v>
      </c>
      <c r="C55" s="4"/>
      <c r="D55" s="4"/>
      <c r="E55" s="58">
        <v>104.13499999999999</v>
      </c>
      <c r="F55" s="59">
        <v>97.987499999999997</v>
      </c>
      <c r="G55" s="58">
        <v>409.95716666666675</v>
      </c>
      <c r="H55" s="59">
        <v>377.435</v>
      </c>
      <c r="I55" s="58">
        <v>167.79333333333332</v>
      </c>
      <c r="J55" s="59">
        <v>364.69616666666673</v>
      </c>
      <c r="K55" s="58">
        <v>97.6935</v>
      </c>
      <c r="L55" s="59">
        <v>499.4396666666666</v>
      </c>
      <c r="M55" s="58">
        <v>42.841333333333331</v>
      </c>
      <c r="N55" s="59">
        <v>21.101333333333333</v>
      </c>
      <c r="O55" s="58">
        <v>357.58099999999996</v>
      </c>
      <c r="P55" s="59">
        <v>301.1781666666667</v>
      </c>
      <c r="Q55" s="58">
        <v>104.17933333333337</v>
      </c>
      <c r="R55" s="59">
        <v>261.52066666666667</v>
      </c>
      <c r="S55" s="58">
        <v>747.83599999999979</v>
      </c>
      <c r="T55" s="59">
        <v>498.21983333333333</v>
      </c>
      <c r="U55" s="58">
        <v>220.25366666666667</v>
      </c>
      <c r="V55" s="59">
        <v>80.478499999999997</v>
      </c>
      <c r="W55" s="58">
        <v>15.516999999999999</v>
      </c>
      <c r="X55" s="59">
        <v>4.1166666666666671E-2</v>
      </c>
      <c r="Y55" s="58">
        <v>96.892000000000024</v>
      </c>
      <c r="Z55" s="59">
        <v>322.88850000000002</v>
      </c>
      <c r="AA55" s="58">
        <v>138.88416666666663</v>
      </c>
      <c r="AB55" s="59">
        <v>126.68883333333332</v>
      </c>
      <c r="AC55" s="58">
        <v>1.0511666666666666</v>
      </c>
      <c r="AD55" s="59">
        <v>595.17550000000006</v>
      </c>
      <c r="AE55" s="58">
        <v>743.39783333333321</v>
      </c>
      <c r="AF55" s="59">
        <v>230.76033333333334</v>
      </c>
      <c r="AG55" s="58">
        <v>2.3003333333333345</v>
      </c>
      <c r="AH55" s="59">
        <v>706.89283333333333</v>
      </c>
      <c r="AI55" s="60">
        <v>495.51083333333327</v>
      </c>
      <c r="AJ55" s="77">
        <f t="shared" si="3"/>
        <v>8230.3276666666679</v>
      </c>
    </row>
    <row r="56" spans="2:36" x14ac:dyDescent="0.45">
      <c r="B56" s="4" t="s">
        <v>56</v>
      </c>
      <c r="C56" s="4"/>
      <c r="D56" s="4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120.95416666666667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7">
        <f t="shared" si="3"/>
        <v>120.95416666666667</v>
      </c>
    </row>
    <row r="57" spans="2:36" x14ac:dyDescent="0.45">
      <c r="B57" s="4" t="s">
        <v>58</v>
      </c>
      <c r="C57" s="4"/>
      <c r="D57" s="4"/>
      <c r="E57" s="58">
        <v>103.08150000000001</v>
      </c>
      <c r="F57" s="59">
        <v>206.79833333333335</v>
      </c>
      <c r="G57" s="58">
        <v>4.1428333333333329</v>
      </c>
      <c r="H57" s="59">
        <v>33.620000000000005</v>
      </c>
      <c r="I57" s="58">
        <v>0.11633333333333332</v>
      </c>
      <c r="J57" s="59">
        <v>1.6135000000000002</v>
      </c>
      <c r="K57" s="58">
        <v>25.855500000000006</v>
      </c>
      <c r="L57" s="59">
        <v>34.61366666666666</v>
      </c>
      <c r="M57" s="58">
        <v>89.857833333333332</v>
      </c>
      <c r="N57" s="59">
        <v>377.60250000000008</v>
      </c>
      <c r="O57" s="58">
        <v>64.263833333333338</v>
      </c>
      <c r="P57" s="59">
        <v>29.047499999999999</v>
      </c>
      <c r="Q57" s="58">
        <v>67.165166666666664</v>
      </c>
      <c r="R57" s="59">
        <v>47.267833333333336</v>
      </c>
      <c r="S57" s="58">
        <v>6.5644999999999998</v>
      </c>
      <c r="T57" s="59">
        <v>83.195166666666665</v>
      </c>
      <c r="U57" s="58">
        <v>162.16316666666671</v>
      </c>
      <c r="V57" s="59">
        <v>193.84583333333336</v>
      </c>
      <c r="W57" s="58">
        <v>3.4071666666666669</v>
      </c>
      <c r="X57" s="59">
        <v>1.9783333333333331</v>
      </c>
      <c r="Y57" s="58">
        <v>10.396666666666667</v>
      </c>
      <c r="Z57" s="59">
        <v>9.6211666666666655</v>
      </c>
      <c r="AA57" s="58">
        <v>5.5833333333333325E-2</v>
      </c>
      <c r="AB57" s="59">
        <v>12.418166666666668</v>
      </c>
      <c r="AC57" s="58">
        <v>59.085666666666668</v>
      </c>
      <c r="AD57" s="59">
        <v>1.9866666666666666</v>
      </c>
      <c r="AE57" s="58">
        <v>1.2533333333333336</v>
      </c>
      <c r="AF57" s="59">
        <v>64.975833333333327</v>
      </c>
      <c r="AG57" s="58">
        <v>11.011166666666668</v>
      </c>
      <c r="AH57" s="59">
        <v>30.338833333333341</v>
      </c>
      <c r="AI57" s="60">
        <v>110.85133333333334</v>
      </c>
      <c r="AJ57" s="77">
        <f t="shared" si="3"/>
        <v>1848.1951666666664</v>
      </c>
    </row>
    <row r="58" spans="2:36" x14ac:dyDescent="0.45">
      <c r="B58" s="4" t="s">
        <v>59</v>
      </c>
      <c r="C58" s="4"/>
      <c r="D58" s="4"/>
      <c r="E58" s="58">
        <v>4.1146083333333348</v>
      </c>
      <c r="F58" s="59">
        <v>3.0038716666666661</v>
      </c>
      <c r="G58" s="58">
        <v>2.1520899999999998</v>
      </c>
      <c r="H58" s="59">
        <v>37.214391666666657</v>
      </c>
      <c r="I58" s="58">
        <v>0.14176166666666665</v>
      </c>
      <c r="J58" s="59">
        <v>3.0560333333333332</v>
      </c>
      <c r="K58" s="58">
        <v>6.2398883333333339</v>
      </c>
      <c r="L58" s="59">
        <v>2.0975833333333327</v>
      </c>
      <c r="M58" s="58">
        <v>2.8848083333333343</v>
      </c>
      <c r="N58" s="59">
        <v>2.2737999999999992</v>
      </c>
      <c r="O58" s="58">
        <v>9.0710916666666677</v>
      </c>
      <c r="P58" s="59">
        <v>10.739245</v>
      </c>
      <c r="Q58" s="58">
        <v>24.632916666666663</v>
      </c>
      <c r="R58" s="59">
        <v>17.988321666666664</v>
      </c>
      <c r="S58" s="58">
        <v>15.485305</v>
      </c>
      <c r="T58" s="59">
        <v>13.904484999999999</v>
      </c>
      <c r="U58" s="58">
        <v>47.864946666666661</v>
      </c>
      <c r="V58" s="59">
        <v>1.7729633333333339</v>
      </c>
      <c r="W58" s="58">
        <v>0.35356333333333334</v>
      </c>
      <c r="X58" s="59">
        <v>0.74479833333333323</v>
      </c>
      <c r="Y58" s="58">
        <v>7.4785983333333332</v>
      </c>
      <c r="Z58" s="59">
        <v>1.8736733333333335</v>
      </c>
      <c r="AA58" s="58">
        <v>3.1150916666666668</v>
      </c>
      <c r="AB58" s="59">
        <v>5.8880983333333319</v>
      </c>
      <c r="AC58" s="58">
        <v>9.7546566666666656</v>
      </c>
      <c r="AD58" s="59">
        <v>1.8675483333333327</v>
      </c>
      <c r="AE58" s="58">
        <v>2.6975266666666662</v>
      </c>
      <c r="AF58" s="59">
        <v>0</v>
      </c>
      <c r="AG58" s="58">
        <v>0.13033</v>
      </c>
      <c r="AH58" s="59">
        <v>0</v>
      </c>
      <c r="AI58" s="60">
        <v>7.1593</v>
      </c>
      <c r="AJ58" s="77">
        <f t="shared" si="3"/>
        <v>245.70129666666665</v>
      </c>
    </row>
    <row r="59" spans="2:36" x14ac:dyDescent="0.45">
      <c r="B59" s="4" t="s">
        <v>60</v>
      </c>
      <c r="C59" s="4"/>
      <c r="D59" s="4"/>
      <c r="E59" s="58">
        <v>11.791579999999998</v>
      </c>
      <c r="F59" s="59">
        <v>4.682649999999998</v>
      </c>
      <c r="G59" s="58">
        <v>2.2519266666666664</v>
      </c>
      <c r="H59" s="59">
        <v>34.991940000000007</v>
      </c>
      <c r="I59" s="58">
        <v>2.7369999999999998E-2</v>
      </c>
      <c r="J59" s="59">
        <v>3.5615999999999999</v>
      </c>
      <c r="K59" s="58">
        <v>10.158223333333334</v>
      </c>
      <c r="L59" s="59">
        <v>1.3774999999999999</v>
      </c>
      <c r="M59" s="58">
        <v>8.4363333333333319</v>
      </c>
      <c r="N59" s="59">
        <v>2.8146899999999997</v>
      </c>
      <c r="O59" s="58">
        <v>22.971373333333332</v>
      </c>
      <c r="P59" s="59">
        <v>27.194213333333327</v>
      </c>
      <c r="Q59" s="58">
        <v>43.764920000000004</v>
      </c>
      <c r="R59" s="59">
        <v>30.170796666666664</v>
      </c>
      <c r="S59" s="58">
        <v>28.389853333333328</v>
      </c>
      <c r="T59" s="59">
        <v>29.164706666666667</v>
      </c>
      <c r="U59" s="58">
        <v>46.878656666666679</v>
      </c>
      <c r="V59" s="59">
        <v>2.3106533333333332</v>
      </c>
      <c r="W59" s="58">
        <v>3.552333333333331E-2</v>
      </c>
      <c r="X59" s="59">
        <v>1.6615699999999991</v>
      </c>
      <c r="Y59" s="58">
        <v>4.2131399999999983</v>
      </c>
      <c r="Z59" s="59">
        <v>1.0988933333333333</v>
      </c>
      <c r="AA59" s="58">
        <v>0.21391333333333329</v>
      </c>
      <c r="AB59" s="59">
        <v>3.531533333333333</v>
      </c>
      <c r="AC59" s="58">
        <v>8.4745200000000001</v>
      </c>
      <c r="AD59" s="59">
        <v>1.8095700000000001</v>
      </c>
      <c r="AE59" s="58">
        <v>8.5964633333333325</v>
      </c>
      <c r="AF59" s="59">
        <v>0</v>
      </c>
      <c r="AG59" s="58">
        <v>0</v>
      </c>
      <c r="AH59" s="59">
        <v>0</v>
      </c>
      <c r="AI59" s="60">
        <v>4.2730866666666669</v>
      </c>
      <c r="AJ59" s="77">
        <f t="shared" si="3"/>
        <v>344.84719999999999</v>
      </c>
    </row>
    <row r="60" spans="2:36" x14ac:dyDescent="0.45">
      <c r="B60" s="4" t="s">
        <v>61</v>
      </c>
      <c r="C60" s="4"/>
      <c r="D60" s="4"/>
      <c r="E60" s="58">
        <v>35.999924999999998</v>
      </c>
      <c r="F60" s="59">
        <v>17.549115</v>
      </c>
      <c r="G60" s="58">
        <v>10.545543333333335</v>
      </c>
      <c r="H60" s="59">
        <v>71.163109999999989</v>
      </c>
      <c r="I60" s="58">
        <v>8.4034999999999985E-2</v>
      </c>
      <c r="J60" s="59">
        <v>10.425920000000005</v>
      </c>
      <c r="K60" s="58">
        <v>32.340408333333329</v>
      </c>
      <c r="L60" s="59">
        <v>3.7042500000000005</v>
      </c>
      <c r="M60" s="58">
        <v>30.664393333333329</v>
      </c>
      <c r="N60" s="59">
        <v>14.58543666666667</v>
      </c>
      <c r="O60" s="58">
        <v>35.637573333333329</v>
      </c>
      <c r="P60" s="59">
        <v>34.394445000000005</v>
      </c>
      <c r="Q60" s="58">
        <v>61.45456333333334</v>
      </c>
      <c r="R60" s="59">
        <v>64.461518333333331</v>
      </c>
      <c r="S60" s="58">
        <v>29.595003333333338</v>
      </c>
      <c r="T60" s="59">
        <v>39.531734999999991</v>
      </c>
      <c r="U60" s="58">
        <v>76.38244499999999</v>
      </c>
      <c r="V60" s="59">
        <v>17.296683333333334</v>
      </c>
      <c r="W60" s="58">
        <v>8.0889233333333337</v>
      </c>
      <c r="X60" s="59">
        <v>6.9331033333333316</v>
      </c>
      <c r="Y60" s="58">
        <v>18.117439999999998</v>
      </c>
      <c r="Z60" s="59">
        <v>5.4769999999999994</v>
      </c>
      <c r="AA60" s="58">
        <v>1.0739416666666668</v>
      </c>
      <c r="AB60" s="59">
        <v>11.167384999999999</v>
      </c>
      <c r="AC60" s="58">
        <v>16.30960833333333</v>
      </c>
      <c r="AD60" s="59">
        <v>3.7899783333333321</v>
      </c>
      <c r="AE60" s="58">
        <v>10.431333333333335</v>
      </c>
      <c r="AF60" s="59">
        <v>0</v>
      </c>
      <c r="AG60" s="58">
        <v>0</v>
      </c>
      <c r="AH60" s="59">
        <v>0</v>
      </c>
      <c r="AI60" s="60">
        <v>16.585561666666667</v>
      </c>
      <c r="AJ60" s="77">
        <f t="shared" si="3"/>
        <v>683.79037833333325</v>
      </c>
    </row>
    <row r="61" spans="2:36" x14ac:dyDescent="0.45">
      <c r="B61" s="4" t="s">
        <v>62</v>
      </c>
      <c r="E61" s="58">
        <v>742.2496000000001</v>
      </c>
      <c r="F61" s="59">
        <v>460.48326666666662</v>
      </c>
      <c r="G61" s="58">
        <v>307.55295000000001</v>
      </c>
      <c r="H61" s="59">
        <v>605.46699999999998</v>
      </c>
      <c r="I61" s="58">
        <v>13.381833333333333</v>
      </c>
      <c r="J61" s="59">
        <v>824.7171666666668</v>
      </c>
      <c r="K61" s="58">
        <v>857.43975</v>
      </c>
      <c r="L61" s="59">
        <v>72.711533333333321</v>
      </c>
      <c r="M61" s="58">
        <v>811.55733333333342</v>
      </c>
      <c r="N61" s="59">
        <v>587.0203333333335</v>
      </c>
      <c r="O61" s="58">
        <v>1026.2209166666667</v>
      </c>
      <c r="P61" s="59">
        <v>569.78013333333331</v>
      </c>
      <c r="Q61" s="58">
        <v>576.06349999999998</v>
      </c>
      <c r="R61" s="59">
        <v>1098.9166333333333</v>
      </c>
      <c r="S61" s="58">
        <v>853.86933333333332</v>
      </c>
      <c r="T61" s="59">
        <v>630.67698333333328</v>
      </c>
      <c r="U61" s="58">
        <v>579.03814999999997</v>
      </c>
      <c r="V61" s="59">
        <v>1050.0922166666667</v>
      </c>
      <c r="W61" s="58">
        <v>87.361000000000004</v>
      </c>
      <c r="X61" s="59">
        <v>63.848499999999994</v>
      </c>
      <c r="Y61" s="58">
        <v>732.01013333333333</v>
      </c>
      <c r="Z61" s="59">
        <v>856.65243333333342</v>
      </c>
      <c r="AA61" s="58">
        <v>82.663000000000011</v>
      </c>
      <c r="AB61" s="59">
        <v>740.40816666666672</v>
      </c>
      <c r="AC61" s="58">
        <v>1010.9635333333333</v>
      </c>
      <c r="AD61" s="59">
        <v>308.96978333333334</v>
      </c>
      <c r="AE61" s="58">
        <v>215.76850000000002</v>
      </c>
      <c r="AF61" s="59">
        <v>708.15374999999995</v>
      </c>
      <c r="AG61" s="58">
        <v>471.02296666666666</v>
      </c>
      <c r="AH61" s="59">
        <v>868.04861666666659</v>
      </c>
      <c r="AI61" s="60">
        <v>434.35740000000004</v>
      </c>
      <c r="AJ61" s="77">
        <f t="shared" si="3"/>
        <v>18247.46641666667</v>
      </c>
    </row>
    <row r="62" spans="2:36" x14ac:dyDescent="0.45">
      <c r="B62" s="4" t="s">
        <v>63</v>
      </c>
      <c r="E62" s="58">
        <v>487.00643333333329</v>
      </c>
      <c r="F62" s="59">
        <v>301.45093333333335</v>
      </c>
      <c r="G62" s="58">
        <v>380.03246666666672</v>
      </c>
      <c r="H62" s="59">
        <v>394.73075000000006</v>
      </c>
      <c r="I62" s="58">
        <v>443.5121666666667</v>
      </c>
      <c r="J62" s="59">
        <v>1010.4725333333336</v>
      </c>
      <c r="K62" s="58">
        <v>721.48350000000028</v>
      </c>
      <c r="L62" s="59">
        <v>161.47123333333329</v>
      </c>
      <c r="M62" s="58">
        <v>932.91566666666677</v>
      </c>
      <c r="N62" s="59">
        <v>913.08870000000013</v>
      </c>
      <c r="O62" s="58">
        <v>506.66133333333335</v>
      </c>
      <c r="P62" s="59">
        <v>65.27655</v>
      </c>
      <c r="Q62" s="58">
        <v>623.52920000000006</v>
      </c>
      <c r="R62" s="59">
        <v>1219.3492333333331</v>
      </c>
      <c r="S62" s="58">
        <v>312.49766666666676</v>
      </c>
      <c r="T62" s="59">
        <v>17.090700000000009</v>
      </c>
      <c r="U62" s="58">
        <v>146.47666666666669</v>
      </c>
      <c r="V62" s="59">
        <v>183.71795000000003</v>
      </c>
      <c r="W62" s="58">
        <v>191.77603333333332</v>
      </c>
      <c r="X62" s="59">
        <v>137.35643333333331</v>
      </c>
      <c r="Y62" s="58">
        <v>244.81808333333331</v>
      </c>
      <c r="Z62" s="59">
        <v>114.84528333333338</v>
      </c>
      <c r="AA62" s="58">
        <v>98.942716666666655</v>
      </c>
      <c r="AB62" s="59">
        <v>552.43426666666676</v>
      </c>
      <c r="AC62" s="58">
        <v>784.82085666666671</v>
      </c>
      <c r="AD62" s="59">
        <v>341.67374999999998</v>
      </c>
      <c r="AE62" s="58">
        <v>143.57326666666668</v>
      </c>
      <c r="AF62" s="59">
        <v>211.8783333333333</v>
      </c>
      <c r="AG62" s="58">
        <v>69.481999999999999</v>
      </c>
      <c r="AH62" s="59">
        <v>398.21333333333337</v>
      </c>
      <c r="AI62" s="60">
        <v>136.55160000000001</v>
      </c>
      <c r="AJ62" s="77">
        <f t="shared" si="3"/>
        <v>12247.129640000005</v>
      </c>
    </row>
    <row r="63" spans="2:36" x14ac:dyDescent="0.45">
      <c r="B63" s="4" t="s">
        <v>64</v>
      </c>
      <c r="E63" s="58">
        <v>376.91570000000007</v>
      </c>
      <c r="F63" s="59">
        <v>149.43703333333335</v>
      </c>
      <c r="G63" s="58">
        <v>388.24991666666665</v>
      </c>
      <c r="H63" s="59">
        <v>599.52874999999995</v>
      </c>
      <c r="I63" s="58">
        <v>263.37816666666663</v>
      </c>
      <c r="J63" s="59">
        <v>609.32564999999988</v>
      </c>
      <c r="K63" s="58">
        <v>580.53959999999995</v>
      </c>
      <c r="L63" s="59">
        <v>259.36806666666666</v>
      </c>
      <c r="M63" s="58">
        <v>598.22876666666662</v>
      </c>
      <c r="N63" s="59">
        <v>490.42301666666663</v>
      </c>
      <c r="O63" s="58">
        <v>458.35041666666672</v>
      </c>
      <c r="P63" s="59">
        <v>131.19516666666667</v>
      </c>
      <c r="Q63" s="58">
        <v>2.5684999999999976</v>
      </c>
      <c r="R63" s="59">
        <v>234.70300000000003</v>
      </c>
      <c r="S63" s="58">
        <v>109.63816666666666</v>
      </c>
      <c r="T63" s="59">
        <v>39.172166666666655</v>
      </c>
      <c r="U63" s="58">
        <v>81.013166666666706</v>
      </c>
      <c r="V63" s="59">
        <v>128.82205000000002</v>
      </c>
      <c r="W63" s="58">
        <v>285.65366666666671</v>
      </c>
      <c r="X63" s="59">
        <v>324.0725333333333</v>
      </c>
      <c r="Y63" s="58">
        <v>404.07583333333332</v>
      </c>
      <c r="Z63" s="59">
        <v>187.7414333333333</v>
      </c>
      <c r="AA63" s="58">
        <v>182.23846666666668</v>
      </c>
      <c r="AB63" s="59">
        <v>437.32678333333331</v>
      </c>
      <c r="AC63" s="58">
        <v>366.24150000000009</v>
      </c>
      <c r="AD63" s="59">
        <v>214.70786666666669</v>
      </c>
      <c r="AE63" s="58">
        <v>177.80803333333333</v>
      </c>
      <c r="AF63" s="59">
        <v>141.64191666666667</v>
      </c>
      <c r="AG63" s="58">
        <v>16.768666666666661</v>
      </c>
      <c r="AH63" s="59">
        <v>568.42306666666673</v>
      </c>
      <c r="AI63" s="60">
        <v>286.79513333333341</v>
      </c>
      <c r="AJ63" s="77">
        <f t="shared" si="3"/>
        <v>9094.3522000000012</v>
      </c>
    </row>
    <row r="64" spans="2:36" x14ac:dyDescent="0.45">
      <c r="B64" s="4" t="s">
        <v>65</v>
      </c>
      <c r="E64" s="58">
        <v>25.069166666666668</v>
      </c>
      <c r="F64" s="59">
        <v>22.87416666666666</v>
      </c>
      <c r="G64" s="58">
        <v>20.611166666666676</v>
      </c>
      <c r="H64" s="59">
        <v>26.630833333333339</v>
      </c>
      <c r="I64" s="58">
        <v>0</v>
      </c>
      <c r="J64" s="59">
        <v>26.715499999999999</v>
      </c>
      <c r="K64" s="58">
        <v>23.784333333333326</v>
      </c>
      <c r="L64" s="59">
        <v>64.675666666666658</v>
      </c>
      <c r="M64" s="58">
        <v>2.7500000000000007E-2</v>
      </c>
      <c r="N64" s="59">
        <v>1.3833333333333335E-2</v>
      </c>
      <c r="O64" s="58">
        <v>1.4375000000000007</v>
      </c>
      <c r="P64" s="59">
        <v>46.11933333333333</v>
      </c>
      <c r="Q64" s="58">
        <v>28.026000000000021</v>
      </c>
      <c r="R64" s="59">
        <v>78.389166666666668</v>
      </c>
      <c r="S64" s="58">
        <v>99.212333333333333</v>
      </c>
      <c r="T64" s="59">
        <v>49.198999999999998</v>
      </c>
      <c r="U64" s="58">
        <v>34.522333333333336</v>
      </c>
      <c r="V64" s="59">
        <v>6.1903333333333368</v>
      </c>
      <c r="W64" s="58">
        <v>25.820499999999996</v>
      </c>
      <c r="X64" s="59">
        <v>7.974833333333331</v>
      </c>
      <c r="Y64" s="58">
        <v>2.656833333333334</v>
      </c>
      <c r="Z64" s="59">
        <v>44.339333333333343</v>
      </c>
      <c r="AA64" s="58">
        <v>16.592833333333335</v>
      </c>
      <c r="AB64" s="59">
        <v>2.4518333333333326</v>
      </c>
      <c r="AC64" s="58">
        <v>51.957500000000003</v>
      </c>
      <c r="AD64" s="59">
        <v>62.803999999999988</v>
      </c>
      <c r="AE64" s="58">
        <v>48.160499999999985</v>
      </c>
      <c r="AF64" s="59">
        <v>18.40966666666667</v>
      </c>
      <c r="AG64" s="58">
        <v>3.4850000000000008</v>
      </c>
      <c r="AH64" s="59">
        <v>115.60883333333334</v>
      </c>
      <c r="AI64" s="60">
        <v>1.3079999999999994</v>
      </c>
      <c r="AJ64" s="77">
        <f t="shared" si="3"/>
        <v>955.06783333333328</v>
      </c>
    </row>
  </sheetData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2"/>
  <sheetViews>
    <sheetView topLeftCell="D1" zoomScale="55" zoomScaleNormal="55" workbookViewId="0"/>
  </sheetViews>
  <sheetFormatPr baseColWidth="10" defaultColWidth="11.453125" defaultRowHeight="18.5" x14ac:dyDescent="0.45"/>
  <cols>
    <col min="1" max="1" width="2.453125" style="4" customWidth="1"/>
    <col min="2" max="2" width="32.54296875" style="4" customWidth="1"/>
    <col min="3" max="4" width="10.1796875" style="3" customWidth="1"/>
    <col min="5" max="5" width="16.26953125" style="3" bestFit="1" customWidth="1"/>
    <col min="6" max="6" width="14.453125" style="3" bestFit="1" customWidth="1"/>
    <col min="7" max="8" width="13.81640625" style="3" bestFit="1" customWidth="1"/>
    <col min="9" max="10" width="13.1796875" style="3" bestFit="1" customWidth="1"/>
    <col min="11" max="12" width="15" style="3" bestFit="1" customWidth="1"/>
    <col min="13" max="13" width="13.81640625" style="3" bestFit="1" customWidth="1"/>
    <col min="14" max="15" width="15.7265625" style="3" bestFit="1" customWidth="1"/>
    <col min="16" max="16" width="14.453125" style="3" bestFit="1" customWidth="1"/>
    <col min="17" max="18" width="15" style="3" bestFit="1" customWidth="1"/>
    <col min="19" max="19" width="14.453125" style="3" bestFit="1" customWidth="1"/>
    <col min="20" max="20" width="13.81640625" style="3" bestFit="1" customWidth="1"/>
    <col min="21" max="21" width="14.453125" style="3" bestFit="1" customWidth="1"/>
    <col min="22" max="23" width="13.81640625" style="3" bestFit="1" customWidth="1"/>
    <col min="24" max="24" width="14.453125" style="3" bestFit="1" customWidth="1"/>
    <col min="25" max="25" width="15.7265625" style="3" bestFit="1" customWidth="1"/>
    <col min="26" max="27" width="14.453125" style="3" bestFit="1" customWidth="1"/>
    <col min="28" max="28" width="13.81640625" style="3" bestFit="1" customWidth="1"/>
    <col min="29" max="30" width="14.453125" style="4" bestFit="1" customWidth="1"/>
    <col min="31" max="31" width="15.7265625" style="4" bestFit="1" customWidth="1"/>
    <col min="32" max="33" width="14.453125" style="4" bestFit="1" customWidth="1"/>
    <col min="34" max="34" width="13.81640625" style="4" bestFit="1" customWidth="1"/>
    <col min="35" max="35" width="14.453125" style="4" bestFit="1" customWidth="1"/>
    <col min="36" max="36" width="24" style="4" customWidth="1"/>
    <col min="37" max="16384" width="11.453125" style="4"/>
  </cols>
  <sheetData>
    <row r="2" spans="2:36" x14ac:dyDescent="0.45">
      <c r="B2" s="7" t="s">
        <v>319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45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45">
      <c r="AC4" s="3"/>
      <c r="AD4" s="3"/>
      <c r="AE4" s="3"/>
      <c r="AF4" s="3"/>
      <c r="AG4" s="3"/>
      <c r="AH4" s="3"/>
      <c r="AI4" s="3"/>
      <c r="AJ4" s="3"/>
    </row>
    <row r="5" spans="2:36" x14ac:dyDescent="0.45">
      <c r="B5" s="5" t="s">
        <v>320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4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45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45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45">
      <c r="B9" s="32" t="s">
        <v>10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3" t="s">
        <v>7</v>
      </c>
    </row>
    <row r="10" spans="2:36" x14ac:dyDescent="0.45">
      <c r="B10" s="94" t="s">
        <v>7</v>
      </c>
      <c r="C10" s="94"/>
      <c r="D10" s="94"/>
      <c r="E10" s="49">
        <f>SUM(E11:E82)</f>
        <v>29838.750395712999</v>
      </c>
      <c r="F10" s="49">
        <f t="shared" ref="F10:AI10" si="1">SUM(F11:F82)</f>
        <v>16435.121855756668</v>
      </c>
      <c r="G10" s="49">
        <f t="shared" si="1"/>
        <v>18493.438868543337</v>
      </c>
      <c r="H10" s="49">
        <f t="shared" si="1"/>
        <v>22224.692433333326</v>
      </c>
      <c r="I10" s="49">
        <f t="shared" si="1"/>
        <v>13193.005094982669</v>
      </c>
      <c r="J10" s="49">
        <f t="shared" si="1"/>
        <v>19431.525874282666</v>
      </c>
      <c r="K10" s="49">
        <f t="shared" si="1"/>
        <v>21631.378433590002</v>
      </c>
      <c r="L10" s="49">
        <f t="shared" si="1"/>
        <v>15963.767773333333</v>
      </c>
      <c r="M10" s="49">
        <f t="shared" si="1"/>
        <v>18725.315726666671</v>
      </c>
      <c r="N10" s="49">
        <f t="shared" si="1"/>
        <v>19665.095646666665</v>
      </c>
      <c r="O10" s="49">
        <f t="shared" si="1"/>
        <v>22524.523856519329</v>
      </c>
      <c r="P10" s="49">
        <f t="shared" si="1"/>
        <v>18581.234226630342</v>
      </c>
      <c r="Q10" s="49">
        <f t="shared" si="1"/>
        <v>22841.392564096666</v>
      </c>
      <c r="R10" s="49">
        <f t="shared" si="1"/>
        <v>20767.865794530007</v>
      </c>
      <c r="S10" s="49">
        <f t="shared" si="1"/>
        <v>22503.183313333335</v>
      </c>
      <c r="T10" s="49">
        <f t="shared" si="1"/>
        <v>19878.304600000003</v>
      </c>
      <c r="U10" s="49">
        <f t="shared" si="1"/>
        <v>25030.014082243331</v>
      </c>
      <c r="V10" s="49">
        <f t="shared" si="1"/>
        <v>26351.528969253006</v>
      </c>
      <c r="W10" s="49">
        <f t="shared" si="1"/>
        <v>13871.211876023332</v>
      </c>
      <c r="X10" s="49">
        <f t="shared" si="1"/>
        <v>13314.630213773335</v>
      </c>
      <c r="Y10" s="49">
        <f t="shared" si="1"/>
        <v>18803.741996160003</v>
      </c>
      <c r="Z10" s="49">
        <f t="shared" si="1"/>
        <v>12411.085652680002</v>
      </c>
      <c r="AA10" s="49">
        <f t="shared" si="1"/>
        <v>14304.349799999998</v>
      </c>
      <c r="AB10" s="49">
        <f t="shared" si="1"/>
        <v>18370.047945333328</v>
      </c>
      <c r="AC10" s="49">
        <f t="shared" si="1"/>
        <v>17622.242839596332</v>
      </c>
      <c r="AD10" s="49">
        <f t="shared" si="1"/>
        <v>18679.881020443328</v>
      </c>
      <c r="AE10" s="49">
        <f t="shared" si="1"/>
        <v>15657.277174208994</v>
      </c>
      <c r="AF10" s="49">
        <f t="shared" si="1"/>
        <v>15436.857264139002</v>
      </c>
      <c r="AG10" s="49">
        <f t="shared" si="1"/>
        <v>10695.58741611</v>
      </c>
      <c r="AH10" s="49">
        <f t="shared" si="1"/>
        <v>20003.089143473331</v>
      </c>
      <c r="AI10" s="49">
        <f t="shared" si="1"/>
        <v>17907.602574996672</v>
      </c>
      <c r="AJ10" s="49">
        <f>SUM(AJ11:AJ82)</f>
        <v>581157.74442641228</v>
      </c>
    </row>
    <row r="11" spans="2:36" x14ac:dyDescent="0.45">
      <c r="B11" s="14" t="s">
        <v>67</v>
      </c>
      <c r="C11" s="46"/>
      <c r="D11" s="46"/>
      <c r="E11" s="41">
        <v>14.698333333333334</v>
      </c>
      <c r="F11" s="40">
        <v>12.334999999999999</v>
      </c>
      <c r="G11" s="41">
        <v>11.751666666666667</v>
      </c>
      <c r="H11" s="40">
        <v>11.591666666666665</v>
      </c>
      <c r="I11" s="41">
        <v>9.6666666666666661</v>
      </c>
      <c r="J11" s="40">
        <v>12.340000000000002</v>
      </c>
      <c r="K11" s="41">
        <v>11.52166666666667</v>
      </c>
      <c r="L11" s="40">
        <v>13.965000000000007</v>
      </c>
      <c r="M11" s="41">
        <v>13.030000000000001</v>
      </c>
      <c r="N11" s="40">
        <v>13.239999999999998</v>
      </c>
      <c r="O11" s="41">
        <v>10.816666666666665</v>
      </c>
      <c r="P11" s="40">
        <v>12.658333333333337</v>
      </c>
      <c r="Q11" s="41">
        <v>20.736666666666657</v>
      </c>
      <c r="R11" s="40">
        <v>6.2766666666666708</v>
      </c>
      <c r="S11" s="41">
        <v>13.383333333333329</v>
      </c>
      <c r="T11" s="40">
        <v>10.793333333333326</v>
      </c>
      <c r="U11" s="41">
        <v>7.2016666666666698</v>
      </c>
      <c r="V11" s="40">
        <v>8.9066666666666663</v>
      </c>
      <c r="W11" s="41">
        <v>14.008333333333333</v>
      </c>
      <c r="X11" s="40">
        <v>16.428333333333335</v>
      </c>
      <c r="Y11" s="41">
        <v>30.961666666666662</v>
      </c>
      <c r="Z11" s="40">
        <v>13.913333333333329</v>
      </c>
      <c r="AA11" s="41">
        <v>18.311666666666671</v>
      </c>
      <c r="AB11" s="40">
        <v>7.638333333333339</v>
      </c>
      <c r="AC11" s="41">
        <v>5.5533333333333381</v>
      </c>
      <c r="AD11" s="40">
        <v>5.0233333333333317</v>
      </c>
      <c r="AE11" s="41">
        <v>4.3600000000000039</v>
      </c>
      <c r="AF11" s="40">
        <v>7.0166666666666648</v>
      </c>
      <c r="AG11" s="41">
        <v>13.508333333333336</v>
      </c>
      <c r="AH11" s="40">
        <v>3.2749999999999968</v>
      </c>
      <c r="AI11" s="42">
        <v>8.480000000000004</v>
      </c>
      <c r="AJ11" s="51">
        <f>SUM(E11:AI11)</f>
        <v>363.39166666666665</v>
      </c>
    </row>
    <row r="12" spans="2:36" x14ac:dyDescent="0.45">
      <c r="B12" s="14" t="s">
        <v>68</v>
      </c>
      <c r="C12" s="46"/>
      <c r="D12" s="46"/>
      <c r="E12" s="41">
        <v>62.428333333333327</v>
      </c>
      <c r="F12" s="40">
        <v>58.055000000000007</v>
      </c>
      <c r="G12" s="41">
        <v>53.254999999999995</v>
      </c>
      <c r="H12" s="40">
        <v>35.366666666666667</v>
      </c>
      <c r="I12" s="41">
        <v>28.400000000000006</v>
      </c>
      <c r="J12" s="40">
        <v>37.14</v>
      </c>
      <c r="K12" s="41">
        <v>33.56333333333334</v>
      </c>
      <c r="L12" s="40">
        <v>132.82499999999999</v>
      </c>
      <c r="M12" s="41">
        <v>153.17333333333335</v>
      </c>
      <c r="N12" s="40">
        <v>95.72</v>
      </c>
      <c r="O12" s="41">
        <v>154.13333333333327</v>
      </c>
      <c r="P12" s="40">
        <v>146.27833333333328</v>
      </c>
      <c r="Q12" s="41">
        <v>103.12666666666667</v>
      </c>
      <c r="R12" s="40">
        <v>111.1466666666667</v>
      </c>
      <c r="S12" s="41">
        <v>63.05</v>
      </c>
      <c r="T12" s="40">
        <v>28.094999999999985</v>
      </c>
      <c r="U12" s="41">
        <v>39.398333333333341</v>
      </c>
      <c r="V12" s="40">
        <v>46.783333333333353</v>
      </c>
      <c r="W12" s="41">
        <v>57.773333333333355</v>
      </c>
      <c r="X12" s="40">
        <v>52.719999999999992</v>
      </c>
      <c r="Y12" s="41">
        <v>73.893333333333345</v>
      </c>
      <c r="Z12" s="40">
        <v>116.70666666666662</v>
      </c>
      <c r="AA12" s="41">
        <v>129.75666666666666</v>
      </c>
      <c r="AB12" s="40">
        <v>134.81833333333327</v>
      </c>
      <c r="AC12" s="41">
        <v>146.60333333333335</v>
      </c>
      <c r="AD12" s="40">
        <v>148.80166666666659</v>
      </c>
      <c r="AE12" s="41">
        <v>141.27999999999997</v>
      </c>
      <c r="AF12" s="40">
        <v>142.99166666666667</v>
      </c>
      <c r="AG12" s="41">
        <v>53.48333333333332</v>
      </c>
      <c r="AH12" s="40">
        <v>33.950000000000003</v>
      </c>
      <c r="AI12" s="42">
        <v>52.308333333333351</v>
      </c>
      <c r="AJ12" s="51">
        <f t="shared" ref="AJ12:AJ75" si="2">SUM(E12:AI12)</f>
        <v>2667.0250000000001</v>
      </c>
    </row>
    <row r="13" spans="2:36" x14ac:dyDescent="0.45">
      <c r="B13" s="14" t="s">
        <v>69</v>
      </c>
      <c r="C13" s="46"/>
      <c r="D13" s="46"/>
      <c r="E13" s="41">
        <v>25.646666666666668</v>
      </c>
      <c r="F13" s="40">
        <v>4.4828333333333319</v>
      </c>
      <c r="G13" s="41">
        <v>34.62316666666667</v>
      </c>
      <c r="H13" s="40">
        <v>52.427666666666674</v>
      </c>
      <c r="I13" s="41">
        <v>35.346166666666676</v>
      </c>
      <c r="J13" s="40">
        <v>40.00116666666667</v>
      </c>
      <c r="K13" s="41">
        <v>62.604666666666667</v>
      </c>
      <c r="L13" s="40">
        <v>58.152666666666683</v>
      </c>
      <c r="M13" s="41">
        <v>63.443166666666663</v>
      </c>
      <c r="N13" s="40">
        <v>58.419166666666669</v>
      </c>
      <c r="O13" s="41">
        <v>68.916166666666669</v>
      </c>
      <c r="P13" s="40">
        <v>65.187499999999986</v>
      </c>
      <c r="Q13" s="41">
        <v>67.258499999999998</v>
      </c>
      <c r="R13" s="40">
        <v>107.15616666666669</v>
      </c>
      <c r="S13" s="41">
        <v>87.219333333333324</v>
      </c>
      <c r="T13" s="40">
        <v>0</v>
      </c>
      <c r="U13" s="41">
        <v>85.707999999999998</v>
      </c>
      <c r="V13" s="40">
        <v>97.675666666666672</v>
      </c>
      <c r="W13" s="41">
        <v>56.777999999999999</v>
      </c>
      <c r="X13" s="40">
        <v>72.03</v>
      </c>
      <c r="Y13" s="41">
        <v>59.312000000000005</v>
      </c>
      <c r="Z13" s="40">
        <v>49.519500000000001</v>
      </c>
      <c r="AA13" s="41">
        <v>67.67583333333333</v>
      </c>
      <c r="AB13" s="40">
        <v>28.416</v>
      </c>
      <c r="AC13" s="41">
        <v>65.588499999999996</v>
      </c>
      <c r="AD13" s="40">
        <v>39.499333333333333</v>
      </c>
      <c r="AE13" s="41">
        <v>49.968499999999999</v>
      </c>
      <c r="AF13" s="40">
        <v>29.212000000000003</v>
      </c>
      <c r="AG13" s="41">
        <v>52.148666666666657</v>
      </c>
      <c r="AH13" s="40">
        <v>63.134666666666668</v>
      </c>
      <c r="AI13" s="42">
        <v>60.298166666666674</v>
      </c>
      <c r="AJ13" s="51">
        <f t="shared" si="2"/>
        <v>1707.8498333333332</v>
      </c>
    </row>
    <row r="14" spans="2:36" x14ac:dyDescent="0.45">
      <c r="B14" s="14" t="s">
        <v>70</v>
      </c>
      <c r="C14" s="46"/>
      <c r="D14" s="46"/>
      <c r="E14" s="41">
        <v>1073.037</v>
      </c>
      <c r="F14" s="40">
        <v>376.04599999999999</v>
      </c>
      <c r="G14" s="41">
        <v>650.92233333333343</v>
      </c>
      <c r="H14" s="40">
        <v>593.3330000000002</v>
      </c>
      <c r="I14" s="41">
        <v>354.08516666666674</v>
      </c>
      <c r="J14" s="40">
        <v>598.48200000000008</v>
      </c>
      <c r="K14" s="41">
        <v>854.56699999999978</v>
      </c>
      <c r="L14" s="40">
        <v>672.6396666666667</v>
      </c>
      <c r="M14" s="41">
        <v>794.1160000000001</v>
      </c>
      <c r="N14" s="40">
        <v>965.77249999999992</v>
      </c>
      <c r="O14" s="41">
        <v>707.81483333333335</v>
      </c>
      <c r="P14" s="40">
        <v>546.55016666666677</v>
      </c>
      <c r="Q14" s="41">
        <v>671.96950000000004</v>
      </c>
      <c r="R14" s="40">
        <v>727.89983333333328</v>
      </c>
      <c r="S14" s="41">
        <v>850.80316666666658</v>
      </c>
      <c r="T14" s="40">
        <v>678.44449999999995</v>
      </c>
      <c r="U14" s="41">
        <v>779.89783333333344</v>
      </c>
      <c r="V14" s="40">
        <v>801.34566666666672</v>
      </c>
      <c r="W14" s="41">
        <v>511.9253333333333</v>
      </c>
      <c r="X14" s="40">
        <v>313.03050000000007</v>
      </c>
      <c r="Y14" s="41">
        <v>578.24666666666678</v>
      </c>
      <c r="Z14" s="40">
        <v>399.90350000000001</v>
      </c>
      <c r="AA14" s="41">
        <v>584.82366666666667</v>
      </c>
      <c r="AB14" s="40">
        <v>756.89350000000002</v>
      </c>
      <c r="AC14" s="41">
        <v>1158.8808333333336</v>
      </c>
      <c r="AD14" s="40">
        <v>612.3651666666666</v>
      </c>
      <c r="AE14" s="41">
        <v>1052.7915000000003</v>
      </c>
      <c r="AF14" s="40">
        <v>674.34333333333348</v>
      </c>
      <c r="AG14" s="41">
        <v>508.50316666666663</v>
      </c>
      <c r="AH14" s="40">
        <v>492.6823333333333</v>
      </c>
      <c r="AI14" s="42">
        <v>1487.4433333333334</v>
      </c>
      <c r="AJ14" s="51">
        <f t="shared" si="2"/>
        <v>21829.558999999997</v>
      </c>
    </row>
    <row r="15" spans="2:36" x14ac:dyDescent="0.45">
      <c r="B15" s="14" t="s">
        <v>71</v>
      </c>
      <c r="C15" s="46"/>
      <c r="D15" s="46"/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270.61033333333341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"/>
        <v>270.61033333333341</v>
      </c>
    </row>
    <row r="16" spans="2:36" x14ac:dyDescent="0.45">
      <c r="B16" s="14" t="s">
        <v>72</v>
      </c>
      <c r="C16" s="46"/>
      <c r="D16" s="46"/>
      <c r="E16" s="41">
        <v>478.80849999999987</v>
      </c>
      <c r="F16" s="40">
        <v>137.29883333333336</v>
      </c>
      <c r="G16" s="41">
        <v>234.09433333333331</v>
      </c>
      <c r="H16" s="40">
        <v>223.35249999999996</v>
      </c>
      <c r="I16" s="41">
        <v>131.2345</v>
      </c>
      <c r="J16" s="40">
        <v>308.74650000000008</v>
      </c>
      <c r="K16" s="41">
        <v>437.70700000000011</v>
      </c>
      <c r="L16" s="40">
        <v>256.94633333333337</v>
      </c>
      <c r="M16" s="41">
        <v>361.74816666666669</v>
      </c>
      <c r="N16" s="40">
        <v>371.68866666666673</v>
      </c>
      <c r="O16" s="41">
        <v>244.96600000000007</v>
      </c>
      <c r="P16" s="40">
        <v>268.04050000000007</v>
      </c>
      <c r="Q16" s="41">
        <v>325.87966666666665</v>
      </c>
      <c r="R16" s="40">
        <v>214.00616666666667</v>
      </c>
      <c r="S16" s="41">
        <v>281.0451666666666</v>
      </c>
      <c r="T16" s="40">
        <v>230.74783333333332</v>
      </c>
      <c r="U16" s="41">
        <v>339.39850000000001</v>
      </c>
      <c r="V16" s="40">
        <v>301.80416666666667</v>
      </c>
      <c r="W16" s="41">
        <v>180.346</v>
      </c>
      <c r="X16" s="40">
        <v>218.27966666666669</v>
      </c>
      <c r="Y16" s="41">
        <v>271.25049999999999</v>
      </c>
      <c r="Z16" s="40">
        <v>256.14450000000005</v>
      </c>
      <c r="AA16" s="41">
        <v>334.61999999999995</v>
      </c>
      <c r="AB16" s="40">
        <v>169.50749999999999</v>
      </c>
      <c r="AC16" s="41">
        <v>202.7585</v>
      </c>
      <c r="AD16" s="40">
        <v>322.93500000000006</v>
      </c>
      <c r="AE16" s="41">
        <v>193.10316666666665</v>
      </c>
      <c r="AF16" s="40">
        <v>167.52533333333335</v>
      </c>
      <c r="AG16" s="41">
        <v>248.66399999999993</v>
      </c>
      <c r="AH16" s="40">
        <v>269.76316666666662</v>
      </c>
      <c r="AI16" s="42">
        <v>184.35916666666668</v>
      </c>
      <c r="AJ16" s="51">
        <f t="shared" si="2"/>
        <v>8166.7698333333337</v>
      </c>
    </row>
    <row r="17" spans="2:36" x14ac:dyDescent="0.45">
      <c r="B17" s="14" t="s">
        <v>73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45">
      <c r="B18" s="14" t="s">
        <v>74</v>
      </c>
      <c r="C18" s="46"/>
      <c r="D18" s="46"/>
      <c r="E18" s="41">
        <v>285.52383333333341</v>
      </c>
      <c r="F18" s="40">
        <v>67.435833333333335</v>
      </c>
      <c r="G18" s="41">
        <v>128.97966666666665</v>
      </c>
      <c r="H18" s="40">
        <v>188.7826666666667</v>
      </c>
      <c r="I18" s="41">
        <v>62.978833333333341</v>
      </c>
      <c r="J18" s="40">
        <v>137.12599999999992</v>
      </c>
      <c r="K18" s="41">
        <v>180.92416666666665</v>
      </c>
      <c r="L18" s="40">
        <v>104.96166666666664</v>
      </c>
      <c r="M18" s="41">
        <v>160.39999999999992</v>
      </c>
      <c r="N18" s="40">
        <v>182.30483333333336</v>
      </c>
      <c r="O18" s="41">
        <v>209.06250000000011</v>
      </c>
      <c r="P18" s="40">
        <v>161.34883333333335</v>
      </c>
      <c r="Q18" s="41">
        <v>183.50450000000004</v>
      </c>
      <c r="R18" s="40">
        <v>155.97833333333332</v>
      </c>
      <c r="S18" s="41">
        <v>274.76233333333334</v>
      </c>
      <c r="T18" s="40">
        <v>189.67733333333339</v>
      </c>
      <c r="U18" s="41">
        <v>344.38533333333328</v>
      </c>
      <c r="V18" s="40">
        <v>395.09400000000005</v>
      </c>
      <c r="W18" s="41">
        <v>115.74700000000004</v>
      </c>
      <c r="X18" s="40">
        <v>56.270999999999987</v>
      </c>
      <c r="Y18" s="41">
        <v>21.303833333333337</v>
      </c>
      <c r="Z18" s="40">
        <v>36.326833333333326</v>
      </c>
      <c r="AA18" s="41">
        <v>53.906833333333338</v>
      </c>
      <c r="AB18" s="40">
        <v>253.75349999999989</v>
      </c>
      <c r="AC18" s="41">
        <v>271.07283333333328</v>
      </c>
      <c r="AD18" s="40">
        <v>242.49633333333338</v>
      </c>
      <c r="AE18" s="41">
        <v>121.71266666666665</v>
      </c>
      <c r="AF18" s="40">
        <v>104.59199999999998</v>
      </c>
      <c r="AG18" s="41">
        <v>205.76200000000003</v>
      </c>
      <c r="AH18" s="40">
        <v>243.57933333333338</v>
      </c>
      <c r="AI18" s="42">
        <v>193.67399999999995</v>
      </c>
      <c r="AJ18" s="51">
        <f t="shared" si="2"/>
        <v>5333.4288333333334</v>
      </c>
    </row>
    <row r="19" spans="2:36" x14ac:dyDescent="0.45">
      <c r="B19" s="14" t="s">
        <v>75</v>
      </c>
      <c r="C19" s="46"/>
      <c r="D19" s="46"/>
      <c r="E19" s="41">
        <v>116.9438333333333</v>
      </c>
      <c r="F19" s="40">
        <v>88.48283333333336</v>
      </c>
      <c r="G19" s="41">
        <v>98.091833333333341</v>
      </c>
      <c r="H19" s="40">
        <v>264.37533333333329</v>
      </c>
      <c r="I19" s="41">
        <v>242.90016666666665</v>
      </c>
      <c r="J19" s="40">
        <v>271.83099999999996</v>
      </c>
      <c r="K19" s="41">
        <v>104.92249999999996</v>
      </c>
      <c r="L19" s="40">
        <v>48.934499999999993</v>
      </c>
      <c r="M19" s="41">
        <v>123.85216666666669</v>
      </c>
      <c r="N19" s="40">
        <v>94.131333333333288</v>
      </c>
      <c r="O19" s="41">
        <v>244.57883333333334</v>
      </c>
      <c r="P19" s="40">
        <v>88.500500000000017</v>
      </c>
      <c r="Q19" s="41">
        <v>225.37583333333339</v>
      </c>
      <c r="R19" s="40">
        <v>234.49999999999997</v>
      </c>
      <c r="S19" s="41">
        <v>141.08199999999999</v>
      </c>
      <c r="T19" s="40">
        <v>89.664500000000004</v>
      </c>
      <c r="U19" s="41">
        <v>119.499</v>
      </c>
      <c r="V19" s="40">
        <v>67.318666666666658</v>
      </c>
      <c r="W19" s="41">
        <v>97.398833333333329</v>
      </c>
      <c r="X19" s="40">
        <v>93.092999999999961</v>
      </c>
      <c r="Y19" s="41">
        <v>304.31966666666665</v>
      </c>
      <c r="Z19" s="40">
        <v>188.68566666666666</v>
      </c>
      <c r="AA19" s="41">
        <v>123.53766666666668</v>
      </c>
      <c r="AB19" s="40">
        <v>142.71450000000002</v>
      </c>
      <c r="AC19" s="41">
        <v>80.89483333333331</v>
      </c>
      <c r="AD19" s="40">
        <v>213.3518333333333</v>
      </c>
      <c r="AE19" s="41">
        <v>241.77949999999998</v>
      </c>
      <c r="AF19" s="40">
        <v>87.958333333333314</v>
      </c>
      <c r="AG19" s="41">
        <v>77.080666666666659</v>
      </c>
      <c r="AH19" s="40">
        <v>296.88166666666666</v>
      </c>
      <c r="AI19" s="42">
        <v>170.4224999999999</v>
      </c>
      <c r="AJ19" s="51">
        <f t="shared" si="2"/>
        <v>4783.1034999999983</v>
      </c>
    </row>
    <row r="20" spans="2:36" x14ac:dyDescent="0.45">
      <c r="B20" s="14" t="s">
        <v>76</v>
      </c>
      <c r="C20" s="46"/>
      <c r="D20" s="46"/>
      <c r="E20" s="41">
        <v>582.67500000000007</v>
      </c>
      <c r="F20" s="40">
        <v>287.55033333333336</v>
      </c>
      <c r="G20" s="41">
        <v>320.48100000000005</v>
      </c>
      <c r="H20" s="40">
        <v>427.91383333333317</v>
      </c>
      <c r="I20" s="41">
        <v>205.87450000000004</v>
      </c>
      <c r="J20" s="40">
        <v>281.90566666666672</v>
      </c>
      <c r="K20" s="41">
        <v>326.89433333333335</v>
      </c>
      <c r="L20" s="40">
        <v>256.45316666666668</v>
      </c>
      <c r="M20" s="41">
        <v>374.8721666666666</v>
      </c>
      <c r="N20" s="40">
        <v>403.11366666666675</v>
      </c>
      <c r="O20" s="41">
        <v>475.25250000000011</v>
      </c>
      <c r="P20" s="40">
        <v>337.10216666666662</v>
      </c>
      <c r="Q20" s="41">
        <v>450.43033333333335</v>
      </c>
      <c r="R20" s="40">
        <v>354.91466666666668</v>
      </c>
      <c r="S20" s="41">
        <v>375.22133333333323</v>
      </c>
      <c r="T20" s="40">
        <v>367.45299999999986</v>
      </c>
      <c r="U20" s="41">
        <v>438.77716666666663</v>
      </c>
      <c r="V20" s="40">
        <v>523.82416666666677</v>
      </c>
      <c r="W20" s="41">
        <v>261.08999999999997</v>
      </c>
      <c r="X20" s="40">
        <v>189.4766666666666</v>
      </c>
      <c r="Y20" s="41">
        <v>311.87216666666677</v>
      </c>
      <c r="Z20" s="40">
        <v>211.13433333333333</v>
      </c>
      <c r="AA20" s="41">
        <v>185.50549999999998</v>
      </c>
      <c r="AB20" s="40">
        <v>217.16333333333327</v>
      </c>
      <c r="AC20" s="41">
        <v>323.88833333333321</v>
      </c>
      <c r="AD20" s="40">
        <v>265.59683333333328</v>
      </c>
      <c r="AE20" s="41">
        <v>270.24383333333333</v>
      </c>
      <c r="AF20" s="40">
        <v>271.02200000000005</v>
      </c>
      <c r="AG20" s="41">
        <v>212.43333333333328</v>
      </c>
      <c r="AH20" s="40">
        <v>400.38233333333335</v>
      </c>
      <c r="AI20" s="42">
        <v>334.59916666666658</v>
      </c>
      <c r="AJ20" s="51">
        <f t="shared" si="2"/>
        <v>10245.116833333332</v>
      </c>
    </row>
    <row r="21" spans="2:36" x14ac:dyDescent="0.45">
      <c r="B21" s="14" t="s">
        <v>77</v>
      </c>
      <c r="C21" s="46"/>
      <c r="D21" s="46"/>
      <c r="E21" s="41">
        <v>0</v>
      </c>
      <c r="F21" s="40">
        <v>0</v>
      </c>
      <c r="G21" s="41">
        <v>237.95883333333333</v>
      </c>
      <c r="H21" s="40">
        <v>83.279999999999987</v>
      </c>
      <c r="I21" s="41">
        <v>82.031999999999996</v>
      </c>
      <c r="J21" s="40">
        <v>73.080000000000013</v>
      </c>
      <c r="K21" s="41">
        <v>82.064333333333323</v>
      </c>
      <c r="L21" s="40">
        <v>77.633666666666684</v>
      </c>
      <c r="M21" s="41">
        <v>78.531333333333322</v>
      </c>
      <c r="N21" s="40">
        <v>134.39899999999997</v>
      </c>
      <c r="O21" s="41">
        <v>0</v>
      </c>
      <c r="P21" s="40">
        <v>114.6046666666667</v>
      </c>
      <c r="Q21" s="41">
        <v>58.734000000000002</v>
      </c>
      <c r="R21" s="40">
        <v>239.3451666666667</v>
      </c>
      <c r="S21" s="41">
        <v>138.43833333333333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37.463999999999992</v>
      </c>
      <c r="Z21" s="40">
        <v>116.52850000000002</v>
      </c>
      <c r="AA21" s="41">
        <v>46.137666666666696</v>
      </c>
      <c r="AB21" s="40">
        <v>210.01916666666668</v>
      </c>
      <c r="AC21" s="41">
        <v>120.38266666666668</v>
      </c>
      <c r="AD21" s="40">
        <v>145.27549999999999</v>
      </c>
      <c r="AE21" s="41">
        <v>135.14099999999996</v>
      </c>
      <c r="AF21" s="40">
        <v>123.56249999999996</v>
      </c>
      <c r="AG21" s="41">
        <v>84.965999999999966</v>
      </c>
      <c r="AH21" s="40">
        <v>0</v>
      </c>
      <c r="AI21" s="42">
        <v>0</v>
      </c>
      <c r="AJ21" s="51">
        <f t="shared" si="2"/>
        <v>2419.5783333333338</v>
      </c>
    </row>
    <row r="22" spans="2:36" x14ac:dyDescent="0.45">
      <c r="B22" s="14" t="s">
        <v>78</v>
      </c>
      <c r="C22" s="46"/>
      <c r="D22" s="46"/>
      <c r="E22" s="41">
        <v>0</v>
      </c>
      <c r="F22" s="40">
        <v>0</v>
      </c>
      <c r="G22" s="41">
        <v>173.07949999999991</v>
      </c>
      <c r="H22" s="40">
        <v>120.97833333333332</v>
      </c>
      <c r="I22" s="41">
        <v>124.96466666666664</v>
      </c>
      <c r="J22" s="40">
        <v>125.25999999999999</v>
      </c>
      <c r="K22" s="41">
        <v>126.97233333333337</v>
      </c>
      <c r="L22" s="40">
        <v>126.92133333333334</v>
      </c>
      <c r="M22" s="41">
        <v>126.05866666666668</v>
      </c>
      <c r="N22" s="40">
        <v>145.37600000000003</v>
      </c>
      <c r="O22" s="41">
        <v>0</v>
      </c>
      <c r="P22" s="40">
        <v>138.602</v>
      </c>
      <c r="Q22" s="41">
        <v>117.46599999999997</v>
      </c>
      <c r="R22" s="40">
        <v>174.31150000000002</v>
      </c>
      <c r="S22" s="41">
        <v>110.95500000000001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96.999333333333354</v>
      </c>
      <c r="Z22" s="40">
        <v>0</v>
      </c>
      <c r="AA22" s="41">
        <v>86.382333333333307</v>
      </c>
      <c r="AB22" s="40">
        <v>152.04416666666671</v>
      </c>
      <c r="AC22" s="41">
        <v>144.53233333333333</v>
      </c>
      <c r="AD22" s="40">
        <v>148.47616666666667</v>
      </c>
      <c r="AE22" s="41">
        <v>146.01900000000001</v>
      </c>
      <c r="AF22" s="40">
        <v>128.21416666666659</v>
      </c>
      <c r="AG22" s="41">
        <v>94.920666666666691</v>
      </c>
      <c r="AH22" s="40">
        <v>0</v>
      </c>
      <c r="AI22" s="42">
        <v>0</v>
      </c>
      <c r="AJ22" s="51">
        <f t="shared" si="2"/>
        <v>2608.5335000000005</v>
      </c>
    </row>
    <row r="23" spans="2:36" x14ac:dyDescent="0.45">
      <c r="B23" s="14" t="s">
        <v>79</v>
      </c>
      <c r="C23" s="46"/>
      <c r="D23" s="46"/>
      <c r="E23" s="41">
        <v>1438.192</v>
      </c>
      <c r="F23" s="40">
        <v>658.96083333333343</v>
      </c>
      <c r="G23" s="41">
        <v>928.08399999999995</v>
      </c>
      <c r="H23" s="40">
        <v>1037.7255</v>
      </c>
      <c r="I23" s="41">
        <v>528.76483333333329</v>
      </c>
      <c r="J23" s="40">
        <v>782.76916666666682</v>
      </c>
      <c r="K23" s="41">
        <v>1039.3715</v>
      </c>
      <c r="L23" s="40">
        <v>697.85850000000005</v>
      </c>
      <c r="M23" s="41">
        <v>898.23033333333331</v>
      </c>
      <c r="N23" s="40">
        <v>914.6106666666667</v>
      </c>
      <c r="O23" s="41">
        <v>1139.3921666666668</v>
      </c>
      <c r="P23" s="40">
        <v>789.44633333333331</v>
      </c>
      <c r="Q23" s="41">
        <v>1046.6273333333334</v>
      </c>
      <c r="R23" s="40">
        <v>921.34883333333346</v>
      </c>
      <c r="S23" s="41">
        <v>1129.6475</v>
      </c>
      <c r="T23" s="40">
        <v>1021.2505</v>
      </c>
      <c r="U23" s="41">
        <v>1159.2026666666666</v>
      </c>
      <c r="V23" s="40">
        <v>1193.1175000000003</v>
      </c>
      <c r="W23" s="41">
        <v>628.01283333333333</v>
      </c>
      <c r="X23" s="40">
        <v>343.72642966666666</v>
      </c>
      <c r="Y23" s="41">
        <v>751.40727099999992</v>
      </c>
      <c r="Z23" s="40">
        <v>0</v>
      </c>
      <c r="AA23" s="41">
        <v>670.4765000000001</v>
      </c>
      <c r="AB23" s="40">
        <v>872.40481199999999</v>
      </c>
      <c r="AC23" s="41">
        <v>846.88763166666661</v>
      </c>
      <c r="AD23" s="40">
        <v>834.12733333333335</v>
      </c>
      <c r="AE23" s="41">
        <v>602.49283333333335</v>
      </c>
      <c r="AF23" s="40">
        <v>614.43866666666679</v>
      </c>
      <c r="AG23" s="41">
        <v>437.60466666666673</v>
      </c>
      <c r="AH23" s="40">
        <v>863.90700000000004</v>
      </c>
      <c r="AI23" s="42">
        <v>687.16849999999999</v>
      </c>
      <c r="AJ23" s="51">
        <f t="shared" si="2"/>
        <v>25477.254644333334</v>
      </c>
    </row>
    <row r="24" spans="2:36" x14ac:dyDescent="0.45">
      <c r="B24" s="14" t="s">
        <v>80</v>
      </c>
      <c r="C24" s="46"/>
      <c r="D24" s="46"/>
      <c r="E24" s="41">
        <v>207.09916666666663</v>
      </c>
      <c r="F24" s="40">
        <v>138.48983333333334</v>
      </c>
      <c r="G24" s="41">
        <v>198.21449999999999</v>
      </c>
      <c r="H24" s="40">
        <v>261.86333333333334</v>
      </c>
      <c r="I24" s="41">
        <v>173.92150000000001</v>
      </c>
      <c r="J24" s="40">
        <v>184.7498333333333</v>
      </c>
      <c r="K24" s="41">
        <v>239.83416666666665</v>
      </c>
      <c r="L24" s="40">
        <v>171.8535</v>
      </c>
      <c r="M24" s="41">
        <v>197.80799999999996</v>
      </c>
      <c r="N24" s="40">
        <v>270.5958333333333</v>
      </c>
      <c r="O24" s="41">
        <v>254.74366666666668</v>
      </c>
      <c r="P24" s="40">
        <v>170.91683333333336</v>
      </c>
      <c r="Q24" s="41">
        <v>207.68833333333339</v>
      </c>
      <c r="R24" s="40">
        <v>180.31299999999996</v>
      </c>
      <c r="S24" s="41">
        <v>176.80133333333336</v>
      </c>
      <c r="T24" s="40">
        <v>51.805500000000009</v>
      </c>
      <c r="U24" s="41">
        <v>168.97616666666664</v>
      </c>
      <c r="V24" s="40">
        <v>96.150833333333352</v>
      </c>
      <c r="W24" s="41">
        <v>94.510499999999979</v>
      </c>
      <c r="X24" s="40">
        <v>66.827166666666685</v>
      </c>
      <c r="Y24" s="41">
        <v>94.619833333333347</v>
      </c>
      <c r="Z24" s="40">
        <v>51.964666666666673</v>
      </c>
      <c r="AA24" s="41">
        <v>82.51633333333335</v>
      </c>
      <c r="AB24" s="40">
        <v>157.6</v>
      </c>
      <c r="AC24" s="41">
        <v>107.12216666666663</v>
      </c>
      <c r="AD24" s="40">
        <v>140.35283333333336</v>
      </c>
      <c r="AE24" s="41">
        <v>111.60216666666668</v>
      </c>
      <c r="AF24" s="40">
        <v>45.244166666666665</v>
      </c>
      <c r="AG24" s="41">
        <v>22.046000000000003</v>
      </c>
      <c r="AH24" s="40">
        <v>82.007000000000019</v>
      </c>
      <c r="AI24" s="42">
        <v>109.37016666666666</v>
      </c>
      <c r="AJ24" s="51">
        <f t="shared" si="2"/>
        <v>4517.6083333333327</v>
      </c>
    </row>
    <row r="25" spans="2:36" x14ac:dyDescent="0.45">
      <c r="B25" s="14" t="s">
        <v>81</v>
      </c>
      <c r="C25" s="46"/>
      <c r="D25" s="46"/>
      <c r="E25" s="41">
        <v>279.0558333333334</v>
      </c>
      <c r="F25" s="40">
        <v>126.10200000000002</v>
      </c>
      <c r="G25" s="41">
        <v>165.01283333333339</v>
      </c>
      <c r="H25" s="40">
        <v>202.0803333333333</v>
      </c>
      <c r="I25" s="41">
        <v>32.831000000000003</v>
      </c>
      <c r="J25" s="40">
        <v>142.3986666666666</v>
      </c>
      <c r="K25" s="41">
        <v>206.69666666666672</v>
      </c>
      <c r="L25" s="40">
        <v>120.33116666666663</v>
      </c>
      <c r="M25" s="41">
        <v>181.60533333333333</v>
      </c>
      <c r="N25" s="40">
        <v>186.31116666666665</v>
      </c>
      <c r="O25" s="41">
        <v>229.99016666666671</v>
      </c>
      <c r="P25" s="40">
        <v>140.11133333333333</v>
      </c>
      <c r="Q25" s="41">
        <v>169.74083333333337</v>
      </c>
      <c r="R25" s="40">
        <v>0</v>
      </c>
      <c r="S25" s="41">
        <v>3.3333333333333335E-3</v>
      </c>
      <c r="T25" s="40">
        <v>0</v>
      </c>
      <c r="U25" s="41">
        <v>173.04516666666669</v>
      </c>
      <c r="V25" s="40">
        <v>263.44266666666664</v>
      </c>
      <c r="W25" s="41">
        <v>79.766666666666652</v>
      </c>
      <c r="X25" s="40">
        <v>76.08550000000001</v>
      </c>
      <c r="Y25" s="41">
        <v>132.60066666666671</v>
      </c>
      <c r="Z25" s="40">
        <v>79.75033333333333</v>
      </c>
      <c r="AA25" s="41">
        <v>116.69883333333338</v>
      </c>
      <c r="AB25" s="40">
        <v>152.02933333333328</v>
      </c>
      <c r="AC25" s="41">
        <v>151.68149999999997</v>
      </c>
      <c r="AD25" s="40">
        <v>169.9473333333334</v>
      </c>
      <c r="AE25" s="41">
        <v>103.98683333333331</v>
      </c>
      <c r="AF25" s="40">
        <v>108.21333333333334</v>
      </c>
      <c r="AG25" s="41">
        <v>67.243333333333339</v>
      </c>
      <c r="AH25" s="40">
        <v>157.91349999999997</v>
      </c>
      <c r="AI25" s="42">
        <v>127.22050000000002</v>
      </c>
      <c r="AJ25" s="51">
        <f t="shared" si="2"/>
        <v>4141.8961666666683</v>
      </c>
    </row>
    <row r="26" spans="2:36" x14ac:dyDescent="0.45">
      <c r="B26" s="14" t="s">
        <v>82</v>
      </c>
      <c r="C26" s="46"/>
      <c r="D26" s="46"/>
      <c r="E26" s="41">
        <v>1614.2983333333334</v>
      </c>
      <c r="F26" s="40">
        <v>878.95433333333335</v>
      </c>
      <c r="G26" s="41">
        <v>1053.318666666667</v>
      </c>
      <c r="H26" s="40">
        <v>1148.4406666666666</v>
      </c>
      <c r="I26" s="41">
        <v>656.32399999999996</v>
      </c>
      <c r="J26" s="40">
        <v>893.13316666666663</v>
      </c>
      <c r="K26" s="41">
        <v>1200.9534999999998</v>
      </c>
      <c r="L26" s="40">
        <v>845.12816666666663</v>
      </c>
      <c r="M26" s="41">
        <v>1117.8439999999998</v>
      </c>
      <c r="N26" s="40">
        <v>1102.6791666666668</v>
      </c>
      <c r="O26" s="41">
        <v>1350.2718333333332</v>
      </c>
      <c r="P26" s="40">
        <v>940.96783333333337</v>
      </c>
      <c r="Q26" s="41">
        <v>1222.1631666666665</v>
      </c>
      <c r="R26" s="40">
        <v>1090.3558333333333</v>
      </c>
      <c r="S26" s="41">
        <v>1167.8156666666669</v>
      </c>
      <c r="T26" s="40">
        <v>880.0623333333333</v>
      </c>
      <c r="U26" s="41">
        <v>1264.9736666666668</v>
      </c>
      <c r="V26" s="40">
        <v>1316.1961666666668</v>
      </c>
      <c r="W26" s="41">
        <v>528.02650000000006</v>
      </c>
      <c r="X26" s="40">
        <v>509.71333333333337</v>
      </c>
      <c r="Y26" s="41">
        <v>771.92716666666684</v>
      </c>
      <c r="Z26" s="40">
        <v>670.06866666666679</v>
      </c>
      <c r="AA26" s="41">
        <v>636.30150000000026</v>
      </c>
      <c r="AB26" s="40">
        <v>657.21233333333328</v>
      </c>
      <c r="AC26" s="41">
        <v>812.08900000000006</v>
      </c>
      <c r="AD26" s="40">
        <v>993.34749999999985</v>
      </c>
      <c r="AE26" s="41">
        <v>770.01499999999987</v>
      </c>
      <c r="AF26" s="40">
        <v>816.91916666666668</v>
      </c>
      <c r="AG26" s="41">
        <v>247.84716666666665</v>
      </c>
      <c r="AH26" s="40">
        <v>970.79566666666665</v>
      </c>
      <c r="AI26" s="42">
        <v>759.18666666666661</v>
      </c>
      <c r="AJ26" s="51">
        <f t="shared" si="2"/>
        <v>28887.330166666667</v>
      </c>
    </row>
    <row r="27" spans="2:36" x14ac:dyDescent="0.45">
      <c r="B27" s="14" t="s">
        <v>83</v>
      </c>
      <c r="C27" s="46"/>
      <c r="D27" s="46"/>
      <c r="E27" s="41">
        <v>195.85516666666666</v>
      </c>
      <c r="F27" s="40">
        <v>94.354833333333332</v>
      </c>
      <c r="G27" s="41">
        <v>221.85516666666666</v>
      </c>
      <c r="H27" s="40">
        <v>157.07133333333334</v>
      </c>
      <c r="I27" s="41">
        <v>131.5145</v>
      </c>
      <c r="J27" s="40">
        <v>42.707000000000001</v>
      </c>
      <c r="K27" s="41">
        <v>209.62933333333339</v>
      </c>
      <c r="L27" s="40">
        <v>114.54883333333333</v>
      </c>
      <c r="M27" s="41">
        <v>246.46633333333332</v>
      </c>
      <c r="N27" s="40">
        <v>198.27283333333332</v>
      </c>
      <c r="O27" s="41">
        <v>299.33516666666668</v>
      </c>
      <c r="P27" s="40">
        <v>208.43199999999999</v>
      </c>
      <c r="Q27" s="41">
        <v>280.31566666666663</v>
      </c>
      <c r="R27" s="40">
        <v>257.92283333333336</v>
      </c>
      <c r="S27" s="41">
        <v>224.059</v>
      </c>
      <c r="T27" s="40">
        <v>260.25133333333332</v>
      </c>
      <c r="U27" s="41">
        <v>319.1658333333333</v>
      </c>
      <c r="V27" s="40">
        <v>303.05099999999987</v>
      </c>
      <c r="W27" s="41">
        <v>172.27933333333331</v>
      </c>
      <c r="X27" s="40">
        <v>92.08516666666668</v>
      </c>
      <c r="Y27" s="41">
        <v>124.7865</v>
      </c>
      <c r="Z27" s="40">
        <v>7.1751666666666685</v>
      </c>
      <c r="AA27" s="41">
        <v>147.13533333333336</v>
      </c>
      <c r="AB27" s="40">
        <v>190.07333333333335</v>
      </c>
      <c r="AC27" s="41">
        <v>189.38516666666661</v>
      </c>
      <c r="AD27" s="40">
        <v>102.19849999999998</v>
      </c>
      <c r="AE27" s="41">
        <v>97.618500000000026</v>
      </c>
      <c r="AF27" s="40">
        <v>130.81933333333333</v>
      </c>
      <c r="AG27" s="41">
        <v>182.023</v>
      </c>
      <c r="AH27" s="40">
        <v>134.35149999999999</v>
      </c>
      <c r="AI27" s="42">
        <v>0</v>
      </c>
      <c r="AJ27" s="51">
        <f t="shared" si="2"/>
        <v>5334.7390000000005</v>
      </c>
    </row>
    <row r="28" spans="2:36" x14ac:dyDescent="0.45">
      <c r="B28" s="14" t="s">
        <v>84</v>
      </c>
      <c r="C28" s="46"/>
      <c r="D28" s="46"/>
      <c r="E28" s="41">
        <v>0</v>
      </c>
      <c r="F28" s="40">
        <v>0</v>
      </c>
      <c r="G28" s="41">
        <v>0</v>
      </c>
      <c r="H28" s="40">
        <v>0</v>
      </c>
      <c r="I28" s="41">
        <v>0</v>
      </c>
      <c r="J28" s="40">
        <v>0</v>
      </c>
      <c r="K28" s="41">
        <v>0</v>
      </c>
      <c r="L28" s="40">
        <v>0</v>
      </c>
      <c r="M28" s="41">
        <v>0</v>
      </c>
      <c r="N28" s="40">
        <v>0</v>
      </c>
      <c r="O28" s="41">
        <v>0</v>
      </c>
      <c r="P28" s="40">
        <v>0</v>
      </c>
      <c r="Q28" s="41">
        <v>0</v>
      </c>
      <c r="R28" s="40">
        <v>0</v>
      </c>
      <c r="S28" s="41">
        <v>0</v>
      </c>
      <c r="T28" s="40">
        <v>0</v>
      </c>
      <c r="U28" s="41">
        <v>0</v>
      </c>
      <c r="V28" s="40">
        <v>0</v>
      </c>
      <c r="W28" s="41">
        <v>0</v>
      </c>
      <c r="X28" s="40">
        <v>0</v>
      </c>
      <c r="Y28" s="41">
        <v>0</v>
      </c>
      <c r="Z28" s="40">
        <v>0</v>
      </c>
      <c r="AA28" s="41">
        <v>0</v>
      </c>
      <c r="AB28" s="40">
        <v>0</v>
      </c>
      <c r="AC28" s="41">
        <v>0</v>
      </c>
      <c r="AD28" s="40">
        <v>0</v>
      </c>
      <c r="AE28" s="41">
        <v>0</v>
      </c>
      <c r="AF28" s="40">
        <v>0</v>
      </c>
      <c r="AG28" s="41">
        <v>0</v>
      </c>
      <c r="AH28" s="40">
        <v>0</v>
      </c>
      <c r="AI28" s="42">
        <v>0</v>
      </c>
      <c r="AJ28" s="51">
        <f t="shared" si="2"/>
        <v>0</v>
      </c>
    </row>
    <row r="29" spans="2:36" x14ac:dyDescent="0.45">
      <c r="B29" s="14" t="s">
        <v>85</v>
      </c>
      <c r="C29" s="46"/>
      <c r="D29" s="46"/>
      <c r="E29" s="41">
        <v>643.71266666666656</v>
      </c>
      <c r="F29" s="40">
        <v>333.42733333333331</v>
      </c>
      <c r="G29" s="41">
        <v>368.654</v>
      </c>
      <c r="H29" s="40">
        <v>455.07933333333341</v>
      </c>
      <c r="I29" s="41">
        <v>234.94450000000001</v>
      </c>
      <c r="J29" s="40">
        <v>341.73049999999995</v>
      </c>
      <c r="K29" s="41">
        <v>417.79433333333333</v>
      </c>
      <c r="L29" s="40">
        <v>302.71750000000003</v>
      </c>
      <c r="M29" s="41">
        <v>402.85699999999991</v>
      </c>
      <c r="N29" s="40">
        <v>409.78799999999995</v>
      </c>
      <c r="O29" s="41">
        <v>489.55250000000001</v>
      </c>
      <c r="P29" s="40">
        <v>354.83916666666676</v>
      </c>
      <c r="Q29" s="41">
        <v>449.5983333333333</v>
      </c>
      <c r="R29" s="40">
        <v>414.56050000000005</v>
      </c>
      <c r="S29" s="41">
        <v>0</v>
      </c>
      <c r="T29" s="40">
        <v>467.69866666666667</v>
      </c>
      <c r="U29" s="41">
        <v>499.32916666666671</v>
      </c>
      <c r="V29" s="40">
        <v>520.62183333333326</v>
      </c>
      <c r="W29" s="41">
        <v>288.22783333333336</v>
      </c>
      <c r="X29" s="40">
        <v>215.26116666666664</v>
      </c>
      <c r="Y29" s="41">
        <v>320.85666666666668</v>
      </c>
      <c r="Z29" s="40">
        <v>290.0544999999999</v>
      </c>
      <c r="AA29" s="41">
        <v>291.43399999999997</v>
      </c>
      <c r="AB29" s="40">
        <v>283.08083333333332</v>
      </c>
      <c r="AC29" s="41">
        <v>400.31400000000002</v>
      </c>
      <c r="AD29" s="40">
        <v>366.72249999999997</v>
      </c>
      <c r="AE29" s="41">
        <v>12.910166666666667</v>
      </c>
      <c r="AF29" s="40">
        <v>289.47983333333337</v>
      </c>
      <c r="AG29" s="41">
        <v>142.55549999999999</v>
      </c>
      <c r="AH29" s="40">
        <v>385.49416666666662</v>
      </c>
      <c r="AI29" s="42">
        <v>300.63033333333334</v>
      </c>
      <c r="AJ29" s="51">
        <f t="shared" si="2"/>
        <v>10693.926833333331</v>
      </c>
    </row>
    <row r="30" spans="2:36" x14ac:dyDescent="0.45">
      <c r="B30" s="4" t="s">
        <v>86</v>
      </c>
      <c r="C30" s="46"/>
      <c r="D30" s="46"/>
      <c r="E30" s="41">
        <v>213.78649999999996</v>
      </c>
      <c r="F30" s="40">
        <v>5.161666666666668</v>
      </c>
      <c r="G30" s="41">
        <v>53.856833333333277</v>
      </c>
      <c r="H30" s="40">
        <v>72.165833333333339</v>
      </c>
      <c r="I30" s="41">
        <v>25.075166666666661</v>
      </c>
      <c r="J30" s="40">
        <v>35.347000000000001</v>
      </c>
      <c r="K30" s="41">
        <v>33.603833333333334</v>
      </c>
      <c r="L30" s="40">
        <v>16.488</v>
      </c>
      <c r="M30" s="41">
        <v>48.679499999999997</v>
      </c>
      <c r="N30" s="40">
        <v>10.948166666666673</v>
      </c>
      <c r="O30" s="41">
        <v>2.7720000000000002</v>
      </c>
      <c r="P30" s="40">
        <v>9.8528333333333347</v>
      </c>
      <c r="Q30" s="41">
        <v>2.4785000000000026</v>
      </c>
      <c r="R30" s="40">
        <v>25.385000000000012</v>
      </c>
      <c r="S30" s="41">
        <v>36.272166666666664</v>
      </c>
      <c r="T30" s="40">
        <v>2.3806666666666669</v>
      </c>
      <c r="U30" s="41">
        <v>45.368833333333356</v>
      </c>
      <c r="V30" s="40">
        <v>82.456999999999979</v>
      </c>
      <c r="W30" s="41">
        <v>0</v>
      </c>
      <c r="X30" s="40">
        <v>0</v>
      </c>
      <c r="Y30" s="41">
        <v>23.594833333333341</v>
      </c>
      <c r="Z30" s="40">
        <v>0</v>
      </c>
      <c r="AA30" s="41">
        <v>25.018666666666647</v>
      </c>
      <c r="AB30" s="40">
        <v>12.118166666666669</v>
      </c>
      <c r="AC30" s="41">
        <v>39.615666666666669</v>
      </c>
      <c r="AD30" s="40">
        <v>145.21350000000004</v>
      </c>
      <c r="AE30" s="41">
        <v>19.822166666666647</v>
      </c>
      <c r="AF30" s="40">
        <v>12.591333333333337</v>
      </c>
      <c r="AG30" s="41">
        <v>1.8453333333333335</v>
      </c>
      <c r="AH30" s="40">
        <v>0</v>
      </c>
      <c r="AI30" s="42">
        <v>0</v>
      </c>
      <c r="AJ30" s="51">
        <f t="shared" si="2"/>
        <v>1001.8991666666667</v>
      </c>
    </row>
    <row r="31" spans="2:36" x14ac:dyDescent="0.45">
      <c r="B31" s="4" t="s">
        <v>87</v>
      </c>
      <c r="C31" s="46"/>
      <c r="D31" s="46"/>
      <c r="E31" s="41">
        <v>110.00800000000001</v>
      </c>
      <c r="F31" s="40">
        <v>64.618166666666667</v>
      </c>
      <c r="G31" s="41">
        <v>81.394666666666666</v>
      </c>
      <c r="H31" s="40">
        <v>83.883166666666654</v>
      </c>
      <c r="I31" s="41">
        <v>53.53149999999998</v>
      </c>
      <c r="J31" s="40">
        <v>65.890333333333345</v>
      </c>
      <c r="K31" s="41">
        <v>86.556166666666655</v>
      </c>
      <c r="L31" s="40">
        <v>62.478333333333318</v>
      </c>
      <c r="M31" s="41">
        <v>76.065333333333328</v>
      </c>
      <c r="N31" s="40">
        <v>78.679000000000002</v>
      </c>
      <c r="O31" s="41">
        <v>94.923333333333346</v>
      </c>
      <c r="P31" s="40">
        <v>77.191333333333333</v>
      </c>
      <c r="Q31" s="41">
        <v>84.32116666666667</v>
      </c>
      <c r="R31" s="40">
        <v>81.406500000000008</v>
      </c>
      <c r="S31" s="41">
        <v>88.173999999999978</v>
      </c>
      <c r="T31" s="40">
        <v>91.086666666666687</v>
      </c>
      <c r="U31" s="41">
        <v>100.91083333333334</v>
      </c>
      <c r="V31" s="40">
        <v>102.07466666666664</v>
      </c>
      <c r="W31" s="41">
        <v>72.715499999999992</v>
      </c>
      <c r="X31" s="40">
        <v>61.367666666666665</v>
      </c>
      <c r="Y31" s="41">
        <v>376.94333333333338</v>
      </c>
      <c r="Z31" s="40">
        <v>57.547166666666676</v>
      </c>
      <c r="AA31" s="41">
        <v>60.859833333333327</v>
      </c>
      <c r="AB31" s="40">
        <v>49.629000000000005</v>
      </c>
      <c r="AC31" s="41">
        <v>70.332333333333338</v>
      </c>
      <c r="AD31" s="40">
        <v>76.898666666666685</v>
      </c>
      <c r="AE31" s="41">
        <v>72.992666666666665</v>
      </c>
      <c r="AF31" s="40">
        <v>74.871166666666667</v>
      </c>
      <c r="AG31" s="41">
        <v>41.813000000000002</v>
      </c>
      <c r="AH31" s="40">
        <v>83.215333333333291</v>
      </c>
      <c r="AI31" s="42">
        <v>65.429666666666677</v>
      </c>
      <c r="AJ31" s="51">
        <f t="shared" si="2"/>
        <v>2647.8085000000001</v>
      </c>
    </row>
    <row r="32" spans="2:36" x14ac:dyDescent="0.45">
      <c r="B32" s="4" t="s">
        <v>88</v>
      </c>
      <c r="C32" s="46"/>
      <c r="D32" s="46"/>
      <c r="E32" s="41">
        <v>312.49599999999998</v>
      </c>
      <c r="F32" s="40">
        <v>11.849500000000003</v>
      </c>
      <c r="G32" s="41">
        <v>70.881833333333347</v>
      </c>
      <c r="H32" s="40">
        <v>79.530666666666676</v>
      </c>
      <c r="I32" s="41">
        <v>4.2604999999999995</v>
      </c>
      <c r="J32" s="40">
        <v>74.386499999999998</v>
      </c>
      <c r="K32" s="41">
        <v>56.692333333333337</v>
      </c>
      <c r="L32" s="40">
        <v>9.9273333333333351</v>
      </c>
      <c r="M32" s="41">
        <v>28.647333333333329</v>
      </c>
      <c r="N32" s="40">
        <v>53.717333333333336</v>
      </c>
      <c r="O32" s="41">
        <v>61.775833333333352</v>
      </c>
      <c r="P32" s="40">
        <v>57.445666666666668</v>
      </c>
      <c r="Q32" s="41">
        <v>71.951666666666682</v>
      </c>
      <c r="R32" s="40">
        <v>78.639666666666656</v>
      </c>
      <c r="S32" s="41">
        <v>85.010333333333321</v>
      </c>
      <c r="T32" s="40">
        <v>58.613166666666665</v>
      </c>
      <c r="U32" s="41">
        <v>175.32933333333338</v>
      </c>
      <c r="V32" s="40">
        <v>190.14750000000001</v>
      </c>
      <c r="W32" s="41">
        <v>16.495666666666672</v>
      </c>
      <c r="X32" s="40">
        <v>11.222333333333337</v>
      </c>
      <c r="Y32" s="41">
        <v>19.36483333333333</v>
      </c>
      <c r="Z32" s="40">
        <v>527.96983333333344</v>
      </c>
      <c r="AA32" s="41">
        <v>450.45566666666662</v>
      </c>
      <c r="AB32" s="40">
        <v>615.58833333333348</v>
      </c>
      <c r="AC32" s="41">
        <v>176.40500000000003</v>
      </c>
      <c r="AD32" s="40">
        <v>332.97516666666667</v>
      </c>
      <c r="AE32" s="41">
        <v>468.10850000000016</v>
      </c>
      <c r="AF32" s="40">
        <v>147.87233333333333</v>
      </c>
      <c r="AG32" s="41">
        <v>296.30566666666658</v>
      </c>
      <c r="AH32" s="40">
        <v>545.74083333333328</v>
      </c>
      <c r="AI32" s="42">
        <v>252.42750000000001</v>
      </c>
      <c r="AJ32" s="51">
        <f t="shared" si="2"/>
        <v>5342.2341666666671</v>
      </c>
    </row>
    <row r="33" spans="2:36" x14ac:dyDescent="0.45">
      <c r="B33" s="4" t="s">
        <v>89</v>
      </c>
      <c r="C33" s="46"/>
      <c r="D33" s="46"/>
      <c r="E33" s="41">
        <v>122.73932271633333</v>
      </c>
      <c r="F33" s="40">
        <v>0</v>
      </c>
      <c r="G33" s="41">
        <v>47.897999999999982</v>
      </c>
      <c r="H33" s="40">
        <v>74.567833333333354</v>
      </c>
      <c r="I33" s="41">
        <v>73.087848792666676</v>
      </c>
      <c r="J33" s="40">
        <v>82.002482425999986</v>
      </c>
      <c r="K33" s="41">
        <v>104.90483333333334</v>
      </c>
      <c r="L33" s="40">
        <v>77.488333333333316</v>
      </c>
      <c r="M33" s="41">
        <v>92.956666666666663</v>
      </c>
      <c r="N33" s="40">
        <v>99.954999999999984</v>
      </c>
      <c r="O33" s="41">
        <v>117.78035404266663</v>
      </c>
      <c r="P33" s="40">
        <v>67.777983930333335</v>
      </c>
      <c r="Q33" s="41">
        <v>87.793666666666667</v>
      </c>
      <c r="R33" s="40">
        <v>70.671182369999983</v>
      </c>
      <c r="S33" s="41">
        <v>66.923666666666662</v>
      </c>
      <c r="T33" s="40">
        <v>0</v>
      </c>
      <c r="U33" s="41">
        <v>0</v>
      </c>
      <c r="V33" s="40">
        <v>116.38982458300005</v>
      </c>
      <c r="W33" s="41">
        <v>0</v>
      </c>
      <c r="X33" s="40">
        <v>31.0685</v>
      </c>
      <c r="Y33" s="41">
        <v>26.072666666666663</v>
      </c>
      <c r="Z33" s="40">
        <v>0</v>
      </c>
      <c r="AA33" s="41">
        <v>20.954666666666661</v>
      </c>
      <c r="AB33" s="40">
        <v>35.465000000000003</v>
      </c>
      <c r="AC33" s="41">
        <v>56.814819359666672</v>
      </c>
      <c r="AD33" s="40">
        <v>112.68733333333334</v>
      </c>
      <c r="AE33" s="41">
        <v>44.521459949000011</v>
      </c>
      <c r="AF33" s="40">
        <v>67.66496109900001</v>
      </c>
      <c r="AG33" s="41">
        <v>17.854171146666665</v>
      </c>
      <c r="AH33" s="40">
        <v>63.084833333333322</v>
      </c>
      <c r="AI33" s="42">
        <v>25.631666666666657</v>
      </c>
      <c r="AJ33" s="51">
        <f t="shared" si="2"/>
        <v>1804.757077082</v>
      </c>
    </row>
    <row r="34" spans="2:36" x14ac:dyDescent="0.45">
      <c r="B34" s="4" t="s">
        <v>90</v>
      </c>
      <c r="C34" s="46"/>
      <c r="D34" s="46"/>
      <c r="E34" s="41">
        <v>112.46100633</v>
      </c>
      <c r="F34" s="40">
        <v>58.655642423333333</v>
      </c>
      <c r="G34" s="41">
        <v>22.221835210000009</v>
      </c>
      <c r="H34" s="40">
        <v>120.94066666666663</v>
      </c>
      <c r="I34" s="41">
        <v>112.31026285666667</v>
      </c>
      <c r="J34" s="40">
        <v>100.32300518999999</v>
      </c>
      <c r="K34" s="41">
        <v>65.499281923333299</v>
      </c>
      <c r="L34" s="40">
        <v>27.879833333333337</v>
      </c>
      <c r="M34" s="41">
        <v>139.41300000000001</v>
      </c>
      <c r="N34" s="40">
        <v>80.844500000000011</v>
      </c>
      <c r="O34" s="41">
        <v>74.791122476666686</v>
      </c>
      <c r="P34" s="40">
        <v>90.619054366666631</v>
      </c>
      <c r="Q34" s="41">
        <v>106.50219076333332</v>
      </c>
      <c r="R34" s="40">
        <v>108.48134715999997</v>
      </c>
      <c r="S34" s="41">
        <v>180.65</v>
      </c>
      <c r="T34" s="40">
        <v>148.13683333333336</v>
      </c>
      <c r="U34" s="41">
        <v>211.76444890999994</v>
      </c>
      <c r="V34" s="40">
        <v>247.4511780033333</v>
      </c>
      <c r="W34" s="41">
        <v>132.32641935666669</v>
      </c>
      <c r="X34" s="40">
        <v>50.827419106666653</v>
      </c>
      <c r="Y34" s="41">
        <v>109.90416015999998</v>
      </c>
      <c r="Z34" s="40">
        <v>222.07847767999999</v>
      </c>
      <c r="AA34" s="41">
        <v>100.32466666666667</v>
      </c>
      <c r="AB34" s="40">
        <v>169.57816666666665</v>
      </c>
      <c r="AC34" s="41">
        <v>115.26005523666666</v>
      </c>
      <c r="AD34" s="40">
        <v>83.577578776666641</v>
      </c>
      <c r="AE34" s="41">
        <v>110.89444759333337</v>
      </c>
      <c r="AF34" s="40">
        <v>99.332976373333295</v>
      </c>
      <c r="AG34" s="41">
        <v>78.997778296666667</v>
      </c>
      <c r="AH34" s="40">
        <v>89.109470139999985</v>
      </c>
      <c r="AI34" s="42">
        <v>124.09118166333332</v>
      </c>
      <c r="AJ34" s="51">
        <f t="shared" si="2"/>
        <v>3495.2480066633334</v>
      </c>
    </row>
    <row r="35" spans="2:36" x14ac:dyDescent="0.45">
      <c r="B35" s="4" t="s">
        <v>91</v>
      </c>
      <c r="C35" s="46"/>
      <c r="D35" s="46"/>
      <c r="E35" s="41">
        <v>279.90816666666672</v>
      </c>
      <c r="F35" s="40">
        <v>19.06583333333333</v>
      </c>
      <c r="G35" s="41">
        <v>97.912333333333322</v>
      </c>
      <c r="H35" s="40">
        <v>174.14866666666668</v>
      </c>
      <c r="I35" s="41">
        <v>9.8516666666666701</v>
      </c>
      <c r="J35" s="40">
        <v>359.34899999999999</v>
      </c>
      <c r="K35" s="41">
        <v>199.79866666666672</v>
      </c>
      <c r="L35" s="40">
        <v>43.099333333333334</v>
      </c>
      <c r="M35" s="41">
        <v>110.99316666666667</v>
      </c>
      <c r="N35" s="40">
        <v>105.14216666666667</v>
      </c>
      <c r="O35" s="41">
        <v>158.58883333333333</v>
      </c>
      <c r="P35" s="40">
        <v>68.566000000000003</v>
      </c>
      <c r="Q35" s="41">
        <v>30.047166666666662</v>
      </c>
      <c r="R35" s="40">
        <v>229.54966666666675</v>
      </c>
      <c r="S35" s="41">
        <v>419.32733333333334</v>
      </c>
      <c r="T35" s="40">
        <v>310.71200000000005</v>
      </c>
      <c r="U35" s="41">
        <v>316.89499999999998</v>
      </c>
      <c r="V35" s="40">
        <v>368.22683333333322</v>
      </c>
      <c r="W35" s="41">
        <v>53.663499999999999</v>
      </c>
      <c r="X35" s="40">
        <v>162.53666666666666</v>
      </c>
      <c r="Y35" s="41">
        <v>135.84416666666667</v>
      </c>
      <c r="Z35" s="40">
        <v>66.421999999999997</v>
      </c>
      <c r="AA35" s="41">
        <v>45.206333333333326</v>
      </c>
      <c r="AB35" s="40">
        <v>161.47916666666669</v>
      </c>
      <c r="AC35" s="41">
        <v>321.75066666666669</v>
      </c>
      <c r="AD35" s="40">
        <v>244.9256666666667</v>
      </c>
      <c r="AE35" s="41">
        <v>55.802166666666665</v>
      </c>
      <c r="AF35" s="40">
        <v>35.088000000000008</v>
      </c>
      <c r="AG35" s="41">
        <v>47.061499999999981</v>
      </c>
      <c r="AH35" s="40">
        <v>155.78883333333332</v>
      </c>
      <c r="AI35" s="42">
        <v>86.926000000000016</v>
      </c>
      <c r="AJ35" s="51">
        <f t="shared" si="2"/>
        <v>4873.6765000000005</v>
      </c>
    </row>
    <row r="36" spans="2:36" x14ac:dyDescent="0.45">
      <c r="B36" s="4" t="s">
        <v>92</v>
      </c>
      <c r="C36" s="46"/>
      <c r="D36" s="46"/>
      <c r="E36" s="41">
        <v>281.16199999999998</v>
      </c>
      <c r="F36" s="40">
        <v>115.01666666666667</v>
      </c>
      <c r="G36" s="41">
        <v>182.49333333333334</v>
      </c>
      <c r="H36" s="40">
        <v>181.97866666666673</v>
      </c>
      <c r="I36" s="41">
        <v>82.762833333333333</v>
      </c>
      <c r="J36" s="40">
        <v>131.80166666666665</v>
      </c>
      <c r="K36" s="41">
        <v>177.09383333333329</v>
      </c>
      <c r="L36" s="40">
        <v>112.11083333333335</v>
      </c>
      <c r="M36" s="41">
        <v>167.96999999999997</v>
      </c>
      <c r="N36" s="40">
        <v>153.15416666666667</v>
      </c>
      <c r="O36" s="41">
        <v>209.71533333333332</v>
      </c>
      <c r="P36" s="40">
        <v>138.75100000000003</v>
      </c>
      <c r="Q36" s="41">
        <v>192.99916666666667</v>
      </c>
      <c r="R36" s="40">
        <v>155.5351666666667</v>
      </c>
      <c r="S36" s="41">
        <v>187.94800000000001</v>
      </c>
      <c r="T36" s="40">
        <v>171.12699999999998</v>
      </c>
      <c r="U36" s="41">
        <v>219.88983333333334</v>
      </c>
      <c r="V36" s="40">
        <v>257.50049999999999</v>
      </c>
      <c r="W36" s="41">
        <v>91.930833333333325</v>
      </c>
      <c r="X36" s="40">
        <v>84.198833333333312</v>
      </c>
      <c r="Y36" s="41">
        <v>96.765499999999989</v>
      </c>
      <c r="Z36" s="40">
        <v>35.299833333333339</v>
      </c>
      <c r="AA36" s="41">
        <v>117.00200000000002</v>
      </c>
      <c r="AB36" s="40">
        <v>100.17316666666666</v>
      </c>
      <c r="AC36" s="41">
        <v>85.052999999999997</v>
      </c>
      <c r="AD36" s="40">
        <v>108.07149999999999</v>
      </c>
      <c r="AE36" s="41">
        <v>57.204000000000008</v>
      </c>
      <c r="AF36" s="40">
        <v>77.807833333333335</v>
      </c>
      <c r="AG36" s="41">
        <v>16.033833333333334</v>
      </c>
      <c r="AH36" s="40">
        <v>124.73350000000001</v>
      </c>
      <c r="AI36" s="42">
        <v>101.10683333333333</v>
      </c>
      <c r="AJ36" s="51">
        <f t="shared" si="2"/>
        <v>4214.3906666666662</v>
      </c>
    </row>
    <row r="37" spans="2:36" x14ac:dyDescent="0.45">
      <c r="B37" s="4" t="s">
        <v>93</v>
      </c>
      <c r="C37" s="46"/>
      <c r="D37" s="46"/>
      <c r="E37" s="41">
        <v>187.12933333333336</v>
      </c>
      <c r="F37" s="40">
        <v>52.019999999999996</v>
      </c>
      <c r="G37" s="41">
        <v>53.388833333333345</v>
      </c>
      <c r="H37" s="40">
        <v>46.040833333333325</v>
      </c>
      <c r="I37" s="41">
        <v>22.289166666666659</v>
      </c>
      <c r="J37" s="40">
        <v>75.190666666666672</v>
      </c>
      <c r="K37" s="41">
        <v>82.540666666666652</v>
      </c>
      <c r="L37" s="40">
        <v>84.860833333333318</v>
      </c>
      <c r="M37" s="41">
        <v>67.925833333333358</v>
      </c>
      <c r="N37" s="40">
        <v>81.707333333333338</v>
      </c>
      <c r="O37" s="41">
        <v>59.735500000000009</v>
      </c>
      <c r="P37" s="40">
        <v>71.229666666666645</v>
      </c>
      <c r="Q37" s="41">
        <v>95.319166666666675</v>
      </c>
      <c r="R37" s="40">
        <v>90.085833333333326</v>
      </c>
      <c r="S37" s="41">
        <v>138.26216666666667</v>
      </c>
      <c r="T37" s="40">
        <v>136.3596666666667</v>
      </c>
      <c r="U37" s="41">
        <v>123.1548333333333</v>
      </c>
      <c r="V37" s="40">
        <v>123.77883333333332</v>
      </c>
      <c r="W37" s="41">
        <v>64.594166666666666</v>
      </c>
      <c r="X37" s="40">
        <v>56.779333333333348</v>
      </c>
      <c r="Y37" s="41">
        <v>63.928499999999993</v>
      </c>
      <c r="Z37" s="40">
        <v>278.38466666666665</v>
      </c>
      <c r="AA37" s="41">
        <v>220.47983333333335</v>
      </c>
      <c r="AB37" s="40">
        <v>171.25716666666665</v>
      </c>
      <c r="AC37" s="41">
        <v>23.913666666666671</v>
      </c>
      <c r="AD37" s="40">
        <v>203.36783333333329</v>
      </c>
      <c r="AE37" s="41">
        <v>118.56000000000003</v>
      </c>
      <c r="AF37" s="40">
        <v>126.47066666666666</v>
      </c>
      <c r="AG37" s="41">
        <v>102.24816666666666</v>
      </c>
      <c r="AH37" s="40">
        <v>182.499</v>
      </c>
      <c r="AI37" s="42">
        <v>287.18600000000009</v>
      </c>
      <c r="AJ37" s="51">
        <f t="shared" si="2"/>
        <v>3490.6881666666668</v>
      </c>
    </row>
    <row r="38" spans="2:36" x14ac:dyDescent="0.45">
      <c r="B38" s="4" t="s">
        <v>94</v>
      </c>
      <c r="C38" s="46"/>
      <c r="D38" s="46"/>
      <c r="E38" s="41">
        <v>317.39583333333337</v>
      </c>
      <c r="F38" s="40">
        <v>199.37016666666668</v>
      </c>
      <c r="G38" s="41">
        <v>251.91700000000003</v>
      </c>
      <c r="H38" s="40">
        <v>248.26266666666666</v>
      </c>
      <c r="I38" s="41">
        <v>146.59000000000003</v>
      </c>
      <c r="J38" s="40">
        <v>234.39242000000002</v>
      </c>
      <c r="K38" s="41">
        <v>223.6378933333333</v>
      </c>
      <c r="L38" s="40">
        <v>226.88590666666667</v>
      </c>
      <c r="M38" s="41">
        <v>218.51452666666663</v>
      </c>
      <c r="N38" s="40">
        <v>244.62227999999999</v>
      </c>
      <c r="O38" s="41">
        <v>274.31617999999992</v>
      </c>
      <c r="P38" s="40">
        <v>258.13599333333332</v>
      </c>
      <c r="Q38" s="41">
        <v>339.54177333333331</v>
      </c>
      <c r="R38" s="40">
        <v>468.35393333333343</v>
      </c>
      <c r="S38" s="41">
        <v>351.64514666666668</v>
      </c>
      <c r="T38" s="40">
        <v>205.90483333333339</v>
      </c>
      <c r="U38" s="41">
        <v>461.32400000000007</v>
      </c>
      <c r="V38" s="40">
        <v>228.13083333333333</v>
      </c>
      <c r="W38" s="41">
        <v>130.69566666666665</v>
      </c>
      <c r="X38" s="40">
        <v>261.05399999999997</v>
      </c>
      <c r="Y38" s="41">
        <v>350.36900000000003</v>
      </c>
      <c r="Z38" s="40">
        <v>285.95783333333344</v>
      </c>
      <c r="AA38" s="41">
        <v>303.35166666666669</v>
      </c>
      <c r="AB38" s="40">
        <v>275.43650000000002</v>
      </c>
      <c r="AC38" s="41">
        <v>183.16566666666668</v>
      </c>
      <c r="AD38" s="40">
        <v>277.17349999999999</v>
      </c>
      <c r="AE38" s="41">
        <v>254.20749999999992</v>
      </c>
      <c r="AF38" s="40">
        <v>284.18949333333336</v>
      </c>
      <c r="AG38" s="41">
        <v>196.38199999999998</v>
      </c>
      <c r="AH38" s="40">
        <v>278.28180666666657</v>
      </c>
      <c r="AI38" s="42">
        <v>319.11722666666668</v>
      </c>
      <c r="AJ38" s="51">
        <f t="shared" si="2"/>
        <v>8298.323246666665</v>
      </c>
    </row>
    <row r="39" spans="2:36" x14ac:dyDescent="0.45">
      <c r="B39" s="4" t="s">
        <v>95</v>
      </c>
      <c r="C39" s="46"/>
      <c r="D39" s="46"/>
      <c r="E39" s="41">
        <v>285.34683333333328</v>
      </c>
      <c r="F39" s="40">
        <v>243.90299999999999</v>
      </c>
      <c r="G39" s="41">
        <v>228.58466666666669</v>
      </c>
      <c r="H39" s="40">
        <v>208.95583333333337</v>
      </c>
      <c r="I39" s="41">
        <v>328.01598333333351</v>
      </c>
      <c r="J39" s="40">
        <v>280.00933333333336</v>
      </c>
      <c r="K39" s="41">
        <v>255.12383333333338</v>
      </c>
      <c r="L39" s="40">
        <v>206.10833333333338</v>
      </c>
      <c r="M39" s="41">
        <v>217.75816666666665</v>
      </c>
      <c r="N39" s="40">
        <v>220.44066666666669</v>
      </c>
      <c r="O39" s="41">
        <v>304.77116666666666</v>
      </c>
      <c r="P39" s="40">
        <v>273.54049999999995</v>
      </c>
      <c r="Q39" s="41">
        <v>297.39899999999994</v>
      </c>
      <c r="R39" s="40">
        <v>344.30166666666662</v>
      </c>
      <c r="S39" s="41">
        <v>210.32100000000005</v>
      </c>
      <c r="T39" s="40">
        <v>262.48450000000003</v>
      </c>
      <c r="U39" s="41">
        <v>193.0408333333333</v>
      </c>
      <c r="V39" s="40">
        <v>258.04133333333328</v>
      </c>
      <c r="W39" s="41">
        <v>230.79966666666664</v>
      </c>
      <c r="X39" s="40">
        <v>277.00733333333329</v>
      </c>
      <c r="Y39" s="41">
        <v>309.91933333333333</v>
      </c>
      <c r="Z39" s="40">
        <v>256.76483333333329</v>
      </c>
      <c r="AA39" s="41">
        <v>245.61133333333336</v>
      </c>
      <c r="AB39" s="40">
        <v>224.81149999999997</v>
      </c>
      <c r="AC39" s="41">
        <v>142.38916666666665</v>
      </c>
      <c r="AD39" s="40">
        <v>302.42933333333337</v>
      </c>
      <c r="AE39" s="41">
        <v>352.61</v>
      </c>
      <c r="AF39" s="40">
        <v>216.92750000000004</v>
      </c>
      <c r="AG39" s="41">
        <v>166.53300000000002</v>
      </c>
      <c r="AH39" s="40">
        <v>357.61250000000007</v>
      </c>
      <c r="AI39" s="42">
        <v>289.37116666666668</v>
      </c>
      <c r="AJ39" s="51">
        <f t="shared" si="2"/>
        <v>7990.9333166666675</v>
      </c>
    </row>
    <row r="40" spans="2:36" x14ac:dyDescent="0.45">
      <c r="B40" s="4" t="s">
        <v>96</v>
      </c>
      <c r="C40" s="46"/>
      <c r="D40" s="46"/>
      <c r="E40" s="41">
        <v>1073.8146666666667</v>
      </c>
      <c r="F40" s="40">
        <v>962.06933333333347</v>
      </c>
      <c r="G40" s="41">
        <v>943.56483333333335</v>
      </c>
      <c r="H40" s="40">
        <v>956.75399999999991</v>
      </c>
      <c r="I40" s="41">
        <v>886.76783333333321</v>
      </c>
      <c r="J40" s="40">
        <v>696.15400000000011</v>
      </c>
      <c r="K40" s="41">
        <v>998.25966666666659</v>
      </c>
      <c r="L40" s="40">
        <v>692.29499999999996</v>
      </c>
      <c r="M40" s="41">
        <v>866.96800000000007</v>
      </c>
      <c r="N40" s="40">
        <v>1057.5556666666666</v>
      </c>
      <c r="O40" s="41">
        <v>631.24833333333322</v>
      </c>
      <c r="P40" s="40">
        <v>1002.6654999999998</v>
      </c>
      <c r="Q40" s="41">
        <v>1021.0779999999999</v>
      </c>
      <c r="R40" s="40">
        <v>1006.7094999999999</v>
      </c>
      <c r="S40" s="41">
        <v>918.70966666666675</v>
      </c>
      <c r="T40" s="40">
        <v>828.27333333333343</v>
      </c>
      <c r="U40" s="41">
        <v>828.22649999999976</v>
      </c>
      <c r="V40" s="40">
        <v>676.01949999999999</v>
      </c>
      <c r="W40" s="41">
        <v>639.64300000000003</v>
      </c>
      <c r="X40" s="40">
        <v>875.74283333333346</v>
      </c>
      <c r="Y40" s="41">
        <v>957.49916666666684</v>
      </c>
      <c r="Z40" s="40">
        <v>594.90933333333328</v>
      </c>
      <c r="AA40" s="41">
        <v>640.94166666666672</v>
      </c>
      <c r="AB40" s="40">
        <v>951.25200000000018</v>
      </c>
      <c r="AC40" s="41">
        <v>1018.6820000000002</v>
      </c>
      <c r="AD40" s="40">
        <v>531.4190000000001</v>
      </c>
      <c r="AE40" s="41">
        <v>676.22800000000018</v>
      </c>
      <c r="AF40" s="40">
        <v>688.76200000000006</v>
      </c>
      <c r="AG40" s="41">
        <v>567.60483333333332</v>
      </c>
      <c r="AH40" s="40">
        <v>922.56766666666658</v>
      </c>
      <c r="AI40" s="42">
        <v>856.52583333333348</v>
      </c>
      <c r="AJ40" s="51">
        <f t="shared" si="2"/>
        <v>25968.91066666667</v>
      </c>
    </row>
    <row r="41" spans="2:36" x14ac:dyDescent="0.45">
      <c r="B41" s="4" t="s">
        <v>97</v>
      </c>
      <c r="C41" s="46"/>
      <c r="D41" s="46"/>
      <c r="E41" s="41">
        <v>381.7734999999999</v>
      </c>
      <c r="F41" s="40">
        <v>243.63533333333334</v>
      </c>
      <c r="G41" s="41">
        <v>242.18633333333332</v>
      </c>
      <c r="H41" s="40">
        <v>236.77300000000005</v>
      </c>
      <c r="I41" s="41">
        <v>157.92833333333337</v>
      </c>
      <c r="J41" s="40">
        <v>182.19900000000007</v>
      </c>
      <c r="K41" s="41">
        <v>282.19133333333338</v>
      </c>
      <c r="L41" s="40">
        <v>175.36683333333329</v>
      </c>
      <c r="M41" s="41">
        <v>205.38883333333328</v>
      </c>
      <c r="N41" s="40">
        <v>258.29816666666659</v>
      </c>
      <c r="O41" s="41">
        <v>286.33333333333331</v>
      </c>
      <c r="P41" s="40">
        <v>229.45000000000002</v>
      </c>
      <c r="Q41" s="41">
        <v>267.33100000000002</v>
      </c>
      <c r="R41" s="40">
        <v>216.84133333333341</v>
      </c>
      <c r="S41" s="41">
        <v>275.73433333333327</v>
      </c>
      <c r="T41" s="40">
        <v>250.36033333333347</v>
      </c>
      <c r="U41" s="41">
        <v>307.78249999999997</v>
      </c>
      <c r="V41" s="40">
        <v>309.11166666666645</v>
      </c>
      <c r="W41" s="41">
        <v>138.58483333333334</v>
      </c>
      <c r="X41" s="40">
        <v>176.02233333333328</v>
      </c>
      <c r="Y41" s="41">
        <v>184.57866666666666</v>
      </c>
      <c r="Z41" s="40">
        <v>132.94083333333327</v>
      </c>
      <c r="AA41" s="41">
        <v>155.05716666666669</v>
      </c>
      <c r="AB41" s="40">
        <v>138.09033333333329</v>
      </c>
      <c r="AC41" s="41">
        <v>150.02533333333335</v>
      </c>
      <c r="AD41" s="40">
        <v>126.12383333333331</v>
      </c>
      <c r="AE41" s="41">
        <v>158.44633333333334</v>
      </c>
      <c r="AF41" s="40">
        <v>128.38149999999999</v>
      </c>
      <c r="AG41" s="41">
        <v>64.115499999999983</v>
      </c>
      <c r="AH41" s="40">
        <v>201.76783333333327</v>
      </c>
      <c r="AI41" s="42">
        <v>112.82466666666667</v>
      </c>
      <c r="AJ41" s="51">
        <f t="shared" si="2"/>
        <v>6375.6443333333327</v>
      </c>
    </row>
    <row r="42" spans="2:36" x14ac:dyDescent="0.45">
      <c r="B42" s="4" t="s">
        <v>98</v>
      </c>
      <c r="C42" s="46"/>
      <c r="D42" s="46"/>
      <c r="E42" s="41">
        <v>280.03416666666669</v>
      </c>
      <c r="F42" s="40">
        <v>99.103333333333296</v>
      </c>
      <c r="G42" s="41">
        <v>127.7208333333333</v>
      </c>
      <c r="H42" s="40">
        <v>147.85899999999995</v>
      </c>
      <c r="I42" s="41">
        <v>67.885499999999993</v>
      </c>
      <c r="J42" s="40">
        <v>5.2665000000000015</v>
      </c>
      <c r="K42" s="41">
        <v>234.12316666666669</v>
      </c>
      <c r="L42" s="40">
        <v>77.195333333333352</v>
      </c>
      <c r="M42" s="41">
        <v>139.92516666666666</v>
      </c>
      <c r="N42" s="40">
        <v>434.08916666666659</v>
      </c>
      <c r="O42" s="41">
        <v>250.98383333333322</v>
      </c>
      <c r="P42" s="40">
        <v>129.84283333333337</v>
      </c>
      <c r="Q42" s="41">
        <v>182.96199999999999</v>
      </c>
      <c r="R42" s="40">
        <v>147.99116666666671</v>
      </c>
      <c r="S42" s="41">
        <v>210.07566666666665</v>
      </c>
      <c r="T42" s="40">
        <v>190.07916666666659</v>
      </c>
      <c r="U42" s="41">
        <v>260.70266666666674</v>
      </c>
      <c r="V42" s="40">
        <v>291.13549999999998</v>
      </c>
      <c r="W42" s="41">
        <v>67.152499999999989</v>
      </c>
      <c r="X42" s="40">
        <v>149.33550000000002</v>
      </c>
      <c r="Y42" s="41">
        <v>118.28066666666663</v>
      </c>
      <c r="Z42" s="40">
        <v>67.748333333333306</v>
      </c>
      <c r="AA42" s="41">
        <v>53.919666666666629</v>
      </c>
      <c r="AB42" s="40">
        <v>287.70366666666666</v>
      </c>
      <c r="AC42" s="41">
        <v>86.518833333333347</v>
      </c>
      <c r="AD42" s="40">
        <v>64.475499999999997</v>
      </c>
      <c r="AE42" s="41">
        <v>39.540666666666681</v>
      </c>
      <c r="AF42" s="40">
        <v>53.284999999999997</v>
      </c>
      <c r="AG42" s="41">
        <v>22.728333333333325</v>
      </c>
      <c r="AH42" s="40">
        <v>82.002833333333299</v>
      </c>
      <c r="AI42" s="42">
        <v>82.539666666666676</v>
      </c>
      <c r="AJ42" s="51">
        <f t="shared" si="2"/>
        <v>4452.2061666666659</v>
      </c>
    </row>
    <row r="43" spans="2:36" x14ac:dyDescent="0.45">
      <c r="B43" s="4" t="s">
        <v>99</v>
      </c>
      <c r="C43" s="46"/>
      <c r="D43" s="46"/>
      <c r="E43" s="41">
        <v>241.30500000000004</v>
      </c>
      <c r="F43" s="40">
        <v>204.6841666666667</v>
      </c>
      <c r="G43" s="41">
        <v>180.35266666666669</v>
      </c>
      <c r="H43" s="40">
        <v>193.98000000000002</v>
      </c>
      <c r="I43" s="41">
        <v>139.35433333333327</v>
      </c>
      <c r="J43" s="40">
        <v>152.46816666666672</v>
      </c>
      <c r="K43" s="41">
        <v>192.52600000000001</v>
      </c>
      <c r="L43" s="40">
        <v>146.1935</v>
      </c>
      <c r="M43" s="41">
        <v>165.15650000000002</v>
      </c>
      <c r="N43" s="40">
        <v>214.59200000000007</v>
      </c>
      <c r="O43" s="41">
        <v>194.13850000000002</v>
      </c>
      <c r="P43" s="40">
        <v>179.26416666666668</v>
      </c>
      <c r="Q43" s="41">
        <v>186.88833333333335</v>
      </c>
      <c r="R43" s="40">
        <v>168.30266666666668</v>
      </c>
      <c r="S43" s="41">
        <v>194.27433333333337</v>
      </c>
      <c r="T43" s="40">
        <v>164.9501666666666</v>
      </c>
      <c r="U43" s="41">
        <v>202.67350000000002</v>
      </c>
      <c r="V43" s="40">
        <v>211.22466666666662</v>
      </c>
      <c r="W43" s="41">
        <v>137.51616666666666</v>
      </c>
      <c r="X43" s="40">
        <v>160.10333333333335</v>
      </c>
      <c r="Y43" s="41">
        <v>145.06483333333333</v>
      </c>
      <c r="Z43" s="40">
        <v>125.37766666666671</v>
      </c>
      <c r="AA43" s="41">
        <v>120.31750000000002</v>
      </c>
      <c r="AB43" s="40">
        <v>116.32416666666664</v>
      </c>
      <c r="AC43" s="41">
        <v>134.29866666666658</v>
      </c>
      <c r="AD43" s="40">
        <v>165.83466666666661</v>
      </c>
      <c r="AE43" s="41">
        <v>189.61883333333333</v>
      </c>
      <c r="AF43" s="40">
        <v>150.48150000000001</v>
      </c>
      <c r="AG43" s="41">
        <v>80.94250000000001</v>
      </c>
      <c r="AH43" s="40">
        <v>174.8723333333333</v>
      </c>
      <c r="AI43" s="42">
        <v>104.01250000000005</v>
      </c>
      <c r="AJ43" s="51">
        <f t="shared" si="2"/>
        <v>5137.0933333333332</v>
      </c>
    </row>
    <row r="44" spans="2:36" x14ac:dyDescent="0.45">
      <c r="B44" s="4" t="s">
        <v>100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0</v>
      </c>
    </row>
    <row r="45" spans="2:36" x14ac:dyDescent="0.45">
      <c r="B45" s="4" t="s">
        <v>101</v>
      </c>
      <c r="C45" s="46"/>
      <c r="D45" s="46"/>
      <c r="E45" s="41">
        <v>77.838166666666666</v>
      </c>
      <c r="F45" s="40">
        <v>78.418000000000006</v>
      </c>
      <c r="G45" s="41">
        <v>77.214166666666671</v>
      </c>
      <c r="H45" s="40">
        <v>63.836999999999996</v>
      </c>
      <c r="I45" s="41">
        <v>81.600833333333341</v>
      </c>
      <c r="J45" s="40">
        <v>80.5595</v>
      </c>
      <c r="K45" s="41">
        <v>91.35333333333331</v>
      </c>
      <c r="L45" s="40">
        <v>84.075666666666649</v>
      </c>
      <c r="M45" s="41">
        <v>73.923833333333334</v>
      </c>
      <c r="N45" s="40">
        <v>87.343999999999994</v>
      </c>
      <c r="O45" s="41">
        <v>69.864666666666665</v>
      </c>
      <c r="P45" s="40">
        <v>89.417999999999992</v>
      </c>
      <c r="Q45" s="41">
        <v>81.630833333333342</v>
      </c>
      <c r="R45" s="40">
        <v>84.50066666666666</v>
      </c>
      <c r="S45" s="41">
        <v>95.34616666666669</v>
      </c>
      <c r="T45" s="40">
        <v>103.61983333333335</v>
      </c>
      <c r="U45" s="41">
        <v>91.552666666666653</v>
      </c>
      <c r="V45" s="40">
        <v>87.349833333333322</v>
      </c>
      <c r="W45" s="41">
        <v>93.702833333333345</v>
      </c>
      <c r="X45" s="40">
        <v>95.812333333333314</v>
      </c>
      <c r="Y45" s="41">
        <v>98.023666666666671</v>
      </c>
      <c r="Z45" s="40">
        <v>99.733333333333334</v>
      </c>
      <c r="AA45" s="41">
        <v>92.021000000000001</v>
      </c>
      <c r="AB45" s="40">
        <v>89.820666666666668</v>
      </c>
      <c r="AC45" s="41">
        <v>75.329166666666666</v>
      </c>
      <c r="AD45" s="40">
        <v>84.281666666666666</v>
      </c>
      <c r="AE45" s="41">
        <v>89.426333333333304</v>
      </c>
      <c r="AF45" s="40">
        <v>94.977333333333334</v>
      </c>
      <c r="AG45" s="41">
        <v>82.975666666666683</v>
      </c>
      <c r="AH45" s="40">
        <v>75.088666666666668</v>
      </c>
      <c r="AI45" s="42">
        <v>73.29216666666666</v>
      </c>
      <c r="AJ45" s="51">
        <f t="shared" si="2"/>
        <v>2643.9320000000002</v>
      </c>
    </row>
    <row r="46" spans="2:36" x14ac:dyDescent="0.45">
      <c r="B46" s="4" t="s">
        <v>102</v>
      </c>
      <c r="C46" s="46"/>
      <c r="D46" s="46"/>
      <c r="E46" s="41">
        <v>1068.3898333333334</v>
      </c>
      <c r="F46" s="40">
        <v>199.97649999999996</v>
      </c>
      <c r="G46" s="41">
        <v>542.09683333333317</v>
      </c>
      <c r="H46" s="40">
        <v>696.42100000000005</v>
      </c>
      <c r="I46" s="41">
        <v>189.11100000000002</v>
      </c>
      <c r="J46" s="40">
        <v>435.36183333333327</v>
      </c>
      <c r="K46" s="41">
        <v>608.90483333333327</v>
      </c>
      <c r="L46" s="40">
        <v>295.75350000000003</v>
      </c>
      <c r="M46" s="41">
        <v>484.07066666666674</v>
      </c>
      <c r="N46" s="40">
        <v>525.14766666666674</v>
      </c>
      <c r="O46" s="41">
        <v>827.91950000000008</v>
      </c>
      <c r="P46" s="40">
        <v>566.8953333333335</v>
      </c>
      <c r="Q46" s="41">
        <v>935.52049999999986</v>
      </c>
      <c r="R46" s="40">
        <v>626.44800000000009</v>
      </c>
      <c r="S46" s="41">
        <v>749.67349999999999</v>
      </c>
      <c r="T46" s="40">
        <v>765.18883333333315</v>
      </c>
      <c r="U46" s="41">
        <v>993.22849999999994</v>
      </c>
      <c r="V46" s="40">
        <v>1145.9796666666668</v>
      </c>
      <c r="W46" s="41">
        <v>392.5743333333333</v>
      </c>
      <c r="X46" s="40">
        <v>338.67783333333324</v>
      </c>
      <c r="Y46" s="41">
        <v>353.06799999999998</v>
      </c>
      <c r="Z46" s="40">
        <v>246.24166666666665</v>
      </c>
      <c r="AA46" s="41">
        <v>247.73666666666674</v>
      </c>
      <c r="AB46" s="40">
        <v>449.66049999999996</v>
      </c>
      <c r="AC46" s="41">
        <v>617.202</v>
      </c>
      <c r="AD46" s="40">
        <v>781.95499999999993</v>
      </c>
      <c r="AE46" s="41">
        <v>556.79266666666661</v>
      </c>
      <c r="AF46" s="40">
        <v>602.99216666666666</v>
      </c>
      <c r="AG46" s="41">
        <v>162.54900000000004</v>
      </c>
      <c r="AH46" s="40">
        <v>872.2924999999999</v>
      </c>
      <c r="AI46" s="42">
        <v>499.1495000000001</v>
      </c>
      <c r="AJ46" s="51">
        <f t="shared" si="2"/>
        <v>17776.979333333333</v>
      </c>
    </row>
    <row r="47" spans="2:36" x14ac:dyDescent="0.45">
      <c r="B47" s="4" t="s">
        <v>103</v>
      </c>
      <c r="C47" s="46"/>
      <c r="D47" s="46"/>
      <c r="E47" s="41">
        <v>272.02233333333334</v>
      </c>
      <c r="F47" s="40">
        <v>87.049000000000007</v>
      </c>
      <c r="G47" s="41">
        <v>75.207000000000008</v>
      </c>
      <c r="H47" s="40">
        <v>58.255166666666668</v>
      </c>
      <c r="I47" s="41">
        <v>47.514166666666668</v>
      </c>
      <c r="J47" s="40">
        <v>94.979166666666657</v>
      </c>
      <c r="K47" s="41">
        <v>189.73633333333331</v>
      </c>
      <c r="L47" s="40">
        <v>106.18249999999999</v>
      </c>
      <c r="M47" s="41">
        <v>151.11699999999996</v>
      </c>
      <c r="N47" s="40">
        <v>181.51916666666665</v>
      </c>
      <c r="O47" s="41">
        <v>160.50066666666666</v>
      </c>
      <c r="P47" s="40">
        <v>131.7585</v>
      </c>
      <c r="Q47" s="41">
        <v>189.51666666666671</v>
      </c>
      <c r="R47" s="40">
        <v>162.99816666666666</v>
      </c>
      <c r="S47" s="41">
        <v>227.9385</v>
      </c>
      <c r="T47" s="40">
        <v>211.77266666666662</v>
      </c>
      <c r="U47" s="41">
        <v>143.72833333333332</v>
      </c>
      <c r="V47" s="40">
        <v>94.481666666666655</v>
      </c>
      <c r="W47" s="41">
        <v>81.525666666666652</v>
      </c>
      <c r="X47" s="40">
        <v>92.906500000000008</v>
      </c>
      <c r="Y47" s="41">
        <v>93.906333333333322</v>
      </c>
      <c r="Z47" s="40">
        <v>69.224999999999994</v>
      </c>
      <c r="AA47" s="41">
        <v>102.95933333333335</v>
      </c>
      <c r="AB47" s="40">
        <v>87.899000000000001</v>
      </c>
      <c r="AC47" s="41">
        <v>40.886166666666668</v>
      </c>
      <c r="AD47" s="40">
        <v>182.13550000000001</v>
      </c>
      <c r="AE47" s="41">
        <v>115.50083333333332</v>
      </c>
      <c r="AF47" s="40">
        <v>162.26950000000002</v>
      </c>
      <c r="AG47" s="41">
        <v>134.11799999999999</v>
      </c>
      <c r="AH47" s="40">
        <v>159.99800000000002</v>
      </c>
      <c r="AI47" s="42">
        <v>23.879666666666665</v>
      </c>
      <c r="AJ47" s="51">
        <f t="shared" si="2"/>
        <v>3933.4864999999995</v>
      </c>
    </row>
    <row r="48" spans="2:36" x14ac:dyDescent="0.45">
      <c r="B48" s="4" t="s">
        <v>104</v>
      </c>
      <c r="C48" s="46"/>
      <c r="D48" s="46"/>
      <c r="E48" s="41">
        <v>1032.7483333333334</v>
      </c>
      <c r="F48" s="40">
        <v>991.11566666666704</v>
      </c>
      <c r="G48" s="41">
        <v>404.24933333333342</v>
      </c>
      <c r="H48" s="40">
        <v>1175.4151666666664</v>
      </c>
      <c r="I48" s="41">
        <v>858.81500000000005</v>
      </c>
      <c r="J48" s="40">
        <v>837.51016666666669</v>
      </c>
      <c r="K48" s="41">
        <v>795.6015000000001</v>
      </c>
      <c r="L48" s="40">
        <v>695.23250000000007</v>
      </c>
      <c r="M48" s="41">
        <v>950.24883333333332</v>
      </c>
      <c r="N48" s="40">
        <v>777.93783333333329</v>
      </c>
      <c r="O48" s="41">
        <v>777.98233333333326</v>
      </c>
      <c r="P48" s="40">
        <v>701.71049999999991</v>
      </c>
      <c r="Q48" s="41">
        <v>806.46366666666643</v>
      </c>
      <c r="R48" s="40">
        <v>873.03233333333344</v>
      </c>
      <c r="S48" s="41">
        <v>723.79700000000003</v>
      </c>
      <c r="T48" s="40">
        <v>797.19600000000003</v>
      </c>
      <c r="U48" s="41">
        <v>956.00416666666661</v>
      </c>
      <c r="V48" s="40">
        <v>979.77550000000008</v>
      </c>
      <c r="W48" s="41">
        <v>836.88816666666662</v>
      </c>
      <c r="X48" s="40">
        <v>740.5828333333335</v>
      </c>
      <c r="Y48" s="41">
        <v>927.97483333333344</v>
      </c>
      <c r="Z48" s="40">
        <v>751.76066666666679</v>
      </c>
      <c r="AA48" s="41">
        <v>788.40183333333312</v>
      </c>
      <c r="AB48" s="40">
        <v>918.76400000000001</v>
      </c>
      <c r="AC48" s="41">
        <v>771.14733333333322</v>
      </c>
      <c r="AD48" s="40">
        <v>787.27233333333345</v>
      </c>
      <c r="AE48" s="41">
        <v>659.58166666666671</v>
      </c>
      <c r="AF48" s="40">
        <v>742.03949999999998</v>
      </c>
      <c r="AG48" s="41">
        <v>522.63166666666677</v>
      </c>
      <c r="AH48" s="40">
        <v>737.65166666666664</v>
      </c>
      <c r="AI48" s="42">
        <v>817.84083333333319</v>
      </c>
      <c r="AJ48" s="51">
        <f t="shared" si="2"/>
        <v>25137.373166666661</v>
      </c>
    </row>
    <row r="49" spans="2:36" x14ac:dyDescent="0.45">
      <c r="B49" s="4" t="s">
        <v>105</v>
      </c>
      <c r="C49" s="46"/>
      <c r="D49" s="46"/>
      <c r="E49" s="41">
        <v>137.78550000000001</v>
      </c>
      <c r="F49" s="40">
        <v>48.872333333333323</v>
      </c>
      <c r="G49" s="41">
        <v>33.445666666666668</v>
      </c>
      <c r="H49" s="40">
        <v>45.529333333333341</v>
      </c>
      <c r="I49" s="41">
        <v>57.931666666666658</v>
      </c>
      <c r="J49" s="40">
        <v>9.8359999999999967</v>
      </c>
      <c r="K49" s="41">
        <v>12.897500000000003</v>
      </c>
      <c r="L49" s="40">
        <v>0.64266666666666661</v>
      </c>
      <c r="M49" s="41">
        <v>14.343833333333334</v>
      </c>
      <c r="N49" s="40">
        <v>12.851666666666674</v>
      </c>
      <c r="O49" s="41">
        <v>26.429500000000008</v>
      </c>
      <c r="P49" s="40">
        <v>48.016166666666656</v>
      </c>
      <c r="Q49" s="41">
        <v>8.751166666666661</v>
      </c>
      <c r="R49" s="40">
        <v>7.5088333333333344</v>
      </c>
      <c r="S49" s="41">
        <v>28.543499999999991</v>
      </c>
      <c r="T49" s="40">
        <v>11.859166666666667</v>
      </c>
      <c r="U49" s="41">
        <v>57.520333333333319</v>
      </c>
      <c r="V49" s="40">
        <v>83.203666666666678</v>
      </c>
      <c r="W49" s="41">
        <v>2.0029999999999997</v>
      </c>
      <c r="X49" s="40">
        <v>4.9628333333333341</v>
      </c>
      <c r="Y49" s="41">
        <v>3.6903333333333337</v>
      </c>
      <c r="Z49" s="40">
        <v>2.8756666666666666</v>
      </c>
      <c r="AA49" s="41">
        <v>8.8761666666666663</v>
      </c>
      <c r="AB49" s="40">
        <v>31.231166666666674</v>
      </c>
      <c r="AC49" s="41">
        <v>30.737166666666674</v>
      </c>
      <c r="AD49" s="40">
        <v>90.746000000000024</v>
      </c>
      <c r="AE49" s="41">
        <v>63.633500000000026</v>
      </c>
      <c r="AF49" s="40">
        <v>32.065666666666672</v>
      </c>
      <c r="AG49" s="41">
        <v>13.802333333333335</v>
      </c>
      <c r="AH49" s="40">
        <v>81.144999999999996</v>
      </c>
      <c r="AI49" s="42">
        <v>75.110833333333318</v>
      </c>
      <c r="AJ49" s="51">
        <f t="shared" si="2"/>
        <v>1086.8481666666669</v>
      </c>
    </row>
    <row r="50" spans="2:36" x14ac:dyDescent="0.45">
      <c r="B50" s="4" t="s">
        <v>106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0</v>
      </c>
    </row>
    <row r="51" spans="2:36" x14ac:dyDescent="0.45">
      <c r="B51" s="4" t="s">
        <v>107</v>
      </c>
      <c r="C51" s="46"/>
      <c r="D51" s="46"/>
      <c r="E51" s="41">
        <v>745.56249999999977</v>
      </c>
      <c r="F51" s="40">
        <v>367.6403333333335</v>
      </c>
      <c r="G51" s="41">
        <v>454.48300000000006</v>
      </c>
      <c r="H51" s="40">
        <v>430.709</v>
      </c>
      <c r="I51" s="41">
        <v>274.9761666666667</v>
      </c>
      <c r="J51" s="40">
        <v>454.27516666666668</v>
      </c>
      <c r="K51" s="41">
        <v>633.97100000000012</v>
      </c>
      <c r="L51" s="40">
        <v>2.3523333333333332</v>
      </c>
      <c r="M51" s="41">
        <v>2.5653333333333328</v>
      </c>
      <c r="N51" s="40">
        <v>4.5068333333333319</v>
      </c>
      <c r="O51" s="41">
        <v>514.85700000000008</v>
      </c>
      <c r="P51" s="40">
        <v>399.31650000000008</v>
      </c>
      <c r="Q51" s="41">
        <v>463.02499999999992</v>
      </c>
      <c r="R51" s="40">
        <v>459.49150000000003</v>
      </c>
      <c r="S51" s="41">
        <v>520.44033333333334</v>
      </c>
      <c r="T51" s="40">
        <v>463.60133333333346</v>
      </c>
      <c r="U51" s="41">
        <v>596.90433333333317</v>
      </c>
      <c r="V51" s="40">
        <v>660.26733333333334</v>
      </c>
      <c r="W51" s="41">
        <v>272.90566666666666</v>
      </c>
      <c r="X51" s="40">
        <v>295.43016666666671</v>
      </c>
      <c r="Y51" s="41">
        <v>461.46850000000006</v>
      </c>
      <c r="Z51" s="40">
        <v>206.93100000000001</v>
      </c>
      <c r="AA51" s="41">
        <v>223.21616666666665</v>
      </c>
      <c r="AB51" s="40">
        <v>337.86299999999994</v>
      </c>
      <c r="AC51" s="41">
        <v>295.67233333333343</v>
      </c>
      <c r="AD51" s="40">
        <v>365.76899999999989</v>
      </c>
      <c r="AE51" s="41">
        <v>238.42066666666662</v>
      </c>
      <c r="AF51" s="40">
        <v>286.78316666666672</v>
      </c>
      <c r="AG51" s="41">
        <v>132.88750000000002</v>
      </c>
      <c r="AH51" s="40">
        <v>308.12200000000007</v>
      </c>
      <c r="AI51" s="42">
        <v>211.60966666666661</v>
      </c>
      <c r="AJ51" s="51">
        <f t="shared" si="2"/>
        <v>11086.023833333335</v>
      </c>
    </row>
    <row r="52" spans="2:36" x14ac:dyDescent="0.45">
      <c r="B52" s="4" t="s">
        <v>108</v>
      </c>
      <c r="C52" s="46"/>
      <c r="D52" s="46"/>
      <c r="E52" s="41">
        <v>112.67833333333333</v>
      </c>
      <c r="F52" s="40">
        <v>33.739999999999995</v>
      </c>
      <c r="G52" s="41">
        <v>41.574833333333338</v>
      </c>
      <c r="H52" s="40">
        <v>36.416666666666657</v>
      </c>
      <c r="I52" s="41">
        <v>15.721333333333341</v>
      </c>
      <c r="J52" s="40">
        <v>0</v>
      </c>
      <c r="K52" s="41">
        <v>36.089666666666673</v>
      </c>
      <c r="L52" s="40">
        <v>31.523500000000002</v>
      </c>
      <c r="M52" s="41">
        <v>44.023666666666671</v>
      </c>
      <c r="N52" s="40">
        <v>18.382666666666669</v>
      </c>
      <c r="O52" s="41">
        <v>53.488333333333337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29.192333333333337</v>
      </c>
      <c r="X52" s="40">
        <v>0</v>
      </c>
      <c r="Y52" s="41">
        <v>63.200333333333354</v>
      </c>
      <c r="Z52" s="40">
        <v>4.4589999999999979</v>
      </c>
      <c r="AA52" s="41">
        <v>17.860999999999997</v>
      </c>
      <c r="AB52" s="40">
        <v>29.564999999999987</v>
      </c>
      <c r="AC52" s="41">
        <v>27.084999999999983</v>
      </c>
      <c r="AD52" s="40">
        <v>50.06883333333333</v>
      </c>
      <c r="AE52" s="41">
        <v>14.414333333333328</v>
      </c>
      <c r="AF52" s="40">
        <v>18.512166666666655</v>
      </c>
      <c r="AG52" s="41">
        <v>1.2133333333333336</v>
      </c>
      <c r="AH52" s="40">
        <v>47.203499999999984</v>
      </c>
      <c r="AI52" s="42">
        <v>4.5813333333333333</v>
      </c>
      <c r="AJ52" s="51">
        <f t="shared" si="2"/>
        <v>730.99516666666659</v>
      </c>
    </row>
    <row r="53" spans="2:36" x14ac:dyDescent="0.45">
      <c r="B53" s="4" t="s">
        <v>109</v>
      </c>
      <c r="C53" s="46"/>
      <c r="D53" s="46"/>
      <c r="E53" s="41">
        <v>1000.5959999999999</v>
      </c>
      <c r="F53" s="40">
        <v>741.27499999999998</v>
      </c>
      <c r="G53" s="41">
        <v>772.81033333333323</v>
      </c>
      <c r="H53" s="40">
        <v>760.43783333333329</v>
      </c>
      <c r="I53" s="41">
        <v>731.5825000000001</v>
      </c>
      <c r="J53" s="40">
        <v>693.50133333333315</v>
      </c>
      <c r="K53" s="41">
        <v>810.93533333333335</v>
      </c>
      <c r="L53" s="40">
        <v>740.03216666666651</v>
      </c>
      <c r="M53" s="41">
        <v>663.81566666666674</v>
      </c>
      <c r="N53" s="40">
        <v>781.91233333333332</v>
      </c>
      <c r="O53" s="41">
        <v>674.27766666666696</v>
      </c>
      <c r="P53" s="40">
        <v>854.61750000000006</v>
      </c>
      <c r="Q53" s="41">
        <v>857.98633333333328</v>
      </c>
      <c r="R53" s="40">
        <v>812.35233333333338</v>
      </c>
      <c r="S53" s="41">
        <v>978.2831666666666</v>
      </c>
      <c r="T53" s="40">
        <v>917.47249999999997</v>
      </c>
      <c r="U53" s="41">
        <v>941.16099999999994</v>
      </c>
      <c r="V53" s="40">
        <v>639.79500000000007</v>
      </c>
      <c r="W53" s="41">
        <v>665.52766666666662</v>
      </c>
      <c r="X53" s="40">
        <v>955.53266666666673</v>
      </c>
      <c r="Y53" s="41">
        <v>600.66533333333336</v>
      </c>
      <c r="Z53" s="40">
        <v>444.05733333333336</v>
      </c>
      <c r="AA53" s="41">
        <v>749.74249999999984</v>
      </c>
      <c r="AB53" s="40">
        <v>805.25266666666687</v>
      </c>
      <c r="AC53" s="41">
        <v>550.91983333333337</v>
      </c>
      <c r="AD53" s="40">
        <v>549.61516666666671</v>
      </c>
      <c r="AE53" s="41">
        <v>433.89950000000005</v>
      </c>
      <c r="AF53" s="40">
        <v>752.48766666666677</v>
      </c>
      <c r="AG53" s="41">
        <v>591.10149999999999</v>
      </c>
      <c r="AH53" s="40">
        <v>649.6004999999999</v>
      </c>
      <c r="AI53" s="42">
        <v>946.98783333333324</v>
      </c>
      <c r="AJ53" s="51">
        <f t="shared" si="2"/>
        <v>23068.234166666669</v>
      </c>
    </row>
    <row r="54" spans="2:36" x14ac:dyDescent="0.45">
      <c r="B54" s="4" t="s">
        <v>110</v>
      </c>
      <c r="C54" s="46"/>
      <c r="D54" s="46"/>
      <c r="E54" s="41">
        <v>686.16283333333342</v>
      </c>
      <c r="F54" s="40">
        <v>282.1690000000001</v>
      </c>
      <c r="G54" s="41">
        <v>444.83399999999995</v>
      </c>
      <c r="H54" s="40">
        <v>430.56366666666668</v>
      </c>
      <c r="I54" s="41">
        <v>449.58449999999999</v>
      </c>
      <c r="J54" s="40">
        <v>458.15666666666675</v>
      </c>
      <c r="K54" s="41">
        <v>459.12283333333335</v>
      </c>
      <c r="L54" s="40">
        <v>415.23133333333345</v>
      </c>
      <c r="M54" s="41">
        <v>440.13550000000004</v>
      </c>
      <c r="N54" s="40">
        <v>401.88149999999996</v>
      </c>
      <c r="O54" s="41">
        <v>463.63033333333323</v>
      </c>
      <c r="P54" s="40">
        <v>404.63799999999998</v>
      </c>
      <c r="Q54" s="41">
        <v>543.53449999999998</v>
      </c>
      <c r="R54" s="40">
        <v>552.85283333333325</v>
      </c>
      <c r="S54" s="41">
        <v>433.74066666666664</v>
      </c>
      <c r="T54" s="40">
        <v>400.18999999999994</v>
      </c>
      <c r="U54" s="41">
        <v>583.08483333333334</v>
      </c>
      <c r="V54" s="40">
        <v>653.18966666666677</v>
      </c>
      <c r="W54" s="41">
        <v>358.69650000000007</v>
      </c>
      <c r="X54" s="40">
        <v>251.98099999999991</v>
      </c>
      <c r="Y54" s="41">
        <v>321.35166666666669</v>
      </c>
      <c r="Z54" s="40">
        <v>202.53083333333333</v>
      </c>
      <c r="AA54" s="41">
        <v>300.75366666666679</v>
      </c>
      <c r="AB54" s="40">
        <v>386.36950000000002</v>
      </c>
      <c r="AC54" s="41">
        <v>342.09783333333331</v>
      </c>
      <c r="AD54" s="40">
        <v>445.5385</v>
      </c>
      <c r="AE54" s="41">
        <v>326.14416666666659</v>
      </c>
      <c r="AF54" s="40">
        <v>372.9041666666667</v>
      </c>
      <c r="AG54" s="41">
        <v>171.70983333333336</v>
      </c>
      <c r="AH54" s="40">
        <v>449.31583333333333</v>
      </c>
      <c r="AI54" s="42">
        <v>331.55566666666664</v>
      </c>
      <c r="AJ54" s="51">
        <f t="shared" si="2"/>
        <v>12763.651833333339</v>
      </c>
    </row>
    <row r="55" spans="2:36" x14ac:dyDescent="0.45">
      <c r="B55" s="4" t="s">
        <v>111</v>
      </c>
      <c r="C55" s="46"/>
      <c r="D55" s="46"/>
      <c r="E55" s="41">
        <v>337.40266666666673</v>
      </c>
      <c r="F55" s="40">
        <v>100.03900000000002</v>
      </c>
      <c r="G55" s="41">
        <v>154.82200000000003</v>
      </c>
      <c r="H55" s="40">
        <v>205.55583333333334</v>
      </c>
      <c r="I55" s="41">
        <v>252.87300000000002</v>
      </c>
      <c r="J55" s="40">
        <v>124.61666666666663</v>
      </c>
      <c r="K55" s="41">
        <v>95.202000000000012</v>
      </c>
      <c r="L55" s="40">
        <v>111.98299999999999</v>
      </c>
      <c r="M55" s="41">
        <v>175.3245</v>
      </c>
      <c r="N55" s="40">
        <v>112.06666666666666</v>
      </c>
      <c r="O55" s="41">
        <v>95.61666666666666</v>
      </c>
      <c r="P55" s="40">
        <v>227.99050000000003</v>
      </c>
      <c r="Q55" s="41">
        <v>310.11383333333345</v>
      </c>
      <c r="R55" s="40">
        <v>304.64866666666671</v>
      </c>
      <c r="S55" s="41">
        <v>176.89400000000003</v>
      </c>
      <c r="T55" s="40">
        <v>200.42500000000004</v>
      </c>
      <c r="U55" s="41">
        <v>63.223833333333346</v>
      </c>
      <c r="V55" s="40">
        <v>263.50233333333335</v>
      </c>
      <c r="W55" s="41">
        <v>148.87983333333329</v>
      </c>
      <c r="X55" s="40">
        <v>86.378333333333316</v>
      </c>
      <c r="Y55" s="41">
        <v>209.78283333333337</v>
      </c>
      <c r="Z55" s="40">
        <v>102.86716666666668</v>
      </c>
      <c r="AA55" s="41">
        <v>126.88933333333333</v>
      </c>
      <c r="AB55" s="40">
        <v>125.65416666666664</v>
      </c>
      <c r="AC55" s="41">
        <v>47.807333333333332</v>
      </c>
      <c r="AD55" s="40">
        <v>62.233333333333348</v>
      </c>
      <c r="AE55" s="41">
        <v>82.303333333333327</v>
      </c>
      <c r="AF55" s="40">
        <v>123.13933333333335</v>
      </c>
      <c r="AG55" s="41">
        <v>42.538166666666669</v>
      </c>
      <c r="AH55" s="40">
        <v>181.369</v>
      </c>
      <c r="AI55" s="42">
        <v>69.895666666666671</v>
      </c>
      <c r="AJ55" s="51">
        <f t="shared" si="2"/>
        <v>4722.0379999999996</v>
      </c>
    </row>
    <row r="56" spans="2:36" x14ac:dyDescent="0.45">
      <c r="B56" s="4" t="s">
        <v>112</v>
      </c>
      <c r="C56" s="46"/>
      <c r="D56" s="46"/>
      <c r="E56" s="41">
        <v>0</v>
      </c>
      <c r="F56" s="40">
        <v>0</v>
      </c>
      <c r="G56" s="41">
        <v>126.871</v>
      </c>
      <c r="H56" s="40">
        <v>102.7375</v>
      </c>
      <c r="I56" s="41">
        <v>64.058166666666679</v>
      </c>
      <c r="J56" s="40">
        <v>94.859999999999957</v>
      </c>
      <c r="K56" s="41">
        <v>102.56533333333331</v>
      </c>
      <c r="L56" s="40">
        <v>127.49633333333328</v>
      </c>
      <c r="M56" s="41">
        <v>0</v>
      </c>
      <c r="N56" s="40">
        <v>0</v>
      </c>
      <c r="O56" s="41">
        <v>0</v>
      </c>
      <c r="P56" s="40">
        <v>0</v>
      </c>
      <c r="Q56" s="41">
        <v>126.06266666666666</v>
      </c>
      <c r="R56" s="40">
        <v>153.63066666666674</v>
      </c>
      <c r="S56" s="41">
        <v>150.23333333333341</v>
      </c>
      <c r="T56" s="40">
        <v>0</v>
      </c>
      <c r="U56" s="41">
        <v>0</v>
      </c>
      <c r="V56" s="40">
        <v>0</v>
      </c>
      <c r="W56" s="41">
        <v>0</v>
      </c>
      <c r="X56" s="40">
        <v>203.15433333333334</v>
      </c>
      <c r="Y56" s="41">
        <v>176.49600000000009</v>
      </c>
      <c r="Z56" s="40">
        <v>0</v>
      </c>
      <c r="AA56" s="41">
        <v>0</v>
      </c>
      <c r="AB56" s="40">
        <v>193.79033333333334</v>
      </c>
      <c r="AC56" s="41">
        <v>83.739999999999981</v>
      </c>
      <c r="AD56" s="40">
        <v>107.68583333333333</v>
      </c>
      <c r="AE56" s="41">
        <v>126.40766666666671</v>
      </c>
      <c r="AF56" s="40">
        <v>143.76083333333332</v>
      </c>
      <c r="AG56" s="41">
        <v>73.079000000000008</v>
      </c>
      <c r="AH56" s="40">
        <v>75.504666666666679</v>
      </c>
      <c r="AI56" s="42">
        <v>36.738833333333325</v>
      </c>
      <c r="AJ56" s="51">
        <f t="shared" si="2"/>
        <v>2268.8725000000009</v>
      </c>
    </row>
    <row r="57" spans="2:36" x14ac:dyDescent="0.45">
      <c r="B57" s="4" t="s">
        <v>113</v>
      </c>
      <c r="C57" s="46"/>
      <c r="D57" s="46"/>
      <c r="E57" s="41">
        <v>507.81133333333344</v>
      </c>
      <c r="F57" s="40">
        <v>326.91716666666662</v>
      </c>
      <c r="G57" s="41">
        <v>200.50449999999998</v>
      </c>
      <c r="H57" s="40">
        <v>339.07766666666669</v>
      </c>
      <c r="I57" s="41">
        <v>331.07583333333338</v>
      </c>
      <c r="J57" s="40">
        <v>375.77</v>
      </c>
      <c r="K57" s="41">
        <v>369.57549999999992</v>
      </c>
      <c r="L57" s="40">
        <v>350.45483333333328</v>
      </c>
      <c r="M57" s="41">
        <v>402.85233333333321</v>
      </c>
      <c r="N57" s="40">
        <v>356.09549999999996</v>
      </c>
      <c r="O57" s="41">
        <v>463.02700000000004</v>
      </c>
      <c r="P57" s="40">
        <v>231.09666666666669</v>
      </c>
      <c r="Q57" s="41">
        <v>263.30283333333341</v>
      </c>
      <c r="R57" s="40">
        <v>288.99750000000006</v>
      </c>
      <c r="S57" s="41">
        <v>307.73900000000003</v>
      </c>
      <c r="T57" s="40">
        <v>47.080500000000015</v>
      </c>
      <c r="U57" s="41">
        <v>519.0293333333334</v>
      </c>
      <c r="V57" s="40">
        <v>637.19916666666631</v>
      </c>
      <c r="W57" s="41">
        <v>291.01333333333338</v>
      </c>
      <c r="X57" s="40">
        <v>330.50199999999995</v>
      </c>
      <c r="Y57" s="41">
        <v>216.87599999999998</v>
      </c>
      <c r="Z57" s="40">
        <v>223.62633333333335</v>
      </c>
      <c r="AA57" s="41">
        <v>216.34950000000003</v>
      </c>
      <c r="AB57" s="40">
        <v>379.4616666666667</v>
      </c>
      <c r="AC57" s="41">
        <v>163.02699999999993</v>
      </c>
      <c r="AD57" s="40">
        <v>131.34099999999998</v>
      </c>
      <c r="AE57" s="41">
        <v>219.39849999999996</v>
      </c>
      <c r="AF57" s="40">
        <v>266.57016666666658</v>
      </c>
      <c r="AG57" s="41">
        <v>163.14916666666662</v>
      </c>
      <c r="AH57" s="40">
        <v>283.12933333333336</v>
      </c>
      <c r="AI57" s="42">
        <v>349.24650000000003</v>
      </c>
      <c r="AJ57" s="51">
        <f t="shared" si="2"/>
        <v>9551.2971666666672</v>
      </c>
    </row>
    <row r="58" spans="2:36" x14ac:dyDescent="0.45">
      <c r="B58" s="4" t="s">
        <v>114</v>
      </c>
      <c r="C58" s="46"/>
      <c r="D58" s="46"/>
      <c r="E58" s="41">
        <v>326.15216666666663</v>
      </c>
      <c r="F58" s="40">
        <v>54.439499999999981</v>
      </c>
      <c r="G58" s="41">
        <v>48.113333333333344</v>
      </c>
      <c r="H58" s="40">
        <v>136.39516666666665</v>
      </c>
      <c r="I58" s="41">
        <v>34.297333333333341</v>
      </c>
      <c r="J58" s="40">
        <v>272.06299999999993</v>
      </c>
      <c r="K58" s="41">
        <v>95.696000000000012</v>
      </c>
      <c r="L58" s="40">
        <v>10.935166666666667</v>
      </c>
      <c r="M58" s="41">
        <v>72.950666666666677</v>
      </c>
      <c r="N58" s="40">
        <v>74.894500000000008</v>
      </c>
      <c r="O58" s="41">
        <v>115.74266666666665</v>
      </c>
      <c r="P58" s="40">
        <v>117.93083333333334</v>
      </c>
      <c r="Q58" s="41">
        <v>174.77283333333335</v>
      </c>
      <c r="R58" s="40">
        <v>149.52866666666668</v>
      </c>
      <c r="S58" s="41">
        <v>216.00399999999996</v>
      </c>
      <c r="T58" s="40">
        <v>213.4398333333333</v>
      </c>
      <c r="U58" s="41">
        <v>262.85866666666664</v>
      </c>
      <c r="V58" s="40">
        <v>216.54916666666668</v>
      </c>
      <c r="W58" s="41">
        <v>14.067166666666665</v>
      </c>
      <c r="X58" s="40">
        <v>26.233666666666664</v>
      </c>
      <c r="Y58" s="41">
        <v>214.56116666666668</v>
      </c>
      <c r="Z58" s="40">
        <v>89.012666666666675</v>
      </c>
      <c r="AA58" s="41">
        <v>18.701666666666654</v>
      </c>
      <c r="AB58" s="40">
        <v>85.455833333333317</v>
      </c>
      <c r="AC58" s="41">
        <v>130.38899999999998</v>
      </c>
      <c r="AD58" s="40">
        <v>375.70499999999993</v>
      </c>
      <c r="AE58" s="41">
        <v>20.202333333333335</v>
      </c>
      <c r="AF58" s="40">
        <v>119.56616666666665</v>
      </c>
      <c r="AG58" s="41">
        <v>25.356000000000009</v>
      </c>
      <c r="AH58" s="40">
        <v>183.08533333333335</v>
      </c>
      <c r="AI58" s="42">
        <v>110.01066666666665</v>
      </c>
      <c r="AJ58" s="51">
        <f t="shared" si="2"/>
        <v>4005.1101666666668</v>
      </c>
    </row>
    <row r="59" spans="2:36" x14ac:dyDescent="0.45">
      <c r="B59" s="4" t="s">
        <v>115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45">
      <c r="B60" s="4" t="s">
        <v>116</v>
      </c>
      <c r="C60" s="46"/>
      <c r="D60" s="46"/>
      <c r="E60" s="41">
        <v>432.40600000000006</v>
      </c>
      <c r="F60" s="40">
        <v>235.56816666666668</v>
      </c>
      <c r="G60" s="41">
        <v>314.80383333333339</v>
      </c>
      <c r="H60" s="40">
        <v>309.41066666666677</v>
      </c>
      <c r="I60" s="41">
        <v>247.3718333333334</v>
      </c>
      <c r="J60" s="40">
        <v>304.39566666666673</v>
      </c>
      <c r="K60" s="41">
        <v>715.27749999999992</v>
      </c>
      <c r="L60" s="40">
        <v>606.63416666666672</v>
      </c>
      <c r="M60" s="41">
        <v>421.78066666666672</v>
      </c>
      <c r="N60" s="40">
        <v>366.22216666666679</v>
      </c>
      <c r="O60" s="41">
        <v>473.84516666666678</v>
      </c>
      <c r="P60" s="40">
        <v>371.0175000000001</v>
      </c>
      <c r="Q60" s="41">
        <v>464.37516666666676</v>
      </c>
      <c r="R60" s="40">
        <v>444.55483333333348</v>
      </c>
      <c r="S60" s="41">
        <v>455.3830000000001</v>
      </c>
      <c r="T60" s="40">
        <v>448.91916666666668</v>
      </c>
      <c r="U60" s="41">
        <v>509.76583333333338</v>
      </c>
      <c r="V60" s="40">
        <v>550.96766666666679</v>
      </c>
      <c r="W60" s="41">
        <v>403.70000000000005</v>
      </c>
      <c r="X60" s="40">
        <v>358.70116666666672</v>
      </c>
      <c r="Y60" s="41">
        <v>689.20550000000003</v>
      </c>
      <c r="Z60" s="40">
        <v>436.18450000000013</v>
      </c>
      <c r="AA60" s="41">
        <v>378.45316666666673</v>
      </c>
      <c r="AB60" s="40">
        <v>418.01950000000005</v>
      </c>
      <c r="AC60" s="41">
        <v>514.44049999999993</v>
      </c>
      <c r="AD60" s="40">
        <v>412.67616666666675</v>
      </c>
      <c r="AE60" s="41">
        <v>371.95366666666672</v>
      </c>
      <c r="AF60" s="40">
        <v>341.47266666666667</v>
      </c>
      <c r="AG60" s="41">
        <v>270.67599999999999</v>
      </c>
      <c r="AH60" s="40">
        <v>358.048</v>
      </c>
      <c r="AI60" s="42">
        <v>318.01016666666675</v>
      </c>
      <c r="AJ60" s="51">
        <f t="shared" si="2"/>
        <v>12944.24</v>
      </c>
    </row>
    <row r="61" spans="2:36" x14ac:dyDescent="0.45">
      <c r="B61" s="4" t="s">
        <v>117</v>
      </c>
      <c r="C61" s="46"/>
      <c r="D61" s="46"/>
      <c r="E61" s="41">
        <v>553.08366666666677</v>
      </c>
      <c r="F61" s="40">
        <v>577.1631666666666</v>
      </c>
      <c r="G61" s="41">
        <v>761.87933333333319</v>
      </c>
      <c r="H61" s="40">
        <v>562.98783333333324</v>
      </c>
      <c r="I61" s="41">
        <v>299.17616666666675</v>
      </c>
      <c r="J61" s="40">
        <v>461.5768333333333</v>
      </c>
      <c r="K61" s="41">
        <v>847.34966666666674</v>
      </c>
      <c r="L61" s="40">
        <v>632.95383333333325</v>
      </c>
      <c r="M61" s="41">
        <v>370.05133333333339</v>
      </c>
      <c r="N61" s="40">
        <v>713.01149999999996</v>
      </c>
      <c r="O61" s="41">
        <v>798.57116666666661</v>
      </c>
      <c r="P61" s="40">
        <v>767.84066666666672</v>
      </c>
      <c r="Q61" s="41">
        <v>461.94633333333337</v>
      </c>
      <c r="R61" s="40">
        <v>469.03183333333322</v>
      </c>
      <c r="S61" s="41">
        <v>980.43966666666665</v>
      </c>
      <c r="T61" s="40">
        <v>950.01983333333339</v>
      </c>
      <c r="U61" s="41">
        <v>529.54950000000008</v>
      </c>
      <c r="V61" s="40">
        <v>761.87816666666663</v>
      </c>
      <c r="W61" s="41">
        <v>598.5958333333333</v>
      </c>
      <c r="X61" s="40">
        <v>606.79899999999998</v>
      </c>
      <c r="Y61" s="41">
        <v>702.59500000000003</v>
      </c>
      <c r="Z61" s="40">
        <v>200.58916666666667</v>
      </c>
      <c r="AA61" s="41">
        <v>407.62716666666654</v>
      </c>
      <c r="AB61" s="40">
        <v>855.87566666666646</v>
      </c>
      <c r="AC61" s="41">
        <v>250.15316666666669</v>
      </c>
      <c r="AD61" s="40">
        <v>859.40266666666651</v>
      </c>
      <c r="AE61" s="41">
        <v>562.75733333333335</v>
      </c>
      <c r="AF61" s="40">
        <v>655.04433333333327</v>
      </c>
      <c r="AG61" s="41">
        <v>341.20966666666675</v>
      </c>
      <c r="AH61" s="40">
        <v>878.62333333333333</v>
      </c>
      <c r="AI61" s="42">
        <v>740.0873333333335</v>
      </c>
      <c r="AJ61" s="51">
        <f t="shared" si="2"/>
        <v>19157.870166666671</v>
      </c>
    </row>
    <row r="62" spans="2:36" x14ac:dyDescent="0.45">
      <c r="B62" s="4" t="s">
        <v>118</v>
      </c>
      <c r="C62" s="46"/>
      <c r="D62" s="46"/>
      <c r="E62" s="41">
        <v>670.86166666666645</v>
      </c>
      <c r="F62" s="40">
        <v>357.71866666666671</v>
      </c>
      <c r="G62" s="41">
        <v>404.79483333333337</v>
      </c>
      <c r="H62" s="40">
        <v>494.2519999999999</v>
      </c>
      <c r="I62" s="41">
        <v>281.75916666666654</v>
      </c>
      <c r="J62" s="40">
        <v>360.88800000000003</v>
      </c>
      <c r="K62" s="41">
        <v>478.30683333333354</v>
      </c>
      <c r="L62" s="40">
        <v>337.81566666666657</v>
      </c>
      <c r="M62" s="41">
        <v>432.96583333333353</v>
      </c>
      <c r="N62" s="40">
        <v>444.26383333333331</v>
      </c>
      <c r="O62" s="41">
        <v>523.54133333333334</v>
      </c>
      <c r="P62" s="40">
        <v>374.35166666666669</v>
      </c>
      <c r="Q62" s="41">
        <v>499.4011666666666</v>
      </c>
      <c r="R62" s="40">
        <v>424.93650000000014</v>
      </c>
      <c r="S62" s="41">
        <v>437.3</v>
      </c>
      <c r="T62" s="40">
        <v>362.28250000000003</v>
      </c>
      <c r="U62" s="41">
        <v>486.43516666666665</v>
      </c>
      <c r="V62" s="40">
        <v>597.54349999999988</v>
      </c>
      <c r="W62" s="41">
        <v>340.65216666666657</v>
      </c>
      <c r="X62" s="40">
        <v>294.70916666666665</v>
      </c>
      <c r="Y62" s="41">
        <v>347.13633333333325</v>
      </c>
      <c r="Z62" s="40">
        <v>176.87483333333336</v>
      </c>
      <c r="AA62" s="41">
        <v>252.46933333333331</v>
      </c>
      <c r="AB62" s="40">
        <v>336.43416666666684</v>
      </c>
      <c r="AC62" s="41">
        <v>417.56183333333331</v>
      </c>
      <c r="AD62" s="40">
        <v>414.1691666666668</v>
      </c>
      <c r="AE62" s="41">
        <v>308.04150000000004</v>
      </c>
      <c r="AF62" s="40">
        <v>351.05333333333328</v>
      </c>
      <c r="AG62" s="41">
        <v>139.68066666666658</v>
      </c>
      <c r="AH62" s="40">
        <v>404.80899999999991</v>
      </c>
      <c r="AI62" s="42">
        <v>312.7256666666666</v>
      </c>
      <c r="AJ62" s="51">
        <f t="shared" si="2"/>
        <v>12065.735499999999</v>
      </c>
    </row>
    <row r="63" spans="2:36" x14ac:dyDescent="0.45">
      <c r="B63" s="4" t="s">
        <v>119</v>
      </c>
      <c r="C63" s="46"/>
      <c r="D63" s="46"/>
      <c r="E63" s="41">
        <v>676.375</v>
      </c>
      <c r="F63" s="40">
        <v>443.04983333333325</v>
      </c>
      <c r="G63" s="41">
        <v>519.20950000000005</v>
      </c>
      <c r="H63" s="40">
        <v>561.0093333333333</v>
      </c>
      <c r="I63" s="41">
        <v>448.58199999999982</v>
      </c>
      <c r="J63" s="40">
        <v>497.63966666666664</v>
      </c>
      <c r="K63" s="41">
        <v>499.40899999999999</v>
      </c>
      <c r="L63" s="40">
        <v>435.39883333333324</v>
      </c>
      <c r="M63" s="41">
        <v>467.61316666666664</v>
      </c>
      <c r="N63" s="40">
        <v>472.63566666666662</v>
      </c>
      <c r="O63" s="41">
        <v>531.43650000000014</v>
      </c>
      <c r="P63" s="40">
        <v>463.40316666666666</v>
      </c>
      <c r="Q63" s="41">
        <v>524.80083333333323</v>
      </c>
      <c r="R63" s="40">
        <v>535.40449999999998</v>
      </c>
      <c r="S63" s="41">
        <v>571.12033333333329</v>
      </c>
      <c r="T63" s="40">
        <v>538.64666666666665</v>
      </c>
      <c r="U63" s="41">
        <v>618.38133333333349</v>
      </c>
      <c r="V63" s="40">
        <v>642.2650000000001</v>
      </c>
      <c r="W63" s="41">
        <v>432.80366666666652</v>
      </c>
      <c r="X63" s="40">
        <v>447.95583333333326</v>
      </c>
      <c r="Y63" s="41">
        <v>490.65133333333335</v>
      </c>
      <c r="Z63" s="40">
        <v>353.33733333333328</v>
      </c>
      <c r="AA63" s="41">
        <v>386.01883333333325</v>
      </c>
      <c r="AB63" s="40">
        <v>438.26800000000003</v>
      </c>
      <c r="AC63" s="41">
        <v>435.56666666666644</v>
      </c>
      <c r="AD63" s="40">
        <v>509.76216666666653</v>
      </c>
      <c r="AE63" s="41">
        <v>388.21516666666656</v>
      </c>
      <c r="AF63" s="40">
        <v>432.33416666666665</v>
      </c>
      <c r="AG63" s="41">
        <v>277.30799999999994</v>
      </c>
      <c r="AH63" s="40">
        <v>513.53916666666669</v>
      </c>
      <c r="AI63" s="42">
        <v>425.63399999999996</v>
      </c>
      <c r="AJ63" s="51">
        <f t="shared" si="2"/>
        <v>14977.774666666666</v>
      </c>
    </row>
    <row r="64" spans="2:36" x14ac:dyDescent="0.45">
      <c r="B64" s="4" t="s">
        <v>120</v>
      </c>
      <c r="C64" s="46"/>
      <c r="D64" s="46"/>
      <c r="E64" s="41">
        <v>846.56933333333336</v>
      </c>
      <c r="F64" s="40">
        <v>375.82266666666663</v>
      </c>
      <c r="G64" s="41">
        <v>452.79733333333331</v>
      </c>
      <c r="H64" s="40">
        <v>545.04033333333336</v>
      </c>
      <c r="I64" s="41">
        <v>232.88649999999998</v>
      </c>
      <c r="J64" s="40">
        <v>381.58300000000003</v>
      </c>
      <c r="K64" s="41">
        <v>565.94416666666655</v>
      </c>
      <c r="L64" s="40">
        <v>338.80449999999996</v>
      </c>
      <c r="M64" s="41">
        <v>499.88616666666672</v>
      </c>
      <c r="N64" s="40">
        <v>496.66249999999997</v>
      </c>
      <c r="O64" s="41">
        <v>646.59433333333345</v>
      </c>
      <c r="P64" s="40">
        <v>401.26016666666669</v>
      </c>
      <c r="Q64" s="41">
        <v>622.16800000000012</v>
      </c>
      <c r="R64" s="40">
        <v>504.81349999999992</v>
      </c>
      <c r="S64" s="41">
        <v>559.22500000000002</v>
      </c>
      <c r="T64" s="40">
        <v>345.87683333333342</v>
      </c>
      <c r="U64" s="41">
        <v>570.89683333333346</v>
      </c>
      <c r="V64" s="40">
        <v>609.31166666666672</v>
      </c>
      <c r="W64" s="41">
        <v>169.04899999999998</v>
      </c>
      <c r="X64" s="40">
        <v>129.28433333333334</v>
      </c>
      <c r="Y64" s="41">
        <v>319.13366666666667</v>
      </c>
      <c r="Z64" s="40">
        <v>554.33583333333331</v>
      </c>
      <c r="AA64" s="41">
        <v>305.67766666666665</v>
      </c>
      <c r="AB64" s="40">
        <v>384.17916666666667</v>
      </c>
      <c r="AC64" s="41">
        <v>351.13966666666676</v>
      </c>
      <c r="AD64" s="40">
        <v>412.72250000000003</v>
      </c>
      <c r="AE64" s="41">
        <v>269.18450000000001</v>
      </c>
      <c r="AF64" s="40">
        <v>277.16483333333332</v>
      </c>
      <c r="AG64" s="41">
        <v>553.94000000000005</v>
      </c>
      <c r="AH64" s="40">
        <v>464.35499999999996</v>
      </c>
      <c r="AI64" s="42">
        <v>580.84699999999998</v>
      </c>
      <c r="AJ64" s="51">
        <f t="shared" si="2"/>
        <v>13767.156000000003</v>
      </c>
    </row>
    <row r="65" spans="2:36" x14ac:dyDescent="0.45">
      <c r="B65" s="4" t="s">
        <v>121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0</v>
      </c>
    </row>
    <row r="66" spans="2:36" x14ac:dyDescent="0.45">
      <c r="B66" s="4" t="s">
        <v>122</v>
      </c>
      <c r="C66" s="46"/>
      <c r="D66" s="46"/>
      <c r="E66" s="41">
        <v>2746.7578333333336</v>
      </c>
      <c r="F66" s="40">
        <v>2083.6860000000006</v>
      </c>
      <c r="G66" s="41">
        <v>1907.2038333333335</v>
      </c>
      <c r="H66" s="40">
        <v>2514.9143333333336</v>
      </c>
      <c r="I66" s="41">
        <v>1465.393</v>
      </c>
      <c r="J66" s="40">
        <v>2219.1566666666668</v>
      </c>
      <c r="K66" s="41">
        <v>1948.3810000000003</v>
      </c>
      <c r="L66" s="40">
        <v>2296.4471666666668</v>
      </c>
      <c r="M66" s="41">
        <v>2292.086666666667</v>
      </c>
      <c r="N66" s="40">
        <v>2239.370166666667</v>
      </c>
      <c r="O66" s="41">
        <v>2428.4725000000003</v>
      </c>
      <c r="P66" s="40">
        <v>1659.2503333333334</v>
      </c>
      <c r="Q66" s="41">
        <v>2298.1195000000007</v>
      </c>
      <c r="R66" s="40">
        <v>1833.043333333334</v>
      </c>
      <c r="S66" s="41">
        <v>2167.2233333333334</v>
      </c>
      <c r="T66" s="40">
        <v>2357.9768333333332</v>
      </c>
      <c r="U66" s="41">
        <v>2584.924</v>
      </c>
      <c r="V66" s="40">
        <v>2668.9870000000001</v>
      </c>
      <c r="W66" s="41">
        <v>1448.7276666666667</v>
      </c>
      <c r="X66" s="40">
        <v>1342.3676666666668</v>
      </c>
      <c r="Y66" s="41">
        <v>1576.9978333333333</v>
      </c>
      <c r="Z66" s="40">
        <v>866.8035000000001</v>
      </c>
      <c r="AA66" s="41">
        <v>1033.2940000000001</v>
      </c>
      <c r="AB66" s="40">
        <v>1467.8124999999998</v>
      </c>
      <c r="AC66" s="41">
        <v>1624.9604999999999</v>
      </c>
      <c r="AD66" s="40">
        <v>1734.6424999999999</v>
      </c>
      <c r="AE66" s="41">
        <v>1195.7018333333333</v>
      </c>
      <c r="AF66" s="40">
        <v>1375.5981666666669</v>
      </c>
      <c r="AG66" s="41">
        <v>779.01866666666683</v>
      </c>
      <c r="AH66" s="40">
        <v>1769.6391666666666</v>
      </c>
      <c r="AI66" s="42">
        <v>1444.6543333333334</v>
      </c>
      <c r="AJ66" s="51">
        <f t="shared" si="2"/>
        <v>57371.611833333343</v>
      </c>
    </row>
    <row r="67" spans="2:36" x14ac:dyDescent="0.45">
      <c r="B67" s="4" t="s">
        <v>123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0</v>
      </c>
    </row>
    <row r="68" spans="2:36" x14ac:dyDescent="0.45">
      <c r="B68" s="4" t="s">
        <v>124</v>
      </c>
      <c r="C68" s="46"/>
      <c r="D68" s="46"/>
      <c r="E68" s="41">
        <v>444.78499999999991</v>
      </c>
      <c r="F68" s="40">
        <v>219.88366666666667</v>
      </c>
      <c r="G68" s="41">
        <v>81.861499999999936</v>
      </c>
      <c r="H68" s="40">
        <v>340.42100000000005</v>
      </c>
      <c r="I68" s="41">
        <v>1.7120000000000006</v>
      </c>
      <c r="J68" s="40">
        <v>438.66866666666658</v>
      </c>
      <c r="K68" s="41">
        <v>174.17449999999999</v>
      </c>
      <c r="L68" s="40">
        <v>13.3995</v>
      </c>
      <c r="M68" s="41">
        <v>274.67149999999998</v>
      </c>
      <c r="N68" s="40">
        <v>319.16583333333335</v>
      </c>
      <c r="O68" s="41">
        <v>196.10350000000003</v>
      </c>
      <c r="P68" s="40">
        <v>346.6461666666666</v>
      </c>
      <c r="Q68" s="41">
        <v>232.1823333333333</v>
      </c>
      <c r="R68" s="40">
        <v>262.59233333333333</v>
      </c>
      <c r="S68" s="41">
        <v>162.18583333333336</v>
      </c>
      <c r="T68" s="40">
        <v>218.72949999999997</v>
      </c>
      <c r="U68" s="41">
        <v>407.97799999999989</v>
      </c>
      <c r="V68" s="40">
        <v>169.01783333333336</v>
      </c>
      <c r="W68" s="41">
        <v>158.33433333333335</v>
      </c>
      <c r="X68" s="40">
        <v>58.78033333333336</v>
      </c>
      <c r="Y68" s="41">
        <v>109.90466666666667</v>
      </c>
      <c r="Z68" s="40">
        <v>35.273333333333333</v>
      </c>
      <c r="AA68" s="41">
        <v>9.2436666666666696</v>
      </c>
      <c r="AB68" s="40">
        <v>103.93166666666671</v>
      </c>
      <c r="AC68" s="41">
        <v>121.5805</v>
      </c>
      <c r="AD68" s="40">
        <v>214.21066666666667</v>
      </c>
      <c r="AE68" s="41">
        <v>25.073</v>
      </c>
      <c r="AF68" s="40">
        <v>131.48500000000001</v>
      </c>
      <c r="AG68" s="41">
        <v>22.823166666666658</v>
      </c>
      <c r="AH68" s="40">
        <v>199.54783333333324</v>
      </c>
      <c r="AI68" s="42">
        <v>181.17316666666667</v>
      </c>
      <c r="AJ68" s="51">
        <f t="shared" si="2"/>
        <v>5675.5399999999991</v>
      </c>
    </row>
    <row r="69" spans="2:36" x14ac:dyDescent="0.45">
      <c r="B69" s="4" t="s">
        <v>125</v>
      </c>
      <c r="C69" s="46"/>
      <c r="D69" s="46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"/>
        <v>0</v>
      </c>
    </row>
    <row r="70" spans="2:36" x14ac:dyDescent="0.45">
      <c r="B70" s="4" t="s">
        <v>126</v>
      </c>
      <c r="C70" s="46"/>
      <c r="D70" s="46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"/>
        <v>0</v>
      </c>
    </row>
    <row r="71" spans="2:36" x14ac:dyDescent="0.45">
      <c r="B71" s="4" t="s">
        <v>127</v>
      </c>
      <c r="C71" s="46"/>
      <c r="D71" s="46"/>
      <c r="E71" s="41">
        <v>411.81966666666671</v>
      </c>
      <c r="F71" s="40">
        <v>242.56900000000005</v>
      </c>
      <c r="G71" s="41">
        <v>206.96050000000002</v>
      </c>
      <c r="H71" s="40">
        <v>145.98699999999999</v>
      </c>
      <c r="I71" s="41">
        <v>73.861500000000007</v>
      </c>
      <c r="J71" s="40">
        <v>321.44633333333331</v>
      </c>
      <c r="K71" s="41">
        <v>391.11433333333343</v>
      </c>
      <c r="L71" s="40">
        <v>279.98233333333332</v>
      </c>
      <c r="M71" s="41">
        <v>322.61699999999996</v>
      </c>
      <c r="N71" s="40">
        <v>344.52566666666672</v>
      </c>
      <c r="O71" s="41">
        <v>379.88316666666663</v>
      </c>
      <c r="P71" s="40">
        <v>227.18183333333334</v>
      </c>
      <c r="Q71" s="41">
        <v>346.26666666666665</v>
      </c>
      <c r="R71" s="40">
        <v>298.18266666666665</v>
      </c>
      <c r="S71" s="41">
        <v>321.38249999999999</v>
      </c>
      <c r="T71" s="40">
        <v>357.84116666666665</v>
      </c>
      <c r="U71" s="41">
        <v>383.46783333333326</v>
      </c>
      <c r="V71" s="40">
        <v>359.25633333333337</v>
      </c>
      <c r="W71" s="41">
        <v>264.64333333333332</v>
      </c>
      <c r="X71" s="40">
        <v>187.10833333333332</v>
      </c>
      <c r="Y71" s="41">
        <v>181.05383333333333</v>
      </c>
      <c r="Z71" s="40">
        <v>237.70750000000001</v>
      </c>
      <c r="AA71" s="41">
        <v>362.86450000000002</v>
      </c>
      <c r="AB71" s="40">
        <v>201.83466666666672</v>
      </c>
      <c r="AC71" s="41">
        <v>315.13133333333332</v>
      </c>
      <c r="AD71" s="40">
        <v>343.79166666666669</v>
      </c>
      <c r="AE71" s="41">
        <v>138.52566666666667</v>
      </c>
      <c r="AF71" s="40">
        <v>158.72250000000003</v>
      </c>
      <c r="AG71" s="41">
        <v>114.14949999999997</v>
      </c>
      <c r="AH71" s="40">
        <v>278.459</v>
      </c>
      <c r="AI71" s="42">
        <v>241.09</v>
      </c>
      <c r="AJ71" s="51">
        <f t="shared" si="2"/>
        <v>8439.4273333333349</v>
      </c>
    </row>
    <row r="72" spans="2:36" x14ac:dyDescent="0.45">
      <c r="B72" s="4" t="s">
        <v>128</v>
      </c>
      <c r="C72" s="46"/>
      <c r="D72" s="46"/>
      <c r="E72" s="41">
        <v>1515.2232000000004</v>
      </c>
      <c r="F72" s="40">
        <v>853.56686666666667</v>
      </c>
      <c r="G72" s="41">
        <v>1055.8032000000001</v>
      </c>
      <c r="H72" s="40">
        <v>1176.3942000000002</v>
      </c>
      <c r="I72" s="41">
        <v>693.22666666666669</v>
      </c>
      <c r="J72" s="40">
        <v>887.4220333333335</v>
      </c>
      <c r="K72" s="41">
        <v>1179.5455333333334</v>
      </c>
      <c r="L72" s="40">
        <v>862.79720000000009</v>
      </c>
      <c r="M72" s="41">
        <v>1098.7832000000001</v>
      </c>
      <c r="N72" s="40">
        <v>1110.8032000000001</v>
      </c>
      <c r="O72" s="41">
        <v>1310.269866666667</v>
      </c>
      <c r="P72" s="40">
        <v>979.32553333333351</v>
      </c>
      <c r="Q72" s="41">
        <v>1242.8817000000001</v>
      </c>
      <c r="R72" s="40">
        <v>1079.8271666666669</v>
      </c>
      <c r="S72" s="41">
        <v>1278.5726666666667</v>
      </c>
      <c r="T72" s="40">
        <v>1094.5154666666665</v>
      </c>
      <c r="U72" s="41">
        <v>1354.5860000000002</v>
      </c>
      <c r="V72" s="40">
        <v>1400.681</v>
      </c>
      <c r="W72" s="41">
        <v>772.51633333333336</v>
      </c>
      <c r="X72" s="40">
        <v>821.2940000000001</v>
      </c>
      <c r="Y72" s="41">
        <v>1782.9280000000001</v>
      </c>
      <c r="Z72" s="40">
        <v>729.92496666666671</v>
      </c>
      <c r="AA72" s="41">
        <v>943.29546666666681</v>
      </c>
      <c r="AB72" s="40">
        <v>850.74046666666675</v>
      </c>
      <c r="AC72" s="41">
        <v>1009.4256666666669</v>
      </c>
      <c r="AD72" s="40">
        <v>1020.6766666666666</v>
      </c>
      <c r="AE72" s="41">
        <v>1021.4756666666668</v>
      </c>
      <c r="AF72" s="40">
        <v>1110.6016666666667</v>
      </c>
      <c r="AG72" s="41">
        <v>673.21196666666674</v>
      </c>
      <c r="AH72" s="40">
        <v>1024.7218333333333</v>
      </c>
      <c r="AI72" s="42">
        <v>785.9425</v>
      </c>
      <c r="AJ72" s="51">
        <f t="shared" si="2"/>
        <v>32720.979899999998</v>
      </c>
    </row>
    <row r="73" spans="2:36" x14ac:dyDescent="0.45">
      <c r="B73" s="4" t="s">
        <v>129</v>
      </c>
      <c r="C73" s="46"/>
      <c r="D73" s="46"/>
      <c r="E73" s="41">
        <v>96.388500000000008</v>
      </c>
      <c r="F73" s="40">
        <v>48.652333333333338</v>
      </c>
      <c r="G73" s="41">
        <v>69.086833333333317</v>
      </c>
      <c r="H73" s="40">
        <v>72.841833333333341</v>
      </c>
      <c r="I73" s="41">
        <v>36.613166666666658</v>
      </c>
      <c r="J73" s="40">
        <v>51.634000000000015</v>
      </c>
      <c r="K73" s="41">
        <v>69.137166666666673</v>
      </c>
      <c r="L73" s="40">
        <v>46.876499999999993</v>
      </c>
      <c r="M73" s="41">
        <v>65.987500000000011</v>
      </c>
      <c r="N73" s="40">
        <v>61.104000000000006</v>
      </c>
      <c r="O73" s="41">
        <v>78.406333333333336</v>
      </c>
      <c r="P73" s="40">
        <v>56.836666666666666</v>
      </c>
      <c r="Q73" s="41">
        <v>76.513833333333309</v>
      </c>
      <c r="R73" s="40">
        <v>64.495666666666637</v>
      </c>
      <c r="S73" s="41">
        <v>74.021000000000001</v>
      </c>
      <c r="T73" s="40">
        <v>69.712166666666661</v>
      </c>
      <c r="U73" s="41">
        <v>81.224833333333322</v>
      </c>
      <c r="V73" s="40">
        <v>86.708333333333329</v>
      </c>
      <c r="W73" s="41">
        <v>50.572666666666663</v>
      </c>
      <c r="X73" s="40">
        <v>42.336500000000008</v>
      </c>
      <c r="Y73" s="41">
        <v>55.177333333333344</v>
      </c>
      <c r="Z73" s="40">
        <v>37.640500000000003</v>
      </c>
      <c r="AA73" s="41">
        <v>57.044166666666669</v>
      </c>
      <c r="AB73" s="40">
        <v>58.769500000000008</v>
      </c>
      <c r="AC73" s="41">
        <v>56.148333333333319</v>
      </c>
      <c r="AD73" s="40">
        <v>64.977000000000004</v>
      </c>
      <c r="AE73" s="41">
        <v>49.203666666666678</v>
      </c>
      <c r="AF73" s="40">
        <v>53.882499999999993</v>
      </c>
      <c r="AG73" s="41">
        <v>30.412333333333333</v>
      </c>
      <c r="AH73" s="40">
        <v>64.541666666666686</v>
      </c>
      <c r="AI73" s="42">
        <v>51.151499999999992</v>
      </c>
      <c r="AJ73" s="51">
        <f t="shared" si="2"/>
        <v>1878.0983333333338</v>
      </c>
    </row>
    <row r="74" spans="2:36" x14ac:dyDescent="0.45">
      <c r="B74" s="4" t="s">
        <v>130</v>
      </c>
      <c r="C74" s="46"/>
      <c r="D74" s="46"/>
      <c r="E74" s="41">
        <v>1258.4271666666668</v>
      </c>
      <c r="F74" s="40">
        <v>802.96499999999992</v>
      </c>
      <c r="G74" s="41">
        <v>798.82083333333344</v>
      </c>
      <c r="H74" s="40">
        <v>490.53216666666663</v>
      </c>
      <c r="I74" s="41">
        <v>266.23983333333331</v>
      </c>
      <c r="J74" s="40">
        <v>650.91033333333337</v>
      </c>
      <c r="K74" s="41">
        <v>809.54316666666682</v>
      </c>
      <c r="L74" s="40">
        <v>574.70050000000003</v>
      </c>
      <c r="M74" s="41">
        <v>72.302500000000009</v>
      </c>
      <c r="N74" s="40">
        <v>33.930833333333332</v>
      </c>
      <c r="O74" s="41">
        <v>967.73616666666658</v>
      </c>
      <c r="P74" s="40">
        <v>727.98083333333329</v>
      </c>
      <c r="Q74" s="41">
        <v>951.79650000000004</v>
      </c>
      <c r="R74" s="40">
        <v>901.05833333333317</v>
      </c>
      <c r="S74" s="41">
        <v>1098.4839999999997</v>
      </c>
      <c r="T74" s="40">
        <v>759.58833333333325</v>
      </c>
      <c r="U74" s="41">
        <v>1144.2676666666666</v>
      </c>
      <c r="V74" s="40">
        <v>1140.4660000000003</v>
      </c>
      <c r="W74" s="41">
        <v>437.90999999999991</v>
      </c>
      <c r="X74" s="40">
        <v>290.17733333333331</v>
      </c>
      <c r="Y74" s="41">
        <v>571.50066666666669</v>
      </c>
      <c r="Z74" s="40">
        <v>345.05749999999995</v>
      </c>
      <c r="AA74" s="41">
        <v>702.91416666666657</v>
      </c>
      <c r="AB74" s="40">
        <v>669.41350000000011</v>
      </c>
      <c r="AC74" s="41">
        <v>655.60933333333355</v>
      </c>
      <c r="AD74" s="40">
        <v>595.65383333333352</v>
      </c>
      <c r="AE74" s="41">
        <v>265.68799999999987</v>
      </c>
      <c r="AF74" s="40">
        <v>259.43066666666658</v>
      </c>
      <c r="AG74" s="41">
        <v>233.74116666666663</v>
      </c>
      <c r="AH74" s="40">
        <v>304.14466666666664</v>
      </c>
      <c r="AI74" s="42">
        <v>338.98383333333339</v>
      </c>
      <c r="AJ74" s="51">
        <f t="shared" si="2"/>
        <v>19119.97483333333</v>
      </c>
    </row>
    <row r="75" spans="2:36" x14ac:dyDescent="0.45">
      <c r="B75" s="4" t="s">
        <v>131</v>
      </c>
      <c r="C75" s="46"/>
      <c r="D75" s="46"/>
      <c r="E75" s="41">
        <v>321.04683333333321</v>
      </c>
      <c r="F75" s="40">
        <v>197.32050000000001</v>
      </c>
      <c r="G75" s="41">
        <v>0.39149999999999985</v>
      </c>
      <c r="H75" s="40">
        <v>0.94816666666666649</v>
      </c>
      <c r="I75" s="41">
        <v>12.776666666666667</v>
      </c>
      <c r="J75" s="40">
        <v>3.9499999999999987E-2</v>
      </c>
      <c r="K75" s="41">
        <v>2.2163333333333335</v>
      </c>
      <c r="L75" s="40">
        <v>2.5671666666666666</v>
      </c>
      <c r="M75" s="41">
        <v>0.49449999999999944</v>
      </c>
      <c r="N75" s="40">
        <v>0.3193333333333333</v>
      </c>
      <c r="O75" s="41">
        <v>0</v>
      </c>
      <c r="P75" s="40">
        <v>0.44516666666666665</v>
      </c>
      <c r="Q75" s="41">
        <v>0</v>
      </c>
      <c r="R75" s="40">
        <v>0.37283333333333335</v>
      </c>
      <c r="S75" s="41">
        <v>6.3206666666666669</v>
      </c>
      <c r="T75" s="40">
        <v>0</v>
      </c>
      <c r="U75" s="41">
        <v>102.72516666666671</v>
      </c>
      <c r="V75" s="40">
        <v>214.87333333333336</v>
      </c>
      <c r="W75" s="41">
        <v>58.972999999999992</v>
      </c>
      <c r="X75" s="40">
        <v>0</v>
      </c>
      <c r="Y75" s="41">
        <v>94.713166666666609</v>
      </c>
      <c r="Z75" s="40">
        <v>90.785666666666671</v>
      </c>
      <c r="AA75" s="41">
        <v>1.4333333333333336</v>
      </c>
      <c r="AB75" s="40">
        <v>0.90816666666666657</v>
      </c>
      <c r="AC75" s="41">
        <v>4.2300000000000004</v>
      </c>
      <c r="AD75" s="40">
        <v>1.3930000000000002</v>
      </c>
      <c r="AE75" s="41">
        <v>1.7151666666666672</v>
      </c>
      <c r="AF75" s="40">
        <v>0.97049999999999981</v>
      </c>
      <c r="AG75" s="41">
        <v>0.59233333333333316</v>
      </c>
      <c r="AH75" s="40">
        <v>0</v>
      </c>
      <c r="AI75" s="42">
        <v>56.748999999999995</v>
      </c>
      <c r="AJ75" s="51">
        <f t="shared" si="2"/>
        <v>1175.3209999999997</v>
      </c>
    </row>
    <row r="76" spans="2:36" x14ac:dyDescent="0.45">
      <c r="B76" s="4" t="s">
        <v>132</v>
      </c>
      <c r="C76" s="46"/>
      <c r="D76" s="46"/>
      <c r="E76" s="41">
        <v>266.30933333333337</v>
      </c>
      <c r="F76" s="40">
        <v>237.18899999999999</v>
      </c>
      <c r="G76" s="41">
        <v>226.78183333333322</v>
      </c>
      <c r="H76" s="40">
        <v>7.7904999999999998</v>
      </c>
      <c r="I76" s="41">
        <v>5.763166666666665</v>
      </c>
      <c r="J76" s="40">
        <v>7.2153333333333327</v>
      </c>
      <c r="K76" s="41">
        <v>3.3986666666666667</v>
      </c>
      <c r="L76" s="40">
        <v>0</v>
      </c>
      <c r="M76" s="41">
        <v>2.8424999999999998</v>
      </c>
      <c r="N76" s="40">
        <v>1.5880000000000001</v>
      </c>
      <c r="O76" s="41">
        <v>0.79666666666666675</v>
      </c>
      <c r="P76" s="40">
        <v>0.39233333333333337</v>
      </c>
      <c r="Q76" s="41">
        <v>1.3000000000000005E-2</v>
      </c>
      <c r="R76" s="40">
        <v>0.16066666666666668</v>
      </c>
      <c r="S76" s="41">
        <v>2.4720000000000013</v>
      </c>
      <c r="T76" s="40">
        <v>159.19499999999994</v>
      </c>
      <c r="U76" s="41">
        <v>141.90066666666675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2.0024999999999995</v>
      </c>
      <c r="AC76" s="41">
        <v>0.75949999999999995</v>
      </c>
      <c r="AD76" s="40">
        <v>2.0286666666666662</v>
      </c>
      <c r="AE76" s="41">
        <v>2.8250000000000002</v>
      </c>
      <c r="AF76" s="40">
        <v>0</v>
      </c>
      <c r="AG76" s="41">
        <v>8.7333333333333332E-2</v>
      </c>
      <c r="AH76" s="40">
        <v>175.52433333333332</v>
      </c>
      <c r="AI76" s="42">
        <v>130.40533333333329</v>
      </c>
      <c r="AJ76" s="51">
        <f t="shared" ref="AJ76:AJ82" si="3">SUM(E76:AI76)</f>
        <v>1377.441333333333</v>
      </c>
    </row>
    <row r="77" spans="2:36" x14ac:dyDescent="0.45">
      <c r="B77" s="4" t="s">
        <v>133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45">
      <c r="B78" s="4" t="s">
        <v>134</v>
      </c>
      <c r="C78" s="46"/>
      <c r="D78" s="46"/>
      <c r="E78" s="41">
        <v>693.47536666666645</v>
      </c>
      <c r="F78" s="40">
        <v>179.90317999999991</v>
      </c>
      <c r="G78" s="41">
        <v>250.197</v>
      </c>
      <c r="H78" s="40">
        <v>1239.5250666666664</v>
      </c>
      <c r="I78" s="41">
        <v>71.215833333333336</v>
      </c>
      <c r="J78" s="40">
        <v>1204.1651000000002</v>
      </c>
      <c r="K78" s="41">
        <v>221.48872500000004</v>
      </c>
      <c r="L78" s="40">
        <v>89.818833333333316</v>
      </c>
      <c r="M78" s="41">
        <v>297.17633333333333</v>
      </c>
      <c r="N78" s="40">
        <v>272.64750000000004</v>
      </c>
      <c r="O78" s="41">
        <v>0</v>
      </c>
      <c r="P78" s="40">
        <v>215.31266166666663</v>
      </c>
      <c r="Q78" s="41">
        <v>416.01556666666659</v>
      </c>
      <c r="R78" s="40">
        <v>345.89249833333332</v>
      </c>
      <c r="S78" s="41">
        <v>461.15333333333331</v>
      </c>
      <c r="T78" s="40">
        <v>438.31279999999981</v>
      </c>
      <c r="U78" s="41">
        <v>608.16196666666667</v>
      </c>
      <c r="V78" s="40">
        <v>673.0396333333332</v>
      </c>
      <c r="W78" s="41">
        <v>7.3269566666666597</v>
      </c>
      <c r="X78" s="40">
        <v>21.03286499999999</v>
      </c>
      <c r="Y78" s="41">
        <v>230.56539833333323</v>
      </c>
      <c r="Z78" s="40">
        <v>99.618874999999974</v>
      </c>
      <c r="AA78" s="41">
        <v>25.010333333333328</v>
      </c>
      <c r="AB78" s="40">
        <v>0</v>
      </c>
      <c r="AC78" s="41">
        <v>0</v>
      </c>
      <c r="AD78" s="40">
        <v>85.929275000000018</v>
      </c>
      <c r="AE78" s="41">
        <v>949.84943333333365</v>
      </c>
      <c r="AF78" s="40">
        <v>0</v>
      </c>
      <c r="AG78" s="41">
        <v>0</v>
      </c>
      <c r="AH78" s="40">
        <v>907.68903333333344</v>
      </c>
      <c r="AI78" s="42">
        <v>551.07083333333333</v>
      </c>
      <c r="AJ78" s="51">
        <f t="shared" si="3"/>
        <v>10555.594401666667</v>
      </c>
    </row>
    <row r="79" spans="2:36" x14ac:dyDescent="0.45">
      <c r="B79" s="4" t="s">
        <v>135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45">
      <c r="B80" s="4" t="s">
        <v>136</v>
      </c>
      <c r="E80" s="41">
        <v>183.48249999999999</v>
      </c>
      <c r="F80" s="40">
        <v>86.147666666666652</v>
      </c>
      <c r="G80" s="41">
        <v>50.894999999999996</v>
      </c>
      <c r="H80" s="40">
        <v>73.704166666666666</v>
      </c>
      <c r="I80" s="41">
        <v>208.85200000000006</v>
      </c>
      <c r="J80" s="40">
        <v>16.031166666666671</v>
      </c>
      <c r="K80" s="41">
        <v>70.256</v>
      </c>
      <c r="L80" s="40">
        <v>0</v>
      </c>
      <c r="M80" s="41">
        <v>10.309666666666667</v>
      </c>
      <c r="N80" s="40">
        <v>7.6666666666666662E-3</v>
      </c>
      <c r="O80" s="41">
        <v>55.262499999999996</v>
      </c>
      <c r="P80" s="40">
        <v>49.598333333333336</v>
      </c>
      <c r="Q80" s="41">
        <v>97.22083333333336</v>
      </c>
      <c r="R80" s="40">
        <v>130.47833333333332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0.13733333333333328</v>
      </c>
      <c r="AC80" s="41">
        <v>15.525666666666666</v>
      </c>
      <c r="AD80" s="40">
        <v>3.6833333333333336E-2</v>
      </c>
      <c r="AE80" s="41">
        <v>0</v>
      </c>
      <c r="AF80" s="40">
        <v>0.94983333333333364</v>
      </c>
      <c r="AG80" s="41">
        <v>38.668333333333308</v>
      </c>
      <c r="AH80" s="40">
        <v>44.295333333333332</v>
      </c>
      <c r="AI80" s="42">
        <v>109.97066666666666</v>
      </c>
      <c r="AJ80" s="51">
        <f t="shared" si="3"/>
        <v>1241.829833333333</v>
      </c>
    </row>
    <row r="81" spans="2:36" x14ac:dyDescent="0.45">
      <c r="B81" s="4" t="s">
        <v>137</v>
      </c>
      <c r="E81" s="41">
        <v>700.7941666666668</v>
      </c>
      <c r="F81" s="40">
        <v>236.40333333333336</v>
      </c>
      <c r="G81" s="41">
        <v>401.74616666666674</v>
      </c>
      <c r="H81" s="40">
        <v>631.20416666666654</v>
      </c>
      <c r="I81" s="41">
        <v>272.99283333333341</v>
      </c>
      <c r="J81" s="40">
        <v>662.35050000000012</v>
      </c>
      <c r="K81" s="41">
        <v>681.97783333333325</v>
      </c>
      <c r="L81" s="40">
        <v>468.68016666666659</v>
      </c>
      <c r="M81" s="41">
        <v>567.77983333333327</v>
      </c>
      <c r="N81" s="40">
        <v>551.56916666666666</v>
      </c>
      <c r="O81" s="41">
        <v>977.45450000000005</v>
      </c>
      <c r="P81" s="40">
        <v>861.12450000000001</v>
      </c>
      <c r="Q81" s="41">
        <v>762.78899999999987</v>
      </c>
      <c r="R81" s="40">
        <v>539.25800000000004</v>
      </c>
      <c r="S81" s="41">
        <v>615.43816666666669</v>
      </c>
      <c r="T81" s="40">
        <v>260.12816666666663</v>
      </c>
      <c r="U81" s="41">
        <v>565.96500000000015</v>
      </c>
      <c r="V81" s="40">
        <v>758.53166666666652</v>
      </c>
      <c r="W81" s="41">
        <v>564.96266666666668</v>
      </c>
      <c r="X81" s="40">
        <v>453.80683333333326</v>
      </c>
      <c r="Y81" s="41">
        <v>533.84366666666676</v>
      </c>
      <c r="Z81" s="40">
        <v>436.55483333333336</v>
      </c>
      <c r="AA81" s="41">
        <v>410.77416666666676</v>
      </c>
      <c r="AB81" s="40">
        <v>605.59350000000006</v>
      </c>
      <c r="AC81" s="41">
        <v>612.71316666666655</v>
      </c>
      <c r="AD81" s="40">
        <v>357.10999999999996</v>
      </c>
      <c r="AE81" s="41">
        <v>430.56133333333321</v>
      </c>
      <c r="AF81" s="40">
        <v>415.57099999999986</v>
      </c>
      <c r="AG81" s="41">
        <v>394.14866666666671</v>
      </c>
      <c r="AH81" s="40">
        <v>682.22616666666659</v>
      </c>
      <c r="AI81" s="42">
        <v>534.96299999999997</v>
      </c>
      <c r="AJ81" s="51">
        <f t="shared" si="3"/>
        <v>16949.016166666668</v>
      </c>
    </row>
    <row r="82" spans="2:36" x14ac:dyDescent="0.45">
      <c r="B82" s="4" t="s">
        <v>138</v>
      </c>
      <c r="E82" s="41">
        <v>498.46016666666662</v>
      </c>
      <c r="F82" s="40">
        <v>404.73266666666672</v>
      </c>
      <c r="G82" s="41">
        <v>151.22933333333327</v>
      </c>
      <c r="H82" s="40">
        <v>486.87566666666663</v>
      </c>
      <c r="I82" s="41">
        <v>39.947333333333333</v>
      </c>
      <c r="J82" s="40">
        <v>286.73283333333342</v>
      </c>
      <c r="K82" s="41">
        <v>143.63450000000003</v>
      </c>
      <c r="L82" s="40">
        <v>44.747500000000016</v>
      </c>
      <c r="M82" s="41">
        <v>212.19749999999999</v>
      </c>
      <c r="N82" s="40">
        <v>262.55983333333324</v>
      </c>
      <c r="O82" s="41">
        <v>312.11383333333328</v>
      </c>
      <c r="P82" s="40">
        <v>167.95916666666673</v>
      </c>
      <c r="Q82" s="41">
        <v>516.99316666666675</v>
      </c>
      <c r="R82" s="40">
        <v>75.481833333333313</v>
      </c>
      <c r="S82" s="41">
        <v>306.214</v>
      </c>
      <c r="T82" s="40">
        <v>288.30233333333331</v>
      </c>
      <c r="U82" s="41">
        <v>545.4666666666667</v>
      </c>
      <c r="V82" s="40">
        <v>589.0763333333332</v>
      </c>
      <c r="W82" s="41">
        <v>113.45933333333333</v>
      </c>
      <c r="X82" s="40">
        <v>165.82833333333332</v>
      </c>
      <c r="Y82" s="41">
        <v>477.31966666666648</v>
      </c>
      <c r="Z82" s="40">
        <v>227.7996666666667</v>
      </c>
      <c r="AA82" s="41">
        <v>0</v>
      </c>
      <c r="AB82" s="40">
        <v>361.06483333333335</v>
      </c>
      <c r="AC82" s="41">
        <v>429.39700000000005</v>
      </c>
      <c r="AD82" s="40">
        <v>110.66083333333333</v>
      </c>
      <c r="AE82" s="41">
        <v>56.799333333333323</v>
      </c>
      <c r="AF82" s="40">
        <v>249.22949999999997</v>
      </c>
      <c r="AG82" s="41">
        <v>357.553</v>
      </c>
      <c r="AH82" s="40">
        <v>170.02549999999999</v>
      </c>
      <c r="AI82" s="42">
        <v>371.89433333333335</v>
      </c>
      <c r="AJ82" s="51">
        <f t="shared" si="3"/>
        <v>8423.7559999999976</v>
      </c>
    </row>
  </sheetData>
  <mergeCells count="1">
    <mergeCell ref="B10:D10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49"/>
  <sheetViews>
    <sheetView zoomScale="55" zoomScaleNormal="55" workbookViewId="0">
      <selection activeCell="AI12" sqref="AI12:AI149"/>
    </sheetView>
  </sheetViews>
  <sheetFormatPr baseColWidth="10" defaultColWidth="11.453125" defaultRowHeight="18.5" x14ac:dyDescent="0.45"/>
  <cols>
    <col min="1" max="1" width="2.453125" style="4" customWidth="1"/>
    <col min="2" max="2" width="32.54296875" style="4" customWidth="1"/>
    <col min="3" max="4" width="10.1796875" style="3" customWidth="1"/>
    <col min="5" max="5" width="16.26953125" style="3" bestFit="1" customWidth="1"/>
    <col min="6" max="6" width="14.453125" style="3" bestFit="1" customWidth="1"/>
    <col min="7" max="8" width="13.81640625" style="3" bestFit="1" customWidth="1"/>
    <col min="9" max="10" width="13.1796875" style="3" bestFit="1" customWidth="1"/>
    <col min="11" max="12" width="15" style="3" bestFit="1" customWidth="1"/>
    <col min="13" max="13" width="13.81640625" style="3" bestFit="1" customWidth="1"/>
    <col min="14" max="15" width="15.7265625" style="3" bestFit="1" customWidth="1"/>
    <col min="16" max="16" width="14.453125" style="3" bestFit="1" customWidth="1"/>
    <col min="17" max="18" width="15" style="3" bestFit="1" customWidth="1"/>
    <col min="19" max="19" width="14.453125" style="3" bestFit="1" customWidth="1"/>
    <col min="20" max="20" width="13.81640625" style="3" bestFit="1" customWidth="1"/>
    <col min="21" max="21" width="14.453125" style="3" bestFit="1" customWidth="1"/>
    <col min="22" max="23" width="13.81640625" style="3" bestFit="1" customWidth="1"/>
    <col min="24" max="24" width="14.453125" style="3" bestFit="1" customWidth="1"/>
    <col min="25" max="25" width="15.7265625" style="3" bestFit="1" customWidth="1"/>
    <col min="26" max="27" width="14.453125" style="3" bestFit="1" customWidth="1"/>
    <col min="28" max="28" width="13.81640625" style="3" bestFit="1" customWidth="1"/>
    <col min="29" max="30" width="14.453125" style="4" bestFit="1" customWidth="1"/>
    <col min="31" max="31" width="15.7265625" style="4" bestFit="1" customWidth="1"/>
    <col min="32" max="33" width="14.453125" style="4" bestFit="1" customWidth="1"/>
    <col min="34" max="34" width="13.81640625" style="4" bestFit="1" customWidth="1"/>
    <col min="35" max="35" width="14.453125" style="4" bestFit="1" customWidth="1"/>
    <col min="36" max="36" width="14.1796875" style="4" customWidth="1"/>
    <col min="37" max="16384" width="11.453125" style="4"/>
  </cols>
  <sheetData>
    <row r="2" spans="2:38" x14ac:dyDescent="0.45">
      <c r="B2" s="72" t="s">
        <v>321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45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45">
      <c r="AC4" s="3"/>
      <c r="AD4" s="3"/>
      <c r="AE4" s="3"/>
      <c r="AF4" s="3"/>
      <c r="AG4" s="3"/>
      <c r="AH4" s="3"/>
      <c r="AI4" s="3"/>
      <c r="AJ4" s="3"/>
    </row>
    <row r="5" spans="2:38" x14ac:dyDescent="0.45">
      <c r="B5" s="5" t="s">
        <v>322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4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4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45">
      <c r="B8" s="39">
        <v>46023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45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45">
      <c r="B10" s="32" t="s">
        <v>323</v>
      </c>
      <c r="C10" s="4"/>
      <c r="D10" s="4"/>
      <c r="E10" s="33">
        <f>+B8</f>
        <v>46023</v>
      </c>
      <c r="F10" s="33">
        <f>+E10+1</f>
        <v>46024</v>
      </c>
      <c r="G10" s="33">
        <f t="shared" ref="G10" si="0">+F10+1</f>
        <v>46025</v>
      </c>
      <c r="H10" s="33">
        <f t="shared" ref="H10" si="1">+G10+1</f>
        <v>46026</v>
      </c>
      <c r="I10" s="33">
        <f t="shared" ref="I10" si="2">+H10+1</f>
        <v>46027</v>
      </c>
      <c r="J10" s="33">
        <f t="shared" ref="J10" si="3">+I10+1</f>
        <v>46028</v>
      </c>
      <c r="K10" s="33">
        <f t="shared" ref="K10" si="4">+J10+1</f>
        <v>46029</v>
      </c>
      <c r="L10" s="33">
        <f t="shared" ref="L10" si="5">+K10+1</f>
        <v>46030</v>
      </c>
      <c r="M10" s="33">
        <f t="shared" ref="M10" si="6">+L10+1</f>
        <v>46031</v>
      </c>
      <c r="N10" s="33">
        <f t="shared" ref="N10" si="7">+M10+1</f>
        <v>46032</v>
      </c>
      <c r="O10" s="33">
        <f t="shared" ref="O10" si="8">+N10+1</f>
        <v>46033</v>
      </c>
      <c r="P10" s="33">
        <f t="shared" ref="P10" si="9">+O10+1</f>
        <v>46034</v>
      </c>
      <c r="Q10" s="33">
        <f t="shared" ref="Q10" si="10">+P10+1</f>
        <v>46035</v>
      </c>
      <c r="R10" s="33">
        <f t="shared" ref="R10" si="11">+Q10+1</f>
        <v>46036</v>
      </c>
      <c r="S10" s="33">
        <f t="shared" ref="S10" si="12">+R10+1</f>
        <v>46037</v>
      </c>
      <c r="T10" s="33">
        <f t="shared" ref="T10" si="13">+S10+1</f>
        <v>46038</v>
      </c>
      <c r="U10" s="33">
        <f t="shared" ref="U10" si="14">+T10+1</f>
        <v>46039</v>
      </c>
      <c r="V10" s="33">
        <f t="shared" ref="V10" si="15">+U10+1</f>
        <v>46040</v>
      </c>
      <c r="W10" s="33">
        <f t="shared" ref="W10" si="16">+V10+1</f>
        <v>46041</v>
      </c>
      <c r="X10" s="33">
        <f t="shared" ref="X10" si="17">+W10+1</f>
        <v>46042</v>
      </c>
      <c r="Y10" s="33">
        <f t="shared" ref="Y10" si="18">+X10+1</f>
        <v>46043</v>
      </c>
      <c r="Z10" s="33">
        <f t="shared" ref="Z10" si="19">+Y10+1</f>
        <v>46044</v>
      </c>
      <c r="AA10" s="33">
        <f t="shared" ref="AA10" si="20">+Z10+1</f>
        <v>46045</v>
      </c>
      <c r="AB10" s="33">
        <f t="shared" ref="AB10" si="21">+AA10+1</f>
        <v>46046</v>
      </c>
      <c r="AC10" s="33">
        <f t="shared" ref="AC10" si="22">+AB10+1</f>
        <v>46047</v>
      </c>
      <c r="AD10" s="33">
        <f t="shared" ref="AD10" si="23">+AC10+1</f>
        <v>46048</v>
      </c>
      <c r="AE10" s="33">
        <f t="shared" ref="AE10" si="24">+AD10+1</f>
        <v>46049</v>
      </c>
      <c r="AF10" s="33">
        <f t="shared" ref="AF10" si="25">+AE10+1</f>
        <v>46050</v>
      </c>
      <c r="AG10" s="33">
        <f t="shared" ref="AG10" si="26">+AF10+1</f>
        <v>46051</v>
      </c>
      <c r="AH10" s="33">
        <f t="shared" ref="AH10:AI10" si="27">+AG10+1</f>
        <v>46052</v>
      </c>
      <c r="AI10" s="33">
        <f t="shared" si="27"/>
        <v>46053</v>
      </c>
      <c r="AJ10" s="74" t="s">
        <v>7</v>
      </c>
    </row>
    <row r="11" spans="2:38" x14ac:dyDescent="0.45">
      <c r="B11" s="12" t="s">
        <v>7</v>
      </c>
      <c r="C11" s="12"/>
      <c r="D11" s="12"/>
      <c r="E11" s="48">
        <f>SUM(E12:E149)</f>
        <v>969.51625250135385</v>
      </c>
      <c r="F11" s="48">
        <f t="shared" ref="F11:AI11" si="28">SUM(F12:F149)</f>
        <v>453.99356978749688</v>
      </c>
      <c r="G11" s="48">
        <f t="shared" si="28"/>
        <v>104.18633833206717</v>
      </c>
      <c r="H11" s="48">
        <f t="shared" si="28"/>
        <v>189.12417615203444</v>
      </c>
      <c r="I11" s="48">
        <f t="shared" si="28"/>
        <v>19.409808635873436</v>
      </c>
      <c r="J11" s="48">
        <f t="shared" si="28"/>
        <v>244.96542383287894</v>
      </c>
      <c r="K11" s="48">
        <f t="shared" si="28"/>
        <v>394.62323416193436</v>
      </c>
      <c r="L11" s="48">
        <f t="shared" si="28"/>
        <v>107.6764530296427</v>
      </c>
      <c r="M11" s="48">
        <f t="shared" si="28"/>
        <v>230.51926800218027</v>
      </c>
      <c r="N11" s="48">
        <f t="shared" si="28"/>
        <v>149.43815256826008</v>
      </c>
      <c r="O11" s="48">
        <f t="shared" si="28"/>
        <v>224.67843659049328</v>
      </c>
      <c r="P11" s="48">
        <f t="shared" si="28"/>
        <v>114.85686867219493</v>
      </c>
      <c r="Q11" s="48">
        <f t="shared" si="28"/>
        <v>271.04071177722716</v>
      </c>
      <c r="R11" s="48">
        <f t="shared" si="28"/>
        <v>230.04639473703079</v>
      </c>
      <c r="S11" s="48">
        <f t="shared" si="28"/>
        <v>203.0975103961091</v>
      </c>
      <c r="T11" s="48">
        <f t="shared" si="28"/>
        <v>392.59760081396121</v>
      </c>
      <c r="U11" s="48">
        <f t="shared" si="28"/>
        <v>481.05496444652016</v>
      </c>
      <c r="V11" s="48">
        <f t="shared" si="28"/>
        <v>320.48145280256017</v>
      </c>
      <c r="W11" s="48">
        <f t="shared" si="28"/>
        <v>147.58158039325164</v>
      </c>
      <c r="X11" s="48">
        <f t="shared" si="28"/>
        <v>881.04214665892482</v>
      </c>
      <c r="Y11" s="48">
        <f t="shared" si="28"/>
        <v>899.41986855082405</v>
      </c>
      <c r="Z11" s="48">
        <f t="shared" si="28"/>
        <v>206.50890199840316</v>
      </c>
      <c r="AA11" s="48">
        <f t="shared" si="28"/>
        <v>69.098118980344125</v>
      </c>
      <c r="AB11" s="48">
        <f t="shared" si="28"/>
        <v>133.35762777614056</v>
      </c>
      <c r="AC11" s="48">
        <f t="shared" si="28"/>
        <v>160.23771737082808</v>
      </c>
      <c r="AD11" s="48">
        <f t="shared" si="28"/>
        <v>34.551446680239032</v>
      </c>
      <c r="AE11" s="48">
        <f t="shared" si="28"/>
        <v>573.7397416487463</v>
      </c>
      <c r="AF11" s="48">
        <f t="shared" si="28"/>
        <v>752.30210605443153</v>
      </c>
      <c r="AG11" s="48">
        <f t="shared" si="28"/>
        <v>23.48966056445127</v>
      </c>
      <c r="AH11" s="48">
        <f t="shared" si="28"/>
        <v>153.24597569822467</v>
      </c>
      <c r="AI11" s="48">
        <f t="shared" si="28"/>
        <v>210.86090523582072</v>
      </c>
      <c r="AJ11" s="48">
        <f>SUM(AJ12:AJ149)</f>
        <v>9346.7424148504488</v>
      </c>
    </row>
    <row r="12" spans="2:38" x14ac:dyDescent="0.45">
      <c r="B12" s="4" t="s">
        <v>140</v>
      </c>
      <c r="C12" s="46"/>
      <c r="D12" s="46"/>
      <c r="E12" s="41">
        <v>18.982757870085187</v>
      </c>
      <c r="F12" s="40">
        <v>18.247929166666676</v>
      </c>
      <c r="G12" s="41">
        <v>0</v>
      </c>
      <c r="H12" s="40">
        <v>8.0191409633522071</v>
      </c>
      <c r="I12" s="41">
        <v>0</v>
      </c>
      <c r="J12" s="40">
        <v>10.300664780133575</v>
      </c>
      <c r="K12" s="41">
        <v>16.448947109011204</v>
      </c>
      <c r="L12" s="40">
        <v>0</v>
      </c>
      <c r="M12" s="41">
        <v>17.235970695039967</v>
      </c>
      <c r="N12" s="40">
        <v>1.2158508105293879</v>
      </c>
      <c r="O12" s="41">
        <v>9.1902415052483164</v>
      </c>
      <c r="P12" s="40">
        <v>0.12494578909937525</v>
      </c>
      <c r="Q12" s="41">
        <v>30.536227797102988</v>
      </c>
      <c r="R12" s="40">
        <v>6.3003852948613686</v>
      </c>
      <c r="S12" s="41">
        <v>0</v>
      </c>
      <c r="T12" s="40">
        <v>37.437434461821361</v>
      </c>
      <c r="U12" s="41">
        <v>11.390852782624094</v>
      </c>
      <c r="V12" s="40">
        <v>1.8250744965277489E-2</v>
      </c>
      <c r="W12" s="41">
        <v>7.0990999539693195E-3</v>
      </c>
      <c r="X12" s="40">
        <v>0</v>
      </c>
      <c r="Y12" s="41">
        <v>0</v>
      </c>
      <c r="Z12" s="40">
        <v>0</v>
      </c>
      <c r="AA12" s="41">
        <v>0</v>
      </c>
      <c r="AB12" s="40">
        <v>0</v>
      </c>
      <c r="AC12" s="41">
        <v>0.10914054234822569</v>
      </c>
      <c r="AD12" s="40">
        <v>0</v>
      </c>
      <c r="AE12" s="41">
        <v>0</v>
      </c>
      <c r="AF12" s="40">
        <v>0</v>
      </c>
      <c r="AG12" s="41">
        <v>0</v>
      </c>
      <c r="AH12" s="40">
        <v>0</v>
      </c>
      <c r="AI12" s="42">
        <v>18.951265289479572</v>
      </c>
      <c r="AJ12" s="51">
        <f>SUM(E12:AI12)</f>
        <v>204.51710470232274</v>
      </c>
    </row>
    <row r="13" spans="2:38" x14ac:dyDescent="0.45">
      <c r="B13" s="4" t="s">
        <v>141</v>
      </c>
      <c r="C13" s="46"/>
      <c r="D13" s="46"/>
      <c r="E13" s="41">
        <v>18.982757870085187</v>
      </c>
      <c r="F13" s="40">
        <v>18.247929166666676</v>
      </c>
      <c r="G13" s="41">
        <v>0</v>
      </c>
      <c r="H13" s="40">
        <v>8.0191409633522071</v>
      </c>
      <c r="I13" s="41">
        <v>0</v>
      </c>
      <c r="J13" s="40">
        <v>10.300664780133575</v>
      </c>
      <c r="K13" s="41">
        <v>16.448947109011204</v>
      </c>
      <c r="L13" s="40">
        <v>0</v>
      </c>
      <c r="M13" s="41">
        <v>17.235970695039967</v>
      </c>
      <c r="N13" s="40">
        <v>1.2158508105293879</v>
      </c>
      <c r="O13" s="41">
        <v>9.1902415052483164</v>
      </c>
      <c r="P13" s="40">
        <v>0.12494578909937525</v>
      </c>
      <c r="Q13" s="41">
        <v>30.536227797102988</v>
      </c>
      <c r="R13" s="40">
        <v>6.3003852948613686</v>
      </c>
      <c r="S13" s="41">
        <v>0</v>
      </c>
      <c r="T13" s="40">
        <v>37.437434461821361</v>
      </c>
      <c r="U13" s="41">
        <v>11.390852782624094</v>
      </c>
      <c r="V13" s="40">
        <v>1.8250744965277489E-2</v>
      </c>
      <c r="W13" s="41">
        <v>7.0990999539693195E-3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0.10914054234822569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18.951265289479572</v>
      </c>
      <c r="AJ13" s="51">
        <f t="shared" ref="AJ13:AJ76" si="29">SUM(E13:AI13)</f>
        <v>204.51710470232274</v>
      </c>
      <c r="AK13" s="35"/>
      <c r="AL13" s="35"/>
    </row>
    <row r="14" spans="2:38" x14ac:dyDescent="0.45">
      <c r="B14" s="4" t="s">
        <v>142</v>
      </c>
      <c r="D14" s="62"/>
      <c r="E14" s="41">
        <v>18.982757870085187</v>
      </c>
      <c r="F14" s="40">
        <v>18.247929166666676</v>
      </c>
      <c r="G14" s="41">
        <v>0</v>
      </c>
      <c r="H14" s="40">
        <v>8.0191409633522071</v>
      </c>
      <c r="I14" s="41">
        <v>0</v>
      </c>
      <c r="J14" s="40">
        <v>10.300664780133575</v>
      </c>
      <c r="K14" s="41">
        <v>16.448947109011204</v>
      </c>
      <c r="L14" s="40">
        <v>0</v>
      </c>
      <c r="M14" s="41">
        <v>17.235970695039967</v>
      </c>
      <c r="N14" s="40">
        <v>1.2158508105293879</v>
      </c>
      <c r="O14" s="41">
        <v>9.1902415052483164</v>
      </c>
      <c r="P14" s="40">
        <v>0.12494578909937525</v>
      </c>
      <c r="Q14" s="41">
        <v>30.536227797102988</v>
      </c>
      <c r="R14" s="40">
        <v>6.3003852948613686</v>
      </c>
      <c r="S14" s="41">
        <v>0</v>
      </c>
      <c r="T14" s="40">
        <v>37.437434461821361</v>
      </c>
      <c r="U14" s="41">
        <v>11.390852782624094</v>
      </c>
      <c r="V14" s="40">
        <v>1.8250744965277489E-2</v>
      </c>
      <c r="W14" s="41">
        <v>7.0990999539693195E-3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0.10914054234822569</v>
      </c>
      <c r="AD14" s="40">
        <v>0</v>
      </c>
      <c r="AE14" s="41">
        <v>0</v>
      </c>
      <c r="AF14" s="40">
        <v>0</v>
      </c>
      <c r="AG14" s="41">
        <v>0</v>
      </c>
      <c r="AH14" s="40">
        <v>0</v>
      </c>
      <c r="AI14" s="42">
        <v>18.951265289479572</v>
      </c>
      <c r="AJ14" s="51">
        <f t="shared" si="29"/>
        <v>204.51710470232274</v>
      </c>
    </row>
    <row r="15" spans="2:38" x14ac:dyDescent="0.45">
      <c r="B15" s="4" t="s">
        <v>143</v>
      </c>
      <c r="D15" s="46"/>
      <c r="E15" s="41">
        <v>18.982757870085187</v>
      </c>
      <c r="F15" s="40">
        <v>18.247929166666676</v>
      </c>
      <c r="G15" s="41">
        <v>0</v>
      </c>
      <c r="H15" s="40">
        <v>8.0191409633522071</v>
      </c>
      <c r="I15" s="41">
        <v>0</v>
      </c>
      <c r="J15" s="40">
        <v>10.300664780133575</v>
      </c>
      <c r="K15" s="41">
        <v>16.448947109011204</v>
      </c>
      <c r="L15" s="40">
        <v>0</v>
      </c>
      <c r="M15" s="41">
        <v>17.235970695039967</v>
      </c>
      <c r="N15" s="40">
        <v>1.2158508105293879</v>
      </c>
      <c r="O15" s="41">
        <v>9.1902415052483164</v>
      </c>
      <c r="P15" s="40">
        <v>0.12494578909937525</v>
      </c>
      <c r="Q15" s="41">
        <v>30.536227797102988</v>
      </c>
      <c r="R15" s="40">
        <v>6.3003852948613686</v>
      </c>
      <c r="S15" s="41">
        <v>0</v>
      </c>
      <c r="T15" s="40">
        <v>37.437434461821361</v>
      </c>
      <c r="U15" s="41">
        <v>11.390852782624094</v>
      </c>
      <c r="V15" s="40">
        <v>1.8250744965277489E-2</v>
      </c>
      <c r="W15" s="41">
        <v>7.0990999539693195E-3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0.10914054234822569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18.951265289479572</v>
      </c>
      <c r="AJ15" s="51">
        <f t="shared" si="29"/>
        <v>204.51710470232274</v>
      </c>
    </row>
    <row r="16" spans="2:38" x14ac:dyDescent="0.45">
      <c r="B16" s="4" t="s">
        <v>144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45">
      <c r="B17" s="4" t="s">
        <v>145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45">
      <c r="B18" s="4" t="s">
        <v>146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45">
      <c r="B19" s="4" t="s">
        <v>147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45">
      <c r="B20" s="4" t="s">
        <v>148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45">
      <c r="B21" s="4" t="s">
        <v>149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</v>
      </c>
    </row>
    <row r="22" spans="2:36" x14ac:dyDescent="0.45">
      <c r="B22" s="4" t="s">
        <v>150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</v>
      </c>
    </row>
    <row r="23" spans="2:36" x14ac:dyDescent="0.45">
      <c r="B23" s="4" t="s">
        <v>151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</v>
      </c>
    </row>
    <row r="24" spans="2:36" x14ac:dyDescent="0.45">
      <c r="B24" s="4" t="s">
        <v>152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15.829659798940021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15.829659798940021</v>
      </c>
    </row>
    <row r="25" spans="2:36" x14ac:dyDescent="0.45">
      <c r="B25" s="4" t="s">
        <v>153</v>
      </c>
      <c r="C25" s="15"/>
      <c r="D25" s="16"/>
      <c r="E25" s="41">
        <v>0</v>
      </c>
      <c r="F25" s="40">
        <v>0</v>
      </c>
      <c r="G25" s="41">
        <v>0</v>
      </c>
      <c r="H25" s="40">
        <v>0</v>
      </c>
      <c r="I25" s="41">
        <v>0</v>
      </c>
      <c r="J25" s="40">
        <v>0</v>
      </c>
      <c r="K25" s="41">
        <v>0</v>
      </c>
      <c r="L25" s="40">
        <v>0</v>
      </c>
      <c r="M25" s="41">
        <v>0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</v>
      </c>
      <c r="V25" s="40">
        <v>0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0</v>
      </c>
      <c r="AE25" s="41">
        <v>0</v>
      </c>
      <c r="AF25" s="40">
        <v>0</v>
      </c>
      <c r="AG25" s="41">
        <v>0</v>
      </c>
      <c r="AH25" s="40">
        <v>0</v>
      </c>
      <c r="AI25" s="42">
        <v>0</v>
      </c>
      <c r="AJ25" s="51">
        <f t="shared" si="29"/>
        <v>0</v>
      </c>
    </row>
    <row r="26" spans="2:36" x14ac:dyDescent="0.45">
      <c r="B26" s="4" t="s">
        <v>154</v>
      </c>
      <c r="C26" s="15"/>
      <c r="D26" s="16"/>
      <c r="E26" s="41">
        <v>0</v>
      </c>
      <c r="F26" s="40">
        <v>0</v>
      </c>
      <c r="G26" s="41">
        <v>0</v>
      </c>
      <c r="H26" s="40">
        <v>0</v>
      </c>
      <c r="I26" s="41">
        <v>0</v>
      </c>
      <c r="J26" s="40">
        <v>0</v>
      </c>
      <c r="K26" s="41">
        <v>0</v>
      </c>
      <c r="L26" s="40">
        <v>0</v>
      </c>
      <c r="M26" s="41">
        <v>0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</v>
      </c>
      <c r="V26" s="40">
        <v>0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0</v>
      </c>
      <c r="AE26" s="41">
        <v>0</v>
      </c>
      <c r="AF26" s="40">
        <v>0</v>
      </c>
      <c r="AG26" s="41">
        <v>0</v>
      </c>
      <c r="AH26" s="40">
        <v>0</v>
      </c>
      <c r="AI26" s="42">
        <v>0</v>
      </c>
      <c r="AJ26" s="51">
        <f t="shared" si="29"/>
        <v>0</v>
      </c>
    </row>
    <row r="27" spans="2:36" x14ac:dyDescent="0.45">
      <c r="B27" s="4" t="s">
        <v>155</v>
      </c>
      <c r="C27" s="15"/>
      <c r="D27" s="16"/>
      <c r="E27" s="41">
        <v>3.0079944359461441</v>
      </c>
      <c r="F27" s="40">
        <v>2.1391666666666667</v>
      </c>
      <c r="G27" s="41">
        <v>0.199338626861572</v>
      </c>
      <c r="H27" s="40">
        <v>1.9128070937262646E-2</v>
      </c>
      <c r="I27" s="41">
        <v>0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0.12412214438120525</v>
      </c>
      <c r="S27" s="41">
        <v>0</v>
      </c>
      <c r="T27" s="40">
        <v>0</v>
      </c>
      <c r="U27" s="41">
        <v>8.5106962045033754</v>
      </c>
      <c r="V27" s="40">
        <v>0</v>
      </c>
      <c r="W27" s="41">
        <v>6.308979988098244E-3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0.1082419514656067</v>
      </c>
      <c r="AD27" s="40">
        <v>0</v>
      </c>
      <c r="AE27" s="41">
        <v>1.2450965245564782E-2</v>
      </c>
      <c r="AF27" s="40">
        <v>0</v>
      </c>
      <c r="AG27" s="41">
        <v>0</v>
      </c>
      <c r="AH27" s="40">
        <v>0</v>
      </c>
      <c r="AI27" s="42">
        <v>0</v>
      </c>
      <c r="AJ27" s="51">
        <f t="shared" si="29"/>
        <v>14.127448045995497</v>
      </c>
    </row>
    <row r="28" spans="2:36" x14ac:dyDescent="0.45">
      <c r="B28" s="4" t="s">
        <v>156</v>
      </c>
      <c r="C28" s="15"/>
      <c r="D28" s="16"/>
      <c r="E28" s="41">
        <v>28.336736615498857</v>
      </c>
      <c r="F28" s="40">
        <v>2.2926638888888879</v>
      </c>
      <c r="G28" s="41">
        <v>5.1397169729073848</v>
      </c>
      <c r="H28" s="40">
        <v>3.4128344893455504</v>
      </c>
      <c r="I28" s="41">
        <v>0.93294333020846043</v>
      </c>
      <c r="J28" s="40">
        <v>12.023916247557725</v>
      </c>
      <c r="K28" s="41">
        <v>0</v>
      </c>
      <c r="L28" s="40">
        <v>0.7375813404719036</v>
      </c>
      <c r="M28" s="41">
        <v>0</v>
      </c>
      <c r="N28" s="40">
        <v>0</v>
      </c>
      <c r="O28" s="41">
        <v>0</v>
      </c>
      <c r="P28" s="40">
        <v>0</v>
      </c>
      <c r="Q28" s="41">
        <v>0.42046248515446982</v>
      </c>
      <c r="R28" s="40">
        <v>0.92553768952687587</v>
      </c>
      <c r="S28" s="41">
        <v>18.818493767482579</v>
      </c>
      <c r="T28" s="40">
        <v>0</v>
      </c>
      <c r="U28" s="41">
        <v>0.49663232962290438</v>
      </c>
      <c r="V28" s="40">
        <v>1.179079190889994</v>
      </c>
      <c r="W28" s="41">
        <v>0</v>
      </c>
      <c r="X28" s="40">
        <v>0</v>
      </c>
      <c r="Y28" s="41">
        <v>0</v>
      </c>
      <c r="Z28" s="40">
        <v>0.52758878866831449</v>
      </c>
      <c r="AA28" s="41">
        <v>2.6880867997805273</v>
      </c>
      <c r="AB28" s="40">
        <v>14.020929674307505</v>
      </c>
      <c r="AC28" s="41">
        <v>27.081848516066874</v>
      </c>
      <c r="AD28" s="40">
        <v>5.3363539616266884</v>
      </c>
      <c r="AE28" s="41">
        <v>3.6390316208203628</v>
      </c>
      <c r="AF28" s="40">
        <v>12.053406046618356</v>
      </c>
      <c r="AG28" s="41">
        <v>1.2476246476173398</v>
      </c>
      <c r="AH28" s="40">
        <v>48.305082463769764</v>
      </c>
      <c r="AI28" s="42">
        <v>43.369091388902838</v>
      </c>
      <c r="AJ28" s="51">
        <f t="shared" si="29"/>
        <v>232.98564225573415</v>
      </c>
    </row>
    <row r="29" spans="2:36" x14ac:dyDescent="0.45">
      <c r="B29" s="4" t="s">
        <v>157</v>
      </c>
      <c r="C29" s="15"/>
      <c r="D29" s="16"/>
      <c r="E29" s="41">
        <v>28.336736615498857</v>
      </c>
      <c r="F29" s="40">
        <v>2.2926638888888879</v>
      </c>
      <c r="G29" s="41">
        <v>5.1397169729073848</v>
      </c>
      <c r="H29" s="40">
        <v>3.4128344893455504</v>
      </c>
      <c r="I29" s="41">
        <v>0.93294333020846043</v>
      </c>
      <c r="J29" s="40">
        <v>12.023916247557725</v>
      </c>
      <c r="K29" s="41">
        <v>0</v>
      </c>
      <c r="L29" s="40">
        <v>0.7375813404719036</v>
      </c>
      <c r="M29" s="41">
        <v>0</v>
      </c>
      <c r="N29" s="40">
        <v>0</v>
      </c>
      <c r="O29" s="41">
        <v>0</v>
      </c>
      <c r="P29" s="40">
        <v>0</v>
      </c>
      <c r="Q29" s="41">
        <v>0.42046248515446982</v>
      </c>
      <c r="R29" s="40">
        <v>0.92553768952687587</v>
      </c>
      <c r="S29" s="41">
        <v>18.818493767482579</v>
      </c>
      <c r="T29" s="40">
        <v>0</v>
      </c>
      <c r="U29" s="41">
        <v>0.49663232962290438</v>
      </c>
      <c r="V29" s="40">
        <v>1.179079190889994</v>
      </c>
      <c r="W29" s="41">
        <v>0</v>
      </c>
      <c r="X29" s="40">
        <v>0</v>
      </c>
      <c r="Y29" s="41">
        <v>0</v>
      </c>
      <c r="Z29" s="40">
        <v>0.52758878866831449</v>
      </c>
      <c r="AA29" s="41">
        <v>2.6880867997805273</v>
      </c>
      <c r="AB29" s="40">
        <v>14.020929674307505</v>
      </c>
      <c r="AC29" s="41">
        <v>27.081848516066874</v>
      </c>
      <c r="AD29" s="40">
        <v>5.3363539616266884</v>
      </c>
      <c r="AE29" s="41">
        <v>3.6390316208203628</v>
      </c>
      <c r="AF29" s="40">
        <v>12.053406046618356</v>
      </c>
      <c r="AG29" s="41">
        <v>1.2476246476173398</v>
      </c>
      <c r="AH29" s="40">
        <v>48.305082463769764</v>
      </c>
      <c r="AI29" s="42">
        <v>43.369091388902838</v>
      </c>
      <c r="AJ29" s="51">
        <f t="shared" si="29"/>
        <v>232.98564225573415</v>
      </c>
    </row>
    <row r="30" spans="2:36" x14ac:dyDescent="0.45">
      <c r="B30" s="4" t="s">
        <v>158</v>
      </c>
      <c r="C30" s="15"/>
      <c r="D30" s="15"/>
      <c r="E30" s="41">
        <v>0</v>
      </c>
      <c r="F30" s="40">
        <v>0</v>
      </c>
      <c r="G30" s="41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1">
        <v>0</v>
      </c>
      <c r="N30" s="40">
        <v>0</v>
      </c>
      <c r="O30" s="41">
        <v>0</v>
      </c>
      <c r="P30" s="40">
        <v>0</v>
      </c>
      <c r="Q30" s="41">
        <v>0</v>
      </c>
      <c r="R30" s="40">
        <v>0</v>
      </c>
      <c r="S30" s="41">
        <v>0</v>
      </c>
      <c r="T30" s="40">
        <v>0</v>
      </c>
      <c r="U30" s="41">
        <v>0</v>
      </c>
      <c r="V30" s="40">
        <v>0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0</v>
      </c>
    </row>
    <row r="31" spans="2:36" x14ac:dyDescent="0.45">
      <c r="B31" s="4" t="s">
        <v>159</v>
      </c>
      <c r="E31" s="41">
        <v>0</v>
      </c>
      <c r="F31" s="40">
        <v>0</v>
      </c>
      <c r="G31" s="41">
        <v>0</v>
      </c>
      <c r="H31" s="40">
        <v>0</v>
      </c>
      <c r="I31" s="41">
        <v>0</v>
      </c>
      <c r="J31" s="40">
        <v>0</v>
      </c>
      <c r="K31" s="41">
        <v>0</v>
      </c>
      <c r="L31" s="40">
        <v>0</v>
      </c>
      <c r="M31" s="41">
        <v>0</v>
      </c>
      <c r="N31" s="40">
        <v>0</v>
      </c>
      <c r="O31" s="41">
        <v>0</v>
      </c>
      <c r="P31" s="40">
        <v>0</v>
      </c>
      <c r="Q31" s="41">
        <v>0</v>
      </c>
      <c r="R31" s="40">
        <v>0</v>
      </c>
      <c r="S31" s="41">
        <v>0</v>
      </c>
      <c r="T31" s="40">
        <v>0</v>
      </c>
      <c r="U31" s="41">
        <v>0</v>
      </c>
      <c r="V31" s="40">
        <v>0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0</v>
      </c>
    </row>
    <row r="32" spans="2:36" x14ac:dyDescent="0.45">
      <c r="B32" s="4" t="s">
        <v>160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45">
      <c r="B33" s="4" t="s">
        <v>161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45">
      <c r="B34" s="4" t="s">
        <v>162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45">
      <c r="B35" s="4" t="s">
        <v>163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45">
      <c r="B36" s="4" t="s">
        <v>164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207.35884774357569</v>
      </c>
      <c r="Y36" s="41">
        <v>215.83240112894902</v>
      </c>
      <c r="Z36" s="40">
        <v>0</v>
      </c>
      <c r="AA36" s="41">
        <v>0</v>
      </c>
      <c r="AB36" s="40">
        <v>10.385267355211045</v>
      </c>
      <c r="AC36" s="41">
        <v>0</v>
      </c>
      <c r="AD36" s="40">
        <v>0</v>
      </c>
      <c r="AE36" s="41">
        <v>178.50114331917459</v>
      </c>
      <c r="AF36" s="40">
        <v>118.40000214487371</v>
      </c>
      <c r="AG36" s="41">
        <v>0</v>
      </c>
      <c r="AH36" s="40">
        <v>0</v>
      </c>
      <c r="AI36" s="42">
        <v>0</v>
      </c>
      <c r="AJ36" s="51">
        <f t="shared" si="29"/>
        <v>730.47766169178408</v>
      </c>
    </row>
    <row r="37" spans="2:36" x14ac:dyDescent="0.45">
      <c r="B37" s="4" t="s">
        <v>165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207.35884774357569</v>
      </c>
      <c r="Y37" s="41">
        <v>215.83240112894902</v>
      </c>
      <c r="Z37" s="40">
        <v>0</v>
      </c>
      <c r="AA37" s="41">
        <v>0</v>
      </c>
      <c r="AB37" s="40">
        <v>10.385267355211045</v>
      </c>
      <c r="AC37" s="41">
        <v>0</v>
      </c>
      <c r="AD37" s="40">
        <v>0</v>
      </c>
      <c r="AE37" s="41">
        <v>178.50114331917459</v>
      </c>
      <c r="AF37" s="40">
        <v>118.40000214487371</v>
      </c>
      <c r="AG37" s="41">
        <v>0</v>
      </c>
      <c r="AH37" s="40">
        <v>0</v>
      </c>
      <c r="AI37" s="42">
        <v>0</v>
      </c>
      <c r="AJ37" s="51">
        <f t="shared" si="29"/>
        <v>730.47766169178408</v>
      </c>
    </row>
    <row r="38" spans="2:36" x14ac:dyDescent="0.45">
      <c r="B38" s="4" t="s">
        <v>166</v>
      </c>
      <c r="E38" s="41">
        <v>1.1197050412495931E-3</v>
      </c>
      <c r="F38" s="40">
        <v>0</v>
      </c>
      <c r="G38" s="41">
        <v>0</v>
      </c>
      <c r="H38" s="40">
        <v>0</v>
      </c>
      <c r="I38" s="41">
        <v>0</v>
      </c>
      <c r="J38" s="40">
        <v>0</v>
      </c>
      <c r="K38" s="41">
        <v>0</v>
      </c>
      <c r="L38" s="40">
        <v>1.6119379052836544</v>
      </c>
      <c r="M38" s="41">
        <v>0.71219683825969693</v>
      </c>
      <c r="N38" s="40">
        <v>1.5508056425096259</v>
      </c>
      <c r="O38" s="41">
        <v>3.7354890064595061</v>
      </c>
      <c r="P38" s="40">
        <v>4.0825732602573312</v>
      </c>
      <c r="Q38" s="41">
        <v>0.47290479165812327</v>
      </c>
      <c r="R38" s="40">
        <v>0.48748515861419345</v>
      </c>
      <c r="S38" s="41">
        <v>0.51800491007976235</v>
      </c>
      <c r="T38" s="40">
        <v>0.54548432602443642</v>
      </c>
      <c r="U38" s="41">
        <v>9.5946889321009338E-2</v>
      </c>
      <c r="V38" s="40">
        <v>3.747557957967123E-2</v>
      </c>
      <c r="W38" s="41">
        <v>0</v>
      </c>
      <c r="X38" s="40">
        <v>0</v>
      </c>
      <c r="Y38" s="41">
        <v>0</v>
      </c>
      <c r="Z38" s="40">
        <v>0</v>
      </c>
      <c r="AA38" s="41">
        <v>0</v>
      </c>
      <c r="AB38" s="40">
        <v>6.0452727079391484E-2</v>
      </c>
      <c r="AC38" s="41">
        <v>0.11980431848102145</v>
      </c>
      <c r="AD38" s="40">
        <v>0.11247642434978236</v>
      </c>
      <c r="AE38" s="41">
        <v>7.215060671170552E-2</v>
      </c>
      <c r="AF38" s="40">
        <v>9.5366895198822021E-2</v>
      </c>
      <c r="AG38" s="41">
        <v>0</v>
      </c>
      <c r="AH38" s="40">
        <v>2.0939742732590214</v>
      </c>
      <c r="AI38" s="42">
        <v>0</v>
      </c>
      <c r="AJ38" s="51">
        <f t="shared" si="29"/>
        <v>16.405649258168005</v>
      </c>
    </row>
    <row r="39" spans="2:36" x14ac:dyDescent="0.45">
      <c r="B39" s="4" t="s">
        <v>167</v>
      </c>
      <c r="E39" s="41">
        <v>1.1197050412495931E-3</v>
      </c>
      <c r="F39" s="40">
        <v>0</v>
      </c>
      <c r="G39" s="41">
        <v>0</v>
      </c>
      <c r="H39" s="40">
        <v>0</v>
      </c>
      <c r="I39" s="41">
        <v>0</v>
      </c>
      <c r="J39" s="40">
        <v>0</v>
      </c>
      <c r="K39" s="41">
        <v>0</v>
      </c>
      <c r="L39" s="40">
        <v>1.6119379052836544</v>
      </c>
      <c r="M39" s="41">
        <v>0.71219683825969693</v>
      </c>
      <c r="N39" s="40">
        <v>1.5508056425096259</v>
      </c>
      <c r="O39" s="41">
        <v>3.7354890064595061</v>
      </c>
      <c r="P39" s="40">
        <v>4.0825732602573312</v>
      </c>
      <c r="Q39" s="41">
        <v>0.47290479165812327</v>
      </c>
      <c r="R39" s="40">
        <v>0.48748515861419345</v>
      </c>
      <c r="S39" s="41">
        <v>0.51800491007976235</v>
      </c>
      <c r="T39" s="40">
        <v>0.54548432602443642</v>
      </c>
      <c r="U39" s="41">
        <v>9.5946889321009338E-2</v>
      </c>
      <c r="V39" s="40">
        <v>3.747557957967123E-2</v>
      </c>
      <c r="W39" s="41">
        <v>0</v>
      </c>
      <c r="X39" s="40">
        <v>0</v>
      </c>
      <c r="Y39" s="41">
        <v>0</v>
      </c>
      <c r="Z39" s="40">
        <v>0</v>
      </c>
      <c r="AA39" s="41">
        <v>0</v>
      </c>
      <c r="AB39" s="40">
        <v>6.0452727079391484E-2</v>
      </c>
      <c r="AC39" s="41">
        <v>0.11980431848102145</v>
      </c>
      <c r="AD39" s="40">
        <v>0.11247642434978236</v>
      </c>
      <c r="AE39" s="41">
        <v>7.215060671170552E-2</v>
      </c>
      <c r="AF39" s="40">
        <v>9.5366895198822021E-2</v>
      </c>
      <c r="AG39" s="41">
        <v>0</v>
      </c>
      <c r="AH39" s="40">
        <v>2.0939742732590214</v>
      </c>
      <c r="AI39" s="42">
        <v>0</v>
      </c>
      <c r="AJ39" s="51">
        <f t="shared" si="29"/>
        <v>16.405649258168005</v>
      </c>
    </row>
    <row r="40" spans="2:36" x14ac:dyDescent="0.45">
      <c r="B40" s="4" t="s">
        <v>168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45">
      <c r="B41" s="4" t="s">
        <v>169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0.50512362321217852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0.50512362321217852</v>
      </c>
    </row>
    <row r="42" spans="2:36" x14ac:dyDescent="0.45">
      <c r="B42" s="4" t="s">
        <v>170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</v>
      </c>
    </row>
    <row r="43" spans="2:36" x14ac:dyDescent="0.45">
      <c r="B43" s="4" t="s">
        <v>171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</v>
      </c>
    </row>
    <row r="44" spans="2:36" x14ac:dyDescent="0.45">
      <c r="B44" s="4" t="s">
        <v>172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1.1116060521826139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1.1116060521826139</v>
      </c>
    </row>
    <row r="45" spans="2:36" x14ac:dyDescent="0.45">
      <c r="B45" s="4" t="s">
        <v>173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45">
      <c r="B46" s="4" t="s">
        <v>174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45">
      <c r="B47" s="4" t="s">
        <v>175</v>
      </c>
      <c r="C47" s="15"/>
      <c r="D47" s="16"/>
      <c r="E47" s="41">
        <v>0.54911165067884649</v>
      </c>
      <c r="F47" s="40">
        <v>0.91052499999999892</v>
      </c>
      <c r="G47" s="41">
        <v>0.11788587570190431</v>
      </c>
      <c r="H47" s="40">
        <v>8.5749689737955777E-3</v>
      </c>
      <c r="I47" s="41">
        <v>0</v>
      </c>
      <c r="J47" s="40">
        <v>0</v>
      </c>
      <c r="K47" s="41">
        <v>0</v>
      </c>
      <c r="L47" s="40">
        <v>0</v>
      </c>
      <c r="M47" s="41">
        <v>0</v>
      </c>
      <c r="N47" s="40">
        <v>0</v>
      </c>
      <c r="O47" s="41">
        <v>0</v>
      </c>
      <c r="P47" s="40">
        <v>0</v>
      </c>
      <c r="Q47" s="41">
        <v>0</v>
      </c>
      <c r="R47" s="40">
        <v>8.3081123034159238E-2</v>
      </c>
      <c r="S47" s="41">
        <v>0</v>
      </c>
      <c r="T47" s="40">
        <v>0</v>
      </c>
      <c r="U47" s="41">
        <v>1.1295714600880933</v>
      </c>
      <c r="V47" s="40">
        <v>2.2776650301615415</v>
      </c>
      <c r="W47" s="41">
        <v>0.26478163242340025</v>
      </c>
      <c r="X47" s="40">
        <v>3.4132893880208334E-2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</v>
      </c>
      <c r="AE47" s="41">
        <v>7.8266967137654714E-2</v>
      </c>
      <c r="AF47" s="40">
        <v>0</v>
      </c>
      <c r="AG47" s="41">
        <v>0</v>
      </c>
      <c r="AH47" s="40">
        <v>0</v>
      </c>
      <c r="AI47" s="42">
        <v>0</v>
      </c>
      <c r="AJ47" s="51">
        <f t="shared" si="29"/>
        <v>5.4535966020796023</v>
      </c>
    </row>
    <row r="48" spans="2:36" x14ac:dyDescent="0.45">
      <c r="B48" s="4" t="s">
        <v>176</v>
      </c>
      <c r="C48" s="15"/>
      <c r="D48" s="16"/>
      <c r="E48" s="41">
        <v>128.31742674456393</v>
      </c>
      <c r="F48" s="40">
        <v>0</v>
      </c>
      <c r="G48" s="41">
        <v>0</v>
      </c>
      <c r="H48" s="40">
        <v>0</v>
      </c>
      <c r="I48" s="41">
        <v>0</v>
      </c>
      <c r="J48" s="40">
        <v>0</v>
      </c>
      <c r="K48" s="41">
        <v>79.393332882751295</v>
      </c>
      <c r="L48" s="40">
        <v>16.925703124013491</v>
      </c>
      <c r="M48" s="41">
        <v>0</v>
      </c>
      <c r="N48" s="40">
        <v>0</v>
      </c>
      <c r="O48" s="41">
        <v>0</v>
      </c>
      <c r="P48" s="40">
        <v>0</v>
      </c>
      <c r="Q48" s="41">
        <v>0</v>
      </c>
      <c r="R48" s="40">
        <v>0</v>
      </c>
      <c r="S48" s="41">
        <v>0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224.63646275132871</v>
      </c>
    </row>
    <row r="49" spans="2:36" x14ac:dyDescent="0.45">
      <c r="B49" s="4" t="s">
        <v>177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45">
      <c r="B50" s="4" t="s">
        <v>178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45">
      <c r="B51" s="4" t="s">
        <v>179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45">
      <c r="B52" s="4" t="s">
        <v>180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0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0</v>
      </c>
    </row>
    <row r="53" spans="2:36" x14ac:dyDescent="0.45">
      <c r="B53" s="4" t="s">
        <v>181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0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0</v>
      </c>
    </row>
    <row r="54" spans="2:36" x14ac:dyDescent="0.45">
      <c r="B54" s="4" t="s">
        <v>182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0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0</v>
      </c>
    </row>
    <row r="55" spans="2:36" x14ac:dyDescent="0.45">
      <c r="B55" s="4" t="s">
        <v>183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45">
      <c r="B56" s="4" t="s">
        <v>184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45">
      <c r="B57" s="4" t="s">
        <v>185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45">
      <c r="B58" s="4" t="s">
        <v>186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45">
      <c r="B59" s="4" t="s">
        <v>187</v>
      </c>
      <c r="C59" s="15"/>
      <c r="D59" s="1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0</v>
      </c>
    </row>
    <row r="60" spans="2:36" x14ac:dyDescent="0.45">
      <c r="B60" s="4" t="s">
        <v>188</v>
      </c>
      <c r="C60" s="15"/>
      <c r="D60" s="15"/>
      <c r="E60" s="41">
        <v>0</v>
      </c>
      <c r="F60" s="40">
        <v>0</v>
      </c>
      <c r="G60" s="41">
        <v>0</v>
      </c>
      <c r="H60" s="40">
        <v>0</v>
      </c>
      <c r="I60" s="41">
        <v>0</v>
      </c>
      <c r="J60" s="40">
        <v>0</v>
      </c>
      <c r="K60" s="41">
        <v>0</v>
      </c>
      <c r="L60" s="40">
        <v>0</v>
      </c>
      <c r="M60" s="41">
        <v>0</v>
      </c>
      <c r="N60" s="40">
        <v>0</v>
      </c>
      <c r="O60" s="41">
        <v>0</v>
      </c>
      <c r="P60" s="40">
        <v>0</v>
      </c>
      <c r="Q60" s="41">
        <v>0</v>
      </c>
      <c r="R60" s="40">
        <v>0</v>
      </c>
      <c r="S60" s="41">
        <v>0</v>
      </c>
      <c r="T60" s="40">
        <v>0</v>
      </c>
      <c r="U60" s="41">
        <v>0</v>
      </c>
      <c r="V60" s="40">
        <v>0</v>
      </c>
      <c r="W60" s="41">
        <v>0</v>
      </c>
      <c r="X60" s="40">
        <v>0</v>
      </c>
      <c r="Y60" s="41">
        <v>0</v>
      </c>
      <c r="Z60" s="40">
        <v>0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0</v>
      </c>
    </row>
    <row r="61" spans="2:36" x14ac:dyDescent="0.45">
      <c r="B61" s="4" t="s">
        <v>189</v>
      </c>
      <c r="E61" s="41">
        <v>0.20648542222711702</v>
      </c>
      <c r="F61" s="40">
        <v>0.39173611111111012</v>
      </c>
      <c r="G61" s="41">
        <v>0.26578720380862519</v>
      </c>
      <c r="H61" s="40">
        <v>0.17835848275820357</v>
      </c>
      <c r="I61" s="41">
        <v>9.153339664141313E-3</v>
      </c>
      <c r="J61" s="40">
        <v>0.54209520732362959</v>
      </c>
      <c r="K61" s="41">
        <v>0.1715311719973876</v>
      </c>
      <c r="L61" s="40">
        <v>1.1066653488448355</v>
      </c>
      <c r="M61" s="41">
        <v>0.67562087992827025</v>
      </c>
      <c r="N61" s="40">
        <v>0.30937223732471364</v>
      </c>
      <c r="O61" s="41">
        <v>0.40034770468870706</v>
      </c>
      <c r="P61" s="40">
        <v>0.42338997870683592</v>
      </c>
      <c r="Q61" s="41">
        <v>0.30045065780480595</v>
      </c>
      <c r="R61" s="40">
        <v>0.32073220625519644</v>
      </c>
      <c r="S61" s="41">
        <v>0.44294425408045357</v>
      </c>
      <c r="T61" s="40">
        <v>0.63460706065098316</v>
      </c>
      <c r="U61" s="41">
        <v>0.33505311070548088</v>
      </c>
      <c r="V61" s="40">
        <v>0.29546484490235542</v>
      </c>
      <c r="W61" s="41">
        <v>0.18828674097855833</v>
      </c>
      <c r="X61" s="40">
        <v>5.5069350798924589E-2</v>
      </c>
      <c r="Y61" s="41">
        <v>0.38696050345897576</v>
      </c>
      <c r="Z61" s="40">
        <v>0.36655774970849275</v>
      </c>
      <c r="AA61" s="41">
        <v>8.285287519295978E-2</v>
      </c>
      <c r="AB61" s="40">
        <v>0.32914326747258404</v>
      </c>
      <c r="AC61" s="41">
        <v>0.27950817306836345</v>
      </c>
      <c r="AD61" s="40">
        <v>3.6086249892910307</v>
      </c>
      <c r="AE61" s="41">
        <v>0.24644802411397235</v>
      </c>
      <c r="AF61" s="40">
        <v>0.56675282667080473</v>
      </c>
      <c r="AG61" s="41">
        <v>0.36772995412349618</v>
      </c>
      <c r="AH61" s="40">
        <v>1.1661405478914568</v>
      </c>
      <c r="AI61" s="42">
        <v>0.40824081420898334</v>
      </c>
      <c r="AJ61" s="51">
        <f t="shared" si="29"/>
        <v>15.062111039761453</v>
      </c>
    </row>
    <row r="62" spans="2:36" x14ac:dyDescent="0.45">
      <c r="B62" s="4" t="s">
        <v>190</v>
      </c>
      <c r="E62" s="41">
        <v>0.20648542222711702</v>
      </c>
      <c r="F62" s="40">
        <v>0.39173611111111012</v>
      </c>
      <c r="G62" s="41">
        <v>0.26578720380862519</v>
      </c>
      <c r="H62" s="40">
        <v>0.17835848275820357</v>
      </c>
      <c r="I62" s="41">
        <v>9.153339664141313E-3</v>
      </c>
      <c r="J62" s="40">
        <v>0.54209520732362959</v>
      </c>
      <c r="K62" s="41">
        <v>0.1715311719973876</v>
      </c>
      <c r="L62" s="40">
        <v>1.1066653488448355</v>
      </c>
      <c r="M62" s="41">
        <v>0.67562087992827025</v>
      </c>
      <c r="N62" s="40">
        <v>0.30937223732471364</v>
      </c>
      <c r="O62" s="41">
        <v>0.40034770468870706</v>
      </c>
      <c r="P62" s="40">
        <v>0.42338997870683592</v>
      </c>
      <c r="Q62" s="41">
        <v>0.30045065780480595</v>
      </c>
      <c r="R62" s="40">
        <v>0.32073220625519644</v>
      </c>
      <c r="S62" s="41">
        <v>0.44294425408045357</v>
      </c>
      <c r="T62" s="40">
        <v>0.63460706065098316</v>
      </c>
      <c r="U62" s="41">
        <v>0.33505311070548088</v>
      </c>
      <c r="V62" s="40">
        <v>0.29546484490235542</v>
      </c>
      <c r="W62" s="41">
        <v>0.18828674097855833</v>
      </c>
      <c r="X62" s="40">
        <v>5.5069350798924589E-2</v>
      </c>
      <c r="Y62" s="41">
        <v>0.38696050345897576</v>
      </c>
      <c r="Z62" s="40">
        <v>0.36655774970849275</v>
      </c>
      <c r="AA62" s="41">
        <v>8.285287519295978E-2</v>
      </c>
      <c r="AB62" s="40">
        <v>0.32914326747258404</v>
      </c>
      <c r="AC62" s="41">
        <v>0.27950817306836345</v>
      </c>
      <c r="AD62" s="40">
        <v>3.6086249892910307</v>
      </c>
      <c r="AE62" s="41">
        <v>0.24644802411397235</v>
      </c>
      <c r="AF62" s="40">
        <v>0.56675282667080473</v>
      </c>
      <c r="AG62" s="41">
        <v>0.36772995412349618</v>
      </c>
      <c r="AH62" s="40">
        <v>1.1661405478914568</v>
      </c>
      <c r="AI62" s="42">
        <v>0.40824081420898334</v>
      </c>
      <c r="AJ62" s="51">
        <f t="shared" si="29"/>
        <v>15.062111039761453</v>
      </c>
    </row>
    <row r="63" spans="2:36" x14ac:dyDescent="0.45">
      <c r="B63" s="4" t="s">
        <v>191</v>
      </c>
      <c r="E63" s="41">
        <v>17.324213539703678</v>
      </c>
      <c r="F63" s="40">
        <v>4.0548283333333295</v>
      </c>
      <c r="G63" s="41">
        <v>4.512572286744116</v>
      </c>
      <c r="H63" s="40">
        <v>10.892600049948681</v>
      </c>
      <c r="I63" s="41">
        <v>0</v>
      </c>
      <c r="J63" s="40">
        <v>6.5902059931437167</v>
      </c>
      <c r="K63" s="41">
        <v>8.7521175813674947</v>
      </c>
      <c r="L63" s="40">
        <v>1.1048050265312193</v>
      </c>
      <c r="M63" s="41">
        <v>5.094773719008761</v>
      </c>
      <c r="N63" s="40">
        <v>13.838101277537344</v>
      </c>
      <c r="O63" s="41">
        <v>21.090126804993414</v>
      </c>
      <c r="P63" s="40">
        <v>6.7474255341100715</v>
      </c>
      <c r="Q63" s="41">
        <v>9.3222891003259072</v>
      </c>
      <c r="R63" s="40">
        <v>7.3216604639530196</v>
      </c>
      <c r="S63" s="41">
        <v>5.4931727209250125</v>
      </c>
      <c r="T63" s="40">
        <v>7.2735550610129076</v>
      </c>
      <c r="U63" s="41">
        <v>14.108248574733736</v>
      </c>
      <c r="V63" s="40">
        <v>19.657596483688902</v>
      </c>
      <c r="W63" s="41">
        <v>0.24997216065724692</v>
      </c>
      <c r="X63" s="40">
        <v>1.5292465572357196E-2</v>
      </c>
      <c r="Y63" s="41">
        <v>5.9500319552262599</v>
      </c>
      <c r="Z63" s="40">
        <v>2.2214320353921253</v>
      </c>
      <c r="AA63" s="41">
        <v>7.8940522511802651E-4</v>
      </c>
      <c r="AB63" s="40">
        <v>8.3619783727614099</v>
      </c>
      <c r="AC63" s="41">
        <v>10.318703682953517</v>
      </c>
      <c r="AD63" s="40">
        <v>3.3538936425685879</v>
      </c>
      <c r="AE63" s="41">
        <v>3.5108458011468229</v>
      </c>
      <c r="AF63" s="40">
        <v>0.82038176082293146</v>
      </c>
      <c r="AG63" s="41">
        <v>0</v>
      </c>
      <c r="AH63" s="40">
        <v>13.666882120437629</v>
      </c>
      <c r="AI63" s="42">
        <v>9.0258186970233911</v>
      </c>
      <c r="AJ63" s="51">
        <f t="shared" si="29"/>
        <v>220.67431465084866</v>
      </c>
    </row>
    <row r="64" spans="2:36" x14ac:dyDescent="0.45">
      <c r="B64" s="4" t="s">
        <v>192</v>
      </c>
      <c r="E64" s="41">
        <v>17.324213539703678</v>
      </c>
      <c r="F64" s="40">
        <v>4.0548283333333295</v>
      </c>
      <c r="G64" s="41">
        <v>4.512572286744116</v>
      </c>
      <c r="H64" s="40">
        <v>10.892600049948681</v>
      </c>
      <c r="I64" s="41">
        <v>0</v>
      </c>
      <c r="J64" s="40">
        <v>6.5902059931437167</v>
      </c>
      <c r="K64" s="41">
        <v>8.7521175813674947</v>
      </c>
      <c r="L64" s="40">
        <v>1.1048050265312193</v>
      </c>
      <c r="M64" s="41">
        <v>5.094773719008761</v>
      </c>
      <c r="N64" s="40">
        <v>13.838101277537344</v>
      </c>
      <c r="O64" s="41">
        <v>21.090126804993414</v>
      </c>
      <c r="P64" s="40">
        <v>6.7474255341100715</v>
      </c>
      <c r="Q64" s="41">
        <v>9.3222891003259072</v>
      </c>
      <c r="R64" s="40">
        <v>7.3216604639530196</v>
      </c>
      <c r="S64" s="41">
        <v>5.4931727209250125</v>
      </c>
      <c r="T64" s="40">
        <v>7.2735550610129076</v>
      </c>
      <c r="U64" s="41">
        <v>14.108248574733736</v>
      </c>
      <c r="V64" s="40">
        <v>19.657596483688902</v>
      </c>
      <c r="W64" s="41">
        <v>0.24997216065724692</v>
      </c>
      <c r="X64" s="40">
        <v>1.5292465572357196E-2</v>
      </c>
      <c r="Y64" s="41">
        <v>5.9500319552262599</v>
      </c>
      <c r="Z64" s="40">
        <v>2.2214320353921253</v>
      </c>
      <c r="AA64" s="41">
        <v>7.8940522511802651E-4</v>
      </c>
      <c r="AB64" s="40">
        <v>8.3619783727614099</v>
      </c>
      <c r="AC64" s="41">
        <v>10.318703682953517</v>
      </c>
      <c r="AD64" s="40">
        <v>3.3538936425685879</v>
      </c>
      <c r="AE64" s="41">
        <v>3.5108458011468229</v>
      </c>
      <c r="AF64" s="40">
        <v>0.82038176082293146</v>
      </c>
      <c r="AG64" s="41">
        <v>0</v>
      </c>
      <c r="AH64" s="40">
        <v>13.666882120437629</v>
      </c>
      <c r="AI64" s="42">
        <v>9.0258186970233911</v>
      </c>
      <c r="AJ64" s="51">
        <f t="shared" si="29"/>
        <v>220.67431465084866</v>
      </c>
    </row>
    <row r="65" spans="2:36" x14ac:dyDescent="0.45">
      <c r="B65" s="4" t="s">
        <v>193</v>
      </c>
      <c r="E65" s="41">
        <v>0.40169041156768792</v>
      </c>
      <c r="F65" s="40">
        <v>2.7278055555555545</v>
      </c>
      <c r="G65" s="41">
        <v>0</v>
      </c>
      <c r="H65" s="40">
        <v>8.2030886014302445E-2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1.0172773090998311</v>
      </c>
      <c r="W65" s="41">
        <v>0.14044803857803378</v>
      </c>
      <c r="X65" s="40">
        <v>9.9922153949737746E-2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9"/>
        <v>4.4691743547651477</v>
      </c>
    </row>
    <row r="66" spans="2:36" x14ac:dyDescent="0.45">
      <c r="B66" s="4" t="s">
        <v>194</v>
      </c>
      <c r="E66" s="41">
        <v>51.816928266116342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43.364968649073298</v>
      </c>
      <c r="L66" s="40">
        <v>6.6139132566362022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101.79581017182585</v>
      </c>
    </row>
    <row r="67" spans="2:36" x14ac:dyDescent="0.45">
      <c r="B67" s="4" t="s">
        <v>195</v>
      </c>
      <c r="E67" s="41">
        <v>51.816928266116342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43.364968649073298</v>
      </c>
      <c r="L67" s="40">
        <v>6.6139132566362022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101.79581017182585</v>
      </c>
    </row>
    <row r="68" spans="2:36" x14ac:dyDescent="0.45">
      <c r="B68" s="4" t="s">
        <v>196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45">
      <c r="B69" s="4" t="s">
        <v>197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45">
      <c r="B70" s="4" t="s">
        <v>198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7.1125679334004701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7.1125679334004701</v>
      </c>
    </row>
    <row r="71" spans="2:36" x14ac:dyDescent="0.45">
      <c r="B71" s="4" t="s">
        <v>199</v>
      </c>
      <c r="E71" s="41">
        <v>0</v>
      </c>
      <c r="F71" s="40">
        <v>0</v>
      </c>
      <c r="G71" s="41">
        <v>0</v>
      </c>
      <c r="H71" s="40">
        <v>0</v>
      </c>
      <c r="I71" s="41">
        <v>0</v>
      </c>
      <c r="J71" s="40">
        <v>0</v>
      </c>
      <c r="K71" s="41">
        <v>0</v>
      </c>
      <c r="L71" s="40">
        <v>0</v>
      </c>
      <c r="M71" s="41">
        <v>0</v>
      </c>
      <c r="N71" s="40">
        <v>0</v>
      </c>
      <c r="O71" s="41">
        <v>0</v>
      </c>
      <c r="P71" s="40">
        <v>0</v>
      </c>
      <c r="Q71" s="41">
        <v>0</v>
      </c>
      <c r="R71" s="40">
        <v>0</v>
      </c>
      <c r="S71" s="41">
        <v>0</v>
      </c>
      <c r="T71" s="40">
        <v>0</v>
      </c>
      <c r="U71" s="41">
        <v>0</v>
      </c>
      <c r="V71" s="40">
        <v>0</v>
      </c>
      <c r="W71" s="41">
        <v>0</v>
      </c>
      <c r="X71" s="40">
        <v>0</v>
      </c>
      <c r="Y71" s="41">
        <v>0</v>
      </c>
      <c r="Z71" s="40">
        <v>0</v>
      </c>
      <c r="AA71" s="41">
        <v>0</v>
      </c>
      <c r="AB71" s="40">
        <v>0</v>
      </c>
      <c r="AC71" s="41">
        <v>0</v>
      </c>
      <c r="AD71" s="40">
        <v>0</v>
      </c>
      <c r="AE71" s="41">
        <v>0</v>
      </c>
      <c r="AF71" s="40">
        <v>0</v>
      </c>
      <c r="AG71" s="41">
        <v>0</v>
      </c>
      <c r="AH71" s="40">
        <v>0</v>
      </c>
      <c r="AI71" s="42">
        <v>0</v>
      </c>
      <c r="AJ71" s="51">
        <f t="shared" si="29"/>
        <v>0</v>
      </c>
    </row>
    <row r="72" spans="2:36" x14ac:dyDescent="0.45">
      <c r="B72" s="4" t="s">
        <v>200</v>
      </c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>
        <v>0</v>
      </c>
      <c r="AH72" s="59">
        <v>0</v>
      </c>
      <c r="AI72" s="42">
        <v>0</v>
      </c>
      <c r="AJ72" s="51">
        <f t="shared" si="29"/>
        <v>0</v>
      </c>
    </row>
    <row r="73" spans="2:36" x14ac:dyDescent="0.45">
      <c r="B73" s="4" t="s">
        <v>201</v>
      </c>
      <c r="C73" s="15"/>
      <c r="D73" s="35"/>
      <c r="E73" s="58">
        <v>0</v>
      </c>
      <c r="F73" s="59">
        <v>0</v>
      </c>
      <c r="G73" s="58">
        <v>0</v>
      </c>
      <c r="H73" s="59">
        <v>0</v>
      </c>
      <c r="I73" s="58">
        <v>0</v>
      </c>
      <c r="J73" s="59">
        <v>0</v>
      </c>
      <c r="K73" s="58">
        <v>0</v>
      </c>
      <c r="L73" s="59">
        <v>0</v>
      </c>
      <c r="M73" s="58">
        <v>0</v>
      </c>
      <c r="N73" s="59">
        <v>0</v>
      </c>
      <c r="O73" s="58">
        <v>0</v>
      </c>
      <c r="P73" s="59">
        <v>0</v>
      </c>
      <c r="Q73" s="58">
        <v>0</v>
      </c>
      <c r="R73" s="59">
        <v>0</v>
      </c>
      <c r="S73" s="58">
        <v>0</v>
      </c>
      <c r="T73" s="59">
        <v>0</v>
      </c>
      <c r="U73" s="58">
        <v>0</v>
      </c>
      <c r="V73" s="59">
        <v>0</v>
      </c>
      <c r="W73" s="58">
        <v>0</v>
      </c>
      <c r="X73" s="59">
        <v>0</v>
      </c>
      <c r="Y73" s="58">
        <v>0</v>
      </c>
      <c r="Z73" s="59">
        <v>0</v>
      </c>
      <c r="AA73" s="58">
        <v>0</v>
      </c>
      <c r="AB73" s="59">
        <v>0</v>
      </c>
      <c r="AC73" s="58">
        <v>0</v>
      </c>
      <c r="AD73" s="59">
        <v>0</v>
      </c>
      <c r="AE73" s="58">
        <v>0</v>
      </c>
      <c r="AF73" s="59">
        <v>0</v>
      </c>
      <c r="AG73" s="58">
        <v>0</v>
      </c>
      <c r="AH73" s="59">
        <v>0</v>
      </c>
      <c r="AI73" s="42">
        <v>0</v>
      </c>
      <c r="AJ73" s="51">
        <f t="shared" si="29"/>
        <v>0</v>
      </c>
    </row>
    <row r="74" spans="2:36" x14ac:dyDescent="0.45">
      <c r="B74" s="4" t="s">
        <v>202</v>
      </c>
      <c r="C74" s="15"/>
      <c r="D74" s="16"/>
      <c r="E74" s="58">
        <v>0</v>
      </c>
      <c r="F74" s="59">
        <v>0</v>
      </c>
      <c r="G74" s="58">
        <v>0</v>
      </c>
      <c r="H74" s="59">
        <v>0</v>
      </c>
      <c r="I74" s="58">
        <v>0</v>
      </c>
      <c r="J74" s="59">
        <v>0</v>
      </c>
      <c r="K74" s="58">
        <v>0</v>
      </c>
      <c r="L74" s="59">
        <v>0</v>
      </c>
      <c r="M74" s="58">
        <v>0</v>
      </c>
      <c r="N74" s="59">
        <v>0</v>
      </c>
      <c r="O74" s="58">
        <v>0</v>
      </c>
      <c r="P74" s="59">
        <v>0</v>
      </c>
      <c r="Q74" s="58">
        <v>0</v>
      </c>
      <c r="R74" s="59">
        <v>0</v>
      </c>
      <c r="S74" s="58">
        <v>0</v>
      </c>
      <c r="T74" s="59">
        <v>0</v>
      </c>
      <c r="U74" s="58">
        <v>0</v>
      </c>
      <c r="V74" s="59">
        <v>0</v>
      </c>
      <c r="W74" s="58">
        <v>0</v>
      </c>
      <c r="X74" s="59">
        <v>0</v>
      </c>
      <c r="Y74" s="58">
        <v>0</v>
      </c>
      <c r="Z74" s="59">
        <v>0</v>
      </c>
      <c r="AA74" s="58">
        <v>0</v>
      </c>
      <c r="AB74" s="59">
        <v>0</v>
      </c>
      <c r="AC74" s="58">
        <v>0</v>
      </c>
      <c r="AD74" s="59">
        <v>0</v>
      </c>
      <c r="AE74" s="58">
        <v>0</v>
      </c>
      <c r="AF74" s="59">
        <v>0</v>
      </c>
      <c r="AG74" s="58">
        <v>0</v>
      </c>
      <c r="AH74" s="59">
        <v>0</v>
      </c>
      <c r="AI74" s="42">
        <v>0</v>
      </c>
      <c r="AJ74" s="51">
        <f t="shared" si="29"/>
        <v>0</v>
      </c>
    </row>
    <row r="75" spans="2:36" x14ac:dyDescent="0.45">
      <c r="B75" s="4" t="s">
        <v>203</v>
      </c>
      <c r="C75" s="15"/>
      <c r="D75" s="16"/>
      <c r="E75" s="58">
        <v>0</v>
      </c>
      <c r="F75" s="59">
        <v>0</v>
      </c>
      <c r="G75" s="58">
        <v>6.5895956030691245</v>
      </c>
      <c r="H75" s="59">
        <v>0.41250000000000003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>
        <v>0</v>
      </c>
      <c r="AH75" s="59">
        <v>0</v>
      </c>
      <c r="AI75" s="42">
        <v>0</v>
      </c>
      <c r="AJ75" s="51">
        <f t="shared" si="29"/>
        <v>7.0020956030691242</v>
      </c>
    </row>
    <row r="76" spans="2:36" x14ac:dyDescent="0.45">
      <c r="B76" s="4" t="s">
        <v>204</v>
      </c>
      <c r="C76" s="15"/>
      <c r="D76" s="16"/>
      <c r="E76" s="58">
        <v>0</v>
      </c>
      <c r="F76" s="59">
        <v>0</v>
      </c>
      <c r="G76" s="58">
        <v>6.5895956030691245</v>
      </c>
      <c r="H76" s="59">
        <v>0.41250000000000003</v>
      </c>
      <c r="I76" s="58">
        <v>0</v>
      </c>
      <c r="J76" s="59">
        <v>0</v>
      </c>
      <c r="K76" s="58">
        <v>0</v>
      </c>
      <c r="L76" s="59">
        <v>0</v>
      </c>
      <c r="M76" s="58">
        <v>0</v>
      </c>
      <c r="N76" s="59">
        <v>0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0</v>
      </c>
      <c r="W76" s="58">
        <v>0</v>
      </c>
      <c r="X76" s="59">
        <v>0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0</v>
      </c>
      <c r="AG76" s="58">
        <v>0</v>
      </c>
      <c r="AH76" s="59">
        <v>0</v>
      </c>
      <c r="AI76" s="42">
        <v>0</v>
      </c>
      <c r="AJ76" s="51">
        <f t="shared" si="29"/>
        <v>7.0020956030691242</v>
      </c>
    </row>
    <row r="77" spans="2:36" x14ac:dyDescent="0.45">
      <c r="B77" s="4" t="s">
        <v>205</v>
      </c>
      <c r="C77" s="15"/>
      <c r="D77" s="16"/>
      <c r="E77" s="58">
        <v>105.49711899569664</v>
      </c>
      <c r="F77" s="59">
        <v>78.065394136752133</v>
      </c>
      <c r="G77" s="58">
        <v>30.571058171968851</v>
      </c>
      <c r="H77" s="59">
        <v>93.96627916045334</v>
      </c>
      <c r="I77" s="58">
        <v>1.5612629272460942E-2</v>
      </c>
      <c r="J77" s="59">
        <v>94.352530614659727</v>
      </c>
      <c r="K77" s="58">
        <v>51.317304740961454</v>
      </c>
      <c r="L77" s="59">
        <v>10.146450145597068</v>
      </c>
      <c r="M77" s="58">
        <v>88.285436386711837</v>
      </c>
      <c r="N77" s="59">
        <v>92.499400553510867</v>
      </c>
      <c r="O77" s="58">
        <v>96.119017585553237</v>
      </c>
      <c r="P77" s="59">
        <v>52.598653328826515</v>
      </c>
      <c r="Q77" s="58">
        <v>71.946844004304666</v>
      </c>
      <c r="R77" s="59">
        <v>131.5089669877548</v>
      </c>
      <c r="S77" s="58">
        <v>134.74367493679301</v>
      </c>
      <c r="T77" s="59">
        <v>151.40681208695474</v>
      </c>
      <c r="U77" s="58">
        <v>153.14214536445616</v>
      </c>
      <c r="V77" s="59">
        <v>168.68653868519849</v>
      </c>
      <c r="W77" s="58">
        <v>80.13672798156739</v>
      </c>
      <c r="X77" s="59">
        <v>30.236893954055788</v>
      </c>
      <c r="Y77" s="58">
        <v>84.332550877465152</v>
      </c>
      <c r="Z77" s="59">
        <v>166.72951740376789</v>
      </c>
      <c r="AA77" s="58">
        <v>53.260232051213578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8" si="30">SUM(E77:AI77)</f>
        <v>2019.5651607834957</v>
      </c>
    </row>
    <row r="78" spans="2:36" x14ac:dyDescent="0.45">
      <c r="B78" s="4" t="s">
        <v>206</v>
      </c>
      <c r="C78" s="15"/>
      <c r="D78" s="16"/>
      <c r="E78" s="58">
        <v>44.037480011617099</v>
      </c>
      <c r="F78" s="59">
        <v>27.434350000000009</v>
      </c>
      <c r="G78" s="58">
        <v>0.9</v>
      </c>
      <c r="H78" s="59">
        <v>0.58333333333333337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0</v>
      </c>
      <c r="Q78" s="58">
        <v>0</v>
      </c>
      <c r="R78" s="59">
        <v>0</v>
      </c>
      <c r="S78" s="58">
        <v>0</v>
      </c>
      <c r="T78" s="59">
        <v>0</v>
      </c>
      <c r="U78" s="58">
        <v>0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0</v>
      </c>
      <c r="AE78" s="58">
        <v>0</v>
      </c>
      <c r="AF78" s="59">
        <v>0</v>
      </c>
      <c r="AG78" s="58">
        <v>0</v>
      </c>
      <c r="AH78" s="59">
        <v>0</v>
      </c>
      <c r="AI78" s="42">
        <v>0</v>
      </c>
      <c r="AJ78" s="51">
        <f t="shared" si="30"/>
        <v>72.955163344950435</v>
      </c>
    </row>
    <row r="79" spans="2:36" x14ac:dyDescent="0.45">
      <c r="B79" s="4" t="s">
        <v>207</v>
      </c>
      <c r="C79" s="15"/>
      <c r="D79" s="16"/>
      <c r="E79" s="58">
        <v>44.037480011617099</v>
      </c>
      <c r="F79" s="59">
        <v>27.434350000000009</v>
      </c>
      <c r="G79" s="58">
        <v>0.9</v>
      </c>
      <c r="H79" s="59">
        <v>0.58333333333333337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42">
        <v>0</v>
      </c>
      <c r="AJ79" s="51">
        <f t="shared" si="30"/>
        <v>72.955163344950435</v>
      </c>
    </row>
    <row r="80" spans="2:36" x14ac:dyDescent="0.45">
      <c r="B80" s="4" t="s">
        <v>208</v>
      </c>
      <c r="C80" s="15"/>
      <c r="D80" s="16"/>
      <c r="E80" s="58">
        <v>0</v>
      </c>
      <c r="F80" s="59">
        <v>0</v>
      </c>
      <c r="G80" s="58">
        <v>0.57802733580271404</v>
      </c>
      <c r="H80" s="59">
        <v>3.1093511978785195</v>
      </c>
      <c r="I80" s="58">
        <v>8.3733717600504541E-3</v>
      </c>
      <c r="J80" s="59">
        <v>2.5733650604883826</v>
      </c>
      <c r="K80" s="58">
        <v>2.3891703605651853</v>
      </c>
      <c r="L80" s="59">
        <v>0.52776919205983486</v>
      </c>
      <c r="M80" s="58">
        <v>2.1135837634404497</v>
      </c>
      <c r="N80" s="59">
        <v>5.073355805873871</v>
      </c>
      <c r="O80" s="58">
        <v>5.8043825507163991</v>
      </c>
      <c r="P80" s="59">
        <v>4.8217971995141777</v>
      </c>
      <c r="Q80" s="58">
        <v>6.2890743692715967</v>
      </c>
      <c r="R80" s="59">
        <v>1.4218112468719482</v>
      </c>
      <c r="S80" s="58">
        <v>0</v>
      </c>
      <c r="T80" s="59">
        <v>0</v>
      </c>
      <c r="U80" s="58">
        <v>0.1995522181193034</v>
      </c>
      <c r="V80" s="59">
        <v>6.1181155125300082</v>
      </c>
      <c r="W80" s="58">
        <v>6.125357151031495E-2</v>
      </c>
      <c r="X80" s="59">
        <v>1.0457926909128825</v>
      </c>
      <c r="Y80" s="58">
        <v>0.94364706675211596</v>
      </c>
      <c r="Z80" s="59">
        <v>0.19956644376118979</v>
      </c>
      <c r="AA80" s="58">
        <v>0</v>
      </c>
      <c r="AB80" s="59">
        <v>0.96960089206695566</v>
      </c>
      <c r="AC80" s="58">
        <v>1.5271034717559813</v>
      </c>
      <c r="AD80" s="59">
        <v>0</v>
      </c>
      <c r="AE80" s="58">
        <v>0</v>
      </c>
      <c r="AF80" s="59">
        <v>0.44000965754191074</v>
      </c>
      <c r="AG80" s="58">
        <v>0.18153305053710944</v>
      </c>
      <c r="AH80" s="59">
        <v>1.4371015548706054</v>
      </c>
      <c r="AI80" s="42">
        <v>0</v>
      </c>
      <c r="AJ80" s="51">
        <f t="shared" si="30"/>
        <v>47.833337584601509</v>
      </c>
    </row>
    <row r="81" spans="2:36" x14ac:dyDescent="0.45">
      <c r="B81" s="4" t="s">
        <v>209</v>
      </c>
      <c r="C81" s="15"/>
      <c r="D81" s="16"/>
      <c r="E81" s="58">
        <v>0</v>
      </c>
      <c r="F81" s="59">
        <v>0</v>
      </c>
      <c r="G81" s="58">
        <v>0.57802733580271404</v>
      </c>
      <c r="H81" s="59">
        <v>3.1093511978785195</v>
      </c>
      <c r="I81" s="58">
        <v>8.3733717600504541E-3</v>
      </c>
      <c r="J81" s="59">
        <v>2.5733650604883826</v>
      </c>
      <c r="K81" s="58">
        <v>2.3891703605651853</v>
      </c>
      <c r="L81" s="59">
        <v>0.52776919205983486</v>
      </c>
      <c r="M81" s="58">
        <v>2.1135837634404497</v>
      </c>
      <c r="N81" s="59">
        <v>5.073355805873871</v>
      </c>
      <c r="O81" s="58">
        <v>5.8043825507163991</v>
      </c>
      <c r="P81" s="59">
        <v>4.8217971995141777</v>
      </c>
      <c r="Q81" s="58">
        <v>6.2890743692715967</v>
      </c>
      <c r="R81" s="59">
        <v>1.4218112468719482</v>
      </c>
      <c r="S81" s="58">
        <v>0</v>
      </c>
      <c r="T81" s="59">
        <v>0</v>
      </c>
      <c r="U81" s="58">
        <v>0.1995522181193034</v>
      </c>
      <c r="V81" s="59">
        <v>6.1181155125300082</v>
      </c>
      <c r="W81" s="58">
        <v>6.125357151031495E-2</v>
      </c>
      <c r="X81" s="59">
        <v>1.0457926909128825</v>
      </c>
      <c r="Y81" s="58">
        <v>0.94364706675211596</v>
      </c>
      <c r="Z81" s="59">
        <v>0.19956644376118979</v>
      </c>
      <c r="AA81" s="58">
        <v>0</v>
      </c>
      <c r="AB81" s="59">
        <v>0.96960089206695566</v>
      </c>
      <c r="AC81" s="58">
        <v>1.5271034717559813</v>
      </c>
      <c r="AD81" s="59">
        <v>0</v>
      </c>
      <c r="AE81" s="58">
        <v>0</v>
      </c>
      <c r="AF81" s="59">
        <v>0.44000965754191074</v>
      </c>
      <c r="AG81" s="58">
        <v>0.18153305053710944</v>
      </c>
      <c r="AH81" s="59">
        <v>1.4371015548706054</v>
      </c>
      <c r="AI81" s="42">
        <v>0</v>
      </c>
      <c r="AJ81" s="51">
        <f t="shared" si="30"/>
        <v>47.833337584601509</v>
      </c>
    </row>
    <row r="82" spans="2:36" x14ac:dyDescent="0.45">
      <c r="B82" s="4" t="s">
        <v>210</v>
      </c>
      <c r="C82" s="15"/>
      <c r="D82" s="16"/>
      <c r="E82" s="58">
        <v>80.193336675745684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40.714335942121238</v>
      </c>
      <c r="L82" s="59">
        <v>8.9429869766072834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129.85065959447419</v>
      </c>
    </row>
    <row r="83" spans="2:36" x14ac:dyDescent="0.45">
      <c r="B83" s="4" t="s">
        <v>211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45">
      <c r="B84" s="4" t="s">
        <v>212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45">
      <c r="B85" s="4" t="s">
        <v>213</v>
      </c>
      <c r="C85" s="15"/>
      <c r="D85" s="16"/>
      <c r="E85" s="58">
        <v>60.537767284199589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60.537767284199589</v>
      </c>
    </row>
    <row r="86" spans="2:36" x14ac:dyDescent="0.45">
      <c r="B86" s="4" t="s">
        <v>214</v>
      </c>
      <c r="C86" s="15"/>
      <c r="D86" s="16"/>
      <c r="E86" s="58">
        <v>60.537767284199589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60.537767284199589</v>
      </c>
    </row>
    <row r="87" spans="2:36" x14ac:dyDescent="0.45">
      <c r="B87" s="4" t="s">
        <v>215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0</v>
      </c>
    </row>
    <row r="88" spans="2:36" x14ac:dyDescent="0.45">
      <c r="B88" s="4" t="s">
        <v>216</v>
      </c>
      <c r="C88" s="15"/>
      <c r="D88" s="16"/>
      <c r="E88" s="58">
        <v>0</v>
      </c>
      <c r="F88" s="59">
        <v>0</v>
      </c>
      <c r="G88" s="58">
        <v>7.7870229580091372</v>
      </c>
      <c r="H88" s="59">
        <v>0</v>
      </c>
      <c r="I88" s="58">
        <v>8.7396309430317682</v>
      </c>
      <c r="J88" s="59">
        <v>0</v>
      </c>
      <c r="K88" s="58">
        <v>0</v>
      </c>
      <c r="L88" s="59">
        <v>5.7578110667632254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22.28446496780413</v>
      </c>
    </row>
    <row r="89" spans="2:36" x14ac:dyDescent="0.45">
      <c r="B89" s="4" t="s">
        <v>217</v>
      </c>
      <c r="C89" s="15"/>
      <c r="D89" s="16"/>
      <c r="E89" s="58">
        <v>0</v>
      </c>
      <c r="F89" s="59">
        <v>0</v>
      </c>
      <c r="G89" s="58">
        <v>7.7870229580091372</v>
      </c>
      <c r="H89" s="59">
        <v>0</v>
      </c>
      <c r="I89" s="58">
        <v>8.7396309430317682</v>
      </c>
      <c r="J89" s="59">
        <v>0</v>
      </c>
      <c r="K89" s="58">
        <v>0</v>
      </c>
      <c r="L89" s="59">
        <v>5.7578110667632254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22.28446496780413</v>
      </c>
    </row>
    <row r="90" spans="2:36" x14ac:dyDescent="0.45">
      <c r="B90" s="4" t="s">
        <v>218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45">
      <c r="B91" s="4" t="s">
        <v>219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45">
      <c r="B92" s="4" t="s">
        <v>220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45">
      <c r="B93" s="4" t="s">
        <v>221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45">
      <c r="B94" s="4" t="s">
        <v>222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42">
        <v>0</v>
      </c>
      <c r="AJ94" s="51">
        <f t="shared" si="30"/>
        <v>0</v>
      </c>
    </row>
    <row r="95" spans="2:36" x14ac:dyDescent="0.45">
      <c r="B95" s="4" t="s">
        <v>223</v>
      </c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42">
        <v>0</v>
      </c>
      <c r="AJ95" s="51">
        <f t="shared" si="30"/>
        <v>0</v>
      </c>
    </row>
    <row r="96" spans="2:36" x14ac:dyDescent="0.45">
      <c r="B96" s="4" t="s">
        <v>224</v>
      </c>
      <c r="E96" s="58">
        <v>0</v>
      </c>
      <c r="F96" s="59">
        <v>0</v>
      </c>
      <c r="G96" s="58">
        <v>5.3125172853469855E-4</v>
      </c>
      <c r="H96" s="59">
        <v>0</v>
      </c>
      <c r="I96" s="58">
        <v>0</v>
      </c>
      <c r="J96" s="59">
        <v>0.90635060310438664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2.6577810446421309E-4</v>
      </c>
      <c r="Q96" s="58">
        <v>1.0696652034918467E-2</v>
      </c>
      <c r="R96" s="59">
        <v>5.347530047098796E-5</v>
      </c>
      <c r="S96" s="58">
        <v>1.0204457509636995</v>
      </c>
      <c r="T96" s="59">
        <v>0.20051094740629199</v>
      </c>
      <c r="U96" s="58">
        <v>0.41904943943023687</v>
      </c>
      <c r="V96" s="59">
        <v>0.54062240620454161</v>
      </c>
      <c r="W96" s="58">
        <v>0.31753069162368791</v>
      </c>
      <c r="X96" s="59">
        <v>0.21268086781104409</v>
      </c>
      <c r="Y96" s="58">
        <v>1.6239995936552685</v>
      </c>
      <c r="Z96" s="59">
        <v>1.4350084360440571</v>
      </c>
      <c r="AA96" s="58">
        <v>0.56484862665335334</v>
      </c>
      <c r="AB96" s="59">
        <v>1.660023914774259</v>
      </c>
      <c r="AC96" s="58">
        <v>1.6753895218173662</v>
      </c>
      <c r="AD96" s="59">
        <v>1.2217908491690948</v>
      </c>
      <c r="AE96" s="58">
        <v>1.1129834388693172</v>
      </c>
      <c r="AF96" s="59">
        <v>1.6364031534393628</v>
      </c>
      <c r="AG96" s="58">
        <v>1.5148164133230844</v>
      </c>
      <c r="AH96" s="59">
        <v>2.1644985969132589</v>
      </c>
      <c r="AI96" s="42">
        <v>1.7010204946001368</v>
      </c>
      <c r="AJ96" s="51">
        <f t="shared" si="30"/>
        <v>19.939520902970838</v>
      </c>
    </row>
    <row r="97" spans="2:36" x14ac:dyDescent="0.45">
      <c r="B97" s="4" t="s">
        <v>225</v>
      </c>
      <c r="E97" s="58">
        <v>0</v>
      </c>
      <c r="F97" s="59">
        <v>0</v>
      </c>
      <c r="G97" s="58">
        <v>5.3125172853469855E-4</v>
      </c>
      <c r="H97" s="59">
        <v>0</v>
      </c>
      <c r="I97" s="58">
        <v>0</v>
      </c>
      <c r="J97" s="59">
        <v>0.90635060310438664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2.6577810446421309E-4</v>
      </c>
      <c r="Q97" s="58">
        <v>1.0696652034918467E-2</v>
      </c>
      <c r="R97" s="59">
        <v>5.347530047098796E-5</v>
      </c>
      <c r="S97" s="58">
        <v>1.0204457509636995</v>
      </c>
      <c r="T97" s="59">
        <v>0.20051094740629199</v>
      </c>
      <c r="U97" s="58">
        <v>0.41904943943023687</v>
      </c>
      <c r="V97" s="59">
        <v>0.54062240620454161</v>
      </c>
      <c r="W97" s="58">
        <v>0.31753069162368791</v>
      </c>
      <c r="X97" s="59">
        <v>0.21268086781104409</v>
      </c>
      <c r="Y97" s="58">
        <v>1.6239995936552685</v>
      </c>
      <c r="Z97" s="59">
        <v>1.4350084360440571</v>
      </c>
      <c r="AA97" s="58">
        <v>0.56484862665335334</v>
      </c>
      <c r="AB97" s="59">
        <v>1.660023914774259</v>
      </c>
      <c r="AC97" s="58">
        <v>1.6753895218173662</v>
      </c>
      <c r="AD97" s="59">
        <v>1.2217908491690948</v>
      </c>
      <c r="AE97" s="58">
        <v>1.1129834388693172</v>
      </c>
      <c r="AF97" s="59">
        <v>1.6364031534393628</v>
      </c>
      <c r="AG97" s="58">
        <v>1.5148164133230844</v>
      </c>
      <c r="AH97" s="59">
        <v>2.1644985969132589</v>
      </c>
      <c r="AI97" s="42">
        <v>1.7010204946001368</v>
      </c>
      <c r="AJ97" s="51">
        <f t="shared" si="30"/>
        <v>19.939520902970838</v>
      </c>
    </row>
    <row r="98" spans="2:36" x14ac:dyDescent="0.45">
      <c r="B98" s="4" t="s">
        <v>226</v>
      </c>
      <c r="E98" s="58">
        <v>7.4996381088978117</v>
      </c>
      <c r="F98" s="59">
        <v>6.1598138888888885</v>
      </c>
      <c r="G98" s="58">
        <v>2.4478274600295111</v>
      </c>
      <c r="H98" s="59">
        <v>2.5762753205890325</v>
      </c>
      <c r="I98" s="58">
        <v>0</v>
      </c>
      <c r="J98" s="59">
        <v>0.92459351251578692</v>
      </c>
      <c r="K98" s="58">
        <v>0</v>
      </c>
      <c r="L98" s="59">
        <v>0</v>
      </c>
      <c r="M98" s="58">
        <v>0</v>
      </c>
      <c r="N98" s="59">
        <v>0</v>
      </c>
      <c r="O98" s="58">
        <v>9.9987282069915082</v>
      </c>
      <c r="P98" s="59">
        <v>5.2442165956601654</v>
      </c>
      <c r="Q98" s="58">
        <v>9.9585722785410997</v>
      </c>
      <c r="R98" s="59">
        <v>1.4166666666666667</v>
      </c>
      <c r="S98" s="58">
        <v>0</v>
      </c>
      <c r="T98" s="59">
        <v>0</v>
      </c>
      <c r="U98" s="58">
        <v>1.9540126989150295</v>
      </c>
      <c r="V98" s="59">
        <v>6.0412807760309972</v>
      </c>
      <c r="W98" s="58">
        <v>0.21682057822123169</v>
      </c>
      <c r="X98" s="59">
        <v>0</v>
      </c>
      <c r="Y98" s="58">
        <v>8.3066653608344723</v>
      </c>
      <c r="Z98" s="59">
        <v>7.237501979179962</v>
      </c>
      <c r="AA98" s="58">
        <v>0</v>
      </c>
      <c r="AB98" s="59">
        <v>3.2158656643441059</v>
      </c>
      <c r="AC98" s="58">
        <v>3.9973053343739595</v>
      </c>
      <c r="AD98" s="59">
        <v>3.4488594668861792</v>
      </c>
      <c r="AE98" s="58">
        <v>3.99423181907235</v>
      </c>
      <c r="AF98" s="59">
        <v>7.9995225670348393</v>
      </c>
      <c r="AG98" s="58">
        <v>7.9684795974543228</v>
      </c>
      <c r="AH98" s="59">
        <v>7.1526421027773779</v>
      </c>
      <c r="AI98" s="42">
        <v>7.9995681632448399</v>
      </c>
      <c r="AJ98" s="51">
        <f t="shared" si="30"/>
        <v>115.75908814715015</v>
      </c>
    </row>
    <row r="99" spans="2:36" x14ac:dyDescent="0.45">
      <c r="B99" s="4" t="s">
        <v>227</v>
      </c>
      <c r="E99" s="58">
        <v>7.4996381088978117</v>
      </c>
      <c r="F99" s="59">
        <v>6.1598138888888885</v>
      </c>
      <c r="G99" s="58">
        <v>2.4478274600295111</v>
      </c>
      <c r="H99" s="59">
        <v>2.5762753205890325</v>
      </c>
      <c r="I99" s="58">
        <v>0</v>
      </c>
      <c r="J99" s="59">
        <v>0.92459351251578692</v>
      </c>
      <c r="K99" s="58">
        <v>0</v>
      </c>
      <c r="L99" s="59">
        <v>0</v>
      </c>
      <c r="M99" s="58">
        <v>0</v>
      </c>
      <c r="N99" s="59">
        <v>0</v>
      </c>
      <c r="O99" s="58">
        <v>9.9987282069915082</v>
      </c>
      <c r="P99" s="59">
        <v>5.2442165956601654</v>
      </c>
      <c r="Q99" s="58">
        <v>9.9585722785410997</v>
      </c>
      <c r="R99" s="59">
        <v>1.4166666666666667</v>
      </c>
      <c r="S99" s="58">
        <v>0</v>
      </c>
      <c r="T99" s="59">
        <v>0</v>
      </c>
      <c r="U99" s="58">
        <v>1.9540126989150295</v>
      </c>
      <c r="V99" s="59">
        <v>6.0412807760309972</v>
      </c>
      <c r="W99" s="58">
        <v>0.21682057822123169</v>
      </c>
      <c r="X99" s="59">
        <v>0</v>
      </c>
      <c r="Y99" s="58">
        <v>8.3066653608344723</v>
      </c>
      <c r="Z99" s="59">
        <v>7.237501979179962</v>
      </c>
      <c r="AA99" s="58">
        <v>0</v>
      </c>
      <c r="AB99" s="59">
        <v>3.2158656643441059</v>
      </c>
      <c r="AC99" s="58">
        <v>3.9973053343739595</v>
      </c>
      <c r="AD99" s="59">
        <v>3.4488594668861792</v>
      </c>
      <c r="AE99" s="58">
        <v>3.99423181907235</v>
      </c>
      <c r="AF99" s="59">
        <v>7.9995225670348393</v>
      </c>
      <c r="AG99" s="58">
        <v>7.9684795974543228</v>
      </c>
      <c r="AH99" s="59">
        <v>7.1526421027773779</v>
      </c>
      <c r="AI99" s="42">
        <v>7.9995681632448399</v>
      </c>
      <c r="AJ99" s="51">
        <f t="shared" si="30"/>
        <v>115.75908814715015</v>
      </c>
    </row>
    <row r="100" spans="2:36" x14ac:dyDescent="0.45">
      <c r="B100" s="4" t="s">
        <v>228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42">
        <v>0</v>
      </c>
      <c r="AJ100" s="51">
        <f t="shared" si="30"/>
        <v>0</v>
      </c>
    </row>
    <row r="101" spans="2:36" x14ac:dyDescent="0.45">
      <c r="B101" s="4" t="s">
        <v>229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42">
        <v>0</v>
      </c>
      <c r="AJ101" s="51">
        <f t="shared" si="30"/>
        <v>0</v>
      </c>
    </row>
    <row r="102" spans="2:36" x14ac:dyDescent="0.45">
      <c r="B102" s="4" t="s">
        <v>230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42">
        <v>0</v>
      </c>
      <c r="AJ102" s="51">
        <f t="shared" si="30"/>
        <v>0</v>
      </c>
    </row>
    <row r="103" spans="2:36" x14ac:dyDescent="0.45">
      <c r="B103" s="4" t="s">
        <v>231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45">
      <c r="B104" s="4" t="s">
        <v>232</v>
      </c>
      <c r="C104" s="15"/>
      <c r="D104" s="16"/>
      <c r="E104" s="58">
        <v>15.212774348735806</v>
      </c>
      <c r="F104" s="59">
        <v>12.48388888888889</v>
      </c>
      <c r="G104" s="58">
        <v>1.8267694079081211</v>
      </c>
      <c r="H104" s="59">
        <v>12.405103560209398</v>
      </c>
      <c r="I104" s="58">
        <v>1.3994037272135409E-2</v>
      </c>
      <c r="J104" s="59">
        <v>9.7862135362180052</v>
      </c>
      <c r="K104" s="58">
        <v>0</v>
      </c>
      <c r="L104" s="59">
        <v>0.19998952740987158</v>
      </c>
      <c r="M104" s="58">
        <v>10.399071328849793</v>
      </c>
      <c r="N104" s="59">
        <v>3.0814067472737623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21.591316793291732</v>
      </c>
      <c r="V104" s="59">
        <v>19.157163797913185</v>
      </c>
      <c r="W104" s="58">
        <v>4.7579475164413454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3.4999999999999988E-3</v>
      </c>
      <c r="AF104" s="59">
        <v>0</v>
      </c>
      <c r="AG104" s="58">
        <v>0</v>
      </c>
      <c r="AH104" s="59">
        <v>0</v>
      </c>
      <c r="AI104" s="42">
        <v>10.048364961942035</v>
      </c>
      <c r="AJ104" s="51">
        <f t="shared" si="30"/>
        <v>120.96750445235409</v>
      </c>
    </row>
    <row r="105" spans="2:36" x14ac:dyDescent="0.45">
      <c r="B105" s="4" t="s">
        <v>233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45">
      <c r="B106" s="4" t="s">
        <v>234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45">
      <c r="B107" s="4" t="s">
        <v>235</v>
      </c>
      <c r="C107" s="15"/>
      <c r="D107" s="16"/>
      <c r="E107" s="58">
        <v>0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0</v>
      </c>
    </row>
    <row r="108" spans="2:36" x14ac:dyDescent="0.45">
      <c r="B108" s="4" t="s">
        <v>236</v>
      </c>
      <c r="C108" s="15"/>
      <c r="D108" s="16"/>
      <c r="E108" s="58">
        <v>0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0</v>
      </c>
    </row>
    <row r="109" spans="2:36" x14ac:dyDescent="0.45">
      <c r="B109" s="4" t="s">
        <v>237</v>
      </c>
      <c r="C109" s="15"/>
      <c r="D109" s="16"/>
      <c r="E109" s="58">
        <v>0</v>
      </c>
      <c r="F109" s="59">
        <v>0</v>
      </c>
      <c r="G109" s="58">
        <v>3.0875000000000004</v>
      </c>
      <c r="H109" s="59">
        <v>4.1169237481696506</v>
      </c>
      <c r="I109" s="58">
        <v>0</v>
      </c>
      <c r="J109" s="59">
        <v>3.5875000000000004</v>
      </c>
      <c r="K109" s="58">
        <v>0</v>
      </c>
      <c r="L109" s="59">
        <v>0</v>
      </c>
      <c r="M109" s="58">
        <v>2.8806601686030624</v>
      </c>
      <c r="N109" s="59">
        <v>0</v>
      </c>
      <c r="O109" s="58">
        <v>0</v>
      </c>
      <c r="P109" s="59">
        <v>0</v>
      </c>
      <c r="Q109" s="58">
        <v>0</v>
      </c>
      <c r="R109" s="59">
        <v>0</v>
      </c>
      <c r="S109" s="58">
        <v>0</v>
      </c>
      <c r="T109" s="59">
        <v>0</v>
      </c>
      <c r="U109" s="58">
        <v>0</v>
      </c>
      <c r="V109" s="59">
        <v>0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13.302139889485261</v>
      </c>
      <c r="AC109" s="58">
        <v>0</v>
      </c>
      <c r="AD109" s="59">
        <v>0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26.974723806257977</v>
      </c>
    </row>
    <row r="110" spans="2:36" x14ac:dyDescent="0.45">
      <c r="B110" s="4" t="s">
        <v>238</v>
      </c>
      <c r="C110" s="15"/>
      <c r="D110" s="16"/>
      <c r="E110" s="58">
        <v>0</v>
      </c>
      <c r="F110" s="59">
        <v>0</v>
      </c>
      <c r="G110" s="58">
        <v>3.0875000000000004</v>
      </c>
      <c r="H110" s="59">
        <v>4.1169237481696506</v>
      </c>
      <c r="I110" s="58">
        <v>0</v>
      </c>
      <c r="J110" s="59">
        <v>3.5875000000000004</v>
      </c>
      <c r="K110" s="58">
        <v>0</v>
      </c>
      <c r="L110" s="59">
        <v>0</v>
      </c>
      <c r="M110" s="58">
        <v>2.8806601686030624</v>
      </c>
      <c r="N110" s="59">
        <v>0</v>
      </c>
      <c r="O110" s="58">
        <v>0</v>
      </c>
      <c r="P110" s="59">
        <v>0</v>
      </c>
      <c r="Q110" s="58">
        <v>0</v>
      </c>
      <c r="R110" s="59">
        <v>0</v>
      </c>
      <c r="S110" s="58">
        <v>0</v>
      </c>
      <c r="T110" s="59">
        <v>0</v>
      </c>
      <c r="U110" s="58">
        <v>0</v>
      </c>
      <c r="V110" s="59">
        <v>0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13.302139889485261</v>
      </c>
      <c r="AC110" s="58">
        <v>0</v>
      </c>
      <c r="AD110" s="59">
        <v>0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26.974723806257977</v>
      </c>
    </row>
    <row r="111" spans="2:36" x14ac:dyDescent="0.45">
      <c r="B111" s="4" t="s">
        <v>239</v>
      </c>
      <c r="C111" s="15"/>
      <c r="D111" s="16"/>
      <c r="E111" s="58">
        <v>8.0709560735060375</v>
      </c>
      <c r="F111" s="59">
        <v>6.6385430283224363</v>
      </c>
      <c r="G111" s="58">
        <v>0.34185890138538816</v>
      </c>
      <c r="H111" s="59">
        <v>0</v>
      </c>
      <c r="I111" s="58">
        <v>0</v>
      </c>
      <c r="J111" s="59">
        <v>0</v>
      </c>
      <c r="K111" s="58">
        <v>0</v>
      </c>
      <c r="L111" s="59">
        <v>0</v>
      </c>
      <c r="M111" s="58">
        <v>0</v>
      </c>
      <c r="N111" s="59">
        <v>0</v>
      </c>
      <c r="O111" s="58">
        <v>0</v>
      </c>
      <c r="P111" s="59">
        <v>0</v>
      </c>
      <c r="Q111" s="58">
        <v>0</v>
      </c>
      <c r="R111" s="59">
        <v>0.96978998462129962</v>
      </c>
      <c r="S111" s="58">
        <v>0</v>
      </c>
      <c r="T111" s="59">
        <v>0</v>
      </c>
      <c r="U111" s="58">
        <v>6.6462377051235011</v>
      </c>
      <c r="V111" s="59">
        <v>5.4058062484840798E-5</v>
      </c>
      <c r="W111" s="58">
        <v>2.1208399426703357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0</v>
      </c>
      <c r="AE111" s="58">
        <v>0.52467954797682403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25.312959241668306</v>
      </c>
    </row>
    <row r="112" spans="2:36" x14ac:dyDescent="0.45">
      <c r="B112" s="4" t="s">
        <v>240</v>
      </c>
      <c r="C112" s="15"/>
      <c r="D112" s="16"/>
      <c r="E112" s="58">
        <v>8.0709560735060375</v>
      </c>
      <c r="F112" s="59">
        <v>6.6385430283224363</v>
      </c>
      <c r="G112" s="58">
        <v>0.34185890138538816</v>
      </c>
      <c r="H112" s="59">
        <v>0</v>
      </c>
      <c r="I112" s="58">
        <v>0</v>
      </c>
      <c r="J112" s="59">
        <v>0</v>
      </c>
      <c r="K112" s="58">
        <v>0</v>
      </c>
      <c r="L112" s="59">
        <v>0</v>
      </c>
      <c r="M112" s="58">
        <v>0</v>
      </c>
      <c r="N112" s="59">
        <v>0</v>
      </c>
      <c r="O112" s="58">
        <v>0</v>
      </c>
      <c r="P112" s="59">
        <v>0</v>
      </c>
      <c r="Q112" s="58">
        <v>0</v>
      </c>
      <c r="R112" s="59">
        <v>0.96978998462129962</v>
      </c>
      <c r="S112" s="58">
        <v>0</v>
      </c>
      <c r="T112" s="59">
        <v>0</v>
      </c>
      <c r="U112" s="58">
        <v>6.6462377051235011</v>
      </c>
      <c r="V112" s="59">
        <v>5.4058062484840798E-5</v>
      </c>
      <c r="W112" s="58">
        <v>2.1208399426703357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0</v>
      </c>
      <c r="AE112" s="58">
        <v>0.52467954797682403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25.312959241668306</v>
      </c>
    </row>
    <row r="113" spans="2:36" x14ac:dyDescent="0.45">
      <c r="B113" s="4" t="s">
        <v>241</v>
      </c>
      <c r="C113" s="15"/>
      <c r="D113" s="16"/>
      <c r="E113" s="58">
        <v>8.0709560735060375</v>
      </c>
      <c r="F113" s="59">
        <v>6.6385430283224363</v>
      </c>
      <c r="G113" s="58">
        <v>0.34185890138538816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0.96978998462129962</v>
      </c>
      <c r="S113" s="58">
        <v>0</v>
      </c>
      <c r="T113" s="59">
        <v>0</v>
      </c>
      <c r="U113" s="58">
        <v>6.6462377051235011</v>
      </c>
      <c r="V113" s="59">
        <v>5.4058062484840798E-5</v>
      </c>
      <c r="W113" s="58">
        <v>2.1208399426703357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0.52467954797682403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25.312959241668306</v>
      </c>
    </row>
    <row r="114" spans="2:36" x14ac:dyDescent="0.45">
      <c r="B114" s="4" t="s">
        <v>242</v>
      </c>
      <c r="C114" s="15"/>
      <c r="D114" s="16"/>
      <c r="E114" s="58">
        <v>17.294905871798655</v>
      </c>
      <c r="F114" s="59">
        <v>14.225449346405231</v>
      </c>
      <c r="G114" s="58">
        <v>0.7325547886829753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2.0781213956170701</v>
      </c>
      <c r="S114" s="58">
        <v>0</v>
      </c>
      <c r="T114" s="59">
        <v>0</v>
      </c>
      <c r="U114" s="58">
        <v>14.241937939550361</v>
      </c>
      <c r="V114" s="59">
        <v>1.1583870532466308E-4</v>
      </c>
      <c r="W114" s="58">
        <v>4.5446570200078646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1.1243133170931952</v>
      </c>
      <c r="AF114" s="59">
        <v>0</v>
      </c>
      <c r="AG114" s="58">
        <v>0</v>
      </c>
      <c r="AH114" s="59">
        <v>0</v>
      </c>
      <c r="AI114" s="42">
        <v>0</v>
      </c>
      <c r="AJ114" s="51">
        <f t="shared" si="30"/>
        <v>54.242055517860678</v>
      </c>
    </row>
    <row r="115" spans="2:36" x14ac:dyDescent="0.45">
      <c r="B115" s="4" t="s">
        <v>243</v>
      </c>
      <c r="C115" s="15"/>
      <c r="D115" s="16"/>
      <c r="E115" s="58">
        <v>17.294905871798655</v>
      </c>
      <c r="F115" s="59">
        <v>14.225449346405231</v>
      </c>
      <c r="G115" s="58">
        <v>0.7325547886829753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2.0781213956170701</v>
      </c>
      <c r="S115" s="58">
        <v>0</v>
      </c>
      <c r="T115" s="59">
        <v>0</v>
      </c>
      <c r="U115" s="58">
        <v>14.241937939550361</v>
      </c>
      <c r="V115" s="59">
        <v>1.1583870532466308E-4</v>
      </c>
      <c r="W115" s="58">
        <v>4.5446570200078646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1.1243133170931952</v>
      </c>
      <c r="AF115" s="59">
        <v>0</v>
      </c>
      <c r="AG115" s="58">
        <v>0</v>
      </c>
      <c r="AH115" s="59">
        <v>0</v>
      </c>
      <c r="AI115" s="42">
        <v>0</v>
      </c>
      <c r="AJ115" s="51">
        <f t="shared" si="30"/>
        <v>54.242055517860678</v>
      </c>
    </row>
    <row r="116" spans="2:36" x14ac:dyDescent="0.45">
      <c r="B116" s="4" t="s">
        <v>244</v>
      </c>
      <c r="C116" s="15"/>
      <c r="D116" s="16"/>
      <c r="E116" s="58">
        <v>3.6292220888802191</v>
      </c>
      <c r="F116" s="59">
        <v>2.891250000000003</v>
      </c>
      <c r="G116" s="58">
        <v>0</v>
      </c>
      <c r="H116" s="59">
        <v>0</v>
      </c>
      <c r="I116" s="58">
        <v>0</v>
      </c>
      <c r="J116" s="59">
        <v>1.6803288191630905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0.19372400622814895</v>
      </c>
      <c r="AE116" s="58">
        <v>0</v>
      </c>
      <c r="AF116" s="59">
        <v>0</v>
      </c>
      <c r="AG116" s="58">
        <v>0</v>
      </c>
      <c r="AH116" s="59">
        <v>9.653692493836083E-2</v>
      </c>
      <c r="AI116" s="42">
        <v>0</v>
      </c>
      <c r="AJ116" s="51">
        <f t="shared" si="30"/>
        <v>8.4910618392098218</v>
      </c>
    </row>
    <row r="117" spans="2:36" x14ac:dyDescent="0.45">
      <c r="B117" s="4" t="s">
        <v>245</v>
      </c>
      <c r="C117" s="15"/>
      <c r="D117" s="16"/>
      <c r="E117" s="58">
        <v>3.6292220888802191</v>
      </c>
      <c r="F117" s="59">
        <v>2.891250000000003</v>
      </c>
      <c r="G117" s="58">
        <v>0</v>
      </c>
      <c r="H117" s="59">
        <v>0</v>
      </c>
      <c r="I117" s="58">
        <v>0</v>
      </c>
      <c r="J117" s="59">
        <v>1.6803288191630905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0.19372400622814895</v>
      </c>
      <c r="AE117" s="58">
        <v>0</v>
      </c>
      <c r="AF117" s="59">
        <v>0</v>
      </c>
      <c r="AG117" s="58">
        <v>0</v>
      </c>
      <c r="AH117" s="59">
        <v>9.653692493836083E-2</v>
      </c>
      <c r="AI117" s="42">
        <v>0</v>
      </c>
      <c r="AJ117" s="51">
        <f t="shared" si="30"/>
        <v>8.4910618392098218</v>
      </c>
    </row>
    <row r="118" spans="2:36" x14ac:dyDescent="0.45">
      <c r="B118" s="4" t="s">
        <v>246</v>
      </c>
      <c r="C118" s="15"/>
      <c r="D118" s="16"/>
      <c r="E118" s="58">
        <v>0.83743424522366106</v>
      </c>
      <c r="F118" s="59">
        <v>0.7747361111111114</v>
      </c>
      <c r="G118" s="58">
        <v>7.6777909358146004E-2</v>
      </c>
      <c r="H118" s="59">
        <v>1.009589722988328E-3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5.7155531219604447E-4</v>
      </c>
      <c r="S118" s="58">
        <v>0</v>
      </c>
      <c r="T118" s="59">
        <v>0</v>
      </c>
      <c r="U118" s="58">
        <v>3.2075000000000027</v>
      </c>
      <c r="V118" s="59">
        <v>0.16125000000000009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1.388888888888736E-5</v>
      </c>
      <c r="AD118" s="59">
        <v>0</v>
      </c>
      <c r="AE118" s="58">
        <v>1.5013992195826423E-2</v>
      </c>
      <c r="AF118" s="59">
        <v>0</v>
      </c>
      <c r="AG118" s="58">
        <v>0</v>
      </c>
      <c r="AH118" s="59">
        <v>0</v>
      </c>
      <c r="AI118" s="42">
        <v>0</v>
      </c>
      <c r="AJ118" s="51">
        <f t="shared" si="30"/>
        <v>5.0743072918128203</v>
      </c>
    </row>
    <row r="119" spans="2:36" x14ac:dyDescent="0.45">
      <c r="B119" s="4" t="s">
        <v>247</v>
      </c>
      <c r="C119" s="15"/>
      <c r="D119" s="16"/>
      <c r="E119" s="58">
        <v>0.83743424522366106</v>
      </c>
      <c r="F119" s="59">
        <v>0.7747361111111114</v>
      </c>
      <c r="G119" s="58">
        <v>7.6777909358146004E-2</v>
      </c>
      <c r="H119" s="59">
        <v>1.009589722988328E-3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5.7155531219604447E-4</v>
      </c>
      <c r="S119" s="58">
        <v>0</v>
      </c>
      <c r="T119" s="59">
        <v>0</v>
      </c>
      <c r="U119" s="58">
        <v>3.2075000000000027</v>
      </c>
      <c r="V119" s="59">
        <v>0.16125000000000009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1.388888888888736E-5</v>
      </c>
      <c r="AD119" s="59">
        <v>0</v>
      </c>
      <c r="AE119" s="58">
        <v>1.5013992195826423E-2</v>
      </c>
      <c r="AF119" s="59">
        <v>0</v>
      </c>
      <c r="AG119" s="58">
        <v>0</v>
      </c>
      <c r="AH119" s="59">
        <v>0</v>
      </c>
      <c r="AI119" s="42">
        <v>0</v>
      </c>
      <c r="AJ119" s="51">
        <f t="shared" si="30"/>
        <v>5.0743072918128203</v>
      </c>
    </row>
    <row r="120" spans="2:36" x14ac:dyDescent="0.45">
      <c r="B120" s="4" t="s">
        <v>248</v>
      </c>
      <c r="C120" s="15"/>
      <c r="D120" s="15"/>
      <c r="E120" s="58">
        <v>13.972651460435657</v>
      </c>
      <c r="F120" s="59">
        <v>21.723055555555558</v>
      </c>
      <c r="G120" s="58">
        <v>1.2633787949879969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0.78488770066588009</v>
      </c>
      <c r="S120" s="58">
        <v>0</v>
      </c>
      <c r="T120" s="59">
        <v>0</v>
      </c>
      <c r="U120" s="58">
        <v>12.727614667680527</v>
      </c>
      <c r="V120" s="59">
        <v>0</v>
      </c>
      <c r="W120" s="58">
        <v>2.5896960788302943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0.67299578868508048</v>
      </c>
      <c r="AD120" s="59">
        <v>0</v>
      </c>
      <c r="AE120" s="58">
        <v>0.91663604312472857</v>
      </c>
      <c r="AF120" s="59">
        <v>0</v>
      </c>
      <c r="AG120" s="58">
        <v>0</v>
      </c>
      <c r="AH120" s="59">
        <v>0</v>
      </c>
      <c r="AI120" s="42">
        <v>0</v>
      </c>
      <c r="AJ120" s="51">
        <f t="shared" si="30"/>
        <v>54.650916089965719</v>
      </c>
    </row>
    <row r="121" spans="2:36" x14ac:dyDescent="0.45">
      <c r="B121" s="4" t="s">
        <v>249</v>
      </c>
      <c r="E121" s="58">
        <v>13.972651460435657</v>
      </c>
      <c r="F121" s="59">
        <v>21.723055555555558</v>
      </c>
      <c r="G121" s="58">
        <v>1.2633787949879969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0.78488770066588009</v>
      </c>
      <c r="S121" s="58">
        <v>0</v>
      </c>
      <c r="T121" s="59">
        <v>0</v>
      </c>
      <c r="U121" s="58">
        <v>12.727614667680527</v>
      </c>
      <c r="V121" s="59">
        <v>0</v>
      </c>
      <c r="W121" s="58">
        <v>2.5896960788302943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0.67299578868508048</v>
      </c>
      <c r="AD121" s="59">
        <v>0</v>
      </c>
      <c r="AE121" s="58">
        <v>0.91663604312472857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54.650916089965719</v>
      </c>
    </row>
    <row r="122" spans="2:36" x14ac:dyDescent="0.45">
      <c r="B122" s="4" t="s">
        <v>250</v>
      </c>
      <c r="E122" s="58">
        <v>13.972651460435657</v>
      </c>
      <c r="F122" s="59">
        <v>21.723055555555558</v>
      </c>
      <c r="G122" s="58">
        <v>1.2633787949879969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0.78488770066588009</v>
      </c>
      <c r="S122" s="58">
        <v>0</v>
      </c>
      <c r="T122" s="59">
        <v>0</v>
      </c>
      <c r="U122" s="58">
        <v>12.727614667680527</v>
      </c>
      <c r="V122" s="59">
        <v>0</v>
      </c>
      <c r="W122" s="58">
        <v>2.5896960788302943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0.67299578868508048</v>
      </c>
      <c r="AD122" s="59">
        <v>0</v>
      </c>
      <c r="AE122" s="58">
        <v>0.91663604312472857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54.650916089965719</v>
      </c>
    </row>
    <row r="123" spans="2:36" x14ac:dyDescent="0.45">
      <c r="B123" s="4" t="s">
        <v>251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45">
      <c r="B124" s="4" t="s">
        <v>252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45">
      <c r="B125" s="4" t="s">
        <v>253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45">
      <c r="B126" s="4" t="s">
        <v>254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45">
      <c r="B127" s="4" t="s">
        <v>255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0</v>
      </c>
    </row>
    <row r="128" spans="2:36" x14ac:dyDescent="0.45">
      <c r="B128" s="4" t="s">
        <v>256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0</v>
      </c>
    </row>
    <row r="129" spans="2:36" x14ac:dyDescent="0.45">
      <c r="B129" s="4" t="s">
        <v>257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45">
      <c r="B130" s="4" t="s">
        <v>258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42">
        <v>0</v>
      </c>
      <c r="AJ130" s="51">
        <f t="shared" si="30"/>
        <v>0</v>
      </c>
    </row>
    <row r="131" spans="2:36" x14ac:dyDescent="0.45">
      <c r="B131" s="4" t="s">
        <v>259</v>
      </c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42">
        <v>0</v>
      </c>
      <c r="AJ131" s="51">
        <f t="shared" si="30"/>
        <v>0</v>
      </c>
    </row>
    <row r="132" spans="2:36" x14ac:dyDescent="0.45">
      <c r="B132" s="4" t="s">
        <v>260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45">
      <c r="B133" s="4" t="s">
        <v>261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45">
      <c r="B134" s="4" t="s">
        <v>262</v>
      </c>
      <c r="C134" s="15"/>
      <c r="D134" s="1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42">
        <v>0</v>
      </c>
      <c r="AJ134" s="51">
        <f t="shared" si="30"/>
        <v>0</v>
      </c>
    </row>
    <row r="135" spans="2:36" x14ac:dyDescent="0.45">
      <c r="B135" s="4" t="s">
        <v>263</v>
      </c>
      <c r="C135" s="15"/>
      <c r="D135" s="1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42">
        <v>0</v>
      </c>
      <c r="AJ135" s="51">
        <f t="shared" si="30"/>
        <v>0</v>
      </c>
    </row>
    <row r="136" spans="2:36" x14ac:dyDescent="0.45">
      <c r="B136" s="4" t="s">
        <v>264</v>
      </c>
      <c r="C136" s="15"/>
      <c r="D136" s="16"/>
      <c r="E136" s="58">
        <v>2.5782355173780691</v>
      </c>
      <c r="F136" s="59">
        <v>3.139041666666667</v>
      </c>
      <c r="G136" s="58">
        <v>0.34586594906207518</v>
      </c>
      <c r="H136" s="59">
        <v>6.1614272805550946E-5</v>
      </c>
      <c r="I136" s="58">
        <v>0</v>
      </c>
      <c r="J136" s="59">
        <v>0</v>
      </c>
      <c r="K136" s="58">
        <v>7.5935476614782385E-4</v>
      </c>
      <c r="L136" s="59">
        <v>0.10887264479883008</v>
      </c>
      <c r="M136" s="58">
        <v>1.9749821662360381</v>
      </c>
      <c r="N136" s="59">
        <v>0</v>
      </c>
      <c r="O136" s="58">
        <v>0.16906158785956599</v>
      </c>
      <c r="P136" s="59">
        <v>0.35319376785385731</v>
      </c>
      <c r="Q136" s="58">
        <v>0.14710265235044065</v>
      </c>
      <c r="R136" s="59">
        <v>0</v>
      </c>
      <c r="S136" s="58">
        <v>0.73311693381207688</v>
      </c>
      <c r="T136" s="59">
        <v>0.3312356136677167</v>
      </c>
      <c r="U136" s="58">
        <v>1.2517278147602664</v>
      </c>
      <c r="V136" s="59">
        <v>0.48476126652987073</v>
      </c>
      <c r="W136" s="58">
        <v>0.10028501738328498</v>
      </c>
      <c r="X136" s="59">
        <v>0.14018888637113081</v>
      </c>
      <c r="Y136" s="58">
        <v>0</v>
      </c>
      <c r="Z136" s="59">
        <v>0.49820617757464469</v>
      </c>
      <c r="AA136" s="58">
        <v>0</v>
      </c>
      <c r="AB136" s="59">
        <v>0</v>
      </c>
      <c r="AC136" s="58">
        <v>0</v>
      </c>
      <c r="AD136" s="59">
        <v>0</v>
      </c>
      <c r="AE136" s="58">
        <v>0.41046168546571093</v>
      </c>
      <c r="AF136" s="59">
        <v>0.59546186442515903</v>
      </c>
      <c r="AG136" s="58">
        <v>0.46464661917028316</v>
      </c>
      <c r="AH136" s="59">
        <v>0.54012926425486807</v>
      </c>
      <c r="AI136" s="42">
        <v>0</v>
      </c>
      <c r="AJ136" s="51">
        <f t="shared" si="30"/>
        <v>14.367398064659511</v>
      </c>
    </row>
    <row r="137" spans="2:36" x14ac:dyDescent="0.45">
      <c r="B137" s="4" t="s">
        <v>265</v>
      </c>
      <c r="C137" s="15"/>
      <c r="D137" s="16"/>
      <c r="E137" s="58">
        <v>2.5782355173780691</v>
      </c>
      <c r="F137" s="59">
        <v>3.139041666666667</v>
      </c>
      <c r="G137" s="58">
        <v>0.34586594906207518</v>
      </c>
      <c r="H137" s="59">
        <v>6.1614272805550946E-5</v>
      </c>
      <c r="I137" s="58">
        <v>0</v>
      </c>
      <c r="J137" s="59">
        <v>0</v>
      </c>
      <c r="K137" s="58">
        <v>7.5935476614782385E-4</v>
      </c>
      <c r="L137" s="59">
        <v>0.10887264479883008</v>
      </c>
      <c r="M137" s="58">
        <v>1.9749821662360381</v>
      </c>
      <c r="N137" s="59">
        <v>0</v>
      </c>
      <c r="O137" s="58">
        <v>0.16906158785956599</v>
      </c>
      <c r="P137" s="59">
        <v>0.35319376785385731</v>
      </c>
      <c r="Q137" s="58">
        <v>0.14710265235044065</v>
      </c>
      <c r="R137" s="59">
        <v>0</v>
      </c>
      <c r="S137" s="58">
        <v>0.73311693381207688</v>
      </c>
      <c r="T137" s="59">
        <v>0.3312356136677167</v>
      </c>
      <c r="U137" s="58">
        <v>1.2517278147602664</v>
      </c>
      <c r="V137" s="59">
        <v>0.48476126652987073</v>
      </c>
      <c r="W137" s="58">
        <v>0.10028501738328498</v>
      </c>
      <c r="X137" s="59">
        <v>0.14018888637113081</v>
      </c>
      <c r="Y137" s="58">
        <v>0</v>
      </c>
      <c r="Z137" s="59">
        <v>0.49820617757464469</v>
      </c>
      <c r="AA137" s="58">
        <v>0</v>
      </c>
      <c r="AB137" s="59">
        <v>0</v>
      </c>
      <c r="AC137" s="58">
        <v>0</v>
      </c>
      <c r="AD137" s="59">
        <v>0</v>
      </c>
      <c r="AE137" s="58">
        <v>0.41046168546571093</v>
      </c>
      <c r="AF137" s="59">
        <v>0.59546186442515903</v>
      </c>
      <c r="AG137" s="58">
        <v>0.46464661917028316</v>
      </c>
      <c r="AH137" s="59">
        <v>0.54012926425486807</v>
      </c>
      <c r="AI137" s="42">
        <v>0</v>
      </c>
      <c r="AJ137" s="51">
        <f t="shared" si="30"/>
        <v>14.367398064659511</v>
      </c>
    </row>
    <row r="138" spans="2:36" x14ac:dyDescent="0.45">
      <c r="B138" s="4" t="s">
        <v>266</v>
      </c>
      <c r="C138" s="15"/>
      <c r="D138" s="16"/>
      <c r="E138" s="58">
        <v>25.948975838555228</v>
      </c>
      <c r="F138" s="59">
        <v>72.90488953963353</v>
      </c>
      <c r="G138" s="58">
        <v>1.7280137221018477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1.6777715841929117</v>
      </c>
      <c r="S138" s="58">
        <v>0</v>
      </c>
      <c r="T138" s="59">
        <v>0</v>
      </c>
      <c r="U138" s="58">
        <v>37.413906986936922</v>
      </c>
      <c r="V138" s="59">
        <v>11.405456307729086</v>
      </c>
      <c r="W138" s="58">
        <v>15.586517855152485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2.2114721934000652E-2</v>
      </c>
      <c r="AD138" s="59">
        <v>0</v>
      </c>
      <c r="AE138" s="58">
        <v>2.701164220174153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169.38881077641017</v>
      </c>
    </row>
    <row r="139" spans="2:36" x14ac:dyDescent="0.45">
      <c r="B139" s="4" t="s">
        <v>267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0</v>
      </c>
      <c r="AJ139" s="51">
        <f t="shared" si="30"/>
        <v>0</v>
      </c>
    </row>
    <row r="140" spans="2:36" x14ac:dyDescent="0.45">
      <c r="B140" s="4" t="s">
        <v>268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0</v>
      </c>
      <c r="AJ140" s="51">
        <f t="shared" si="30"/>
        <v>0</v>
      </c>
    </row>
    <row r="141" spans="2:36" x14ac:dyDescent="0.45">
      <c r="B141" s="4" t="s">
        <v>269</v>
      </c>
      <c r="C141" s="15"/>
      <c r="D141" s="16"/>
      <c r="E141" s="58">
        <v>6.2817982266744038E-2</v>
      </c>
      <c r="F141" s="59">
        <v>1.9788244444444421</v>
      </c>
      <c r="G141" s="58">
        <v>0</v>
      </c>
      <c r="H141" s="59">
        <v>0</v>
      </c>
      <c r="I141" s="58">
        <v>0</v>
      </c>
      <c r="J141" s="59">
        <v>20.427851811345416</v>
      </c>
      <c r="K141" s="58">
        <v>24.022688962258236</v>
      </c>
      <c r="L141" s="59">
        <v>18.161305846617783</v>
      </c>
      <c r="M141" s="58">
        <v>17.993621217753098</v>
      </c>
      <c r="N141" s="59">
        <v>3.7253360494333916</v>
      </c>
      <c r="O141" s="58">
        <v>4.7010906302642814</v>
      </c>
      <c r="P141" s="59">
        <v>9.206353979278564</v>
      </c>
      <c r="Q141" s="58">
        <v>11.552925305113897</v>
      </c>
      <c r="R141" s="59">
        <v>7.3971237952863911</v>
      </c>
      <c r="S141" s="58">
        <v>7.1507393923144846</v>
      </c>
      <c r="T141" s="59">
        <v>36.735132431098094</v>
      </c>
      <c r="U141" s="58">
        <v>41.481518679009334</v>
      </c>
      <c r="V141" s="59">
        <v>24.416331360143122</v>
      </c>
      <c r="W141" s="58">
        <v>10.585616182009376</v>
      </c>
      <c r="X141" s="59">
        <v>9.07023234088898</v>
      </c>
      <c r="Y141" s="58">
        <v>8.522030209571831</v>
      </c>
      <c r="Z141" s="59">
        <v>7.4038306869888277</v>
      </c>
      <c r="AA141" s="58">
        <v>4.5823657577133208</v>
      </c>
      <c r="AB141" s="59">
        <v>1.1737630286746537</v>
      </c>
      <c r="AC141" s="58">
        <v>24.803644116050926</v>
      </c>
      <c r="AD141" s="59">
        <v>0</v>
      </c>
      <c r="AE141" s="58">
        <v>0</v>
      </c>
      <c r="AF141" s="59">
        <v>0</v>
      </c>
      <c r="AG141" s="58">
        <v>0</v>
      </c>
      <c r="AH141" s="59">
        <v>0</v>
      </c>
      <c r="AI141" s="42">
        <v>0</v>
      </c>
      <c r="AJ141" s="51">
        <f t="shared" si="30"/>
        <v>295.1551442085252</v>
      </c>
    </row>
    <row r="142" spans="2:36" x14ac:dyDescent="0.45">
      <c r="B142" s="4" t="s">
        <v>270</v>
      </c>
      <c r="C142" s="15"/>
      <c r="D142" s="16"/>
      <c r="E142" s="58">
        <v>6.2817982266744038E-2</v>
      </c>
      <c r="F142" s="59">
        <v>1.9788244444444421</v>
      </c>
      <c r="G142" s="58">
        <v>0</v>
      </c>
      <c r="H142" s="59">
        <v>0</v>
      </c>
      <c r="I142" s="58">
        <v>0</v>
      </c>
      <c r="J142" s="59">
        <v>20.427851811345416</v>
      </c>
      <c r="K142" s="58">
        <v>24.022688962258236</v>
      </c>
      <c r="L142" s="59">
        <v>18.161305846617783</v>
      </c>
      <c r="M142" s="58">
        <v>17.993621217753098</v>
      </c>
      <c r="N142" s="59">
        <v>3.7253360494333916</v>
      </c>
      <c r="O142" s="58">
        <v>4.7010906302642814</v>
      </c>
      <c r="P142" s="59">
        <v>9.206353979278564</v>
      </c>
      <c r="Q142" s="58">
        <v>11.552925305113897</v>
      </c>
      <c r="R142" s="59">
        <v>7.3971237952863911</v>
      </c>
      <c r="S142" s="58">
        <v>7.1507393923144846</v>
      </c>
      <c r="T142" s="59">
        <v>36.735132431098094</v>
      </c>
      <c r="U142" s="58">
        <v>41.481518679009334</v>
      </c>
      <c r="V142" s="59">
        <v>24.416331360143122</v>
      </c>
      <c r="W142" s="58">
        <v>10.585616182009376</v>
      </c>
      <c r="X142" s="59">
        <v>9.07023234088898</v>
      </c>
      <c r="Y142" s="58">
        <v>8.522030209571831</v>
      </c>
      <c r="Z142" s="59">
        <v>7.4038306869888277</v>
      </c>
      <c r="AA142" s="58">
        <v>4.5823657577133208</v>
      </c>
      <c r="AB142" s="59">
        <v>1.1737630286746537</v>
      </c>
      <c r="AC142" s="58">
        <v>24.803644116050926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295.1551442085252</v>
      </c>
    </row>
    <row r="143" spans="2:36" x14ac:dyDescent="0.45">
      <c r="B143" s="4" t="s">
        <v>271</v>
      </c>
      <c r="C143" s="15"/>
      <c r="D143" s="16"/>
      <c r="E143" s="58">
        <v>0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0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0</v>
      </c>
    </row>
    <row r="144" spans="2:36" x14ac:dyDescent="0.45">
      <c r="B144" s="4" t="s">
        <v>272</v>
      </c>
      <c r="C144" s="15"/>
      <c r="D144" s="16"/>
      <c r="E144" s="58">
        <v>0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0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0</v>
      </c>
    </row>
    <row r="145" spans="2:36" x14ac:dyDescent="0.45">
      <c r="B145" s="4" t="s">
        <v>273</v>
      </c>
      <c r="C145" s="15"/>
      <c r="D145" s="16"/>
      <c r="E145" s="58">
        <v>0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138.29166298839232</v>
      </c>
      <c r="Y145" s="58">
        <v>110.65194867882099</v>
      </c>
      <c r="Z145" s="59">
        <v>0</v>
      </c>
      <c r="AA145" s="58">
        <v>0</v>
      </c>
      <c r="AB145" s="59">
        <v>8.7997660679287364</v>
      </c>
      <c r="AC145" s="58">
        <v>6.0150563716888392</v>
      </c>
      <c r="AD145" s="59">
        <v>0</v>
      </c>
      <c r="AE145" s="58">
        <v>60.455721824518847</v>
      </c>
      <c r="AF145" s="59">
        <v>155.69583074039329</v>
      </c>
      <c r="AG145" s="58">
        <v>0</v>
      </c>
      <c r="AH145" s="59">
        <v>0</v>
      </c>
      <c r="AI145" s="42">
        <v>0</v>
      </c>
      <c r="AJ145" s="51">
        <f t="shared" si="30"/>
        <v>479.90998667174301</v>
      </c>
    </row>
    <row r="146" spans="2:36" x14ac:dyDescent="0.45">
      <c r="B146" s="4" t="s">
        <v>274</v>
      </c>
      <c r="C146" s="15"/>
      <c r="D146" s="16"/>
      <c r="E146" s="58">
        <v>0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138.29166298839232</v>
      </c>
      <c r="Y146" s="58">
        <v>110.65194867882099</v>
      </c>
      <c r="Z146" s="59">
        <v>0</v>
      </c>
      <c r="AA146" s="58">
        <v>0</v>
      </c>
      <c r="AB146" s="59">
        <v>8.7997660679287364</v>
      </c>
      <c r="AC146" s="58">
        <v>6.0150563716888392</v>
      </c>
      <c r="AD146" s="59">
        <v>0</v>
      </c>
      <c r="AE146" s="58">
        <v>60.455721824518847</v>
      </c>
      <c r="AF146" s="59">
        <v>155.69583074039329</v>
      </c>
      <c r="AG146" s="58">
        <v>0</v>
      </c>
      <c r="AH146" s="59">
        <v>0</v>
      </c>
      <c r="AI146" s="42">
        <v>0</v>
      </c>
      <c r="AJ146" s="51">
        <f t="shared" si="30"/>
        <v>479.90998667174301</v>
      </c>
    </row>
    <row r="147" spans="2:36" x14ac:dyDescent="0.45">
      <c r="B147" s="4" t="s">
        <v>275</v>
      </c>
      <c r="C147" s="15"/>
      <c r="D147" s="1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138.29166298839232</v>
      </c>
      <c r="Y147" s="58">
        <v>110.65194867882099</v>
      </c>
      <c r="Z147" s="59">
        <v>0</v>
      </c>
      <c r="AA147" s="58">
        <v>0</v>
      </c>
      <c r="AB147" s="59">
        <v>8.7997660679287364</v>
      </c>
      <c r="AC147" s="58">
        <v>6.0150563716888392</v>
      </c>
      <c r="AD147" s="59">
        <v>0</v>
      </c>
      <c r="AE147" s="58">
        <v>60.455721824518847</v>
      </c>
      <c r="AF147" s="59">
        <v>155.69583074039329</v>
      </c>
      <c r="AG147" s="58">
        <v>0</v>
      </c>
      <c r="AH147" s="59">
        <v>0</v>
      </c>
      <c r="AI147" s="42">
        <v>0</v>
      </c>
      <c r="AJ147" s="51">
        <f t="shared" si="30"/>
        <v>479.90998667174301</v>
      </c>
    </row>
    <row r="148" spans="2:36" x14ac:dyDescent="0.45">
      <c r="B148" s="4" t="s">
        <v>276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42">
        <v>0</v>
      </c>
      <c r="AJ148" s="51">
        <f t="shared" si="30"/>
        <v>0</v>
      </c>
    </row>
    <row r="149" spans="2:36" x14ac:dyDescent="0.45">
      <c r="B149" s="4" t="s">
        <v>277</v>
      </c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42">
        <v>0</v>
      </c>
      <c r="AJ149" s="51">
        <f t="shared" ref="AJ149" si="31">SUM(E149:AI149)</f>
        <v>0</v>
      </c>
    </row>
  </sheetData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9"/>
  <sheetViews>
    <sheetView topLeftCell="C1" zoomScale="55" zoomScaleNormal="55" workbookViewId="0">
      <selection activeCell="AJ10" sqref="AJ10"/>
    </sheetView>
  </sheetViews>
  <sheetFormatPr baseColWidth="10" defaultColWidth="11.453125" defaultRowHeight="18.5" x14ac:dyDescent="0.45"/>
  <cols>
    <col min="1" max="1" width="2.453125" style="4" customWidth="1"/>
    <col min="2" max="2" width="32.54296875" style="4" customWidth="1"/>
    <col min="3" max="4" width="10.1796875" style="3" customWidth="1"/>
    <col min="5" max="5" width="16.26953125" style="3" bestFit="1" customWidth="1"/>
    <col min="6" max="6" width="14.453125" style="3" bestFit="1" customWidth="1"/>
    <col min="7" max="8" width="13.81640625" style="3" bestFit="1" customWidth="1"/>
    <col min="9" max="10" width="13.1796875" style="3" bestFit="1" customWidth="1"/>
    <col min="11" max="12" width="15" style="3" bestFit="1" customWidth="1"/>
    <col min="13" max="13" width="13.81640625" style="3" bestFit="1" customWidth="1"/>
    <col min="14" max="15" width="15.7265625" style="3" bestFit="1" customWidth="1"/>
    <col min="16" max="16" width="14.453125" style="3" bestFit="1" customWidth="1"/>
    <col min="17" max="18" width="15" style="3" bestFit="1" customWidth="1"/>
    <col min="19" max="19" width="14.453125" style="3" bestFit="1" customWidth="1"/>
    <col min="20" max="20" width="13.81640625" style="3" bestFit="1" customWidth="1"/>
    <col min="21" max="21" width="14.453125" style="3" bestFit="1" customWidth="1"/>
    <col min="22" max="23" width="13.81640625" style="3" bestFit="1" customWidth="1"/>
    <col min="24" max="24" width="14.453125" style="3" bestFit="1" customWidth="1"/>
    <col min="25" max="25" width="15.7265625" style="3" bestFit="1" customWidth="1"/>
    <col min="26" max="27" width="14.453125" style="3" bestFit="1" customWidth="1"/>
    <col min="28" max="28" width="13.81640625" style="3" bestFit="1" customWidth="1"/>
    <col min="29" max="30" width="14.453125" style="4" bestFit="1" customWidth="1"/>
    <col min="31" max="31" width="15.7265625" style="4" bestFit="1" customWidth="1"/>
    <col min="32" max="33" width="14.453125" style="4" bestFit="1" customWidth="1"/>
    <col min="34" max="34" width="13.81640625" style="4" bestFit="1" customWidth="1"/>
    <col min="35" max="35" width="14.453125" style="4" bestFit="1" customWidth="1"/>
    <col min="36" max="36" width="14.1796875" style="4" customWidth="1"/>
    <col min="37" max="16384" width="11.453125" style="4"/>
  </cols>
  <sheetData>
    <row r="2" spans="2:36" x14ac:dyDescent="0.45">
      <c r="B2" s="7" t="s">
        <v>324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45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45">
      <c r="AC4" s="3"/>
      <c r="AD4" s="3"/>
      <c r="AE4" s="3"/>
      <c r="AF4" s="3"/>
      <c r="AG4" s="3"/>
      <c r="AH4" s="3"/>
      <c r="AI4" s="3"/>
      <c r="AJ4" s="3"/>
    </row>
    <row r="5" spans="2:36" x14ac:dyDescent="0.45">
      <c r="B5" s="5" t="s">
        <v>325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4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45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45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45">
      <c r="B9" s="32" t="s">
        <v>323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4" t="s">
        <v>7</v>
      </c>
    </row>
    <row r="10" spans="2:36" x14ac:dyDescent="0.45">
      <c r="B10" s="94" t="s">
        <v>7</v>
      </c>
      <c r="C10" s="94"/>
      <c r="D10" s="94"/>
      <c r="E10" s="48">
        <f t="shared" ref="E10:AJ10" si="28">SUM(E11:E39)</f>
        <v>0</v>
      </c>
      <c r="F10" s="48">
        <f t="shared" si="28"/>
        <v>0</v>
      </c>
      <c r="G10" s="48">
        <f t="shared" si="28"/>
        <v>0</v>
      </c>
      <c r="H10" s="48">
        <f t="shared" si="28"/>
        <v>0</v>
      </c>
      <c r="I10" s="48">
        <f t="shared" si="28"/>
        <v>0</v>
      </c>
      <c r="J10" s="48">
        <f t="shared" si="28"/>
        <v>0</v>
      </c>
      <c r="K10" s="48">
        <f t="shared" si="28"/>
        <v>103.23322541819951</v>
      </c>
      <c r="L10" s="48">
        <f t="shared" si="28"/>
        <v>20.113243832782164</v>
      </c>
      <c r="M10" s="48">
        <f t="shared" si="28"/>
        <v>0</v>
      </c>
      <c r="N10" s="48">
        <f t="shared" si="28"/>
        <v>0</v>
      </c>
      <c r="O10" s="48">
        <f t="shared" si="28"/>
        <v>0</v>
      </c>
      <c r="P10" s="48">
        <f t="shared" si="28"/>
        <v>0</v>
      </c>
      <c r="Q10" s="48">
        <f t="shared" si="28"/>
        <v>0</v>
      </c>
      <c r="R10" s="48">
        <f t="shared" si="28"/>
        <v>0</v>
      </c>
      <c r="S10" s="48">
        <f t="shared" si="28"/>
        <v>0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123.34646925098167</v>
      </c>
    </row>
    <row r="11" spans="2:36" x14ac:dyDescent="0.45">
      <c r="B11" s="4" t="s">
        <v>279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45">
      <c r="B12" s="4" t="s">
        <v>280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45">
      <c r="B13" s="4" t="s">
        <v>281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45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45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45">
      <c r="B16" s="4" t="s">
        <v>284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45">
      <c r="B17" s="4" t="s">
        <v>285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45">
      <c r="B18" s="4" t="s">
        <v>286</v>
      </c>
      <c r="C18" s="15"/>
      <c r="D18" s="16"/>
      <c r="E18" s="58">
        <v>0</v>
      </c>
      <c r="F18" s="59">
        <v>0</v>
      </c>
      <c r="G18" s="58">
        <v>0</v>
      </c>
      <c r="H18" s="59">
        <v>0</v>
      </c>
      <c r="I18" s="58">
        <v>0</v>
      </c>
      <c r="J18" s="59">
        <v>0</v>
      </c>
      <c r="K18" s="58">
        <v>26.656540877741126</v>
      </c>
      <c r="L18" s="59">
        <v>16.416446351881085</v>
      </c>
      <c r="M18" s="58">
        <v>0</v>
      </c>
      <c r="N18" s="59">
        <v>0</v>
      </c>
      <c r="O18" s="58">
        <v>0</v>
      </c>
      <c r="P18" s="59">
        <v>0</v>
      </c>
      <c r="Q18" s="58">
        <v>0</v>
      </c>
      <c r="R18" s="59">
        <v>0</v>
      </c>
      <c r="S18" s="58">
        <v>0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43.072987229622214</v>
      </c>
    </row>
    <row r="19" spans="2:36" x14ac:dyDescent="0.45">
      <c r="B19" s="4" t="s">
        <v>287</v>
      </c>
      <c r="C19" s="15"/>
      <c r="D19" s="16"/>
      <c r="E19" s="58">
        <v>0</v>
      </c>
      <c r="F19" s="59">
        <v>0</v>
      </c>
      <c r="G19" s="58">
        <v>0</v>
      </c>
      <c r="H19" s="59">
        <v>0</v>
      </c>
      <c r="I19" s="58">
        <v>0</v>
      </c>
      <c r="J19" s="59">
        <v>0</v>
      </c>
      <c r="K19" s="58">
        <v>5.5108417782529928</v>
      </c>
      <c r="L19" s="59">
        <v>0.90239235560099273</v>
      </c>
      <c r="M19" s="58">
        <v>0</v>
      </c>
      <c r="N19" s="59">
        <v>0</v>
      </c>
      <c r="O19" s="58">
        <v>0</v>
      </c>
      <c r="P19" s="59">
        <v>0</v>
      </c>
      <c r="Q19" s="58">
        <v>0</v>
      </c>
      <c r="R19" s="59">
        <v>0</v>
      </c>
      <c r="S19" s="58">
        <v>0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6.4132341338539858</v>
      </c>
    </row>
    <row r="20" spans="2:36" x14ac:dyDescent="0.45">
      <c r="B20" s="4" t="s">
        <v>288</v>
      </c>
      <c r="C20" s="15"/>
      <c r="D20" s="16"/>
      <c r="E20" s="58">
        <v>0</v>
      </c>
      <c r="F20" s="59">
        <v>0</v>
      </c>
      <c r="G20" s="58">
        <v>0</v>
      </c>
      <c r="H20" s="59">
        <v>0</v>
      </c>
      <c r="I20" s="58">
        <v>0</v>
      </c>
      <c r="J20" s="59">
        <v>0</v>
      </c>
      <c r="K20" s="58">
        <v>71.065842762205392</v>
      </c>
      <c r="L20" s="59">
        <v>2.7944051253000892</v>
      </c>
      <c r="M20" s="58">
        <v>0</v>
      </c>
      <c r="N20" s="59">
        <v>0</v>
      </c>
      <c r="O20" s="58">
        <v>0</v>
      </c>
      <c r="P20" s="59">
        <v>0</v>
      </c>
      <c r="Q20" s="58">
        <v>0</v>
      </c>
      <c r="R20" s="59">
        <v>0</v>
      </c>
      <c r="S20" s="58">
        <v>0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73.86024788750548</v>
      </c>
    </row>
    <row r="21" spans="2:36" x14ac:dyDescent="0.45">
      <c r="B21" s="4" t="s">
        <v>289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45">
      <c r="B22" s="4" t="s">
        <v>290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45">
      <c r="B23" s="4" t="s">
        <v>291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45">
      <c r="B24" s="4" t="s">
        <v>292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45">
      <c r="B25" s="4" t="s">
        <v>293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45">
      <c r="B26" s="4" t="s">
        <v>294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45">
      <c r="B27" s="4" t="s">
        <v>295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45">
      <c r="B28" s="4" t="s">
        <v>296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45">
      <c r="B29" s="4" t="s">
        <v>297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45">
      <c r="B30" s="4" t="s">
        <v>298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45">
      <c r="B31" s="4" t="s">
        <v>299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45">
      <c r="B32" s="4" t="s">
        <v>300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45">
      <c r="B33" s="4" t="s">
        <v>301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45">
      <c r="B34" s="4" t="s">
        <v>302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45">
      <c r="B35" s="4" t="s">
        <v>303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45">
      <c r="B36" s="4" t="s">
        <v>304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45">
      <c r="B37" s="4" t="s">
        <v>305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45">
      <c r="B38" s="4" t="s">
        <v>306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45">
      <c r="B39" s="4" t="s">
        <v>307</v>
      </c>
      <c r="C39" s="15"/>
      <c r="D39" s="16"/>
      <c r="E39" s="79">
        <v>0</v>
      </c>
      <c r="F39" s="80">
        <v>0</v>
      </c>
      <c r="G39" s="79">
        <v>0</v>
      </c>
      <c r="H39" s="80">
        <v>0</v>
      </c>
      <c r="I39" s="79">
        <v>0</v>
      </c>
      <c r="J39" s="80">
        <v>0</v>
      </c>
      <c r="K39" s="79">
        <v>0</v>
      </c>
      <c r="L39" s="80">
        <v>0</v>
      </c>
      <c r="M39" s="79">
        <v>0</v>
      </c>
      <c r="N39" s="80">
        <v>0</v>
      </c>
      <c r="O39" s="79">
        <v>0</v>
      </c>
      <c r="P39" s="80">
        <v>0</v>
      </c>
      <c r="Q39" s="79">
        <v>0</v>
      </c>
      <c r="R39" s="80">
        <v>0</v>
      </c>
      <c r="S39" s="79">
        <v>0</v>
      </c>
      <c r="T39" s="80">
        <v>0</v>
      </c>
      <c r="U39" s="79">
        <v>0</v>
      </c>
      <c r="V39" s="80">
        <v>0</v>
      </c>
      <c r="W39" s="79">
        <v>0</v>
      </c>
      <c r="X39" s="80">
        <v>0</v>
      </c>
      <c r="Y39" s="79">
        <v>0</v>
      </c>
      <c r="Z39" s="80">
        <v>0</v>
      </c>
      <c r="AA39" s="79">
        <v>0</v>
      </c>
      <c r="AB39" s="80">
        <v>0</v>
      </c>
      <c r="AC39" s="79">
        <v>0</v>
      </c>
      <c r="AD39" s="80">
        <v>0</v>
      </c>
      <c r="AE39" s="79">
        <v>0</v>
      </c>
      <c r="AF39" s="80">
        <v>0</v>
      </c>
      <c r="AG39" s="79">
        <v>0</v>
      </c>
      <c r="AH39" s="80">
        <v>0</v>
      </c>
      <c r="AI39" s="79">
        <v>0</v>
      </c>
      <c r="AJ39" s="51">
        <f t="shared" si="29"/>
        <v>0</v>
      </c>
    </row>
  </sheetData>
  <mergeCells count="1">
    <mergeCell ref="B10:D10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8B4B93-B216-416E-BC45-9E243804235B}">
  <ds:schemaRefs>
    <ds:schemaRef ds:uri="http://schemas.microsoft.com/office/2006/metadata/properties"/>
    <ds:schemaRef ds:uri="http://schemas.microsoft.com/office/infopath/2007/PartnerControls"/>
    <ds:schemaRef ds:uri="fc1199c1-f04a-4029-8e42-ccd38666147e"/>
    <ds:schemaRef ds:uri="4c0a7f9f-4585-4f2d-a3fd-79a0ea880a02"/>
  </ds:schemaRefs>
</ds:datastoreItem>
</file>

<file path=customXml/itemProps3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despacho</dc:creator>
  <cp:keywords/>
  <dc:description/>
  <cp:lastModifiedBy>Felipe Antinao Quintul</cp:lastModifiedBy>
  <cp:revision/>
  <dcterms:created xsi:type="dcterms:W3CDTF">2016-05-03T12:39:59Z</dcterms:created>
  <dcterms:modified xsi:type="dcterms:W3CDTF">2026-03-08T22:55:01Z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