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140" yWindow="1020" windowWidth="20080" windowHeight="14300" tabRatio="500" activeTab="2"/>
  </bookViews>
  <sheets>
    <sheet name="hbknnj" sheetId="5" r:id="rId1"/>
    <sheet name="hbnlj" sheetId="1" r:id="rId2"/>
    <sheet name="pgbj" sheetId="2" r:id="rId3"/>
    <sheet name="lsh" sheetId="3" r:id="rId4"/>
    <sheet name="hzknnj" sheetId="4" r:id="rId5"/>
    <sheet name="hzknnj-shift" sheetId="6" r:id="rId6"/>
    <sheet name="lsh-p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B8" i="1"/>
  <c r="B9" i="1"/>
  <c r="B10" i="1"/>
  <c r="B11" i="1"/>
  <c r="B12" i="1"/>
  <c r="B13" i="1"/>
  <c r="B14" i="1"/>
  <c r="F8" i="1"/>
  <c r="F9" i="1"/>
  <c r="F10" i="1"/>
  <c r="F6" i="1"/>
  <c r="F7" i="1"/>
  <c r="B7" i="1"/>
  <c r="B2" i="5"/>
  <c r="B3" i="5"/>
  <c r="B6" i="4"/>
  <c r="E2" i="2"/>
  <c r="F3" i="2"/>
  <c r="F4" i="2"/>
  <c r="F2" i="2"/>
  <c r="B5" i="4"/>
  <c r="B3" i="3"/>
  <c r="B4" i="3"/>
  <c r="B5" i="3"/>
  <c r="B6" i="3"/>
  <c r="B2" i="3"/>
  <c r="F3" i="3"/>
  <c r="F4" i="3"/>
  <c r="F5" i="3"/>
  <c r="F6" i="3"/>
  <c r="F2" i="3"/>
  <c r="F3" i="4"/>
  <c r="F4" i="4"/>
  <c r="F5" i="4"/>
  <c r="F6" i="4"/>
  <c r="F7" i="4"/>
  <c r="B3" i="4"/>
  <c r="B4" i="4"/>
  <c r="B7" i="4"/>
  <c r="B5" i="6"/>
  <c r="E5" i="6"/>
  <c r="E4" i="6"/>
  <c r="B4" i="6"/>
  <c r="E2" i="6"/>
  <c r="B2" i="6"/>
  <c r="B3" i="6"/>
  <c r="E3" i="6"/>
  <c r="F2" i="4"/>
  <c r="B2" i="4"/>
  <c r="D2" i="2"/>
  <c r="B3" i="2"/>
  <c r="B4" i="2"/>
  <c r="B2" i="2"/>
  <c r="F3" i="1"/>
  <c r="F4" i="1"/>
  <c r="F5" i="1"/>
  <c r="F2" i="1"/>
  <c r="B3" i="1"/>
  <c r="B4" i="1"/>
  <c r="B5" i="1"/>
  <c r="B2" i="1"/>
</calcChain>
</file>

<file path=xl/sharedStrings.xml><?xml version="1.0" encoding="utf-8"?>
<sst xmlns="http://schemas.openxmlformats.org/spreadsheetml/2006/main" count="124" uniqueCount="54">
  <si>
    <t>file(x100000)</t>
  </si>
  <si>
    <t>Time(ms)</t>
  </si>
  <si>
    <t>acc</t>
  </si>
  <si>
    <t>ratio</t>
  </si>
  <si>
    <t>ratio-memoire</t>
  </si>
  <si>
    <t>memoireinter</t>
  </si>
  <si>
    <t>memoire</t>
  </si>
  <si>
    <t>output</t>
  </si>
  <si>
    <t>0.125</t>
  </si>
  <si>
    <t>0.250</t>
  </si>
  <si>
    <t>0.500</t>
  </si>
  <si>
    <t>Time(min)</t>
  </si>
  <si>
    <t>1.0</t>
  </si>
  <si>
    <t>2.0</t>
  </si>
  <si>
    <t>4.0</t>
  </si>
  <si>
    <t>file(x100000);time(min);time;acc;ratio;HDFS write(byte)</t>
  </si>
  <si>
    <t>h2</t>
  </si>
  <si>
    <t>h3</t>
  </si>
  <si>
    <t>h4</t>
  </si>
  <si>
    <t>h1</t>
  </si>
  <si>
    <t>nb</t>
  </si>
  <si>
    <t>0.29410422</t>
  </si>
  <si>
    <t>shift</t>
  </si>
  <si>
    <t>0.091336824</t>
  </si>
  <si>
    <t>0.44917727</t>
  </si>
  <si>
    <t>0.5588078</t>
  </si>
  <si>
    <t>p</t>
  </si>
  <si>
    <t>0.22390811</t>
  </si>
  <si>
    <t>0.18221341</t>
  </si>
  <si>
    <t>0.14051871</t>
  </si>
  <si>
    <t>params</t>
  </si>
  <si>
    <t>W</t>
  </si>
  <si>
    <t>M</t>
  </si>
  <si>
    <t>L</t>
  </si>
  <si>
    <t>scale</t>
  </si>
  <si>
    <t>w</t>
  </si>
  <si>
    <t>5 10¨6</t>
  </si>
  <si>
    <t>0.18</t>
  </si>
  <si>
    <t>time</t>
  </si>
  <si>
    <t>CPT_BUCKET_FINAL=</t>
  </si>
  <si>
    <t>5 10¨7</t>
  </si>
  <si>
    <t>1.0E7</t>
  </si>
  <si>
    <t>CPT_BUCKET</t>
  </si>
  <si>
    <t>1x 10¨7</t>
  </si>
  <si>
    <t>ratiores</t>
  </si>
  <si>
    <t>0.996472</t>
  </si>
  <si>
    <t>0.52994573</t>
  </si>
  <si>
    <t>0.99773</t>
  </si>
  <si>
    <t>0.54544854</t>
  </si>
  <si>
    <t>0.5883407</t>
  </si>
  <si>
    <t>0.998312</t>
  </si>
  <si>
    <t>0.5197077</t>
  </si>
  <si>
    <t>0.9991175</t>
  </si>
  <si>
    <t>0.99955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</si>
</sst>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baseColWidth="10" defaultRowHeight="15" x14ac:dyDescent="0"/>
  <sheetData>
    <row r="1" spans="1:9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f>C2/60/1000</f>
        <v>18.856333333333332</v>
      </c>
      <c r="C2">
        <v>1131380</v>
      </c>
      <c r="D2">
        <v>1</v>
      </c>
      <c r="E2">
        <v>1</v>
      </c>
      <c r="F2">
        <v>0</v>
      </c>
      <c r="G2">
        <v>0</v>
      </c>
      <c r="H2">
        <v>0</v>
      </c>
      <c r="I2">
        <v>13906645</v>
      </c>
    </row>
    <row r="3" spans="1:9">
      <c r="A3" t="s">
        <v>9</v>
      </c>
      <c r="B3">
        <f>C3/60/1000</f>
        <v>76.016166666666678</v>
      </c>
      <c r="C3">
        <v>4560970</v>
      </c>
      <c r="D3">
        <v>1</v>
      </c>
      <c r="E3">
        <v>1</v>
      </c>
      <c r="F3">
        <v>0</v>
      </c>
      <c r="G3">
        <v>0</v>
      </c>
      <c r="H3">
        <v>0</v>
      </c>
      <c r="I3">
        <v>28622344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baseColWidth="10" defaultRowHeight="15" x14ac:dyDescent="0"/>
  <cols>
    <col min="6" max="6" width="14.1640625" customWidth="1"/>
    <col min="7" max="7" width="15" customWidth="1"/>
    <col min="8" max="8" width="12.5" customWidth="1"/>
    <col min="12" max="12" width="12.5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6</v>
      </c>
    </row>
    <row r="2" spans="1:12">
      <c r="A2" t="s">
        <v>8</v>
      </c>
      <c r="B2">
        <f>C2/60/1000</f>
        <v>5.5260333333333334</v>
      </c>
      <c r="C2">
        <v>331562</v>
      </c>
      <c r="D2">
        <v>1</v>
      </c>
      <c r="E2">
        <v>1</v>
      </c>
      <c r="F2">
        <f>G2/H2</f>
        <v>1.0394065570811652</v>
      </c>
      <c r="G2">
        <v>14454658</v>
      </c>
      <c r="H2">
        <v>13906645</v>
      </c>
      <c r="K2" t="s">
        <v>8</v>
      </c>
      <c r="L2">
        <v>13906645</v>
      </c>
    </row>
    <row r="3" spans="1:12">
      <c r="A3" t="s">
        <v>9</v>
      </c>
      <c r="B3">
        <f t="shared" ref="B3:B5" si="0">C3/60/1000</f>
        <v>10.320416666666667</v>
      </c>
      <c r="C3">
        <v>619225</v>
      </c>
      <c r="D3">
        <v>1</v>
      </c>
      <c r="E3">
        <v>1</v>
      </c>
      <c r="F3">
        <f t="shared" ref="F3:F13" si="1">G3/H3</f>
        <v>0.96168590228149531</v>
      </c>
      <c r="G3">
        <v>28622344</v>
      </c>
      <c r="H3">
        <v>29762674</v>
      </c>
      <c r="K3" t="s">
        <v>9</v>
      </c>
      <c r="L3">
        <v>29762674</v>
      </c>
    </row>
    <row r="4" spans="1:12">
      <c r="A4" t="s">
        <v>10</v>
      </c>
      <c r="B4">
        <f t="shared" si="0"/>
        <v>25.218266666666665</v>
      </c>
      <c r="C4">
        <v>1513096</v>
      </c>
      <c r="D4">
        <v>1</v>
      </c>
      <c r="E4">
        <v>1</v>
      </c>
      <c r="F4">
        <f t="shared" si="1"/>
        <v>1.1076663086364389</v>
      </c>
      <c r="G4">
        <v>62023045</v>
      </c>
      <c r="H4">
        <v>55994341</v>
      </c>
      <c r="K4" t="s">
        <v>10</v>
      </c>
      <c r="L4">
        <v>55994341</v>
      </c>
    </row>
    <row r="5" spans="1:12">
      <c r="A5" t="s">
        <v>12</v>
      </c>
      <c r="B5">
        <f t="shared" si="0"/>
        <v>81.122566666666671</v>
      </c>
      <c r="C5">
        <v>4867354</v>
      </c>
      <c r="D5">
        <v>1</v>
      </c>
      <c r="E5">
        <v>1</v>
      </c>
      <c r="F5">
        <f t="shared" si="1"/>
        <v>1.1521351429791109</v>
      </c>
      <c r="G5">
        <v>130168793</v>
      </c>
      <c r="H5">
        <v>112980490</v>
      </c>
      <c r="K5" t="s">
        <v>12</v>
      </c>
      <c r="L5">
        <v>112980490</v>
      </c>
    </row>
    <row r="6" spans="1:12">
      <c r="F6" t="e">
        <f t="shared" si="1"/>
        <v>#DIV/0!</v>
      </c>
    </row>
    <row r="7" spans="1:12">
      <c r="A7" t="s">
        <v>13</v>
      </c>
      <c r="B7">
        <f>C7/60/1000</f>
        <v>247.69146666666668</v>
      </c>
      <c r="C7">
        <v>14861488</v>
      </c>
      <c r="D7">
        <v>1</v>
      </c>
      <c r="E7">
        <v>1</v>
      </c>
      <c r="F7">
        <f t="shared" si="1"/>
        <v>1.7221858943671635</v>
      </c>
      <c r="G7">
        <v>202479538</v>
      </c>
      <c r="H7">
        <v>117571244</v>
      </c>
    </row>
    <row r="8" spans="1:12">
      <c r="B8">
        <f t="shared" ref="B8:B14" si="2">C8/60/1000</f>
        <v>0</v>
      </c>
      <c r="F8" t="e">
        <f t="shared" si="1"/>
        <v>#DIV/0!</v>
      </c>
    </row>
    <row r="9" spans="1:12">
      <c r="B9">
        <f t="shared" si="2"/>
        <v>0</v>
      </c>
      <c r="F9" t="e">
        <f t="shared" si="1"/>
        <v>#DIV/0!</v>
      </c>
    </row>
    <row r="10" spans="1:12">
      <c r="A10" t="s">
        <v>8</v>
      </c>
      <c r="B10">
        <f t="shared" si="2"/>
        <v>5.0429833333333338</v>
      </c>
      <c r="C10">
        <v>302579</v>
      </c>
      <c r="D10">
        <v>1</v>
      </c>
      <c r="E10">
        <v>1</v>
      </c>
      <c r="F10">
        <f t="shared" si="1"/>
        <v>2.2169042702331851</v>
      </c>
      <c r="G10">
        <v>14375917</v>
      </c>
      <c r="H10">
        <v>6484681</v>
      </c>
    </row>
    <row r="11" spans="1:12">
      <c r="A11" t="s">
        <v>9</v>
      </c>
      <c r="B11">
        <f t="shared" si="2"/>
        <v>7.6346499999999997</v>
      </c>
      <c r="C11">
        <v>458079</v>
      </c>
      <c r="D11">
        <v>1</v>
      </c>
      <c r="E11">
        <v>1</v>
      </c>
      <c r="F11">
        <f t="shared" si="1"/>
        <v>2.2521714348350321</v>
      </c>
      <c r="G11">
        <v>29278848</v>
      </c>
      <c r="H11">
        <v>13000275</v>
      </c>
    </row>
    <row r="12" spans="1:12">
      <c r="A12" t="s">
        <v>10</v>
      </c>
      <c r="B12">
        <f t="shared" si="2"/>
        <v>18.135233333333332</v>
      </c>
      <c r="C12">
        <v>1088114</v>
      </c>
      <c r="D12">
        <v>1</v>
      </c>
      <c r="E12">
        <v>1</v>
      </c>
      <c r="F12">
        <f t="shared" si="1"/>
        <v>2.2301914634140059</v>
      </c>
      <c r="G12">
        <v>60599882</v>
      </c>
      <c r="H12">
        <v>27172502</v>
      </c>
    </row>
    <row r="13" spans="1:12">
      <c r="A13" t="s">
        <v>12</v>
      </c>
      <c r="B13">
        <f t="shared" si="2"/>
        <v>59.619883333333334</v>
      </c>
      <c r="C13">
        <v>3577193</v>
      </c>
      <c r="D13">
        <v>1</v>
      </c>
      <c r="E13">
        <v>1</v>
      </c>
      <c r="F13">
        <f t="shared" si="1"/>
        <v>2.1495715678974419</v>
      </c>
      <c r="G13">
        <v>123193232</v>
      </c>
      <c r="H13">
        <v>57310598</v>
      </c>
    </row>
    <row r="14" spans="1:12">
      <c r="A14" t="s">
        <v>13</v>
      </c>
      <c r="B14">
        <f t="shared" si="2"/>
        <v>0</v>
      </c>
      <c r="D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3" sqref="E3"/>
    </sheetView>
  </sheetViews>
  <sheetFormatPr baseColWidth="10" defaultRowHeight="15" x14ac:dyDescent="0"/>
  <sheetData>
    <row r="1" spans="1:11">
      <c r="A1" t="s">
        <v>15</v>
      </c>
      <c r="B1" t="s">
        <v>11</v>
      </c>
      <c r="C1" t="s">
        <v>1</v>
      </c>
      <c r="D1" t="s">
        <v>2</v>
      </c>
      <c r="E1" t="s">
        <v>3</v>
      </c>
      <c r="F1" t="s">
        <v>5</v>
      </c>
      <c r="G1" t="s">
        <v>19</v>
      </c>
      <c r="H1" t="s">
        <v>16</v>
      </c>
      <c r="I1" t="s">
        <v>18</v>
      </c>
      <c r="J1" t="s">
        <v>7</v>
      </c>
      <c r="K1" t="s">
        <v>20</v>
      </c>
    </row>
    <row r="2" spans="1:11">
      <c r="A2" t="s">
        <v>8</v>
      </c>
      <c r="B2">
        <f>C2/1000/60</f>
        <v>5.7193666666666667</v>
      </c>
      <c r="C2">
        <v>343162</v>
      </c>
      <c r="D2">
        <f>E2</f>
        <v>0.99995599999999996</v>
      </c>
      <c r="E2">
        <f>J2/(K2*20)</f>
        <v>0.99995599999999996</v>
      </c>
      <c r="F2">
        <f>(G2+H2)/I2</f>
        <v>1.4601153147343378</v>
      </c>
      <c r="G2">
        <v>2698248</v>
      </c>
      <c r="H2">
        <v>17353044</v>
      </c>
      <c r="I2">
        <v>13732677</v>
      </c>
      <c r="J2">
        <v>249989</v>
      </c>
      <c r="K2">
        <v>12500</v>
      </c>
    </row>
    <row r="3" spans="1:11">
      <c r="A3" t="s">
        <v>9</v>
      </c>
      <c r="B3">
        <f t="shared" ref="B3:B4" si="0">C3/1000/60</f>
        <v>16.085683333333332</v>
      </c>
      <c r="C3">
        <v>965141</v>
      </c>
      <c r="D3">
        <v>1</v>
      </c>
      <c r="E3">
        <v>1</v>
      </c>
      <c r="F3">
        <f t="shared" ref="F3:F4" si="1">(G3+H3)/I3</f>
        <v>1.208129275193339</v>
      </c>
      <c r="G3">
        <v>2702327</v>
      </c>
      <c r="H3">
        <v>31453864</v>
      </c>
      <c r="I3">
        <v>28271967</v>
      </c>
      <c r="K3">
        <v>25000</v>
      </c>
    </row>
    <row r="4" spans="1:11">
      <c r="A4" t="s">
        <v>10</v>
      </c>
      <c r="B4">
        <f t="shared" si="0"/>
        <v>63.663266666666665</v>
      </c>
      <c r="C4">
        <v>3819796</v>
      </c>
      <c r="D4">
        <v>1</v>
      </c>
      <c r="E4">
        <v>1</v>
      </c>
      <c r="F4">
        <f t="shared" si="1"/>
        <v>1.1248219327629105</v>
      </c>
      <c r="G4">
        <v>2703885</v>
      </c>
      <c r="H4" s="1">
        <v>59504338</v>
      </c>
      <c r="I4" s="1">
        <v>55304952</v>
      </c>
      <c r="J4" s="1"/>
      <c r="K4">
        <v>50000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6" sqref="A6:XFD6"/>
    </sheetView>
  </sheetViews>
  <sheetFormatPr baseColWidth="10" defaultRowHeight="15" x14ac:dyDescent="0"/>
  <sheetData>
    <row r="1" spans="1:11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16</v>
      </c>
      <c r="I1" t="s">
        <v>17</v>
      </c>
      <c r="J1" t="s">
        <v>30</v>
      </c>
      <c r="K1" t="s">
        <v>44</v>
      </c>
    </row>
    <row r="2" spans="1:11">
      <c r="A2" t="s">
        <v>8</v>
      </c>
      <c r="B2">
        <f>C2/60/1000</f>
        <v>3.5583666666666667</v>
      </c>
      <c r="C2">
        <v>213502</v>
      </c>
      <c r="D2" t="s">
        <v>46</v>
      </c>
      <c r="E2" t="s">
        <v>45</v>
      </c>
      <c r="F2">
        <f>(G2+H2)/I2</f>
        <v>1.7567373554464705</v>
      </c>
      <c r="G2">
        <v>20192222</v>
      </c>
      <c r="H2">
        <v>5542805</v>
      </c>
      <c r="I2">
        <v>14649331</v>
      </c>
    </row>
    <row r="3" spans="1:11">
      <c r="A3" t="s">
        <v>9</v>
      </c>
      <c r="B3">
        <f t="shared" ref="B3:B6" si="0">C3/60/1000</f>
        <v>6.7400333333333338</v>
      </c>
      <c r="C3">
        <v>404402</v>
      </c>
      <c r="D3" t="s">
        <v>48</v>
      </c>
      <c r="E3" t="s">
        <v>47</v>
      </c>
      <c r="F3">
        <f t="shared" ref="F3:F6" si="1">(G3+H3)/I3</f>
        <v>1.9124605178632663</v>
      </c>
      <c r="G3">
        <v>41811933</v>
      </c>
      <c r="H3">
        <v>12135983</v>
      </c>
      <c r="I3">
        <v>28208643</v>
      </c>
    </row>
    <row r="4" spans="1:11">
      <c r="A4" t="s">
        <v>10</v>
      </c>
      <c r="B4">
        <f t="shared" si="0"/>
        <v>24.192533333333333</v>
      </c>
      <c r="C4">
        <v>1451552</v>
      </c>
      <c r="D4" t="s">
        <v>49</v>
      </c>
      <c r="E4" t="s">
        <v>50</v>
      </c>
      <c r="F4">
        <f t="shared" si="1"/>
        <v>2.1143950774484686</v>
      </c>
      <c r="G4">
        <v>90314629</v>
      </c>
      <c r="H4">
        <v>26440508</v>
      </c>
      <c r="I4">
        <v>55219168</v>
      </c>
    </row>
    <row r="5" spans="1:11">
      <c r="A5" t="s">
        <v>12</v>
      </c>
      <c r="B5">
        <f t="shared" si="0"/>
        <v>36.706283333333332</v>
      </c>
      <c r="C5">
        <v>2202377</v>
      </c>
      <c r="D5" t="s">
        <v>51</v>
      </c>
      <c r="E5" t="s">
        <v>52</v>
      </c>
      <c r="F5">
        <f t="shared" si="1"/>
        <v>2.2045755547739438</v>
      </c>
      <c r="G5">
        <v>190635472</v>
      </c>
      <c r="H5">
        <v>55341624</v>
      </c>
      <c r="I5">
        <v>111575716</v>
      </c>
    </row>
    <row r="6" spans="1:11">
      <c r="A6" t="s">
        <v>13</v>
      </c>
      <c r="B6">
        <f t="shared" si="0"/>
        <v>125.97096666666665</v>
      </c>
      <c r="C6">
        <v>7558258</v>
      </c>
      <c r="D6">
        <v>-1</v>
      </c>
      <c r="E6" t="s">
        <v>53</v>
      </c>
      <c r="F6">
        <f t="shared" si="1"/>
        <v>2.3087844590585975</v>
      </c>
      <c r="G6">
        <v>404296292</v>
      </c>
      <c r="H6">
        <v>116024543</v>
      </c>
      <c r="I6">
        <v>225365704</v>
      </c>
    </row>
    <row r="16" spans="1:11">
      <c r="A16" t="s">
        <v>30</v>
      </c>
    </row>
    <row r="17" spans="1:2">
      <c r="A17" t="s">
        <v>31</v>
      </c>
      <c r="B17" t="s">
        <v>43</v>
      </c>
    </row>
    <row r="18" spans="1:2">
      <c r="A18" t="s">
        <v>32</v>
      </c>
      <c r="B18">
        <v>7</v>
      </c>
    </row>
    <row r="19" spans="1:2">
      <c r="A19" t="s">
        <v>33</v>
      </c>
      <c r="B19">
        <v>5</v>
      </c>
    </row>
    <row r="20" spans="1:2">
      <c r="A20" t="s">
        <v>34</v>
      </c>
      <c r="B20">
        <v>10000000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33" sqref="E33"/>
    </sheetView>
  </sheetViews>
  <sheetFormatPr baseColWidth="10" defaultRowHeight="15" x14ac:dyDescent="0"/>
  <cols>
    <col min="7" max="8" width="11.1640625" bestFit="1" customWidth="1"/>
  </cols>
  <sheetData>
    <row r="1" spans="1:10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16</v>
      </c>
      <c r="I1" t="s">
        <v>17</v>
      </c>
      <c r="J1" t="s">
        <v>26</v>
      </c>
    </row>
    <row r="2" spans="1:10">
      <c r="A2" t="s">
        <v>8</v>
      </c>
      <c r="B2">
        <f>C2/60/1000</f>
        <v>10.197416666666665</v>
      </c>
      <c r="C2">
        <v>611845</v>
      </c>
      <c r="D2" t="s">
        <v>21</v>
      </c>
      <c r="E2">
        <v>1</v>
      </c>
      <c r="F2">
        <f>(G2+H2)/I2</f>
        <v>7.3734671696402154</v>
      </c>
      <c r="G2">
        <v>95394030</v>
      </c>
      <c r="H2">
        <v>3606203</v>
      </c>
      <c r="I2">
        <v>13426551</v>
      </c>
      <c r="J2">
        <v>10</v>
      </c>
    </row>
    <row r="3" spans="1:10">
      <c r="A3" t="s">
        <v>9</v>
      </c>
      <c r="B3">
        <f t="shared" ref="B3:B7" si="0">C3/60/1000</f>
        <v>17.432933333333335</v>
      </c>
      <c r="C3">
        <v>1045976</v>
      </c>
      <c r="D3" t="s">
        <v>27</v>
      </c>
      <c r="E3">
        <v>1</v>
      </c>
      <c r="F3">
        <f t="shared" ref="F3:F7" si="1">(G3+H3)/I3</f>
        <v>7.1633741167868932</v>
      </c>
      <c r="G3">
        <v>190806102</v>
      </c>
      <c r="H3">
        <v>7299982</v>
      </c>
      <c r="I3">
        <v>27655415</v>
      </c>
      <c r="J3">
        <v>10</v>
      </c>
    </row>
    <row r="4" spans="1:10">
      <c r="A4" t="s">
        <v>10</v>
      </c>
      <c r="B4">
        <f t="shared" si="0"/>
        <v>34.714666666666666</v>
      </c>
      <c r="C4">
        <v>2082880</v>
      </c>
      <c r="D4" t="s">
        <v>28</v>
      </c>
      <c r="E4">
        <v>1</v>
      </c>
      <c r="F4">
        <f t="shared" si="1"/>
        <v>7.3371675410272772</v>
      </c>
      <c r="G4">
        <v>381311820</v>
      </c>
      <c r="H4">
        <v>15084262</v>
      </c>
      <c r="I4">
        <v>54025764</v>
      </c>
      <c r="J4">
        <v>10</v>
      </c>
    </row>
    <row r="5" spans="1:10">
      <c r="A5" t="s">
        <v>12</v>
      </c>
      <c r="B5">
        <f>C5/60/1000</f>
        <v>42.272833333333338</v>
      </c>
      <c r="C5">
        <v>2536370</v>
      </c>
      <c r="D5" t="s">
        <v>29</v>
      </c>
      <c r="E5">
        <v>1</v>
      </c>
      <c r="F5">
        <f t="shared" si="1"/>
        <v>7.2563568288014686</v>
      </c>
      <c r="G5">
        <v>762881592</v>
      </c>
      <c r="H5">
        <v>31178938</v>
      </c>
      <c r="I5">
        <v>109429642</v>
      </c>
      <c r="J5">
        <v>10</v>
      </c>
    </row>
    <row r="6" spans="1:10">
      <c r="A6" t="s">
        <v>13</v>
      </c>
      <c r="B6">
        <f t="shared" si="0"/>
        <v>47.294216666666664</v>
      </c>
      <c r="C6">
        <v>2837653</v>
      </c>
      <c r="D6">
        <v>-1</v>
      </c>
      <c r="E6">
        <v>1</v>
      </c>
      <c r="F6">
        <f t="shared" si="1"/>
        <v>6.4629011929435904</v>
      </c>
      <c r="G6">
        <v>1366330294</v>
      </c>
      <c r="H6">
        <v>63520124</v>
      </c>
      <c r="I6">
        <v>221239715</v>
      </c>
      <c r="J6">
        <v>10</v>
      </c>
    </row>
    <row r="7" spans="1:10">
      <c r="A7" t="s">
        <v>14</v>
      </c>
      <c r="B7">
        <f t="shared" si="0"/>
        <v>63.676850000000002</v>
      </c>
      <c r="C7">
        <v>3820611</v>
      </c>
      <c r="D7">
        <v>-1</v>
      </c>
      <c r="E7">
        <v>1</v>
      </c>
      <c r="F7">
        <f t="shared" si="1"/>
        <v>7.2172084237041902</v>
      </c>
      <c r="G7">
        <v>3053093076</v>
      </c>
      <c r="H7">
        <v>131236020</v>
      </c>
      <c r="I7">
        <v>441213404</v>
      </c>
      <c r="J7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33" sqref="F33"/>
    </sheetView>
  </sheetViews>
  <sheetFormatPr baseColWidth="10" defaultRowHeight="15" x14ac:dyDescent="0"/>
  <sheetData>
    <row r="1" spans="1:10">
      <c r="A1" t="s">
        <v>22</v>
      </c>
      <c r="B1" t="s">
        <v>11</v>
      </c>
      <c r="C1" t="s">
        <v>2</v>
      </c>
      <c r="D1" t="s">
        <v>3</v>
      </c>
      <c r="E1" t="s">
        <v>4</v>
      </c>
      <c r="F1" t="s">
        <v>19</v>
      </c>
      <c r="G1" t="s">
        <v>16</v>
      </c>
      <c r="H1" t="s">
        <v>17</v>
      </c>
      <c r="I1" s="1" t="s">
        <v>1</v>
      </c>
      <c r="J1" t="s">
        <v>26</v>
      </c>
    </row>
    <row r="2" spans="1:10">
      <c r="A2">
        <v>1</v>
      </c>
      <c r="B2">
        <f>I2/60/1000</f>
        <v>4.5038999999999998</v>
      </c>
      <c r="C2" t="s">
        <v>23</v>
      </c>
      <c r="D2">
        <v>1</v>
      </c>
      <c r="E2">
        <f>(F2+G2)/H2</f>
        <v>2.4512680712716977</v>
      </c>
      <c r="F2">
        <v>31847450</v>
      </c>
      <c r="G2">
        <v>1206564</v>
      </c>
      <c r="H2">
        <v>13484455</v>
      </c>
      <c r="I2">
        <v>270234</v>
      </c>
      <c r="J2">
        <v>20</v>
      </c>
    </row>
    <row r="3" spans="1:10">
      <c r="A3">
        <v>3</v>
      </c>
      <c r="B3">
        <f>I3/60/1000</f>
        <v>10.657633333333333</v>
      </c>
      <c r="C3" t="s">
        <v>21</v>
      </c>
      <c r="D3">
        <v>1</v>
      </c>
      <c r="E3">
        <f>(F3+G3)/H3</f>
        <v>7.3851541478158484</v>
      </c>
      <c r="F3">
        <v>95542350</v>
      </c>
      <c r="G3">
        <v>3581573</v>
      </c>
      <c r="H3">
        <v>13422052</v>
      </c>
      <c r="I3" s="1">
        <v>639458</v>
      </c>
      <c r="J3">
        <v>20</v>
      </c>
    </row>
    <row r="4" spans="1:10">
      <c r="A4">
        <v>6</v>
      </c>
      <c r="B4">
        <f t="shared" ref="B4:B5" si="0">I4/60/1000</f>
        <v>16.801266666666667</v>
      </c>
      <c r="C4" t="s">
        <v>24</v>
      </c>
      <c r="D4">
        <v>1</v>
      </c>
      <c r="E4">
        <f t="shared" ref="E4:E5" si="1">(F4+G4)/H4</f>
        <v>14.793195420880526</v>
      </c>
      <c r="F4">
        <v>191084700</v>
      </c>
      <c r="G4">
        <v>7157684</v>
      </c>
      <c r="H4">
        <v>13400917</v>
      </c>
      <c r="I4" s="1">
        <v>1008076</v>
      </c>
      <c r="J4">
        <v>20</v>
      </c>
    </row>
    <row r="5" spans="1:10">
      <c r="A5">
        <v>9</v>
      </c>
      <c r="B5">
        <f t="shared" si="0"/>
        <v>21.258233333333333</v>
      </c>
      <c r="C5" t="s">
        <v>25</v>
      </c>
      <c r="D5">
        <v>1</v>
      </c>
      <c r="E5">
        <f t="shared" si="1"/>
        <v>0.84050066634137444</v>
      </c>
      <c r="F5">
        <v>460346</v>
      </c>
      <c r="G5">
        <v>10794827</v>
      </c>
      <c r="H5">
        <v>13391034</v>
      </c>
      <c r="I5" s="1">
        <v>1275494</v>
      </c>
      <c r="J5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5" x14ac:dyDescent="0"/>
  <cols>
    <col min="6" max="6" width="22" customWidth="1"/>
  </cols>
  <sheetData>
    <row r="1" spans="1:7">
      <c r="A1" t="s">
        <v>35</v>
      </c>
      <c r="D1" t="s">
        <v>3</v>
      </c>
      <c r="E1" t="s">
        <v>38</v>
      </c>
      <c r="F1" t="s">
        <v>39</v>
      </c>
      <c r="G1" t="s">
        <v>42</v>
      </c>
    </row>
    <row r="2" spans="1:7">
      <c r="A2" t="s">
        <v>36</v>
      </c>
      <c r="B2">
        <v>10</v>
      </c>
      <c r="C2">
        <v>5</v>
      </c>
      <c r="D2" t="s">
        <v>37</v>
      </c>
      <c r="E2">
        <v>186126</v>
      </c>
      <c r="F2">
        <v>52923</v>
      </c>
    </row>
    <row r="3" spans="1:7">
      <c r="A3" t="s">
        <v>40</v>
      </c>
      <c r="F3">
        <v>68</v>
      </c>
    </row>
    <row r="4" spans="1:7">
      <c r="A4" t="s">
        <v>41</v>
      </c>
      <c r="F4">
        <v>5366</v>
      </c>
      <c r="G4">
        <v>5366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hbknnj</vt:lpstr>
      <vt:lpstr>hbnlj</vt:lpstr>
      <vt:lpstr>pgbj</vt:lpstr>
      <vt:lpstr>lsh</vt:lpstr>
      <vt:lpstr>hzknnj</vt:lpstr>
      <vt:lpstr>hzknnj-shift</vt:lpstr>
      <vt:lpstr>lsh-p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EL Beze</dc:creator>
  <cp:lastModifiedBy>Lea EL Beze</cp:lastModifiedBy>
  <dcterms:created xsi:type="dcterms:W3CDTF">2015-03-02T19:32:02Z</dcterms:created>
  <dcterms:modified xsi:type="dcterms:W3CDTF">2015-05-26T06:52:05Z</dcterms:modified>
</cp:coreProperties>
</file>