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paiva/Downloads/"/>
    </mc:Choice>
  </mc:AlternateContent>
  <xr:revisionPtr revIDLastSave="0" documentId="13_ncr:1_{3F162CD3-DA5A-E94F-98FB-AF8648B71D3B}" xr6:coauthVersionLast="36" xr6:coauthVersionMax="36" xr10:uidLastSave="{00000000-0000-0000-0000-000000000000}"/>
  <bookViews>
    <workbookView xWindow="0" yWindow="460" windowWidth="33600" windowHeight="20540" activeTab="1" xr2:uid="{00000000-000D-0000-FFFF-FFFF00000000}"/>
  </bookViews>
  <sheets>
    <sheet name="Luciana" sheetId="2" state="hidden" r:id="rId1"/>
    <sheet name="Entrega 1" sheetId="3" r:id="rId2"/>
    <sheet name="Gráfico1" sheetId="4" r:id="rId3"/>
  </sheets>
  <calcPr calcId="179021"/>
</workbook>
</file>

<file path=xl/calcChain.xml><?xml version="1.0" encoding="utf-8"?>
<calcChain xmlns="http://schemas.openxmlformats.org/spreadsheetml/2006/main">
  <c r="F32" i="3" l="1"/>
  <c r="U42" i="3"/>
  <c r="V42" i="3" s="1"/>
  <c r="H42" i="3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F42" i="3"/>
  <c r="G42" i="3" s="1"/>
  <c r="W41" i="3"/>
  <c r="X41" i="3" s="1"/>
  <c r="S41" i="3"/>
  <c r="T41" i="3" s="1"/>
  <c r="U41" i="3" s="1"/>
  <c r="V41" i="3" s="1"/>
  <c r="R41" i="3"/>
  <c r="J41" i="3"/>
  <c r="K41" i="3" s="1"/>
  <c r="L41" i="3" s="1"/>
  <c r="M41" i="3" s="1"/>
  <c r="N41" i="3" s="1"/>
  <c r="O41" i="3" s="1"/>
  <c r="P41" i="3" s="1"/>
  <c r="F41" i="3"/>
  <c r="G41" i="3" s="1"/>
  <c r="H41" i="3" s="1"/>
  <c r="I41" i="3" s="1"/>
  <c r="T40" i="3"/>
  <c r="U40" i="3" s="1"/>
  <c r="V40" i="3" s="1"/>
  <c r="R40" i="3"/>
  <c r="Q40" i="3"/>
  <c r="I40" i="3"/>
  <c r="J40" i="3" s="1"/>
  <c r="K40" i="3" s="1"/>
  <c r="L40" i="3" s="1"/>
  <c r="M40" i="3" s="1"/>
  <c r="N40" i="3" s="1"/>
  <c r="O40" i="3" s="1"/>
  <c r="F40" i="3"/>
  <c r="G40" i="3" s="1"/>
  <c r="H40" i="3" s="1"/>
  <c r="T39" i="3"/>
  <c r="U39" i="3" s="1"/>
  <c r="V39" i="3" s="1"/>
  <c r="W39" i="3" s="1"/>
  <c r="X39" i="3" s="1"/>
  <c r="P39" i="3"/>
  <c r="Q39" i="3" s="1"/>
  <c r="R39" i="3" s="1"/>
  <c r="N39" i="3"/>
  <c r="I39" i="3"/>
  <c r="J39" i="3" s="1"/>
  <c r="F39" i="3"/>
  <c r="G39" i="3" s="1"/>
  <c r="H39" i="3" s="1"/>
  <c r="K38" i="3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F38" i="3"/>
  <c r="G38" i="3" s="1"/>
  <c r="H38" i="3" s="1"/>
  <c r="I38" i="3" s="1"/>
  <c r="T37" i="3"/>
  <c r="U37" i="3" s="1"/>
  <c r="V37" i="3" s="1"/>
  <c r="W37" i="3" s="1"/>
  <c r="K37" i="3"/>
  <c r="L37" i="3" s="1"/>
  <c r="H37" i="3"/>
  <c r="I37" i="3" s="1"/>
  <c r="L36" i="3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K36" i="3"/>
  <c r="G36" i="3"/>
  <c r="H36" i="3" s="1"/>
  <c r="I36" i="3" s="1"/>
  <c r="F36" i="3"/>
  <c r="W35" i="3"/>
  <c r="X35" i="3" s="1"/>
  <c r="L35" i="3"/>
  <c r="M35" i="3" s="1"/>
  <c r="N35" i="3" s="1"/>
  <c r="O35" i="3" s="1"/>
  <c r="P35" i="3" s="1"/>
  <c r="Q35" i="3" s="1"/>
  <c r="R35" i="3" s="1"/>
  <c r="S35" i="3" s="1"/>
  <c r="T35" i="3" s="1"/>
  <c r="K35" i="3"/>
  <c r="H35" i="3"/>
  <c r="I35" i="3" s="1"/>
  <c r="G35" i="3"/>
  <c r="F35" i="3"/>
  <c r="V34" i="3"/>
  <c r="U34" i="3"/>
  <c r="K34" i="3"/>
  <c r="L34" i="3" s="1"/>
  <c r="M34" i="3" s="1"/>
  <c r="H34" i="3"/>
  <c r="I34" i="3" s="1"/>
  <c r="F34" i="3"/>
  <c r="G34" i="3" s="1"/>
  <c r="E33" i="3"/>
  <c r="M32" i="3"/>
  <c r="N32" i="3" s="1"/>
  <c r="O32" i="3" s="1"/>
  <c r="P32" i="3" s="1"/>
  <c r="Q32" i="3" s="1"/>
  <c r="R32" i="3" s="1"/>
  <c r="S32" i="3" s="1"/>
  <c r="T32" i="3" s="1"/>
  <c r="U32" i="3" s="1"/>
  <c r="V32" i="3" s="1"/>
  <c r="K32" i="3"/>
  <c r="L32" i="3" s="1"/>
  <c r="G32" i="3"/>
  <c r="H32" i="3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K31" i="3"/>
  <c r="H31" i="3"/>
  <c r="I31" i="3" s="1"/>
  <c r="F28" i="3"/>
  <c r="K30" i="3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H30" i="3"/>
  <c r="I30" i="3" s="1"/>
  <c r="G30" i="3"/>
  <c r="H29" i="3"/>
  <c r="I29" i="3" s="1"/>
  <c r="G29" i="3"/>
  <c r="E28" i="3"/>
  <c r="L27" i="3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K27" i="3"/>
  <c r="H27" i="3"/>
  <c r="G27" i="3"/>
  <c r="H26" i="3"/>
  <c r="I26" i="3" s="1"/>
  <c r="G26" i="3"/>
  <c r="G25" i="3"/>
  <c r="F25" i="3"/>
  <c r="E25" i="3"/>
  <c r="F24" i="3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F2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G21" i="3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F21" i="3"/>
  <c r="F20" i="3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F19" i="3"/>
  <c r="H18" i="3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F18" i="3"/>
  <c r="P17" i="3"/>
  <c r="Q17" i="3" s="1"/>
  <c r="R17" i="3" s="1"/>
  <c r="S17" i="3" s="1"/>
  <c r="T17" i="3" s="1"/>
  <c r="U17" i="3" s="1"/>
  <c r="V17" i="3" s="1"/>
  <c r="W17" i="3" s="1"/>
  <c r="X17" i="3" s="1"/>
  <c r="F17" i="3"/>
  <c r="G17" i="3" s="1"/>
  <c r="H17" i="3" s="1"/>
  <c r="I17" i="3" s="1"/>
  <c r="J17" i="3" s="1"/>
  <c r="K17" i="3" s="1"/>
  <c r="L17" i="3" s="1"/>
  <c r="M17" i="3" s="1"/>
  <c r="O16" i="3"/>
  <c r="P16" i="3" s="1"/>
  <c r="Q16" i="3" s="1"/>
  <c r="R16" i="3" s="1"/>
  <c r="S16" i="3" s="1"/>
  <c r="T16" i="3" s="1"/>
  <c r="U16" i="3" s="1"/>
  <c r="V16" i="3" s="1"/>
  <c r="W16" i="3" s="1"/>
  <c r="X16" i="3" s="1"/>
  <c r="N16" i="3"/>
  <c r="I16" i="3"/>
  <c r="H16" i="3"/>
  <c r="F16" i="3"/>
  <c r="M15" i="3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L15" i="3"/>
  <c r="G15" i="3"/>
  <c r="G13" i="3" s="1"/>
  <c r="F15" i="3"/>
  <c r="I14" i="3"/>
  <c r="J14" i="3" s="1"/>
  <c r="K14" i="3" s="1"/>
  <c r="L14" i="3" s="1"/>
  <c r="M14" i="3" s="1"/>
  <c r="M13" i="3" s="1"/>
  <c r="H13" i="3"/>
  <c r="F13" i="3"/>
  <c r="E13" i="3"/>
  <c r="G12" i="3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G11" i="3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G10" i="3"/>
  <c r="G9" i="3" s="1"/>
  <c r="F9" i="3"/>
  <c r="E9" i="3"/>
  <c r="K8" i="3"/>
  <c r="L8" i="3" s="1"/>
  <c r="H8" i="3"/>
  <c r="H7" i="3" s="1"/>
  <c r="G8" i="3"/>
  <c r="K7" i="3"/>
  <c r="J7" i="3"/>
  <c r="G7" i="3"/>
  <c r="F7" i="3"/>
  <c r="E7" i="3"/>
  <c r="E6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F3" i="3"/>
  <c r="G3" i="3" s="1"/>
  <c r="X5" i="3" l="1"/>
  <c r="L7" i="3"/>
  <c r="M8" i="3"/>
  <c r="G6" i="3"/>
  <c r="H3" i="3"/>
  <c r="N34" i="3"/>
  <c r="E5" i="3"/>
  <c r="M5" i="3"/>
  <c r="U5" i="3"/>
  <c r="F5" i="3"/>
  <c r="R5" i="3"/>
  <c r="G5" i="3"/>
  <c r="K5" i="3"/>
  <c r="O5" i="3"/>
  <c r="S5" i="3"/>
  <c r="W5" i="3"/>
  <c r="I8" i="3"/>
  <c r="I7" i="3" s="1"/>
  <c r="H10" i="3"/>
  <c r="N14" i="3"/>
  <c r="I28" i="3"/>
  <c r="I5" i="3"/>
  <c r="Q5" i="3"/>
  <c r="J5" i="3"/>
  <c r="N5" i="3"/>
  <c r="V5" i="3"/>
  <c r="H5" i="3"/>
  <c r="L5" i="3"/>
  <c r="P5" i="3"/>
  <c r="T5" i="3"/>
  <c r="I25" i="3"/>
  <c r="J26" i="3"/>
  <c r="H28" i="3"/>
  <c r="I32" i="3"/>
  <c r="M37" i="3"/>
  <c r="N37" i="3" s="1"/>
  <c r="O37" i="3" s="1"/>
  <c r="P37" i="3" s="1"/>
  <c r="Q37" i="3" s="1"/>
  <c r="R37" i="3" s="1"/>
  <c r="L13" i="3"/>
  <c r="I13" i="3"/>
  <c r="I33" i="3"/>
  <c r="T33" i="3"/>
  <c r="U35" i="3"/>
  <c r="U33" i="3" s="1"/>
  <c r="J33" i="3"/>
  <c r="K39" i="3"/>
  <c r="L39" i="3" s="1"/>
  <c r="L33" i="3" s="1"/>
  <c r="H25" i="3"/>
  <c r="H33" i="3"/>
  <c r="J16" i="3"/>
  <c r="J29" i="3"/>
  <c r="V33" i="3"/>
  <c r="G28" i="3"/>
  <c r="G33" i="3"/>
  <c r="W34" i="3"/>
  <c r="F33" i="3"/>
  <c r="F6" i="3" s="1"/>
  <c r="K16" i="3" l="1"/>
  <c r="K13" i="3" s="1"/>
  <c r="J13" i="3"/>
  <c r="H9" i="3"/>
  <c r="I10" i="3"/>
  <c r="N33" i="3"/>
  <c r="O34" i="3"/>
  <c r="M7" i="3"/>
  <c r="N8" i="3"/>
  <c r="M33" i="3"/>
  <c r="K29" i="3"/>
  <c r="J28" i="3"/>
  <c r="K26" i="3"/>
  <c r="J25" i="3"/>
  <c r="O14" i="3"/>
  <c r="N13" i="3"/>
  <c r="X34" i="3"/>
  <c r="X33" i="3" s="1"/>
  <c r="W33" i="3"/>
  <c r="K33" i="3"/>
  <c r="H6" i="3"/>
  <c r="I3" i="3"/>
  <c r="J3" i="3" l="1"/>
  <c r="K28" i="3"/>
  <c r="L29" i="3"/>
  <c r="K25" i="3"/>
  <c r="L26" i="3"/>
  <c r="O8" i="3"/>
  <c r="N7" i="3"/>
  <c r="J10" i="3"/>
  <c r="I9" i="3"/>
  <c r="I6" i="3" s="1"/>
  <c r="O13" i="3"/>
  <c r="P14" i="3"/>
  <c r="P34" i="3"/>
  <c r="O33" i="3"/>
  <c r="L25" i="3" l="1"/>
  <c r="M26" i="3"/>
  <c r="Q34" i="3"/>
  <c r="P33" i="3"/>
  <c r="Q14" i="3"/>
  <c r="P13" i="3"/>
  <c r="M29" i="3"/>
  <c r="L28" i="3"/>
  <c r="P8" i="3"/>
  <c r="O7" i="3"/>
  <c r="K3" i="3"/>
  <c r="J6" i="3"/>
  <c r="J9" i="3"/>
  <c r="K10" i="3"/>
  <c r="L3" i="3" l="1"/>
  <c r="K6" i="3"/>
  <c r="M28" i="3"/>
  <c r="N29" i="3"/>
  <c r="Q33" i="3"/>
  <c r="R34" i="3"/>
  <c r="K9" i="3"/>
  <c r="L10" i="3"/>
  <c r="M25" i="3"/>
  <c r="N26" i="3"/>
  <c r="P7" i="3"/>
  <c r="Q8" i="3"/>
  <c r="Q13" i="3"/>
  <c r="R14" i="3"/>
  <c r="S14" i="3" l="1"/>
  <c r="R13" i="3"/>
  <c r="O26" i="3"/>
  <c r="N25" i="3"/>
  <c r="R33" i="3"/>
  <c r="S34" i="3"/>
  <c r="S33" i="3" s="1"/>
  <c r="Q7" i="3"/>
  <c r="R8" i="3"/>
  <c r="L9" i="3"/>
  <c r="M10" i="3"/>
  <c r="N28" i="3"/>
  <c r="O29" i="3"/>
  <c r="L6" i="3"/>
  <c r="M3" i="3"/>
  <c r="M6" i="3" l="1"/>
  <c r="N3" i="3"/>
  <c r="O28" i="3"/>
  <c r="P29" i="3"/>
  <c r="S8" i="3"/>
  <c r="R7" i="3"/>
  <c r="O25" i="3"/>
  <c r="P26" i="3"/>
  <c r="N10" i="3"/>
  <c r="M9" i="3"/>
  <c r="S13" i="3"/>
  <c r="T14" i="3"/>
  <c r="Q29" i="3" l="1"/>
  <c r="P28" i="3"/>
  <c r="N9" i="3"/>
  <c r="O10" i="3"/>
  <c r="T8" i="3"/>
  <c r="S7" i="3"/>
  <c r="U14" i="3"/>
  <c r="T13" i="3"/>
  <c r="P25" i="3"/>
  <c r="Q26" i="3"/>
  <c r="O3" i="3"/>
  <c r="N6" i="3"/>
  <c r="O9" i="3" l="1"/>
  <c r="P10" i="3"/>
  <c r="U13" i="3"/>
  <c r="V14" i="3"/>
  <c r="Q25" i="3"/>
  <c r="R26" i="3"/>
  <c r="O6" i="3"/>
  <c r="P3" i="3"/>
  <c r="T7" i="3"/>
  <c r="U8" i="3"/>
  <c r="R29" i="3"/>
  <c r="Q28" i="3"/>
  <c r="P6" i="3" l="1"/>
  <c r="Q3" i="3"/>
  <c r="W14" i="3"/>
  <c r="V13" i="3"/>
  <c r="R28" i="3"/>
  <c r="S29" i="3"/>
  <c r="P9" i="3"/>
  <c r="Q10" i="3"/>
  <c r="U7" i="3"/>
  <c r="V8" i="3"/>
  <c r="S26" i="3"/>
  <c r="R25" i="3"/>
  <c r="R10" i="3" l="1"/>
  <c r="Q9" i="3"/>
  <c r="T26" i="3"/>
  <c r="S25" i="3"/>
  <c r="W13" i="3"/>
  <c r="X14" i="3"/>
  <c r="X13" i="3" s="1"/>
  <c r="W8" i="3"/>
  <c r="V7" i="3"/>
  <c r="S28" i="3"/>
  <c r="T29" i="3"/>
  <c r="Q6" i="3"/>
  <c r="R3" i="3"/>
  <c r="S3" i="3" l="1"/>
  <c r="R6" i="3"/>
  <c r="X8" i="3"/>
  <c r="X7" i="3" s="1"/>
  <c r="W7" i="3"/>
  <c r="T25" i="3"/>
  <c r="U26" i="3"/>
  <c r="U29" i="3"/>
  <c r="T28" i="3"/>
  <c r="R9" i="3"/>
  <c r="S10" i="3"/>
  <c r="V29" i="3" l="1"/>
  <c r="U28" i="3"/>
  <c r="S9" i="3"/>
  <c r="T10" i="3"/>
  <c r="U25" i="3"/>
  <c r="V26" i="3"/>
  <c r="T3" i="3"/>
  <c r="S6" i="3"/>
  <c r="T9" i="3" l="1"/>
  <c r="U10" i="3"/>
  <c r="T6" i="3"/>
  <c r="U3" i="3"/>
  <c r="W26" i="3"/>
  <c r="V25" i="3"/>
  <c r="W29" i="3"/>
  <c r="V28" i="3"/>
  <c r="V3" i="3" l="1"/>
  <c r="W28" i="3"/>
  <c r="X29" i="3"/>
  <c r="X28" i="3" s="1"/>
  <c r="V10" i="3"/>
  <c r="U9" i="3"/>
  <c r="U6" i="3" s="1"/>
  <c r="W25" i="3"/>
  <c r="X26" i="3"/>
  <c r="X25" i="3" s="1"/>
  <c r="W3" i="3" l="1"/>
  <c r="V6" i="3"/>
  <c r="V9" i="3"/>
  <c r="W10" i="3"/>
  <c r="W9" i="3" l="1"/>
  <c r="X10" i="3"/>
  <c r="X9" i="3" s="1"/>
  <c r="W6" i="3"/>
  <c r="X3" i="3"/>
  <c r="X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sz val="10"/>
            <color rgb="FF000000"/>
            <rFont val="Arial"/>
          </rPr>
          <t>Adicionar atividade de levantamento da máquina de estados.</t>
        </r>
      </text>
    </comment>
    <comment ref="F11" authorId="0" shapeId="0" xr:uid="{00000000-0006-0000-0200-000002000000}">
      <text>
        <r>
          <rPr>
            <sz val="10"/>
            <color rgb="FF000000"/>
            <rFont val="Arial"/>
          </rPr>
          <t>Adicionar atividade de levantamento da máquina de estados.</t>
        </r>
      </text>
    </comment>
    <comment ref="F27" authorId="0" shapeId="0" xr:uid="{00000000-0006-0000-0200-000003000000}">
      <text>
        <r>
          <rPr>
            <sz val="10"/>
            <color rgb="FF000000"/>
            <rFont val="Arial"/>
          </rPr>
          <t>Revisão da migração para PrimeFaces</t>
        </r>
      </text>
    </comment>
    <comment ref="E29" authorId="0" shapeId="0" xr:uid="{00000000-0006-0000-0200-000004000000}">
      <text>
        <r>
          <rPr>
            <sz val="10"/>
            <color rgb="FF000000"/>
            <rFont val="Arial"/>
          </rPr>
          <t>Configuração do ambiente</t>
        </r>
      </text>
    </comment>
    <comment ref="F29" authorId="0" shapeId="0" xr:uid="{00000000-0006-0000-0200-000005000000}">
      <text>
        <r>
          <rPr>
            <sz val="10"/>
            <color rgb="FF000000"/>
            <rFont val="Arial"/>
          </rPr>
          <t>Configuração do ambiente e problemas no acesso local ao SIPPS</t>
        </r>
      </text>
    </comment>
    <comment ref="F35" authorId="0" shapeId="0" xr:uid="{00000000-0006-0000-0200-000006000000}">
      <text>
        <r>
          <rPr>
            <sz val="10"/>
            <color rgb="FF000000"/>
            <rFont val="Arial"/>
          </rPr>
          <t>Adicionar atividade de paginação (não prevista)</t>
        </r>
      </text>
    </comment>
  </commentList>
</comments>
</file>

<file path=xl/sharedStrings.xml><?xml version="1.0" encoding="utf-8"?>
<sst xmlns="http://schemas.openxmlformats.org/spreadsheetml/2006/main" count="118" uniqueCount="64">
  <si>
    <t>[Identificação de Pessoa Física + Resultado da Pesquisa]</t>
  </si>
  <si>
    <t>Alterações no Genérico - Fim: 15/08/2014</t>
  </si>
  <si>
    <t>Consulta Requerimentos</t>
  </si>
  <si>
    <t>Dias / Esforço Restante</t>
  </si>
  <si>
    <t>Atividades</t>
  </si>
  <si>
    <t>- Esta tela precisa ser planejada de tal forma que ela possa também ser usada como modal, podendo ser chamada diversas vezes durante o fluxo e também variando as ações disponíveis a serem feitas</t>
  </si>
  <si>
    <t>Entregas Parciais</t>
  </si>
  <si>
    <t>Entrega Final</t>
  </si>
  <si>
    <t>Semana</t>
  </si>
  <si>
    <t>Descrição</t>
  </si>
  <si>
    <t>- Adicionar botões de imprimir resultado da pesquisa (individual e em grupo)</t>
  </si>
  <si>
    <t>[Identificação Solicitante + Documentação do Solicitante]</t>
  </si>
  <si>
    <t>- Ajustar a ordem dos tipos de solicitante (INSS, Filiado, Terceiro)</t>
  </si>
  <si>
    <t>- Remover Quadro Dados Básicos do Solicitante</t>
  </si>
  <si>
    <t>[Requerimentos Existentes e Revisões permitidas]</t>
  </si>
  <si>
    <t>- Ajustar as tabelas existentes para que seja apenas uma contendo o conteúdo de ambas</t>
  </si>
  <si>
    <t>- Ajustar a solicitação de revisão para que se transforme em SplitButton</t>
  </si>
  <si>
    <t>[Finalizar Atendimento + Comprovantes]</t>
  </si>
  <si>
    <t>Data</t>
  </si>
  <si>
    <t>- Alteração do fluxo para exibição da tela de comprovantes após finalização do atendimento (ao finalizar atendimento, ir direto para a tela de Comprovantes)</t>
  </si>
  <si>
    <t>- Implementar fluxo de cancelamento de Requerimento "Em Solicitação"</t>
  </si>
  <si>
    <t>- Implementar fluxo de cancelamento de Requerimento "Em Análise"</t>
  </si>
  <si>
    <t>[Consulta Requerimentos]</t>
  </si>
  <si>
    <t>Planilha de mapeamento: Funcionalidades x Tipo de Requerimento; Funcionalidades X Situação do Requerimento; Regras de Exibição das Funcionalidades;</t>
  </si>
  <si>
    <t>Planilha de mapeamento: Funcionalidades x Tipo de Requerimento; Funcionalidades X Situação do Requerimento; Regras de Exibição das Funcionalidades;
- Tela Consulta Requerimentos sem a coluna Bloqueado e com as funcionalidades Desbloquear, Detalhar, Comunicados, Histórico e Cancelar na coluna Ações</t>
  </si>
  <si>
    <t>18/7</t>
  </si>
  <si>
    <t>Nova Tela de Consulta Requerimentos</t>
  </si>
  <si>
    <t>Tela Consulta Requerimentos sem a coluna Bloqueado, com a coluna Ações incluindo a funcionalidade Desbloquear</t>
  </si>
  <si>
    <t>15/7</t>
  </si>
  <si>
    <t>Situação</t>
  </si>
  <si>
    <t>Tela Consulta Requerimentos com as funcionalidades Detalhar, Comunicados, Histórico e Cancelar na coluna Ações</t>
  </si>
  <si>
    <t>Tarefa</t>
  </si>
  <si>
    <t>Referência</t>
  </si>
  <si>
    <t>Planejado</t>
  </si>
  <si>
    <t>Tela Consulta Requerimentos com a funcionalidade Atualizar Representante (sem implementação) na coluna Ações</t>
  </si>
  <si>
    <t>23/7</t>
  </si>
  <si>
    <t>- Tela Consulta Requerimentos com a funcionalidade Atualizar Representante na coluna Ações</t>
  </si>
  <si>
    <t>31/7</t>
  </si>
  <si>
    <t>- Implementar a funcionalidade atualizar representante - sem modal - para tela de Consulta Requerimentos</t>
  </si>
  <si>
    <t>28/7</t>
  </si>
  <si>
    <t>Atual</t>
  </si>
  <si>
    <t>- Implementar a funcionalidade atualizar representante - com modal - para a tela Consulta Requerimentos</t>
  </si>
  <si>
    <t>Tela Consulta Requerimentos com a funcionalidade Analisar</t>
  </si>
  <si>
    <t>- Tela Consulta Requerimentos com as funcionalidades Analisar e Homologar na coluna Ações</t>
  </si>
  <si>
    <t>Tela Consulta Requerimentos com a funcionalidade Homologar</t>
  </si>
  <si>
    <t>Legenda</t>
  </si>
  <si>
    <t>Atividade Concluída</t>
  </si>
  <si>
    <t>Atividade Em Andamento</t>
  </si>
  <si>
    <t>Geral</t>
  </si>
  <si>
    <t>x</t>
  </si>
  <si>
    <t>Pendente</t>
  </si>
  <si>
    <t>Máquina de estados do Requerimento</t>
  </si>
  <si>
    <t>- Ajustar pesquisa básica (CPF + NIT)
- Ajustar pesquisa avançada (Remoção de alguns campos)
- Ajustar o detalhamento do registro e acrescentar lista de elos</t>
  </si>
  <si>
    <t>- Ajustar tela de pesquisa de pessoa fisica para funcionar como modal</t>
  </si>
  <si>
    <t>- Remover campo NIT para adicionar representantes legais</t>
  </si>
  <si>
    <t>- Ajustar evento do botão de adicionar representante legal para abrir tela modal de pesquisa de pessoa física</t>
  </si>
  <si>
    <t>- Acrescentar uma tabela com o representantes legais</t>
  </si>
  <si>
    <t>- Remover campo NIT para adicionar procurador</t>
  </si>
  <si>
    <t>- Ajustar evento do botão de adicionar procurador para abrir tela modal de pesquisa de pessoa física</t>
  </si>
  <si>
    <t>- Acrescentar uma tabela com o procurador</t>
  </si>
  <si>
    <t>- Modificar Navegação para informar dados do solicitante do INSS para a tela anterior, incluindo toda a validação</t>
  </si>
  <si>
    <t>- Estudar mecanismo de documentação para refazer tela de documentação do solicitante</t>
  </si>
  <si>
    <t>- Substituir fieldsets por accordions
- Comprimir a tabela de requerimentos existentes por padrão
- Criar a coluna de Ações para englobar as ações dos requerimentos novos
- Adaptar regra para aparição do botão "Alterar"</t>
  </si>
  <si>
    <t>Adaptação da Paginação do Primefaces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</si>
</sst>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/&quot;m&quot; &quot;"/>
    <numFmt numFmtId="165" formatCode="m&quot;/&quot;d"/>
  </numFmts>
  <fonts count="13" x14ac:knownFonts="1">
    <font>
      <sz val="10"/>
      <color rgb="FF000000"/>
      <name val="Arial"/>
    </font>
    <font>
      <b/>
      <sz val="10"/>
      <name val="Arial"/>
    </font>
    <font>
      <b/>
      <sz val="9"/>
      <name val="Verdana"/>
    </font>
    <font>
      <sz val="9"/>
      <name val="Verdana"/>
    </font>
    <font>
      <sz val="10"/>
      <name val="Arial"/>
    </font>
    <font>
      <sz val="8"/>
      <name val="Verdana"/>
    </font>
    <font>
      <sz val="9"/>
      <name val="Arial"/>
    </font>
    <font>
      <b/>
      <sz val="8"/>
      <name val="Verdana"/>
    </font>
    <font>
      <sz val="8"/>
      <name val="Arial"/>
    </font>
    <font>
      <sz val="9"/>
      <color rgb="FFFFFFFF"/>
      <name val="Verdana"/>
    </font>
    <font>
      <b/>
      <sz val="9"/>
      <color rgb="FFFFFFFF"/>
      <name val="Verdana"/>
    </font>
    <font>
      <sz val="8"/>
      <color rgb="FFFFFFFF"/>
      <name val="Verdana"/>
    </font>
    <font>
      <sz val="9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E6E6E6"/>
        <bgColor rgb="FFE6E6E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4" fillId="0" borderId="0" xfId="0" applyFont="1" applyAlignment="1"/>
    <xf numFmtId="0" fontId="1" fillId="7" borderId="2" xfId="0" applyFont="1" applyFill="1" applyBorder="1" applyAlignment="1"/>
    <xf numFmtId="164" fontId="8" fillId="0" borderId="2" xfId="0" applyNumberFormat="1" applyFont="1" applyBorder="1" applyAlignment="1">
      <alignment horizontal="right"/>
    </xf>
    <xf numFmtId="0" fontId="1" fillId="0" borderId="2" xfId="0" applyFont="1" applyBorder="1" applyAlignment="1"/>
    <xf numFmtId="0" fontId="4" fillId="0" borderId="2" xfId="0" applyFont="1" applyBorder="1" applyAlignment="1">
      <alignment vertical="top" wrapText="1"/>
    </xf>
    <xf numFmtId="165" fontId="4" fillId="8" borderId="2" xfId="0" applyNumberFormat="1" applyFont="1" applyFill="1" applyBorder="1" applyAlignment="1">
      <alignment horizontal="left" vertical="top"/>
    </xf>
    <xf numFmtId="164" fontId="8" fillId="0" borderId="2" xfId="0" applyNumberFormat="1" applyFont="1" applyBorder="1"/>
    <xf numFmtId="0" fontId="4" fillId="9" borderId="2" xfId="0" applyFont="1" applyFill="1" applyBorder="1" applyAlignment="1">
      <alignment horizontal="left" vertical="top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right"/>
    </xf>
    <xf numFmtId="0" fontId="4" fillId="4" borderId="2" xfId="0" applyFont="1" applyFill="1" applyBorder="1" applyAlignment="1"/>
    <xf numFmtId="0" fontId="8" fillId="0" borderId="2" xfId="0" applyFont="1" applyBorder="1"/>
    <xf numFmtId="0" fontId="4" fillId="4" borderId="2" xfId="0" applyFont="1" applyFill="1" applyBorder="1" applyAlignment="1">
      <alignment vertical="top"/>
    </xf>
    <xf numFmtId="0" fontId="5" fillId="0" borderId="2" xfId="0" applyFont="1" applyBorder="1" applyAlignment="1">
      <alignment horizontal="left"/>
    </xf>
    <xf numFmtId="165" fontId="4" fillId="4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wrapText="1"/>
    </xf>
    <xf numFmtId="1" fontId="6" fillId="0" borderId="2" xfId="0" applyNumberFormat="1" applyFont="1" applyBorder="1" applyAlignment="1">
      <alignment horizontal="right"/>
    </xf>
    <xf numFmtId="165" fontId="4" fillId="4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right"/>
    </xf>
    <xf numFmtId="165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/>
    <xf numFmtId="0" fontId="4" fillId="8" borderId="2" xfId="0" applyFont="1" applyFill="1" applyBorder="1"/>
    <xf numFmtId="0" fontId="4" fillId="9" borderId="2" xfId="0" applyFont="1" applyFill="1" applyBorder="1"/>
    <xf numFmtId="0" fontId="9" fillId="10" borderId="2" xfId="0" applyFont="1" applyFill="1" applyBorder="1" applyAlignment="1"/>
    <xf numFmtId="0" fontId="10" fillId="10" borderId="2" xfId="0" applyFont="1" applyFill="1" applyBorder="1" applyAlignment="1">
      <alignment wrapText="1"/>
    </xf>
    <xf numFmtId="0" fontId="11" fillId="10" borderId="2" xfId="0" applyFont="1" applyFill="1" applyBorder="1"/>
    <xf numFmtId="0" fontId="11" fillId="10" borderId="2" xfId="0" applyFont="1" applyFill="1" applyBorder="1" applyAlignment="1"/>
    <xf numFmtId="0" fontId="12" fillId="10" borderId="2" xfId="0" applyFont="1" applyFill="1" applyBorder="1" applyAlignment="1">
      <alignment horizontal="right"/>
    </xf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top" wrapText="1"/>
    </xf>
    <xf numFmtId="0" fontId="1" fillId="4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/>
    </xf>
    <xf numFmtId="165" fontId="4" fillId="0" borderId="5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pt-BR"/>
              <a:t>Burndown - CNIS VRCE C5 - Ciclo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'Entrega 1'!$D$5</c:f>
              <c:strCache>
                <c:ptCount val="1"/>
                <c:pt idx="0">
                  <c:v>Planejado</c:v>
                </c:pt>
              </c:strCache>
            </c:strRef>
          </c:tx>
          <c:marker>
            <c:symbol val="none"/>
          </c:marker>
          <c:cat>
            <c:numRef>
              <c:f>'Entrega 1'!$E$4:$X$4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'Entrega 1'!$E$5:$X$5</c:f>
              <c:numCache>
                <c:formatCode>0</c:formatCode>
                <c:ptCount val="20"/>
                <c:pt idx="0">
                  <c:v>81</c:v>
                </c:pt>
                <c:pt idx="1">
                  <c:v>76.73684210526315</c:v>
                </c:pt>
                <c:pt idx="2">
                  <c:v>72.473684210526315</c:v>
                </c:pt>
                <c:pt idx="3">
                  <c:v>68.21052631578948</c:v>
                </c:pt>
                <c:pt idx="4">
                  <c:v>63.94736842105263</c:v>
                </c:pt>
                <c:pt idx="5">
                  <c:v>59.684210526315788</c:v>
                </c:pt>
                <c:pt idx="6">
                  <c:v>55.421052631578945</c:v>
                </c:pt>
                <c:pt idx="7">
                  <c:v>51.157894736842103</c:v>
                </c:pt>
                <c:pt idx="8">
                  <c:v>46.89473684210526</c:v>
                </c:pt>
                <c:pt idx="9">
                  <c:v>42.631578947368418</c:v>
                </c:pt>
                <c:pt idx="10">
                  <c:v>38.368421052631575</c:v>
                </c:pt>
                <c:pt idx="11">
                  <c:v>34.105263157894733</c:v>
                </c:pt>
                <c:pt idx="12">
                  <c:v>29.84210526315789</c:v>
                </c:pt>
                <c:pt idx="13">
                  <c:v>25.578947368421048</c:v>
                </c:pt>
                <c:pt idx="14">
                  <c:v>21.315789473684205</c:v>
                </c:pt>
                <c:pt idx="15">
                  <c:v>17.052631578947363</c:v>
                </c:pt>
                <c:pt idx="16">
                  <c:v>12.78947368421052</c:v>
                </c:pt>
                <c:pt idx="17">
                  <c:v>8.5263157894736707</c:v>
                </c:pt>
                <c:pt idx="18">
                  <c:v>4.2631578947368354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D-F94A-B04B-321584F80B16}"/>
            </c:ext>
          </c:extLst>
        </c:ser>
        <c:ser>
          <c:idx val="1"/>
          <c:order val="1"/>
          <c:tx>
            <c:strRef>
              <c:f>'Entrega 1'!$D$6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'Entrega 1'!$E$4:$X$4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'Entrega 1'!$E$6:$X$6</c:f>
              <c:numCache>
                <c:formatCode>General</c:formatCode>
                <c:ptCount val="20"/>
                <c:pt idx="0">
                  <c:v>81</c:v>
                </c:pt>
                <c:pt idx="1">
                  <c:v>71</c:v>
                </c:pt>
                <c:pt idx="2">
                  <c:v>76</c:v>
                </c:pt>
                <c:pt idx="3">
                  <c:v>75</c:v>
                </c:pt>
                <c:pt idx="4">
                  <c:v>72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60</c:v>
                </c:pt>
                <c:pt idx="9">
                  <c:v>60</c:v>
                </c:pt>
                <c:pt idx="10">
                  <c:v>59</c:v>
                </c:pt>
                <c:pt idx="11">
                  <c:v>58</c:v>
                </c:pt>
                <c:pt idx="12">
                  <c:v>57</c:v>
                </c:pt>
                <c:pt idx="13">
                  <c:v>57</c:v>
                </c:pt>
                <c:pt idx="14">
                  <c:v>55</c:v>
                </c:pt>
                <c:pt idx="15">
                  <c:v>53</c:v>
                </c:pt>
                <c:pt idx="16">
                  <c:v>53</c:v>
                </c:pt>
                <c:pt idx="17">
                  <c:v>51</c:v>
                </c:pt>
                <c:pt idx="18">
                  <c:v>47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D-F94A-B04B-321584F80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59224"/>
        <c:axId val="699998216"/>
      </c:lineChart>
      <c:catAx>
        <c:axId val="158665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699998216"/>
        <c:crosses val="autoZero"/>
        <c:auto val="1"/>
        <c:lblAlgn val="ctr"/>
        <c:lblOffset val="100"/>
        <c:noMultiLvlLbl val="1"/>
      </c:catAx>
      <c:valAx>
        <c:axId val="69999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5866592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64700" cy="6019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7"/>
  <sheetViews>
    <sheetView workbookViewId="0"/>
  </sheetViews>
  <sheetFormatPr baseColWidth="10" defaultColWidth="17.33203125" defaultRowHeight="15.75" customHeight="1" x14ac:dyDescent="0.15"/>
  <cols>
    <col min="1" max="1" width="3.6640625" customWidth="1"/>
    <col min="2" max="2" width="61.33203125" customWidth="1"/>
    <col min="3" max="3" width="11.1640625" customWidth="1"/>
    <col min="4" max="4" width="1.33203125" customWidth="1"/>
    <col min="5" max="5" width="54.83203125" customWidth="1"/>
    <col min="6" max="6" width="8.83203125" customWidth="1"/>
    <col min="7" max="7" width="1.33203125" customWidth="1"/>
    <col min="8" max="8" width="17.6640625" customWidth="1"/>
    <col min="9" max="9" width="7.6640625" customWidth="1"/>
  </cols>
  <sheetData>
    <row r="1" spans="1:9" ht="13" x14ac:dyDescent="0.15">
      <c r="A1" s="48" t="s">
        <v>2</v>
      </c>
      <c r="B1" s="49"/>
      <c r="C1" s="49"/>
      <c r="D1" s="49"/>
      <c r="E1" s="49"/>
      <c r="F1" s="49"/>
      <c r="G1" s="49"/>
      <c r="H1" s="49"/>
      <c r="I1" s="50"/>
    </row>
    <row r="2" spans="1:9" ht="13" x14ac:dyDescent="0.15">
      <c r="A2" s="51" t="s">
        <v>4</v>
      </c>
      <c r="B2" s="49"/>
      <c r="C2" s="50"/>
      <c r="D2" s="42"/>
      <c r="E2" s="52" t="s">
        <v>6</v>
      </c>
      <c r="F2" s="50"/>
      <c r="G2" s="42"/>
      <c r="H2" s="53" t="s">
        <v>7</v>
      </c>
      <c r="I2" s="50"/>
    </row>
    <row r="3" spans="1:9" ht="13" x14ac:dyDescent="0.15">
      <c r="A3" s="5"/>
      <c r="B3" s="6" t="s">
        <v>9</v>
      </c>
      <c r="C3" s="6" t="s">
        <v>18</v>
      </c>
      <c r="D3" s="43"/>
      <c r="E3" s="6" t="s">
        <v>9</v>
      </c>
      <c r="F3" s="6" t="s">
        <v>18</v>
      </c>
      <c r="G3" s="43"/>
      <c r="H3" s="6" t="s">
        <v>9</v>
      </c>
      <c r="I3" s="6" t="s">
        <v>18</v>
      </c>
    </row>
    <row r="4" spans="1:9" ht="42" x14ac:dyDescent="0.15">
      <c r="A4" s="8">
        <v>1</v>
      </c>
      <c r="B4" s="9" t="s">
        <v>23</v>
      </c>
      <c r="C4" s="10">
        <v>41919</v>
      </c>
      <c r="D4" s="43"/>
      <c r="E4" s="45" t="s">
        <v>24</v>
      </c>
      <c r="F4" s="46" t="s">
        <v>25</v>
      </c>
      <c r="G4" s="43"/>
      <c r="H4" s="45" t="s">
        <v>26</v>
      </c>
      <c r="I4" s="47">
        <v>41951</v>
      </c>
    </row>
    <row r="5" spans="1:9" ht="28" x14ac:dyDescent="0.15">
      <c r="A5" s="8">
        <v>2</v>
      </c>
      <c r="B5" s="9" t="s">
        <v>27</v>
      </c>
      <c r="C5" s="12" t="s">
        <v>28</v>
      </c>
      <c r="D5" s="43"/>
      <c r="E5" s="43"/>
      <c r="F5" s="43"/>
      <c r="G5" s="43"/>
      <c r="H5" s="43"/>
      <c r="I5" s="43"/>
    </row>
    <row r="6" spans="1:9" ht="65.25" customHeight="1" x14ac:dyDescent="0.15">
      <c r="A6" s="8">
        <v>3</v>
      </c>
      <c r="B6" s="9" t="s">
        <v>30</v>
      </c>
      <c r="C6" s="14" t="s">
        <v>25</v>
      </c>
      <c r="D6" s="43"/>
      <c r="E6" s="44"/>
      <c r="F6" s="44"/>
      <c r="G6" s="43"/>
      <c r="H6" s="43"/>
      <c r="I6" s="43"/>
    </row>
    <row r="7" spans="1:9" ht="6" customHeight="1" x14ac:dyDescent="0.15">
      <c r="A7" s="16"/>
      <c r="B7" s="18"/>
      <c r="C7" s="20"/>
      <c r="D7" s="43"/>
      <c r="E7" s="21"/>
      <c r="F7" s="23"/>
      <c r="G7" s="43"/>
      <c r="H7" s="43"/>
      <c r="I7" s="43"/>
    </row>
    <row r="8" spans="1:9" ht="28" x14ac:dyDescent="0.15">
      <c r="A8" s="8">
        <v>4</v>
      </c>
      <c r="B8" s="9" t="s">
        <v>34</v>
      </c>
      <c r="C8" s="14" t="s">
        <v>35</v>
      </c>
      <c r="D8" s="43"/>
      <c r="E8" s="45" t="s">
        <v>36</v>
      </c>
      <c r="F8" s="46" t="s">
        <v>37</v>
      </c>
      <c r="G8" s="43"/>
      <c r="H8" s="43"/>
      <c r="I8" s="43"/>
    </row>
    <row r="9" spans="1:9" ht="28" x14ac:dyDescent="0.15">
      <c r="A9" s="8">
        <v>5</v>
      </c>
      <c r="B9" s="9" t="s">
        <v>38</v>
      </c>
      <c r="C9" s="14" t="s">
        <v>39</v>
      </c>
      <c r="D9" s="43"/>
      <c r="E9" s="43"/>
      <c r="F9" s="43"/>
      <c r="G9" s="43"/>
      <c r="H9" s="43"/>
      <c r="I9" s="43"/>
    </row>
    <row r="10" spans="1:9" ht="6" customHeight="1" x14ac:dyDescent="0.15">
      <c r="A10" s="8">
        <v>6</v>
      </c>
      <c r="B10" s="9" t="s">
        <v>41</v>
      </c>
      <c r="C10" s="14" t="s">
        <v>37</v>
      </c>
      <c r="D10" s="43"/>
      <c r="E10" s="44"/>
      <c r="F10" s="44"/>
      <c r="G10" s="43"/>
      <c r="H10" s="43"/>
      <c r="I10" s="43"/>
    </row>
    <row r="11" spans="1:9" ht="5.25" customHeight="1" x14ac:dyDescent="0.15">
      <c r="A11" s="16"/>
      <c r="B11" s="24"/>
      <c r="C11" s="20"/>
      <c r="D11" s="43"/>
      <c r="E11" s="21"/>
      <c r="F11" s="23"/>
      <c r="G11" s="43"/>
      <c r="H11" s="43"/>
      <c r="I11" s="43"/>
    </row>
    <row r="12" spans="1:9" ht="14" x14ac:dyDescent="0.15">
      <c r="A12" s="8">
        <v>7</v>
      </c>
      <c r="B12" s="9" t="s">
        <v>42</v>
      </c>
      <c r="C12" s="26">
        <v>41828</v>
      </c>
      <c r="D12" s="43"/>
      <c r="E12" s="45" t="s">
        <v>43</v>
      </c>
      <c r="F12" s="47">
        <v>41951</v>
      </c>
      <c r="G12" s="43"/>
      <c r="H12" s="43"/>
      <c r="I12" s="43"/>
    </row>
    <row r="13" spans="1:9" ht="14" x14ac:dyDescent="0.15">
      <c r="A13" s="8">
        <v>8</v>
      </c>
      <c r="B13" s="9" t="s">
        <v>44</v>
      </c>
      <c r="C13" s="26">
        <v>41951</v>
      </c>
      <c r="D13" s="44"/>
      <c r="E13" s="44"/>
      <c r="F13" s="44"/>
      <c r="G13" s="44"/>
      <c r="H13" s="44"/>
      <c r="I13" s="44"/>
    </row>
    <row r="15" spans="1:9" ht="13" x14ac:dyDescent="0.15">
      <c r="B15" s="6" t="s">
        <v>45</v>
      </c>
    </row>
    <row r="16" spans="1:9" ht="13" x14ac:dyDescent="0.15">
      <c r="B16" s="27" t="s">
        <v>46</v>
      </c>
      <c r="C16" s="28"/>
    </row>
    <row r="17" spans="2:3" ht="13" x14ac:dyDescent="0.15">
      <c r="B17" s="27" t="s">
        <v>47</v>
      </c>
      <c r="C17" s="29"/>
    </row>
  </sheetData>
  <mergeCells count="14">
    <mergeCell ref="A1:I1"/>
    <mergeCell ref="A2:C2"/>
    <mergeCell ref="D2:D13"/>
    <mergeCell ref="E2:F2"/>
    <mergeCell ref="H2:I2"/>
    <mergeCell ref="F4:F6"/>
    <mergeCell ref="I4:I13"/>
    <mergeCell ref="G2:G13"/>
    <mergeCell ref="H4:H13"/>
    <mergeCell ref="E4:E6"/>
    <mergeCell ref="E8:E10"/>
    <mergeCell ref="F8:F10"/>
    <mergeCell ref="E12:E13"/>
    <mergeCell ref="F12:F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42"/>
  <sheetViews>
    <sheetView tabSelected="1" workbookViewId="0">
      <pane ySplit="4" topLeftCell="A5" activePane="bottomLeft" state="frozen"/>
      <selection pane="bottomLeft" activeCell="F32" sqref="F32"/>
    </sheetView>
  </sheetViews>
  <sheetFormatPr baseColWidth="10" defaultColWidth="17.33203125" defaultRowHeight="15.75" customHeight="1" x14ac:dyDescent="0.15"/>
  <cols>
    <col min="1" max="1" width="12.6640625" customWidth="1"/>
    <col min="2" max="2" width="76.33203125" customWidth="1"/>
    <col min="3" max="3" width="10" customWidth="1"/>
    <col min="4" max="4" width="8.33203125" hidden="1" customWidth="1"/>
    <col min="5" max="24" width="4.1640625" customWidth="1"/>
  </cols>
  <sheetData>
    <row r="1" spans="1:24" ht="13" x14ac:dyDescent="0.15">
      <c r="A1" s="1" t="s">
        <v>1</v>
      </c>
      <c r="B1" s="2"/>
      <c r="C1" s="3"/>
      <c r="D1" s="3"/>
      <c r="E1" s="54" t="s">
        <v>3</v>
      </c>
      <c r="F1" s="49"/>
      <c r="G1" s="49"/>
      <c r="H1" s="49"/>
      <c r="I1" s="49"/>
      <c r="J1" s="49"/>
      <c r="K1" s="49"/>
      <c r="L1" s="49"/>
      <c r="M1" s="50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3.5" customHeight="1" x14ac:dyDescent="0.15">
      <c r="A2" s="55" t="s">
        <v>8</v>
      </c>
      <c r="B2" s="49"/>
      <c r="C2" s="50"/>
      <c r="D2" s="3"/>
      <c r="E2" s="56">
        <v>1</v>
      </c>
      <c r="F2" s="49"/>
      <c r="G2" s="49"/>
      <c r="H2" s="49"/>
      <c r="I2" s="50"/>
      <c r="J2" s="56">
        <v>2</v>
      </c>
      <c r="K2" s="49"/>
      <c r="L2" s="49"/>
      <c r="M2" s="49"/>
      <c r="N2" s="50"/>
      <c r="O2" s="56">
        <v>3</v>
      </c>
      <c r="P2" s="49"/>
      <c r="Q2" s="49"/>
      <c r="R2" s="49"/>
      <c r="S2" s="50"/>
      <c r="T2" s="56">
        <v>4</v>
      </c>
      <c r="U2" s="49"/>
      <c r="V2" s="49"/>
      <c r="W2" s="49"/>
      <c r="X2" s="50"/>
    </row>
    <row r="3" spans="1:24" ht="13.5" customHeight="1" x14ac:dyDescent="0.15">
      <c r="A3" s="55" t="s">
        <v>18</v>
      </c>
      <c r="B3" s="49"/>
      <c r="C3" s="50"/>
      <c r="D3" s="3"/>
      <c r="E3" s="7">
        <v>43295</v>
      </c>
      <c r="F3" s="7">
        <f t="shared" ref="F3:I3" si="0">E3+1</f>
        <v>43296</v>
      </c>
      <c r="G3" s="7">
        <f t="shared" si="0"/>
        <v>43297</v>
      </c>
      <c r="H3" s="7">
        <f t="shared" si="0"/>
        <v>43298</v>
      </c>
      <c r="I3" s="7">
        <f t="shared" si="0"/>
        <v>43299</v>
      </c>
      <c r="J3" s="11">
        <f>I3+3</f>
        <v>43302</v>
      </c>
      <c r="K3" s="7">
        <f t="shared" ref="K3:N3" si="1">J3+1</f>
        <v>43303</v>
      </c>
      <c r="L3" s="7">
        <f t="shared" si="1"/>
        <v>43304</v>
      </c>
      <c r="M3" s="7">
        <f t="shared" si="1"/>
        <v>43305</v>
      </c>
      <c r="N3" s="7">
        <f t="shared" si="1"/>
        <v>43306</v>
      </c>
      <c r="O3" s="11">
        <f>N3+3</f>
        <v>43309</v>
      </c>
      <c r="P3" s="7">
        <f t="shared" ref="P3:S3" si="2">O3+1</f>
        <v>43310</v>
      </c>
      <c r="Q3" s="7">
        <f t="shared" si="2"/>
        <v>43311</v>
      </c>
      <c r="R3" s="7">
        <f t="shared" si="2"/>
        <v>43312</v>
      </c>
      <c r="S3" s="7">
        <f t="shared" si="2"/>
        <v>43313</v>
      </c>
      <c r="T3" s="11">
        <f>S3+3</f>
        <v>43316</v>
      </c>
      <c r="U3" s="7">
        <f t="shared" ref="U3:X3" si="3">T3+1</f>
        <v>43317</v>
      </c>
      <c r="V3" s="7">
        <f t="shared" si="3"/>
        <v>43318</v>
      </c>
      <c r="W3" s="7">
        <f t="shared" si="3"/>
        <v>43319</v>
      </c>
      <c r="X3" s="7">
        <f t="shared" si="3"/>
        <v>43320</v>
      </c>
    </row>
    <row r="4" spans="1:24" ht="13.5" customHeight="1" x14ac:dyDescent="0.15">
      <c r="A4" s="13" t="s">
        <v>29</v>
      </c>
      <c r="B4" s="13" t="s">
        <v>31</v>
      </c>
      <c r="C4" s="13" t="s">
        <v>32</v>
      </c>
      <c r="D4" s="3"/>
      <c r="E4" s="15">
        <v>1</v>
      </c>
      <c r="F4" s="15">
        <f t="shared" ref="F4:X4" si="4">E4+1</f>
        <v>2</v>
      </c>
      <c r="G4" s="15">
        <f t="shared" si="4"/>
        <v>3</v>
      </c>
      <c r="H4" s="15">
        <f t="shared" si="4"/>
        <v>4</v>
      </c>
      <c r="I4" s="15">
        <f t="shared" si="4"/>
        <v>5</v>
      </c>
      <c r="J4" s="15">
        <f t="shared" si="4"/>
        <v>6</v>
      </c>
      <c r="K4" s="15">
        <f t="shared" si="4"/>
        <v>7</v>
      </c>
      <c r="L4" s="15">
        <f t="shared" si="4"/>
        <v>8</v>
      </c>
      <c r="M4" s="15">
        <f t="shared" si="4"/>
        <v>9</v>
      </c>
      <c r="N4" s="15">
        <f t="shared" si="4"/>
        <v>10</v>
      </c>
      <c r="O4" s="15">
        <f t="shared" si="4"/>
        <v>11</v>
      </c>
      <c r="P4" s="15">
        <f t="shared" si="4"/>
        <v>12</v>
      </c>
      <c r="Q4" s="15">
        <f t="shared" si="4"/>
        <v>13</v>
      </c>
      <c r="R4" s="15">
        <f t="shared" si="4"/>
        <v>14</v>
      </c>
      <c r="S4" s="15">
        <f t="shared" si="4"/>
        <v>15</v>
      </c>
      <c r="T4" s="17">
        <f t="shared" si="4"/>
        <v>16</v>
      </c>
      <c r="U4" s="15">
        <f t="shared" si="4"/>
        <v>17</v>
      </c>
      <c r="V4" s="15">
        <f t="shared" si="4"/>
        <v>18</v>
      </c>
      <c r="W4" s="15">
        <f t="shared" si="4"/>
        <v>19</v>
      </c>
      <c r="X4" s="15">
        <f t="shared" si="4"/>
        <v>20</v>
      </c>
    </row>
    <row r="5" spans="1:24" ht="13" x14ac:dyDescent="0.15">
      <c r="A5" s="2"/>
      <c r="B5" s="2"/>
      <c r="C5" s="3"/>
      <c r="D5" s="19" t="s">
        <v>33</v>
      </c>
      <c r="E5" s="22">
        <f t="shared" ref="E5:X5" ca="1" si="5">$E$6 - (($E$6 /$W$4)*(E4-1))</f>
        <v>81</v>
      </c>
      <c r="F5" s="22">
        <f t="shared" ca="1" si="5"/>
        <v>76.73684210526315</v>
      </c>
      <c r="G5" s="22">
        <f t="shared" ca="1" si="5"/>
        <v>72.473684210526315</v>
      </c>
      <c r="H5" s="22">
        <f t="shared" ca="1" si="5"/>
        <v>68.21052631578948</v>
      </c>
      <c r="I5" s="22">
        <f t="shared" ca="1" si="5"/>
        <v>63.94736842105263</v>
      </c>
      <c r="J5" s="22">
        <f t="shared" ca="1" si="5"/>
        <v>59.684210526315788</v>
      </c>
      <c r="K5" s="22">
        <f t="shared" ca="1" si="5"/>
        <v>55.421052631578945</v>
      </c>
      <c r="L5" s="22">
        <f t="shared" ca="1" si="5"/>
        <v>51.157894736842103</v>
      </c>
      <c r="M5" s="22">
        <f t="shared" ca="1" si="5"/>
        <v>46.89473684210526</v>
      </c>
      <c r="N5" s="22">
        <f t="shared" ca="1" si="5"/>
        <v>42.631578947368418</v>
      </c>
      <c r="O5" s="22">
        <f t="shared" ca="1" si="5"/>
        <v>38.368421052631575</v>
      </c>
      <c r="P5" s="22">
        <f t="shared" ca="1" si="5"/>
        <v>34.105263157894733</v>
      </c>
      <c r="Q5" s="22">
        <f t="shared" ca="1" si="5"/>
        <v>29.84210526315789</v>
      </c>
      <c r="R5" s="22">
        <f t="shared" ca="1" si="5"/>
        <v>25.578947368421048</v>
      </c>
      <c r="S5" s="22">
        <f t="shared" ca="1" si="5"/>
        <v>21.315789473684205</v>
      </c>
      <c r="T5" s="22">
        <f t="shared" ca="1" si="5"/>
        <v>17.052631578947363</v>
      </c>
      <c r="U5" s="22">
        <f t="shared" ca="1" si="5"/>
        <v>12.78947368421052</v>
      </c>
      <c r="V5" s="22">
        <f t="shared" ca="1" si="5"/>
        <v>8.5263157894736707</v>
      </c>
      <c r="W5" s="22">
        <f t="shared" ca="1" si="5"/>
        <v>4.2631578947368354</v>
      </c>
      <c r="X5" s="22">
        <f t="shared" ca="1" si="5"/>
        <v>0</v>
      </c>
    </row>
    <row r="6" spans="1:24" ht="13" x14ac:dyDescent="0.15">
      <c r="A6" s="2"/>
      <c r="B6" s="2"/>
      <c r="C6" s="3"/>
      <c r="D6" s="19" t="s">
        <v>40</v>
      </c>
      <c r="E6" s="25">
        <f t="shared" ref="E6:X6" ca="1" si="6">IF(E3&lt;=TODAY(),SUM(E8:E42)-E9-E13-E25-E28-E33,"")</f>
        <v>81</v>
      </c>
      <c r="F6" s="25">
        <f t="shared" ca="1" si="6"/>
        <v>71</v>
      </c>
      <c r="G6" s="25">
        <f t="shared" ca="1" si="6"/>
        <v>76</v>
      </c>
      <c r="H6" s="25">
        <f t="shared" ca="1" si="6"/>
        <v>75</v>
      </c>
      <c r="I6" s="25">
        <f t="shared" ca="1" si="6"/>
        <v>72</v>
      </c>
      <c r="J6" s="25">
        <f t="shared" ca="1" si="6"/>
        <v>61</v>
      </c>
      <c r="K6" s="25">
        <f t="shared" ca="1" si="6"/>
        <v>61</v>
      </c>
      <c r="L6" s="25">
        <f t="shared" ca="1" si="6"/>
        <v>61</v>
      </c>
      <c r="M6" s="25">
        <f t="shared" ca="1" si="6"/>
        <v>60</v>
      </c>
      <c r="N6" s="25">
        <f t="shared" ca="1" si="6"/>
        <v>60</v>
      </c>
      <c r="O6" s="25">
        <f t="shared" ca="1" si="6"/>
        <v>59</v>
      </c>
      <c r="P6" s="25">
        <f t="shared" ca="1" si="6"/>
        <v>58</v>
      </c>
      <c r="Q6" s="25">
        <f t="shared" ca="1" si="6"/>
        <v>57</v>
      </c>
      <c r="R6" s="25">
        <f t="shared" ca="1" si="6"/>
        <v>57</v>
      </c>
      <c r="S6" s="25">
        <f t="shared" ca="1" si="6"/>
        <v>55</v>
      </c>
      <c r="T6" s="25">
        <f t="shared" ca="1" si="6"/>
        <v>53</v>
      </c>
      <c r="U6" s="25">
        <f t="shared" ca="1" si="6"/>
        <v>53</v>
      </c>
      <c r="V6" s="25">
        <f t="shared" ca="1" si="6"/>
        <v>51</v>
      </c>
      <c r="W6" s="25">
        <f t="shared" ca="1" si="6"/>
        <v>47</v>
      </c>
      <c r="X6" s="25">
        <f t="shared" ca="1" si="6"/>
        <v>38</v>
      </c>
    </row>
    <row r="7" spans="1:24" ht="13" x14ac:dyDescent="0.15">
      <c r="A7" s="30"/>
      <c r="B7" s="31" t="s">
        <v>48</v>
      </c>
      <c r="C7" s="32"/>
      <c r="D7" s="33" t="s">
        <v>49</v>
      </c>
      <c r="E7" s="34">
        <f t="shared" ref="E7:X7" si="7">SUM(E8)</f>
        <v>3</v>
      </c>
      <c r="F7" s="34">
        <f t="shared" si="7"/>
        <v>2</v>
      </c>
      <c r="G7" s="34">
        <f t="shared" si="7"/>
        <v>2</v>
      </c>
      <c r="H7" s="34">
        <f t="shared" si="7"/>
        <v>2</v>
      </c>
      <c r="I7" s="34">
        <f t="shared" si="7"/>
        <v>2</v>
      </c>
      <c r="J7" s="34">
        <f t="shared" si="7"/>
        <v>4</v>
      </c>
      <c r="K7" s="34">
        <f t="shared" si="7"/>
        <v>4</v>
      </c>
      <c r="L7" s="34">
        <f t="shared" si="7"/>
        <v>4</v>
      </c>
      <c r="M7" s="34">
        <f t="shared" si="7"/>
        <v>4</v>
      </c>
      <c r="N7" s="34">
        <f t="shared" si="7"/>
        <v>4</v>
      </c>
      <c r="O7" s="34">
        <f t="shared" si="7"/>
        <v>4</v>
      </c>
      <c r="P7" s="34">
        <f t="shared" si="7"/>
        <v>4</v>
      </c>
      <c r="Q7" s="34">
        <f t="shared" si="7"/>
        <v>4</v>
      </c>
      <c r="R7" s="34">
        <f t="shared" si="7"/>
        <v>4</v>
      </c>
      <c r="S7" s="34">
        <f t="shared" si="7"/>
        <v>4</v>
      </c>
      <c r="T7" s="34">
        <f t="shared" si="7"/>
        <v>4</v>
      </c>
      <c r="U7" s="34">
        <f t="shared" si="7"/>
        <v>4</v>
      </c>
      <c r="V7" s="34">
        <f t="shared" si="7"/>
        <v>4</v>
      </c>
      <c r="W7" s="34">
        <f t="shared" si="7"/>
        <v>4</v>
      </c>
      <c r="X7" s="34">
        <f t="shared" si="7"/>
        <v>4</v>
      </c>
    </row>
    <row r="8" spans="1:24" ht="13" x14ac:dyDescent="0.15">
      <c r="A8" s="35" t="s">
        <v>50</v>
      </c>
      <c r="B8" s="36" t="s">
        <v>51</v>
      </c>
      <c r="C8" s="3"/>
      <c r="D8" s="3"/>
      <c r="E8" s="37">
        <v>3</v>
      </c>
      <c r="F8" s="37">
        <v>2</v>
      </c>
      <c r="G8" s="25">
        <f t="shared" ref="G8:I8" si="8">F8</f>
        <v>2</v>
      </c>
      <c r="H8" s="25">
        <f t="shared" si="8"/>
        <v>2</v>
      </c>
      <c r="I8" s="25">
        <f t="shared" si="8"/>
        <v>2</v>
      </c>
      <c r="J8" s="37">
        <v>4</v>
      </c>
      <c r="K8" s="25">
        <f t="shared" ref="K8:X8" si="9">J8</f>
        <v>4</v>
      </c>
      <c r="L8" s="25">
        <f t="shared" si="9"/>
        <v>4</v>
      </c>
      <c r="M8" s="25">
        <f t="shared" si="9"/>
        <v>4</v>
      </c>
      <c r="N8" s="25">
        <f t="shared" si="9"/>
        <v>4</v>
      </c>
      <c r="O8" s="25">
        <f t="shared" si="9"/>
        <v>4</v>
      </c>
      <c r="P8" s="25">
        <f t="shared" si="9"/>
        <v>4</v>
      </c>
      <c r="Q8" s="25">
        <f t="shared" si="9"/>
        <v>4</v>
      </c>
      <c r="R8" s="25">
        <f t="shared" si="9"/>
        <v>4</v>
      </c>
      <c r="S8" s="25">
        <f t="shared" si="9"/>
        <v>4</v>
      </c>
      <c r="T8" s="38">
        <f t="shared" si="9"/>
        <v>4</v>
      </c>
      <c r="U8" s="25">
        <f t="shared" si="9"/>
        <v>4</v>
      </c>
      <c r="V8" s="25">
        <f t="shared" si="9"/>
        <v>4</v>
      </c>
      <c r="W8" s="25">
        <f t="shared" si="9"/>
        <v>4</v>
      </c>
      <c r="X8" s="25">
        <f t="shared" si="9"/>
        <v>4</v>
      </c>
    </row>
    <row r="9" spans="1:24" ht="13" x14ac:dyDescent="0.15">
      <c r="A9" s="35" t="s">
        <v>50</v>
      </c>
      <c r="B9" s="31" t="s">
        <v>0</v>
      </c>
      <c r="C9" s="32"/>
      <c r="D9" s="33" t="s">
        <v>49</v>
      </c>
      <c r="E9" s="34">
        <f t="shared" ref="E9:X9" si="10">SUM(E10:E12)</f>
        <v>11</v>
      </c>
      <c r="F9" s="34">
        <f t="shared" si="10"/>
        <v>6</v>
      </c>
      <c r="G9" s="34">
        <f t="shared" si="10"/>
        <v>6</v>
      </c>
      <c r="H9" s="34">
        <f t="shared" si="10"/>
        <v>6</v>
      </c>
      <c r="I9" s="34">
        <f t="shared" si="10"/>
        <v>6</v>
      </c>
      <c r="J9" s="34">
        <f t="shared" si="10"/>
        <v>6</v>
      </c>
      <c r="K9" s="34">
        <f t="shared" si="10"/>
        <v>6</v>
      </c>
      <c r="L9" s="34">
        <f t="shared" si="10"/>
        <v>6</v>
      </c>
      <c r="M9" s="34">
        <f t="shared" si="10"/>
        <v>6</v>
      </c>
      <c r="N9" s="34">
        <f t="shared" si="10"/>
        <v>6</v>
      </c>
      <c r="O9" s="34">
        <f t="shared" si="10"/>
        <v>6</v>
      </c>
      <c r="P9" s="34">
        <f t="shared" si="10"/>
        <v>6</v>
      </c>
      <c r="Q9" s="34">
        <f t="shared" si="10"/>
        <v>6</v>
      </c>
      <c r="R9" s="34">
        <f t="shared" si="10"/>
        <v>6</v>
      </c>
      <c r="S9" s="34">
        <f t="shared" si="10"/>
        <v>6</v>
      </c>
      <c r="T9" s="34">
        <f t="shared" si="10"/>
        <v>6</v>
      </c>
      <c r="U9" s="34">
        <f t="shared" si="10"/>
        <v>6</v>
      </c>
      <c r="V9" s="34">
        <f t="shared" si="10"/>
        <v>6</v>
      </c>
      <c r="W9" s="34">
        <f t="shared" si="10"/>
        <v>6</v>
      </c>
      <c r="X9" s="34">
        <f t="shared" si="10"/>
        <v>6</v>
      </c>
    </row>
    <row r="10" spans="1:24" ht="39" x14ac:dyDescent="0.15">
      <c r="A10" s="35" t="s">
        <v>50</v>
      </c>
      <c r="B10" s="36" t="s">
        <v>5</v>
      </c>
      <c r="C10" s="3"/>
      <c r="D10" s="3"/>
      <c r="E10" s="37">
        <v>4</v>
      </c>
      <c r="F10" s="37">
        <v>2</v>
      </c>
      <c r="G10" s="25">
        <f t="shared" ref="G10:X10" si="11">F10</f>
        <v>2</v>
      </c>
      <c r="H10" s="25">
        <f t="shared" si="11"/>
        <v>2</v>
      </c>
      <c r="I10" s="25">
        <f t="shared" si="11"/>
        <v>2</v>
      </c>
      <c r="J10" s="25">
        <f t="shared" si="11"/>
        <v>2</v>
      </c>
      <c r="K10" s="25">
        <f t="shared" si="11"/>
        <v>2</v>
      </c>
      <c r="L10" s="25">
        <f t="shared" si="11"/>
        <v>2</v>
      </c>
      <c r="M10" s="25">
        <f t="shared" si="11"/>
        <v>2</v>
      </c>
      <c r="N10" s="25">
        <f t="shared" si="11"/>
        <v>2</v>
      </c>
      <c r="O10" s="25">
        <f t="shared" si="11"/>
        <v>2</v>
      </c>
      <c r="P10" s="25">
        <f t="shared" si="11"/>
        <v>2</v>
      </c>
      <c r="Q10" s="25">
        <f t="shared" si="11"/>
        <v>2</v>
      </c>
      <c r="R10" s="25">
        <f t="shared" si="11"/>
        <v>2</v>
      </c>
      <c r="S10" s="25">
        <f t="shared" si="11"/>
        <v>2</v>
      </c>
      <c r="T10" s="25">
        <f t="shared" si="11"/>
        <v>2</v>
      </c>
      <c r="U10" s="25">
        <f t="shared" si="11"/>
        <v>2</v>
      </c>
      <c r="V10" s="25">
        <f t="shared" si="11"/>
        <v>2</v>
      </c>
      <c r="W10" s="25">
        <f t="shared" si="11"/>
        <v>2</v>
      </c>
      <c r="X10" s="25">
        <f t="shared" si="11"/>
        <v>2</v>
      </c>
    </row>
    <row r="11" spans="1:24" ht="13" x14ac:dyDescent="0.15">
      <c r="A11" s="35" t="s">
        <v>50</v>
      </c>
      <c r="B11" s="36" t="s">
        <v>10</v>
      </c>
      <c r="C11" s="3"/>
      <c r="D11" s="3"/>
      <c r="E11" s="37">
        <v>2</v>
      </c>
      <c r="F11" s="37">
        <v>1</v>
      </c>
      <c r="G11" s="25">
        <f t="shared" ref="G11:X11" si="12">F11</f>
        <v>1</v>
      </c>
      <c r="H11" s="25">
        <f t="shared" si="12"/>
        <v>1</v>
      </c>
      <c r="I11" s="25">
        <f t="shared" si="12"/>
        <v>1</v>
      </c>
      <c r="J11" s="25">
        <f t="shared" si="12"/>
        <v>1</v>
      </c>
      <c r="K11" s="25">
        <f t="shared" si="12"/>
        <v>1</v>
      </c>
      <c r="L11" s="25">
        <f t="shared" si="12"/>
        <v>1</v>
      </c>
      <c r="M11" s="25">
        <f t="shared" si="12"/>
        <v>1</v>
      </c>
      <c r="N11" s="25">
        <f t="shared" si="12"/>
        <v>1</v>
      </c>
      <c r="O11" s="25">
        <f t="shared" si="12"/>
        <v>1</v>
      </c>
      <c r="P11" s="25">
        <f t="shared" si="12"/>
        <v>1</v>
      </c>
      <c r="Q11" s="25">
        <f t="shared" si="12"/>
        <v>1</v>
      </c>
      <c r="R11" s="25">
        <f t="shared" si="12"/>
        <v>1</v>
      </c>
      <c r="S11" s="25">
        <f t="shared" si="12"/>
        <v>1</v>
      </c>
      <c r="T11" s="25">
        <f t="shared" si="12"/>
        <v>1</v>
      </c>
      <c r="U11" s="25">
        <f t="shared" si="12"/>
        <v>1</v>
      </c>
      <c r="V11" s="25">
        <f t="shared" si="12"/>
        <v>1</v>
      </c>
      <c r="W11" s="25">
        <f t="shared" si="12"/>
        <v>1</v>
      </c>
      <c r="X11" s="25">
        <f t="shared" si="12"/>
        <v>1</v>
      </c>
    </row>
    <row r="12" spans="1:24" ht="13" x14ac:dyDescent="0.15">
      <c r="A12" s="35" t="s">
        <v>50</v>
      </c>
      <c r="B12" s="35" t="s">
        <v>52</v>
      </c>
      <c r="C12" s="3"/>
      <c r="D12" s="3"/>
      <c r="E12" s="37">
        <v>5</v>
      </c>
      <c r="F12" s="37">
        <v>3</v>
      </c>
      <c r="G12" s="25">
        <f t="shared" ref="G12:X12" si="13">F12</f>
        <v>3</v>
      </c>
      <c r="H12" s="25">
        <f t="shared" si="13"/>
        <v>3</v>
      </c>
      <c r="I12" s="25">
        <f t="shared" si="13"/>
        <v>3</v>
      </c>
      <c r="J12" s="25">
        <f t="shared" si="13"/>
        <v>3</v>
      </c>
      <c r="K12" s="25">
        <f t="shared" si="13"/>
        <v>3</v>
      </c>
      <c r="L12" s="25">
        <f t="shared" si="13"/>
        <v>3</v>
      </c>
      <c r="M12" s="25">
        <f t="shared" si="13"/>
        <v>3</v>
      </c>
      <c r="N12" s="25">
        <f t="shared" si="13"/>
        <v>3</v>
      </c>
      <c r="O12" s="25">
        <f t="shared" si="13"/>
        <v>3</v>
      </c>
      <c r="P12" s="25">
        <f t="shared" si="13"/>
        <v>3</v>
      </c>
      <c r="Q12" s="25">
        <f t="shared" si="13"/>
        <v>3</v>
      </c>
      <c r="R12" s="25">
        <f t="shared" si="13"/>
        <v>3</v>
      </c>
      <c r="S12" s="25">
        <f t="shared" si="13"/>
        <v>3</v>
      </c>
      <c r="T12" s="25">
        <f t="shared" si="13"/>
        <v>3</v>
      </c>
      <c r="U12" s="25">
        <f t="shared" si="13"/>
        <v>3</v>
      </c>
      <c r="V12" s="25">
        <f t="shared" si="13"/>
        <v>3</v>
      </c>
      <c r="W12" s="25">
        <f t="shared" si="13"/>
        <v>3</v>
      </c>
      <c r="X12" s="25">
        <f t="shared" si="13"/>
        <v>3</v>
      </c>
    </row>
    <row r="13" spans="1:24" ht="13" x14ac:dyDescent="0.15">
      <c r="A13" s="35" t="s">
        <v>50</v>
      </c>
      <c r="B13" s="31" t="s">
        <v>11</v>
      </c>
      <c r="C13" s="31"/>
      <c r="D13" s="31" t="s">
        <v>49</v>
      </c>
      <c r="E13" s="31">
        <f t="shared" ref="E13:X13" si="14">SUM(E14:E24)</f>
        <v>24</v>
      </c>
      <c r="F13" s="31">
        <f t="shared" si="14"/>
        <v>23</v>
      </c>
      <c r="G13" s="31">
        <f t="shared" si="14"/>
        <v>24</v>
      </c>
      <c r="H13" s="31">
        <f t="shared" si="14"/>
        <v>23</v>
      </c>
      <c r="I13" s="31">
        <f t="shared" si="14"/>
        <v>23</v>
      </c>
      <c r="J13" s="31">
        <f t="shared" si="14"/>
        <v>23</v>
      </c>
      <c r="K13" s="31">
        <f t="shared" si="14"/>
        <v>23</v>
      </c>
      <c r="L13" s="31">
        <f t="shared" si="14"/>
        <v>23</v>
      </c>
      <c r="M13" s="31">
        <f t="shared" si="14"/>
        <v>23</v>
      </c>
      <c r="N13" s="31">
        <f t="shared" si="14"/>
        <v>23</v>
      </c>
      <c r="O13" s="31">
        <f t="shared" si="14"/>
        <v>23</v>
      </c>
      <c r="P13" s="31">
        <f t="shared" si="14"/>
        <v>23</v>
      </c>
      <c r="Q13" s="31">
        <f t="shared" si="14"/>
        <v>23</v>
      </c>
      <c r="R13" s="31">
        <f t="shared" si="14"/>
        <v>23</v>
      </c>
      <c r="S13" s="31">
        <f t="shared" si="14"/>
        <v>23</v>
      </c>
      <c r="T13" s="31">
        <f t="shared" si="14"/>
        <v>23</v>
      </c>
      <c r="U13" s="31">
        <f t="shared" si="14"/>
        <v>23</v>
      </c>
      <c r="V13" s="31">
        <f t="shared" si="14"/>
        <v>23</v>
      </c>
      <c r="W13" s="31">
        <f t="shared" si="14"/>
        <v>23</v>
      </c>
      <c r="X13" s="31">
        <f t="shared" si="14"/>
        <v>23</v>
      </c>
    </row>
    <row r="14" spans="1:24" ht="13" x14ac:dyDescent="0.15">
      <c r="A14" s="35" t="s">
        <v>50</v>
      </c>
      <c r="B14" s="36" t="s">
        <v>12</v>
      </c>
      <c r="C14" s="3"/>
      <c r="D14" s="3"/>
      <c r="E14" s="37">
        <v>3</v>
      </c>
      <c r="F14" s="37">
        <v>2</v>
      </c>
      <c r="G14" s="37">
        <v>3</v>
      </c>
      <c r="H14" s="37">
        <v>2</v>
      </c>
      <c r="I14" s="25">
        <f t="shared" ref="I14:X14" si="15">H14</f>
        <v>2</v>
      </c>
      <c r="J14" s="25">
        <f t="shared" si="15"/>
        <v>2</v>
      </c>
      <c r="K14" s="25">
        <f t="shared" si="15"/>
        <v>2</v>
      </c>
      <c r="L14" s="25">
        <f t="shared" si="15"/>
        <v>2</v>
      </c>
      <c r="M14" s="25">
        <f t="shared" si="15"/>
        <v>2</v>
      </c>
      <c r="N14" s="25">
        <f t="shared" si="15"/>
        <v>2</v>
      </c>
      <c r="O14" s="25">
        <f t="shared" si="15"/>
        <v>2</v>
      </c>
      <c r="P14" s="25">
        <f t="shared" si="15"/>
        <v>2</v>
      </c>
      <c r="Q14" s="25">
        <f t="shared" si="15"/>
        <v>2</v>
      </c>
      <c r="R14" s="25">
        <f t="shared" si="15"/>
        <v>2</v>
      </c>
      <c r="S14" s="25">
        <f t="shared" si="15"/>
        <v>2</v>
      </c>
      <c r="T14" s="25">
        <f t="shared" si="15"/>
        <v>2</v>
      </c>
      <c r="U14" s="25">
        <f t="shared" si="15"/>
        <v>2</v>
      </c>
      <c r="V14" s="25">
        <f t="shared" si="15"/>
        <v>2</v>
      </c>
      <c r="W14" s="25">
        <f t="shared" si="15"/>
        <v>2</v>
      </c>
      <c r="X14" s="25">
        <f t="shared" si="15"/>
        <v>2</v>
      </c>
    </row>
    <row r="15" spans="1:24" ht="13" x14ac:dyDescent="0.15">
      <c r="A15" s="35" t="s">
        <v>50</v>
      </c>
      <c r="B15" s="36" t="s">
        <v>53</v>
      </c>
      <c r="C15" s="3"/>
      <c r="D15" s="3"/>
      <c r="E15" s="37">
        <v>4</v>
      </c>
      <c r="F15" s="25">
        <f t="shared" ref="F15:G15" si="16">E15</f>
        <v>4</v>
      </c>
      <c r="G15" s="25">
        <f t="shared" si="16"/>
        <v>4</v>
      </c>
      <c r="H15" s="37">
        <v>4</v>
      </c>
      <c r="I15" s="37">
        <v>4</v>
      </c>
      <c r="J15" s="37">
        <v>4</v>
      </c>
      <c r="K15" s="37">
        <v>4</v>
      </c>
      <c r="L15" s="25">
        <f t="shared" ref="L15:X15" si="17">K15</f>
        <v>4</v>
      </c>
      <c r="M15" s="25">
        <f t="shared" si="17"/>
        <v>4</v>
      </c>
      <c r="N15" s="25">
        <f t="shared" si="17"/>
        <v>4</v>
      </c>
      <c r="O15" s="25">
        <f t="shared" si="17"/>
        <v>4</v>
      </c>
      <c r="P15" s="25">
        <f t="shared" si="17"/>
        <v>4</v>
      </c>
      <c r="Q15" s="25">
        <f t="shared" si="17"/>
        <v>4</v>
      </c>
      <c r="R15" s="25">
        <f t="shared" si="17"/>
        <v>4</v>
      </c>
      <c r="S15" s="25">
        <f t="shared" si="17"/>
        <v>4</v>
      </c>
      <c r="T15" s="25">
        <f t="shared" si="17"/>
        <v>4</v>
      </c>
      <c r="U15" s="25">
        <f t="shared" si="17"/>
        <v>4</v>
      </c>
      <c r="V15" s="25">
        <f t="shared" si="17"/>
        <v>4</v>
      </c>
      <c r="W15" s="25">
        <f t="shared" si="17"/>
        <v>4</v>
      </c>
      <c r="X15" s="25">
        <f t="shared" si="17"/>
        <v>4</v>
      </c>
    </row>
    <row r="16" spans="1:24" ht="13" x14ac:dyDescent="0.15">
      <c r="A16" s="35" t="s">
        <v>50</v>
      </c>
      <c r="B16" s="36" t="s">
        <v>54</v>
      </c>
      <c r="C16" s="3"/>
      <c r="D16" s="3"/>
      <c r="E16" s="37">
        <v>1</v>
      </c>
      <c r="F16" s="25">
        <f t="shared" ref="F16:F24" si="18">E16</f>
        <v>1</v>
      </c>
      <c r="G16" s="37">
        <v>1</v>
      </c>
      <c r="H16" s="25">
        <f t="shared" ref="H16:K16" si="19">G16</f>
        <v>1</v>
      </c>
      <c r="I16" s="25">
        <f t="shared" si="19"/>
        <v>1</v>
      </c>
      <c r="J16" s="25">
        <f t="shared" si="19"/>
        <v>1</v>
      </c>
      <c r="K16" s="25">
        <f t="shared" si="19"/>
        <v>1</v>
      </c>
      <c r="L16" s="37">
        <v>1</v>
      </c>
      <c r="M16" s="37">
        <v>1</v>
      </c>
      <c r="N16" s="25">
        <f t="shared" ref="N16:X16" si="20">M16</f>
        <v>1</v>
      </c>
      <c r="O16" s="25">
        <f t="shared" si="20"/>
        <v>1</v>
      </c>
      <c r="P16" s="25">
        <f t="shared" si="20"/>
        <v>1</v>
      </c>
      <c r="Q16" s="25">
        <f t="shared" si="20"/>
        <v>1</v>
      </c>
      <c r="R16" s="25">
        <f t="shared" si="20"/>
        <v>1</v>
      </c>
      <c r="S16" s="25">
        <f t="shared" si="20"/>
        <v>1</v>
      </c>
      <c r="T16" s="25">
        <f t="shared" si="20"/>
        <v>1</v>
      </c>
      <c r="U16" s="25">
        <f t="shared" si="20"/>
        <v>1</v>
      </c>
      <c r="V16" s="25">
        <f t="shared" si="20"/>
        <v>1</v>
      </c>
      <c r="W16" s="25">
        <f t="shared" si="20"/>
        <v>1</v>
      </c>
      <c r="X16" s="25">
        <f t="shared" si="20"/>
        <v>1</v>
      </c>
    </row>
    <row r="17" spans="1:24" ht="26" x14ac:dyDescent="0.15">
      <c r="A17" s="35" t="s">
        <v>50</v>
      </c>
      <c r="B17" s="36" t="s">
        <v>55</v>
      </c>
      <c r="C17" s="3"/>
      <c r="D17" s="3"/>
      <c r="E17" s="37">
        <v>2</v>
      </c>
      <c r="F17" s="25">
        <f t="shared" si="18"/>
        <v>2</v>
      </c>
      <c r="G17" s="25">
        <f t="shared" ref="G17:M17" si="21">F17</f>
        <v>2</v>
      </c>
      <c r="H17" s="25">
        <f t="shared" si="21"/>
        <v>2</v>
      </c>
      <c r="I17" s="25">
        <f t="shared" si="21"/>
        <v>2</v>
      </c>
      <c r="J17" s="25">
        <f t="shared" si="21"/>
        <v>2</v>
      </c>
      <c r="K17" s="25">
        <f t="shared" si="21"/>
        <v>2</v>
      </c>
      <c r="L17" s="25">
        <f t="shared" si="21"/>
        <v>2</v>
      </c>
      <c r="M17" s="25">
        <f t="shared" si="21"/>
        <v>2</v>
      </c>
      <c r="N17" s="37">
        <v>2</v>
      </c>
      <c r="O17" s="37">
        <v>2</v>
      </c>
      <c r="P17" s="25">
        <f t="shared" ref="P17:X17" si="22">O17</f>
        <v>2</v>
      </c>
      <c r="Q17" s="25">
        <f t="shared" si="22"/>
        <v>2</v>
      </c>
      <c r="R17" s="25">
        <f t="shared" si="22"/>
        <v>2</v>
      </c>
      <c r="S17" s="25">
        <f t="shared" si="22"/>
        <v>2</v>
      </c>
      <c r="T17" s="25">
        <f t="shared" si="22"/>
        <v>2</v>
      </c>
      <c r="U17" s="25">
        <f t="shared" si="22"/>
        <v>2</v>
      </c>
      <c r="V17" s="25">
        <f t="shared" si="22"/>
        <v>2</v>
      </c>
      <c r="W17" s="25">
        <f t="shared" si="22"/>
        <v>2</v>
      </c>
      <c r="X17" s="25">
        <f t="shared" si="22"/>
        <v>2</v>
      </c>
    </row>
    <row r="18" spans="1:24" ht="13" x14ac:dyDescent="0.15">
      <c r="A18" s="35" t="s">
        <v>50</v>
      </c>
      <c r="B18" s="36" t="s">
        <v>56</v>
      </c>
      <c r="C18" s="3"/>
      <c r="D18" s="3"/>
      <c r="E18" s="37">
        <v>1</v>
      </c>
      <c r="F18" s="25">
        <f t="shared" si="18"/>
        <v>1</v>
      </c>
      <c r="G18" s="37">
        <v>1</v>
      </c>
      <c r="H18" s="25">
        <f t="shared" ref="H18:X18" si="23">G18</f>
        <v>1</v>
      </c>
      <c r="I18" s="25">
        <f t="shared" si="23"/>
        <v>1</v>
      </c>
      <c r="J18" s="25">
        <f t="shared" si="23"/>
        <v>1</v>
      </c>
      <c r="K18" s="25">
        <f t="shared" si="23"/>
        <v>1</v>
      </c>
      <c r="L18" s="25">
        <f t="shared" si="23"/>
        <v>1</v>
      </c>
      <c r="M18" s="25">
        <f t="shared" si="23"/>
        <v>1</v>
      </c>
      <c r="N18" s="25">
        <f t="shared" si="23"/>
        <v>1</v>
      </c>
      <c r="O18" s="25">
        <f t="shared" si="23"/>
        <v>1</v>
      </c>
      <c r="P18" s="25">
        <f t="shared" si="23"/>
        <v>1</v>
      </c>
      <c r="Q18" s="25">
        <f t="shared" si="23"/>
        <v>1</v>
      </c>
      <c r="R18" s="25">
        <f t="shared" si="23"/>
        <v>1</v>
      </c>
      <c r="S18" s="25">
        <f t="shared" si="23"/>
        <v>1</v>
      </c>
      <c r="T18" s="25">
        <f t="shared" si="23"/>
        <v>1</v>
      </c>
      <c r="U18" s="25">
        <f t="shared" si="23"/>
        <v>1</v>
      </c>
      <c r="V18" s="25">
        <f t="shared" si="23"/>
        <v>1</v>
      </c>
      <c r="W18" s="25">
        <f t="shared" si="23"/>
        <v>1</v>
      </c>
      <c r="X18" s="25">
        <f t="shared" si="23"/>
        <v>1</v>
      </c>
    </row>
    <row r="19" spans="1:24" ht="13" x14ac:dyDescent="0.15">
      <c r="A19" s="35" t="s">
        <v>50</v>
      </c>
      <c r="B19" s="36" t="s">
        <v>57</v>
      </c>
      <c r="C19" s="3"/>
      <c r="D19" s="3"/>
      <c r="E19" s="37">
        <v>1</v>
      </c>
      <c r="F19" s="25">
        <f t="shared" si="18"/>
        <v>1</v>
      </c>
      <c r="G19" s="25">
        <f t="shared" ref="G19:X19" si="24">F19</f>
        <v>1</v>
      </c>
      <c r="H19" s="25">
        <f t="shared" si="24"/>
        <v>1</v>
      </c>
      <c r="I19" s="25">
        <f t="shared" si="24"/>
        <v>1</v>
      </c>
      <c r="J19" s="25">
        <f t="shared" si="24"/>
        <v>1</v>
      </c>
      <c r="K19" s="25">
        <f t="shared" si="24"/>
        <v>1</v>
      </c>
      <c r="L19" s="25">
        <f t="shared" si="24"/>
        <v>1</v>
      </c>
      <c r="M19" s="25">
        <f t="shared" si="24"/>
        <v>1</v>
      </c>
      <c r="N19" s="25">
        <f t="shared" si="24"/>
        <v>1</v>
      </c>
      <c r="O19" s="25">
        <f t="shared" si="24"/>
        <v>1</v>
      </c>
      <c r="P19" s="37">
        <f t="shared" si="24"/>
        <v>1</v>
      </c>
      <c r="Q19" s="25">
        <f t="shared" si="24"/>
        <v>1</v>
      </c>
      <c r="R19" s="25">
        <f t="shared" si="24"/>
        <v>1</v>
      </c>
      <c r="S19" s="25">
        <f t="shared" si="24"/>
        <v>1</v>
      </c>
      <c r="T19" s="25">
        <f t="shared" si="24"/>
        <v>1</v>
      </c>
      <c r="U19" s="25">
        <f t="shared" si="24"/>
        <v>1</v>
      </c>
      <c r="V19" s="25">
        <f t="shared" si="24"/>
        <v>1</v>
      </c>
      <c r="W19" s="25">
        <f t="shared" si="24"/>
        <v>1</v>
      </c>
      <c r="X19" s="25">
        <f t="shared" si="24"/>
        <v>1</v>
      </c>
    </row>
    <row r="20" spans="1:24" ht="26" x14ac:dyDescent="0.15">
      <c r="A20" s="35" t="s">
        <v>50</v>
      </c>
      <c r="B20" s="36" t="s">
        <v>58</v>
      </c>
      <c r="C20" s="3"/>
      <c r="D20" s="3"/>
      <c r="E20" s="37">
        <v>2</v>
      </c>
      <c r="F20" s="25">
        <f t="shared" si="18"/>
        <v>2</v>
      </c>
      <c r="G20" s="25">
        <f t="shared" ref="G20:X20" si="25">F20</f>
        <v>2</v>
      </c>
      <c r="H20" s="25">
        <f t="shared" si="25"/>
        <v>2</v>
      </c>
      <c r="I20" s="25">
        <f t="shared" si="25"/>
        <v>2</v>
      </c>
      <c r="J20" s="25">
        <f t="shared" si="25"/>
        <v>2</v>
      </c>
      <c r="K20" s="25">
        <f t="shared" si="25"/>
        <v>2</v>
      </c>
      <c r="L20" s="25">
        <f t="shared" si="25"/>
        <v>2</v>
      </c>
      <c r="M20" s="25">
        <f t="shared" si="25"/>
        <v>2</v>
      </c>
      <c r="N20" s="25">
        <f t="shared" si="25"/>
        <v>2</v>
      </c>
      <c r="O20" s="25">
        <f t="shared" si="25"/>
        <v>2</v>
      </c>
      <c r="P20" s="37">
        <f t="shared" si="25"/>
        <v>2</v>
      </c>
      <c r="Q20" s="25">
        <f t="shared" si="25"/>
        <v>2</v>
      </c>
      <c r="R20" s="25">
        <f t="shared" si="25"/>
        <v>2</v>
      </c>
      <c r="S20" s="25">
        <f t="shared" si="25"/>
        <v>2</v>
      </c>
      <c r="T20" s="25">
        <f t="shared" si="25"/>
        <v>2</v>
      </c>
      <c r="U20" s="25">
        <f t="shared" si="25"/>
        <v>2</v>
      </c>
      <c r="V20" s="25">
        <f t="shared" si="25"/>
        <v>2</v>
      </c>
      <c r="W20" s="25">
        <f t="shared" si="25"/>
        <v>2</v>
      </c>
      <c r="X20" s="25">
        <f t="shared" si="25"/>
        <v>2</v>
      </c>
    </row>
    <row r="21" spans="1:24" ht="13" x14ac:dyDescent="0.15">
      <c r="A21" s="35" t="s">
        <v>50</v>
      </c>
      <c r="B21" s="36" t="s">
        <v>59</v>
      </c>
      <c r="C21" s="3"/>
      <c r="D21" s="3"/>
      <c r="E21" s="37">
        <v>1</v>
      </c>
      <c r="F21" s="25">
        <f t="shared" si="18"/>
        <v>1</v>
      </c>
      <c r="G21" s="25">
        <f t="shared" ref="G21:X21" si="26">F21</f>
        <v>1</v>
      </c>
      <c r="H21" s="25">
        <f t="shared" si="26"/>
        <v>1</v>
      </c>
      <c r="I21" s="25">
        <f t="shared" si="26"/>
        <v>1</v>
      </c>
      <c r="J21" s="25">
        <f t="shared" si="26"/>
        <v>1</v>
      </c>
      <c r="K21" s="25">
        <f t="shared" si="26"/>
        <v>1</v>
      </c>
      <c r="L21" s="25">
        <f t="shared" si="26"/>
        <v>1</v>
      </c>
      <c r="M21" s="25">
        <f t="shared" si="26"/>
        <v>1</v>
      </c>
      <c r="N21" s="25">
        <f t="shared" si="26"/>
        <v>1</v>
      </c>
      <c r="O21" s="25">
        <f t="shared" si="26"/>
        <v>1</v>
      </c>
      <c r="P21" s="37">
        <f t="shared" si="26"/>
        <v>1</v>
      </c>
      <c r="Q21" s="25">
        <f t="shared" si="26"/>
        <v>1</v>
      </c>
      <c r="R21" s="25">
        <f t="shared" si="26"/>
        <v>1</v>
      </c>
      <c r="S21" s="25">
        <f t="shared" si="26"/>
        <v>1</v>
      </c>
      <c r="T21" s="25">
        <f t="shared" si="26"/>
        <v>1</v>
      </c>
      <c r="U21" s="25">
        <f t="shared" si="26"/>
        <v>1</v>
      </c>
      <c r="V21" s="25">
        <f t="shared" si="26"/>
        <v>1</v>
      </c>
      <c r="W21" s="25">
        <f t="shared" si="26"/>
        <v>1</v>
      </c>
      <c r="X21" s="25">
        <f t="shared" si="26"/>
        <v>1</v>
      </c>
    </row>
    <row r="22" spans="1:24" ht="26" x14ac:dyDescent="0.15">
      <c r="A22" s="35" t="s">
        <v>50</v>
      </c>
      <c r="B22" s="36" t="s">
        <v>60</v>
      </c>
      <c r="C22" s="3"/>
      <c r="D22" s="3"/>
      <c r="E22" s="37">
        <v>4</v>
      </c>
      <c r="F22" s="25">
        <f t="shared" si="18"/>
        <v>4</v>
      </c>
      <c r="G22" s="25">
        <f t="shared" ref="G22:X22" si="27">F22</f>
        <v>4</v>
      </c>
      <c r="H22" s="25">
        <f t="shared" si="27"/>
        <v>4</v>
      </c>
      <c r="I22" s="25">
        <f t="shared" si="27"/>
        <v>4</v>
      </c>
      <c r="J22" s="25">
        <f t="shared" si="27"/>
        <v>4</v>
      </c>
      <c r="K22" s="25">
        <f t="shared" si="27"/>
        <v>4</v>
      </c>
      <c r="L22" s="25">
        <f t="shared" si="27"/>
        <v>4</v>
      </c>
      <c r="M22" s="25">
        <f t="shared" si="27"/>
        <v>4</v>
      </c>
      <c r="N22" s="25">
        <f t="shared" si="27"/>
        <v>4</v>
      </c>
      <c r="O22" s="25">
        <f t="shared" si="27"/>
        <v>4</v>
      </c>
      <c r="P22" s="37">
        <f t="shared" si="27"/>
        <v>4</v>
      </c>
      <c r="Q22" s="25">
        <f t="shared" si="27"/>
        <v>4</v>
      </c>
      <c r="R22" s="25">
        <f t="shared" si="27"/>
        <v>4</v>
      </c>
      <c r="S22" s="25">
        <f t="shared" si="27"/>
        <v>4</v>
      </c>
      <c r="T22" s="25">
        <f t="shared" si="27"/>
        <v>4</v>
      </c>
      <c r="U22" s="25">
        <f t="shared" si="27"/>
        <v>4</v>
      </c>
      <c r="V22" s="25">
        <f t="shared" si="27"/>
        <v>4</v>
      </c>
      <c r="W22" s="25">
        <f t="shared" si="27"/>
        <v>4</v>
      </c>
      <c r="X22" s="25">
        <f t="shared" si="27"/>
        <v>4</v>
      </c>
    </row>
    <row r="23" spans="1:24" ht="13" x14ac:dyDescent="0.15">
      <c r="A23" s="35" t="s">
        <v>50</v>
      </c>
      <c r="B23" s="36" t="s">
        <v>13</v>
      </c>
      <c r="C23" s="3"/>
      <c r="D23" s="3"/>
      <c r="E23" s="37">
        <v>1</v>
      </c>
      <c r="F23" s="25">
        <f t="shared" si="18"/>
        <v>1</v>
      </c>
      <c r="G23" s="25">
        <f t="shared" ref="G23:X23" si="28">F23</f>
        <v>1</v>
      </c>
      <c r="H23" s="25">
        <f t="shared" si="28"/>
        <v>1</v>
      </c>
      <c r="I23" s="25">
        <f t="shared" si="28"/>
        <v>1</v>
      </c>
      <c r="J23" s="25">
        <f t="shared" si="28"/>
        <v>1</v>
      </c>
      <c r="K23" s="25">
        <f t="shared" si="28"/>
        <v>1</v>
      </c>
      <c r="L23" s="25">
        <f t="shared" si="28"/>
        <v>1</v>
      </c>
      <c r="M23" s="25">
        <f t="shared" si="28"/>
        <v>1</v>
      </c>
      <c r="N23" s="25">
        <f t="shared" si="28"/>
        <v>1</v>
      </c>
      <c r="O23" s="25">
        <f t="shared" si="28"/>
        <v>1</v>
      </c>
      <c r="P23" s="37">
        <f t="shared" si="28"/>
        <v>1</v>
      </c>
      <c r="Q23" s="25">
        <f t="shared" si="28"/>
        <v>1</v>
      </c>
      <c r="R23" s="25">
        <f t="shared" si="28"/>
        <v>1</v>
      </c>
      <c r="S23" s="25">
        <f t="shared" si="28"/>
        <v>1</v>
      </c>
      <c r="T23" s="25">
        <f t="shared" si="28"/>
        <v>1</v>
      </c>
      <c r="U23" s="25">
        <f t="shared" si="28"/>
        <v>1</v>
      </c>
      <c r="V23" s="25">
        <f t="shared" si="28"/>
        <v>1</v>
      </c>
      <c r="W23" s="25">
        <f t="shared" si="28"/>
        <v>1</v>
      </c>
      <c r="X23" s="25">
        <f t="shared" si="28"/>
        <v>1</v>
      </c>
    </row>
    <row r="24" spans="1:24" ht="13" x14ac:dyDescent="0.15">
      <c r="A24" s="35" t="s">
        <v>50</v>
      </c>
      <c r="B24" s="36" t="s">
        <v>61</v>
      </c>
      <c r="C24" s="3"/>
      <c r="D24" s="3"/>
      <c r="E24" s="37">
        <v>4</v>
      </c>
      <c r="F24" s="25">
        <f t="shared" si="18"/>
        <v>4</v>
      </c>
      <c r="G24" s="25">
        <f t="shared" ref="G24:X24" si="29">F24</f>
        <v>4</v>
      </c>
      <c r="H24" s="25">
        <f t="shared" si="29"/>
        <v>4</v>
      </c>
      <c r="I24" s="25">
        <f t="shared" si="29"/>
        <v>4</v>
      </c>
      <c r="J24" s="25">
        <f t="shared" si="29"/>
        <v>4</v>
      </c>
      <c r="K24" s="25">
        <f t="shared" si="29"/>
        <v>4</v>
      </c>
      <c r="L24" s="25">
        <f t="shared" si="29"/>
        <v>4</v>
      </c>
      <c r="M24" s="25">
        <f t="shared" si="29"/>
        <v>4</v>
      </c>
      <c r="N24" s="25">
        <f t="shared" si="29"/>
        <v>4</v>
      </c>
      <c r="O24" s="25">
        <f t="shared" si="29"/>
        <v>4</v>
      </c>
      <c r="P24" s="25">
        <f t="shared" si="29"/>
        <v>4</v>
      </c>
      <c r="Q24" s="25">
        <f t="shared" si="29"/>
        <v>4</v>
      </c>
      <c r="R24" s="25">
        <f t="shared" si="29"/>
        <v>4</v>
      </c>
      <c r="S24" s="25">
        <f t="shared" si="29"/>
        <v>4</v>
      </c>
      <c r="T24" s="25">
        <f t="shared" si="29"/>
        <v>4</v>
      </c>
      <c r="U24" s="25">
        <f t="shared" si="29"/>
        <v>4</v>
      </c>
      <c r="V24" s="25">
        <f t="shared" si="29"/>
        <v>4</v>
      </c>
      <c r="W24" s="25">
        <f t="shared" si="29"/>
        <v>4</v>
      </c>
      <c r="X24" s="25">
        <f t="shared" si="29"/>
        <v>4</v>
      </c>
    </row>
    <row r="25" spans="1:24" ht="13" x14ac:dyDescent="0.15">
      <c r="A25" s="35" t="s">
        <v>50</v>
      </c>
      <c r="B25" s="31" t="s">
        <v>14</v>
      </c>
      <c r="C25" s="31"/>
      <c r="D25" s="31" t="s">
        <v>49</v>
      </c>
      <c r="E25" s="31">
        <f t="shared" ref="E25:X25" si="30">SUM(E26:E27)</f>
        <v>5</v>
      </c>
      <c r="F25" s="31">
        <f t="shared" si="30"/>
        <v>7</v>
      </c>
      <c r="G25" s="31">
        <f t="shared" si="30"/>
        <v>7</v>
      </c>
      <c r="H25" s="31">
        <f t="shared" si="30"/>
        <v>7</v>
      </c>
      <c r="I25" s="31">
        <f t="shared" si="30"/>
        <v>4</v>
      </c>
      <c r="J25" s="31">
        <f t="shared" si="30"/>
        <v>3</v>
      </c>
      <c r="K25" s="31">
        <f t="shared" si="30"/>
        <v>3</v>
      </c>
      <c r="L25" s="31">
        <f t="shared" si="30"/>
        <v>3</v>
      </c>
      <c r="M25" s="31">
        <f t="shared" si="30"/>
        <v>3</v>
      </c>
      <c r="N25" s="31">
        <f t="shared" si="30"/>
        <v>3</v>
      </c>
      <c r="O25" s="31">
        <f t="shared" si="30"/>
        <v>3</v>
      </c>
      <c r="P25" s="31">
        <f t="shared" si="30"/>
        <v>3</v>
      </c>
      <c r="Q25" s="31">
        <f t="shared" si="30"/>
        <v>3</v>
      </c>
      <c r="R25" s="31">
        <f t="shared" si="30"/>
        <v>3</v>
      </c>
      <c r="S25" s="31">
        <f t="shared" si="30"/>
        <v>3</v>
      </c>
      <c r="T25" s="31">
        <f t="shared" si="30"/>
        <v>3</v>
      </c>
      <c r="U25" s="31">
        <f t="shared" si="30"/>
        <v>3</v>
      </c>
      <c r="V25" s="31">
        <f t="shared" si="30"/>
        <v>3</v>
      </c>
      <c r="W25" s="31">
        <f t="shared" si="30"/>
        <v>3</v>
      </c>
      <c r="X25" s="31">
        <f t="shared" si="30"/>
        <v>3</v>
      </c>
    </row>
    <row r="26" spans="1:24" ht="13" x14ac:dyDescent="0.15">
      <c r="A26" s="35" t="s">
        <v>50</v>
      </c>
      <c r="B26" s="36" t="s">
        <v>15</v>
      </c>
      <c r="C26" s="3"/>
      <c r="D26" s="3"/>
      <c r="E26" s="37">
        <v>1</v>
      </c>
      <c r="F26" s="37">
        <v>0</v>
      </c>
      <c r="G26" s="25">
        <f t="shared" ref="G26:X26" si="31">F26</f>
        <v>0</v>
      </c>
      <c r="H26" s="25">
        <f t="shared" si="31"/>
        <v>0</v>
      </c>
      <c r="I26" s="25">
        <f t="shared" si="31"/>
        <v>0</v>
      </c>
      <c r="J26" s="25">
        <f t="shared" si="31"/>
        <v>0</v>
      </c>
      <c r="K26" s="25">
        <f t="shared" si="31"/>
        <v>0</v>
      </c>
      <c r="L26" s="25">
        <f t="shared" si="31"/>
        <v>0</v>
      </c>
      <c r="M26" s="25">
        <f t="shared" si="31"/>
        <v>0</v>
      </c>
      <c r="N26" s="25">
        <f t="shared" si="31"/>
        <v>0</v>
      </c>
      <c r="O26" s="25">
        <f t="shared" si="31"/>
        <v>0</v>
      </c>
      <c r="P26" s="25">
        <f t="shared" si="31"/>
        <v>0</v>
      </c>
      <c r="Q26" s="25">
        <f t="shared" si="31"/>
        <v>0</v>
      </c>
      <c r="R26" s="25">
        <f t="shared" si="31"/>
        <v>0</v>
      </c>
      <c r="S26" s="25">
        <f t="shared" si="31"/>
        <v>0</v>
      </c>
      <c r="T26" s="25">
        <f t="shared" si="31"/>
        <v>0</v>
      </c>
      <c r="U26" s="25">
        <f t="shared" si="31"/>
        <v>0</v>
      </c>
      <c r="V26" s="25">
        <f t="shared" si="31"/>
        <v>0</v>
      </c>
      <c r="W26" s="25">
        <f t="shared" si="31"/>
        <v>0</v>
      </c>
      <c r="X26" s="25">
        <f t="shared" si="31"/>
        <v>0</v>
      </c>
    </row>
    <row r="27" spans="1:24" ht="13" x14ac:dyDescent="0.15">
      <c r="A27" s="35" t="s">
        <v>50</v>
      </c>
      <c r="B27" s="36" t="s">
        <v>16</v>
      </c>
      <c r="C27" s="3"/>
      <c r="D27" s="3"/>
      <c r="E27" s="37">
        <v>4</v>
      </c>
      <c r="F27" s="37">
        <v>7</v>
      </c>
      <c r="G27" s="25">
        <f t="shared" ref="G27:H27" si="32">F27</f>
        <v>7</v>
      </c>
      <c r="H27" s="25">
        <f t="shared" si="32"/>
        <v>7</v>
      </c>
      <c r="I27" s="37">
        <v>4</v>
      </c>
      <c r="J27" s="37">
        <v>3</v>
      </c>
      <c r="K27" s="25">
        <f t="shared" ref="K27:X27" si="33">J27</f>
        <v>3</v>
      </c>
      <c r="L27" s="25">
        <f t="shared" si="33"/>
        <v>3</v>
      </c>
      <c r="M27" s="25">
        <f t="shared" si="33"/>
        <v>3</v>
      </c>
      <c r="N27" s="25">
        <f t="shared" si="33"/>
        <v>3</v>
      </c>
      <c r="O27" s="25">
        <f t="shared" si="33"/>
        <v>3</v>
      </c>
      <c r="P27" s="25">
        <f t="shared" si="33"/>
        <v>3</v>
      </c>
      <c r="Q27" s="25">
        <f t="shared" si="33"/>
        <v>3</v>
      </c>
      <c r="R27" s="25">
        <f t="shared" si="33"/>
        <v>3</v>
      </c>
      <c r="S27" s="25">
        <f t="shared" si="33"/>
        <v>3</v>
      </c>
      <c r="T27" s="25">
        <f t="shared" si="33"/>
        <v>3</v>
      </c>
      <c r="U27" s="25">
        <f t="shared" si="33"/>
        <v>3</v>
      </c>
      <c r="V27" s="25">
        <f t="shared" si="33"/>
        <v>3</v>
      </c>
      <c r="W27" s="25">
        <f t="shared" si="33"/>
        <v>3</v>
      </c>
      <c r="X27" s="25">
        <f t="shared" si="33"/>
        <v>3</v>
      </c>
    </row>
    <row r="28" spans="1:24" ht="13" x14ac:dyDescent="0.15">
      <c r="A28" s="35" t="s">
        <v>50</v>
      </c>
      <c r="B28" s="31" t="s">
        <v>17</v>
      </c>
      <c r="C28" s="31"/>
      <c r="D28" s="31" t="s">
        <v>49</v>
      </c>
      <c r="E28" s="31">
        <f t="shared" ref="E28:X28" si="34">SUM(E29:E32)</f>
        <v>14</v>
      </c>
      <c r="F28" s="31">
        <f t="shared" si="34"/>
        <v>4</v>
      </c>
      <c r="G28" s="31">
        <f t="shared" si="34"/>
        <v>4</v>
      </c>
      <c r="H28" s="31">
        <f t="shared" si="34"/>
        <v>4</v>
      </c>
      <c r="I28" s="31">
        <f t="shared" si="34"/>
        <v>4</v>
      </c>
      <c r="J28" s="31">
        <f t="shared" si="34"/>
        <v>6</v>
      </c>
      <c r="K28" s="31">
        <f t="shared" si="34"/>
        <v>6</v>
      </c>
      <c r="L28" s="31">
        <f t="shared" si="34"/>
        <v>6</v>
      </c>
      <c r="M28" s="31">
        <f t="shared" si="34"/>
        <v>6</v>
      </c>
      <c r="N28" s="31">
        <f t="shared" si="34"/>
        <v>6</v>
      </c>
      <c r="O28" s="31">
        <f t="shared" si="34"/>
        <v>6</v>
      </c>
      <c r="P28" s="31">
        <f t="shared" si="34"/>
        <v>6</v>
      </c>
      <c r="Q28" s="31">
        <f t="shared" si="34"/>
        <v>6</v>
      </c>
      <c r="R28" s="31">
        <f t="shared" si="34"/>
        <v>6</v>
      </c>
      <c r="S28" s="31">
        <f t="shared" si="34"/>
        <v>6</v>
      </c>
      <c r="T28" s="31">
        <f t="shared" si="34"/>
        <v>6</v>
      </c>
      <c r="U28" s="31">
        <f t="shared" si="34"/>
        <v>6</v>
      </c>
      <c r="V28" s="31">
        <f t="shared" si="34"/>
        <v>5</v>
      </c>
      <c r="W28" s="31">
        <f t="shared" si="34"/>
        <v>3</v>
      </c>
      <c r="X28" s="31">
        <f t="shared" si="34"/>
        <v>0</v>
      </c>
    </row>
    <row r="29" spans="1:24" ht="52" x14ac:dyDescent="0.15">
      <c r="A29" s="35" t="s">
        <v>50</v>
      </c>
      <c r="B29" s="36" t="s">
        <v>62</v>
      </c>
      <c r="C29" s="3"/>
      <c r="D29" s="3"/>
      <c r="E29" s="39">
        <v>4</v>
      </c>
      <c r="F29" s="37">
        <v>0</v>
      </c>
      <c r="G29" s="25">
        <f t="shared" ref="G29:X29" si="35">F29</f>
        <v>0</v>
      </c>
      <c r="H29" s="25">
        <f t="shared" si="35"/>
        <v>0</v>
      </c>
      <c r="I29" s="25">
        <f t="shared" si="35"/>
        <v>0</v>
      </c>
      <c r="J29" s="25">
        <f t="shared" si="35"/>
        <v>0</v>
      </c>
      <c r="K29" s="25">
        <f t="shared" si="35"/>
        <v>0</v>
      </c>
      <c r="L29" s="25">
        <f t="shared" si="35"/>
        <v>0</v>
      </c>
      <c r="M29" s="25">
        <f t="shared" si="35"/>
        <v>0</v>
      </c>
      <c r="N29" s="25">
        <f t="shared" si="35"/>
        <v>0</v>
      </c>
      <c r="O29" s="25">
        <f t="shared" si="35"/>
        <v>0</v>
      </c>
      <c r="P29" s="25">
        <f t="shared" si="35"/>
        <v>0</v>
      </c>
      <c r="Q29" s="25">
        <f t="shared" si="35"/>
        <v>0</v>
      </c>
      <c r="R29" s="25">
        <f t="shared" si="35"/>
        <v>0</v>
      </c>
      <c r="S29" s="25">
        <f t="shared" si="35"/>
        <v>0</v>
      </c>
      <c r="T29" s="25">
        <f t="shared" si="35"/>
        <v>0</v>
      </c>
      <c r="U29" s="25">
        <f t="shared" si="35"/>
        <v>0</v>
      </c>
      <c r="V29" s="25">
        <f t="shared" si="35"/>
        <v>0</v>
      </c>
      <c r="W29" s="25">
        <f t="shared" si="35"/>
        <v>0</v>
      </c>
      <c r="X29" s="25">
        <f t="shared" si="35"/>
        <v>0</v>
      </c>
    </row>
    <row r="30" spans="1:24" ht="26" x14ac:dyDescent="0.15">
      <c r="A30" s="35" t="s">
        <v>50</v>
      </c>
      <c r="B30" s="36" t="s">
        <v>19</v>
      </c>
      <c r="C30" s="3"/>
      <c r="D30" s="3"/>
      <c r="E30" s="40">
        <v>3</v>
      </c>
      <c r="F30" s="37">
        <v>1</v>
      </c>
      <c r="G30" s="25">
        <f t="shared" ref="G30:I30" si="36">F30</f>
        <v>1</v>
      </c>
      <c r="H30" s="25">
        <f t="shared" si="36"/>
        <v>1</v>
      </c>
      <c r="I30" s="25">
        <f t="shared" si="36"/>
        <v>1</v>
      </c>
      <c r="J30" s="37">
        <v>0</v>
      </c>
      <c r="K30" s="25">
        <f t="shared" ref="K30:X30" si="37">J30</f>
        <v>0</v>
      </c>
      <c r="L30" s="25">
        <f t="shared" si="37"/>
        <v>0</v>
      </c>
      <c r="M30" s="25">
        <f t="shared" si="37"/>
        <v>0</v>
      </c>
      <c r="N30" s="25">
        <f t="shared" si="37"/>
        <v>0</v>
      </c>
      <c r="O30" s="25">
        <f t="shared" si="37"/>
        <v>0</v>
      </c>
      <c r="P30" s="25">
        <f t="shared" si="37"/>
        <v>0</v>
      </c>
      <c r="Q30" s="25">
        <f t="shared" si="37"/>
        <v>0</v>
      </c>
      <c r="R30" s="25">
        <f t="shared" si="37"/>
        <v>0</v>
      </c>
      <c r="S30" s="25">
        <f t="shared" si="37"/>
        <v>0</v>
      </c>
      <c r="T30" s="25">
        <f t="shared" si="37"/>
        <v>0</v>
      </c>
      <c r="U30" s="25">
        <f t="shared" si="37"/>
        <v>0</v>
      </c>
      <c r="V30" s="25">
        <f t="shared" si="37"/>
        <v>0</v>
      </c>
      <c r="W30" s="25">
        <f t="shared" si="37"/>
        <v>0</v>
      </c>
      <c r="X30" s="25">
        <f t="shared" si="37"/>
        <v>0</v>
      </c>
    </row>
    <row r="31" spans="1:24" ht="13" x14ac:dyDescent="0.15">
      <c r="A31" s="35" t="s">
        <v>50</v>
      </c>
      <c r="B31" s="36" t="s">
        <v>20</v>
      </c>
      <c r="C31" s="3"/>
      <c r="D31" s="3"/>
      <c r="E31" s="40">
        <v>4</v>
      </c>
      <c r="F31" s="25">
        <v>0</v>
      </c>
      <c r="G31" s="37">
        <v>0</v>
      </c>
      <c r="H31" s="25">
        <f t="shared" ref="H31:I31" si="38">G31</f>
        <v>0</v>
      </c>
      <c r="I31" s="25">
        <f t="shared" si="38"/>
        <v>0</v>
      </c>
      <c r="J31" s="37">
        <v>4</v>
      </c>
      <c r="K31" s="25">
        <f t="shared" ref="K31:U31" si="39">J31</f>
        <v>4</v>
      </c>
      <c r="L31" s="25">
        <f t="shared" si="39"/>
        <v>4</v>
      </c>
      <c r="M31" s="25">
        <f t="shared" si="39"/>
        <v>4</v>
      </c>
      <c r="N31" s="25">
        <f t="shared" si="39"/>
        <v>4</v>
      </c>
      <c r="O31" s="25">
        <f t="shared" si="39"/>
        <v>4</v>
      </c>
      <c r="P31" s="25">
        <f t="shared" si="39"/>
        <v>4</v>
      </c>
      <c r="Q31" s="25">
        <f t="shared" si="39"/>
        <v>4</v>
      </c>
      <c r="R31" s="25">
        <f t="shared" si="39"/>
        <v>4</v>
      </c>
      <c r="S31" s="25">
        <f t="shared" si="39"/>
        <v>4</v>
      </c>
      <c r="T31" s="25">
        <f t="shared" si="39"/>
        <v>4</v>
      </c>
      <c r="U31" s="25">
        <f t="shared" si="39"/>
        <v>4</v>
      </c>
      <c r="V31" s="37">
        <v>3</v>
      </c>
      <c r="W31" s="37">
        <v>2</v>
      </c>
      <c r="X31" s="37">
        <v>0</v>
      </c>
    </row>
    <row r="32" spans="1:24" ht="13" x14ac:dyDescent="0.15">
      <c r="A32" s="35" t="s">
        <v>50</v>
      </c>
      <c r="B32" s="36" t="s">
        <v>21</v>
      </c>
      <c r="C32" s="3"/>
      <c r="D32" s="3"/>
      <c r="E32" s="40">
        <v>3</v>
      </c>
      <c r="F32" s="25">
        <f t="shared" ref="F32" si="40">E32</f>
        <v>3</v>
      </c>
      <c r="G32" s="25">
        <f t="shared" ref="G32:I32" si="41">F32</f>
        <v>3</v>
      </c>
      <c r="H32" s="25">
        <f t="shared" si="41"/>
        <v>3</v>
      </c>
      <c r="I32" s="25">
        <f t="shared" si="41"/>
        <v>3</v>
      </c>
      <c r="J32" s="37">
        <v>2</v>
      </c>
      <c r="K32" s="25">
        <f t="shared" ref="K32:V32" si="42">J32</f>
        <v>2</v>
      </c>
      <c r="L32" s="25">
        <f t="shared" si="42"/>
        <v>2</v>
      </c>
      <c r="M32" s="25">
        <f t="shared" si="42"/>
        <v>2</v>
      </c>
      <c r="N32" s="25">
        <f t="shared" si="42"/>
        <v>2</v>
      </c>
      <c r="O32" s="25">
        <f t="shared" si="42"/>
        <v>2</v>
      </c>
      <c r="P32" s="25">
        <f t="shared" si="42"/>
        <v>2</v>
      </c>
      <c r="Q32" s="25">
        <f t="shared" si="42"/>
        <v>2</v>
      </c>
      <c r="R32" s="25">
        <f t="shared" si="42"/>
        <v>2</v>
      </c>
      <c r="S32" s="25">
        <f t="shared" si="42"/>
        <v>2</v>
      </c>
      <c r="T32" s="25">
        <f t="shared" si="42"/>
        <v>2</v>
      </c>
      <c r="U32" s="25">
        <f t="shared" si="42"/>
        <v>2</v>
      </c>
      <c r="V32" s="25">
        <f t="shared" si="42"/>
        <v>2</v>
      </c>
      <c r="W32" s="37">
        <v>1</v>
      </c>
      <c r="X32" s="37">
        <v>0</v>
      </c>
    </row>
    <row r="33" spans="1:24" ht="13" x14ac:dyDescent="0.15">
      <c r="A33" s="35" t="s">
        <v>50</v>
      </c>
      <c r="B33" s="31" t="s">
        <v>22</v>
      </c>
      <c r="C33" s="31"/>
      <c r="D33" s="31" t="s">
        <v>49</v>
      </c>
      <c r="E33" s="31">
        <f t="shared" ref="E33:X33" si="43">SUM(E34:E42)</f>
        <v>24</v>
      </c>
      <c r="F33" s="31">
        <f t="shared" si="43"/>
        <v>29</v>
      </c>
      <c r="G33" s="31">
        <f t="shared" si="43"/>
        <v>33</v>
      </c>
      <c r="H33" s="31">
        <f t="shared" si="43"/>
        <v>33</v>
      </c>
      <c r="I33" s="31">
        <f t="shared" si="43"/>
        <v>33</v>
      </c>
      <c r="J33" s="31">
        <f t="shared" si="43"/>
        <v>19</v>
      </c>
      <c r="K33" s="31">
        <f t="shared" si="43"/>
        <v>19</v>
      </c>
      <c r="L33" s="31">
        <f t="shared" si="43"/>
        <v>19</v>
      </c>
      <c r="M33" s="31">
        <f t="shared" si="43"/>
        <v>18</v>
      </c>
      <c r="N33" s="31">
        <f t="shared" si="43"/>
        <v>18</v>
      </c>
      <c r="O33" s="31">
        <f t="shared" si="43"/>
        <v>17</v>
      </c>
      <c r="P33" s="31">
        <f t="shared" si="43"/>
        <v>16</v>
      </c>
      <c r="Q33" s="31">
        <f t="shared" si="43"/>
        <v>15</v>
      </c>
      <c r="R33" s="31">
        <f t="shared" si="43"/>
        <v>15</v>
      </c>
      <c r="S33" s="31">
        <f t="shared" si="43"/>
        <v>13</v>
      </c>
      <c r="T33" s="31">
        <f t="shared" si="43"/>
        <v>11</v>
      </c>
      <c r="U33" s="31">
        <f t="shared" si="43"/>
        <v>11</v>
      </c>
      <c r="V33" s="31">
        <f t="shared" si="43"/>
        <v>10</v>
      </c>
      <c r="W33" s="31">
        <f t="shared" si="43"/>
        <v>8</v>
      </c>
      <c r="X33" s="31">
        <f t="shared" si="43"/>
        <v>2</v>
      </c>
    </row>
    <row r="34" spans="1:24" ht="26" x14ac:dyDescent="0.15">
      <c r="A34" s="35" t="s">
        <v>50</v>
      </c>
      <c r="B34" s="41" t="s">
        <v>23</v>
      </c>
      <c r="C34" s="3"/>
      <c r="D34" s="3"/>
      <c r="E34" s="37">
        <v>4</v>
      </c>
      <c r="F34" s="25">
        <f t="shared" ref="F34:I34" si="44">E34</f>
        <v>4</v>
      </c>
      <c r="G34" s="25">
        <f t="shared" si="44"/>
        <v>4</v>
      </c>
      <c r="H34" s="25">
        <f t="shared" si="44"/>
        <v>4</v>
      </c>
      <c r="I34" s="25">
        <f t="shared" si="44"/>
        <v>4</v>
      </c>
      <c r="J34" s="37">
        <v>1</v>
      </c>
      <c r="K34" s="25">
        <f t="shared" ref="K34:S34" si="45">J34</f>
        <v>1</v>
      </c>
      <c r="L34" s="25">
        <f t="shared" si="45"/>
        <v>1</v>
      </c>
      <c r="M34" s="25">
        <f t="shared" si="45"/>
        <v>1</v>
      </c>
      <c r="N34" s="25">
        <f t="shared" si="45"/>
        <v>1</v>
      </c>
      <c r="O34" s="25">
        <f t="shared" si="45"/>
        <v>1</v>
      </c>
      <c r="P34" s="25">
        <f t="shared" si="45"/>
        <v>1</v>
      </c>
      <c r="Q34" s="25">
        <f t="shared" si="45"/>
        <v>1</v>
      </c>
      <c r="R34" s="25">
        <f t="shared" si="45"/>
        <v>1</v>
      </c>
      <c r="S34" s="25">
        <f t="shared" si="45"/>
        <v>1</v>
      </c>
      <c r="T34" s="37">
        <v>0</v>
      </c>
      <c r="U34" s="25">
        <f t="shared" ref="U34:X34" si="46">T34</f>
        <v>0</v>
      </c>
      <c r="V34" s="25">
        <f t="shared" si="46"/>
        <v>0</v>
      </c>
      <c r="W34" s="25">
        <f t="shared" si="46"/>
        <v>0</v>
      </c>
      <c r="X34" s="25">
        <f t="shared" si="46"/>
        <v>0</v>
      </c>
    </row>
    <row r="35" spans="1:24" ht="26" x14ac:dyDescent="0.15">
      <c r="A35" s="35" t="s">
        <v>50</v>
      </c>
      <c r="B35" s="41" t="s">
        <v>27</v>
      </c>
      <c r="C35" s="3"/>
      <c r="D35" s="3"/>
      <c r="E35" s="37">
        <v>2</v>
      </c>
      <c r="F35" s="25">
        <f t="shared" ref="F35:I35" si="47">E35</f>
        <v>2</v>
      </c>
      <c r="G35" s="25">
        <f t="shared" si="47"/>
        <v>2</v>
      </c>
      <c r="H35" s="25">
        <f t="shared" si="47"/>
        <v>2</v>
      </c>
      <c r="I35" s="25">
        <f t="shared" si="47"/>
        <v>2</v>
      </c>
      <c r="J35" s="37">
        <v>1</v>
      </c>
      <c r="K35" s="25">
        <f t="shared" ref="K35:U35" si="48">J35</f>
        <v>1</v>
      </c>
      <c r="L35" s="25">
        <f t="shared" si="48"/>
        <v>1</v>
      </c>
      <c r="M35" s="25">
        <f t="shared" si="48"/>
        <v>1</v>
      </c>
      <c r="N35" s="25">
        <f t="shared" si="48"/>
        <v>1</v>
      </c>
      <c r="O35" s="25">
        <f t="shared" si="48"/>
        <v>1</v>
      </c>
      <c r="P35" s="25">
        <f t="shared" si="48"/>
        <v>1</v>
      </c>
      <c r="Q35" s="25">
        <f t="shared" si="48"/>
        <v>1</v>
      </c>
      <c r="R35" s="25">
        <f t="shared" si="48"/>
        <v>1</v>
      </c>
      <c r="S35" s="25">
        <f t="shared" si="48"/>
        <v>1</v>
      </c>
      <c r="T35" s="25">
        <f t="shared" si="48"/>
        <v>1</v>
      </c>
      <c r="U35" s="25">
        <f t="shared" si="48"/>
        <v>1</v>
      </c>
      <c r="V35" s="37">
        <v>0</v>
      </c>
      <c r="W35" s="25">
        <f t="shared" ref="W35:X35" si="49">V35</f>
        <v>0</v>
      </c>
      <c r="X35" s="25">
        <f t="shared" si="49"/>
        <v>0</v>
      </c>
    </row>
    <row r="36" spans="1:24" ht="26" x14ac:dyDescent="0.15">
      <c r="A36" s="35" t="s">
        <v>50</v>
      </c>
      <c r="B36" s="41" t="s">
        <v>30</v>
      </c>
      <c r="C36" s="3"/>
      <c r="D36" s="3"/>
      <c r="E36" s="37">
        <v>3</v>
      </c>
      <c r="F36" s="25">
        <f t="shared" ref="F36:I36" si="50">E36</f>
        <v>3</v>
      </c>
      <c r="G36" s="25">
        <f t="shared" si="50"/>
        <v>3</v>
      </c>
      <c r="H36" s="25">
        <f t="shared" si="50"/>
        <v>3</v>
      </c>
      <c r="I36" s="25">
        <f t="shared" si="50"/>
        <v>3</v>
      </c>
      <c r="J36" s="37">
        <v>0</v>
      </c>
      <c r="K36" s="25">
        <f t="shared" ref="K36:X36" si="51">J36</f>
        <v>0</v>
      </c>
      <c r="L36" s="25">
        <f t="shared" si="51"/>
        <v>0</v>
      </c>
      <c r="M36" s="25">
        <f t="shared" si="51"/>
        <v>0</v>
      </c>
      <c r="N36" s="25">
        <f t="shared" si="51"/>
        <v>0</v>
      </c>
      <c r="O36" s="25">
        <f t="shared" si="51"/>
        <v>0</v>
      </c>
      <c r="P36" s="25">
        <f t="shared" si="51"/>
        <v>0</v>
      </c>
      <c r="Q36" s="25">
        <f t="shared" si="51"/>
        <v>0</v>
      </c>
      <c r="R36" s="25">
        <f t="shared" si="51"/>
        <v>0</v>
      </c>
      <c r="S36" s="25">
        <f t="shared" si="51"/>
        <v>0</v>
      </c>
      <c r="T36" s="25">
        <f t="shared" si="51"/>
        <v>0</v>
      </c>
      <c r="U36" s="25">
        <f t="shared" si="51"/>
        <v>0</v>
      </c>
      <c r="V36" s="25">
        <f t="shared" si="51"/>
        <v>0</v>
      </c>
      <c r="W36" s="25">
        <f t="shared" si="51"/>
        <v>0</v>
      </c>
      <c r="X36" s="25">
        <f t="shared" si="51"/>
        <v>0</v>
      </c>
    </row>
    <row r="37" spans="1:24" ht="13" x14ac:dyDescent="0.15">
      <c r="A37" s="35" t="s">
        <v>50</v>
      </c>
      <c r="B37" s="41" t="s">
        <v>63</v>
      </c>
      <c r="C37" s="3"/>
      <c r="D37" s="3"/>
      <c r="E37" s="37">
        <v>0</v>
      </c>
      <c r="F37" s="37">
        <v>5</v>
      </c>
      <c r="G37" s="37">
        <v>9</v>
      </c>
      <c r="H37" s="25">
        <f t="shared" ref="H37:I37" si="52">G37</f>
        <v>9</v>
      </c>
      <c r="I37" s="25">
        <f t="shared" si="52"/>
        <v>9</v>
      </c>
      <c r="J37" s="37">
        <v>3</v>
      </c>
      <c r="K37" s="25">
        <f t="shared" ref="K37:R37" si="53">J37</f>
        <v>3</v>
      </c>
      <c r="L37" s="25">
        <f t="shared" si="53"/>
        <v>3</v>
      </c>
      <c r="M37" s="25">
        <f t="shared" si="53"/>
        <v>3</v>
      </c>
      <c r="N37" s="25">
        <f t="shared" si="53"/>
        <v>3</v>
      </c>
      <c r="O37" s="25">
        <f t="shared" si="53"/>
        <v>3</v>
      </c>
      <c r="P37" s="25">
        <f t="shared" si="53"/>
        <v>3</v>
      </c>
      <c r="Q37" s="25">
        <f t="shared" si="53"/>
        <v>3</v>
      </c>
      <c r="R37" s="25">
        <f t="shared" si="53"/>
        <v>3</v>
      </c>
      <c r="S37" s="37">
        <v>2</v>
      </c>
      <c r="T37" s="25">
        <f t="shared" ref="T37:W37" si="54">S37</f>
        <v>2</v>
      </c>
      <c r="U37" s="25">
        <f t="shared" si="54"/>
        <v>2</v>
      </c>
      <c r="V37" s="25">
        <f t="shared" si="54"/>
        <v>2</v>
      </c>
      <c r="W37" s="25">
        <f t="shared" si="54"/>
        <v>2</v>
      </c>
      <c r="X37" s="37">
        <v>0</v>
      </c>
    </row>
    <row r="38" spans="1:24" ht="26" x14ac:dyDescent="0.15">
      <c r="A38" s="35" t="s">
        <v>50</v>
      </c>
      <c r="B38" s="41" t="s">
        <v>34</v>
      </c>
      <c r="C38" s="3"/>
      <c r="D38" s="3"/>
      <c r="E38" s="37">
        <v>3</v>
      </c>
      <c r="F38" s="25">
        <f t="shared" ref="F38:I38" si="55">E38</f>
        <v>3</v>
      </c>
      <c r="G38" s="25">
        <f t="shared" si="55"/>
        <v>3</v>
      </c>
      <c r="H38" s="25">
        <f t="shared" si="55"/>
        <v>3</v>
      </c>
      <c r="I38" s="25">
        <f t="shared" si="55"/>
        <v>3</v>
      </c>
      <c r="J38" s="37">
        <v>2</v>
      </c>
      <c r="K38" s="25">
        <f t="shared" ref="K38:W38" si="56">J38</f>
        <v>2</v>
      </c>
      <c r="L38" s="25">
        <f t="shared" si="56"/>
        <v>2</v>
      </c>
      <c r="M38" s="25">
        <f t="shared" si="56"/>
        <v>2</v>
      </c>
      <c r="N38" s="25">
        <f t="shared" si="56"/>
        <v>2</v>
      </c>
      <c r="O38" s="25">
        <f t="shared" si="56"/>
        <v>2</v>
      </c>
      <c r="P38" s="25">
        <f t="shared" si="56"/>
        <v>2</v>
      </c>
      <c r="Q38" s="25">
        <f t="shared" si="56"/>
        <v>2</v>
      </c>
      <c r="R38" s="25">
        <f t="shared" si="56"/>
        <v>2</v>
      </c>
      <c r="S38" s="25">
        <f t="shared" si="56"/>
        <v>2</v>
      </c>
      <c r="T38" s="25">
        <f t="shared" si="56"/>
        <v>2</v>
      </c>
      <c r="U38" s="25">
        <f t="shared" si="56"/>
        <v>2</v>
      </c>
      <c r="V38" s="25">
        <f t="shared" si="56"/>
        <v>2</v>
      </c>
      <c r="W38" s="25">
        <f t="shared" si="56"/>
        <v>2</v>
      </c>
      <c r="X38" s="37">
        <v>0</v>
      </c>
    </row>
    <row r="39" spans="1:24" ht="26" x14ac:dyDescent="0.15">
      <c r="A39" s="35" t="s">
        <v>50</v>
      </c>
      <c r="B39" s="41" t="s">
        <v>38</v>
      </c>
      <c r="C39" s="3"/>
      <c r="D39" s="3"/>
      <c r="E39" s="37">
        <v>3</v>
      </c>
      <c r="F39" s="25">
        <f t="shared" ref="F39:L39" si="57">E39</f>
        <v>3</v>
      </c>
      <c r="G39" s="25">
        <f t="shared" si="57"/>
        <v>3</v>
      </c>
      <c r="H39" s="25">
        <f t="shared" si="57"/>
        <v>3</v>
      </c>
      <c r="I39" s="25">
        <f t="shared" si="57"/>
        <v>3</v>
      </c>
      <c r="J39" s="25">
        <f t="shared" si="57"/>
        <v>3</v>
      </c>
      <c r="K39" s="25">
        <f t="shared" si="57"/>
        <v>3</v>
      </c>
      <c r="L39" s="25">
        <f t="shared" si="57"/>
        <v>3</v>
      </c>
      <c r="M39" s="37">
        <v>2</v>
      </c>
      <c r="N39" s="25">
        <f>M39</f>
        <v>2</v>
      </c>
      <c r="O39" s="37">
        <v>1</v>
      </c>
      <c r="P39" s="25">
        <f t="shared" ref="P39:R39" si="58">O39</f>
        <v>1</v>
      </c>
      <c r="Q39" s="25">
        <f t="shared" si="58"/>
        <v>1</v>
      </c>
      <c r="R39" s="25">
        <f t="shared" si="58"/>
        <v>1</v>
      </c>
      <c r="S39" s="37">
        <v>0</v>
      </c>
      <c r="T39" s="25">
        <f t="shared" ref="T39:X39" si="59">S39</f>
        <v>0</v>
      </c>
      <c r="U39" s="25">
        <f t="shared" si="59"/>
        <v>0</v>
      </c>
      <c r="V39" s="25">
        <f t="shared" si="59"/>
        <v>0</v>
      </c>
      <c r="W39" s="25">
        <f t="shared" si="59"/>
        <v>0</v>
      </c>
      <c r="X39" s="25">
        <f t="shared" si="59"/>
        <v>0</v>
      </c>
    </row>
    <row r="40" spans="1:24" ht="26" x14ac:dyDescent="0.15">
      <c r="A40" s="35" t="s">
        <v>50</v>
      </c>
      <c r="B40" s="41" t="s">
        <v>41</v>
      </c>
      <c r="C40" s="3"/>
      <c r="D40" s="3"/>
      <c r="E40" s="37">
        <v>3</v>
      </c>
      <c r="F40" s="25">
        <f t="shared" ref="F40:O40" si="60">E40</f>
        <v>3</v>
      </c>
      <c r="G40" s="25">
        <f t="shared" si="60"/>
        <v>3</v>
      </c>
      <c r="H40" s="25">
        <f t="shared" si="60"/>
        <v>3</v>
      </c>
      <c r="I40" s="25">
        <f t="shared" si="60"/>
        <v>3</v>
      </c>
      <c r="J40" s="25">
        <f t="shared" si="60"/>
        <v>3</v>
      </c>
      <c r="K40" s="25">
        <f t="shared" si="60"/>
        <v>3</v>
      </c>
      <c r="L40" s="25">
        <f t="shared" si="60"/>
        <v>3</v>
      </c>
      <c r="M40" s="25">
        <f t="shared" si="60"/>
        <v>3</v>
      </c>
      <c r="N40" s="25">
        <f t="shared" si="60"/>
        <v>3</v>
      </c>
      <c r="O40" s="25">
        <f t="shared" si="60"/>
        <v>3</v>
      </c>
      <c r="P40" s="37">
        <v>2</v>
      </c>
      <c r="Q40" s="25">
        <f t="shared" ref="Q40:R40" si="61">P40</f>
        <v>2</v>
      </c>
      <c r="R40" s="25">
        <f t="shared" si="61"/>
        <v>2</v>
      </c>
      <c r="S40" s="37">
        <v>2</v>
      </c>
      <c r="T40" s="25">
        <f t="shared" ref="T40:V40" si="62">S40</f>
        <v>2</v>
      </c>
      <c r="U40" s="25">
        <f t="shared" si="62"/>
        <v>2</v>
      </c>
      <c r="V40" s="25">
        <f t="shared" si="62"/>
        <v>2</v>
      </c>
      <c r="W40" s="37">
        <v>1</v>
      </c>
      <c r="X40" s="37">
        <v>0</v>
      </c>
    </row>
    <row r="41" spans="1:24" ht="13" x14ac:dyDescent="0.15">
      <c r="A41" s="35" t="s">
        <v>50</v>
      </c>
      <c r="B41" s="41" t="s">
        <v>42</v>
      </c>
      <c r="C41" s="3"/>
      <c r="D41" s="3"/>
      <c r="E41" s="37">
        <v>3</v>
      </c>
      <c r="F41" s="25">
        <f t="shared" ref="F41:P41" si="63">E41</f>
        <v>3</v>
      </c>
      <c r="G41" s="25">
        <f t="shared" si="63"/>
        <v>3</v>
      </c>
      <c r="H41" s="25">
        <f t="shared" si="63"/>
        <v>3</v>
      </c>
      <c r="I41" s="25">
        <f t="shared" si="63"/>
        <v>3</v>
      </c>
      <c r="J41" s="25">
        <f t="shared" si="63"/>
        <v>3</v>
      </c>
      <c r="K41" s="25">
        <f t="shared" si="63"/>
        <v>3</v>
      </c>
      <c r="L41" s="25">
        <f t="shared" si="63"/>
        <v>3</v>
      </c>
      <c r="M41" s="25">
        <f t="shared" si="63"/>
        <v>3</v>
      </c>
      <c r="N41" s="25">
        <f t="shared" si="63"/>
        <v>3</v>
      </c>
      <c r="O41" s="25">
        <f t="shared" si="63"/>
        <v>3</v>
      </c>
      <c r="P41" s="25">
        <f t="shared" si="63"/>
        <v>3</v>
      </c>
      <c r="Q41" s="37">
        <v>2</v>
      </c>
      <c r="R41" s="25">
        <f t="shared" ref="R41:X41" si="64">Q41</f>
        <v>2</v>
      </c>
      <c r="S41" s="25">
        <f t="shared" si="64"/>
        <v>2</v>
      </c>
      <c r="T41" s="25">
        <f t="shared" si="64"/>
        <v>2</v>
      </c>
      <c r="U41" s="25">
        <f t="shared" si="64"/>
        <v>2</v>
      </c>
      <c r="V41" s="25">
        <f t="shared" si="64"/>
        <v>2</v>
      </c>
      <c r="W41" s="25">
        <f t="shared" si="64"/>
        <v>2</v>
      </c>
      <c r="X41" s="25">
        <f t="shared" si="64"/>
        <v>2</v>
      </c>
    </row>
    <row r="42" spans="1:24" ht="13" x14ac:dyDescent="0.15">
      <c r="A42" s="35" t="s">
        <v>50</v>
      </c>
      <c r="B42" s="41" t="s">
        <v>44</v>
      </c>
      <c r="C42" s="3"/>
      <c r="D42" s="3"/>
      <c r="E42" s="37">
        <v>3</v>
      </c>
      <c r="F42" s="25">
        <f t="shared" ref="F42:S42" si="65">E42</f>
        <v>3</v>
      </c>
      <c r="G42" s="25">
        <f t="shared" si="65"/>
        <v>3</v>
      </c>
      <c r="H42" s="25">
        <f t="shared" si="65"/>
        <v>3</v>
      </c>
      <c r="I42" s="25">
        <f t="shared" si="65"/>
        <v>3</v>
      </c>
      <c r="J42" s="25">
        <f t="shared" si="65"/>
        <v>3</v>
      </c>
      <c r="K42" s="25">
        <f t="shared" si="65"/>
        <v>3</v>
      </c>
      <c r="L42" s="25">
        <f t="shared" si="65"/>
        <v>3</v>
      </c>
      <c r="M42" s="25">
        <f t="shared" si="65"/>
        <v>3</v>
      </c>
      <c r="N42" s="25">
        <f t="shared" si="65"/>
        <v>3</v>
      </c>
      <c r="O42" s="25">
        <f t="shared" si="65"/>
        <v>3</v>
      </c>
      <c r="P42" s="25">
        <f t="shared" si="65"/>
        <v>3</v>
      </c>
      <c r="Q42" s="25">
        <f t="shared" si="65"/>
        <v>3</v>
      </c>
      <c r="R42" s="25">
        <f t="shared" si="65"/>
        <v>3</v>
      </c>
      <c r="S42" s="25">
        <f t="shared" si="65"/>
        <v>3</v>
      </c>
      <c r="T42" s="37">
        <v>2</v>
      </c>
      <c r="U42" s="25">
        <f t="shared" ref="U42:V42" si="66">T42</f>
        <v>2</v>
      </c>
      <c r="V42" s="25">
        <f t="shared" si="66"/>
        <v>2</v>
      </c>
      <c r="W42" s="37">
        <v>1</v>
      </c>
      <c r="X42" s="37">
        <v>0</v>
      </c>
    </row>
  </sheetData>
  <mergeCells count="7">
    <mergeCell ref="T2:X2"/>
    <mergeCell ref="A3:C3"/>
    <mergeCell ref="E1:M1"/>
    <mergeCell ref="A2:C2"/>
    <mergeCell ref="E2:I2"/>
    <mergeCell ref="J2:N2"/>
    <mergeCell ref="O2:S2"/>
  </mergeCells>
  <conditionalFormatting sqref="E8:X42">
    <cfRule type="expression" dxfId="7" priority="1">
      <formula>AND(E8=0,$D8&lt;&gt;"x")</formula>
    </cfRule>
  </conditionalFormatting>
  <conditionalFormatting sqref="F8:X42">
    <cfRule type="expression" dxfId="6" priority="2">
      <formula>AND(F8&lt;E8,$D8&lt;&gt;"x")</formula>
    </cfRule>
  </conditionalFormatting>
  <conditionalFormatting sqref="F8:X42">
    <cfRule type="expression" dxfId="5" priority="3">
      <formula>AND(F8&gt;E8,$D8&lt;&gt;"x")</formula>
    </cfRule>
  </conditionalFormatting>
  <conditionalFormatting sqref="A7:A42">
    <cfRule type="containsText" dxfId="4" priority="4" operator="containsText" text="Finalizado">
      <formula>NOT(ISERROR(SEARCH(("Finalizado"),(A7))))</formula>
    </cfRule>
  </conditionalFormatting>
  <conditionalFormatting sqref="A7:A42">
    <cfRule type="containsText" dxfId="3" priority="5" operator="containsText" text="Pendente">
      <formula>NOT(ISERROR(SEARCH(("Pendente"),(A7))))</formula>
    </cfRule>
  </conditionalFormatting>
  <conditionalFormatting sqref="A7:A42">
    <cfRule type="containsText" dxfId="2" priority="6" operator="containsText" text="Não se aplica">
      <formula>NOT(ISERROR(SEARCH(("Não se aplica"),(A7))))</formula>
    </cfRule>
  </conditionalFormatting>
  <conditionalFormatting sqref="A7:A42">
    <cfRule type="containsBlanks" dxfId="1" priority="7">
      <formula>LEN(TRIM(A7))=0</formula>
    </cfRule>
  </conditionalFormatting>
  <conditionalFormatting sqref="A7:A42">
    <cfRule type="cellIs" dxfId="0" priority="8" operator="notEqual">
      <formula>"Finalizado"</formula>
    </cfRule>
  </conditionalFormatting>
  <dataValidations count="1">
    <dataValidation type="list" allowBlank="1" sqref="A7:A42" xr:uid="{00000000-0002-0000-0200-000000000000}">
      <formula1>"Finalizado,Pendente,Não se aplica,Mônica,Luciana,Romulo,Felipe,Fabricio,Wesley,Micheline,Rogerio"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Luciana</vt:lpstr>
      <vt:lpstr>Entrega 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Fabricio Gustavo de Paiva Vicente</cp:lastModifiedBy>
  <dcterms:modified xsi:type="dcterms:W3CDTF">2020-01-30T01:34:30Z</dcterms:modified>
</cp:coreProperties>
</file>