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git\ML_Geomechanical_application\"/>
    </mc:Choice>
  </mc:AlternateContent>
  <xr:revisionPtr revIDLastSave="0" documentId="13_ncr:1_{01A76672-93F9-4BCF-BED2-81FAFA04D3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w" sheetId="3" r:id="rId2"/>
    <sheet name="ci" sheetId="2" r:id="rId3"/>
  </sheets>
  <definedNames>
    <definedName name="_xlnm._FilterDatabase" localSheetId="0" hidden="1">Sheet1!$A$1:$AD$97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B2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AB8" i="1" s="1"/>
  <c r="K5" i="3"/>
  <c r="AB9" i="1" s="1"/>
  <c r="K6" i="3"/>
  <c r="K7" i="3"/>
  <c r="K8" i="3"/>
  <c r="K9" i="3"/>
  <c r="K10" i="3"/>
  <c r="AB14" i="1" s="1"/>
  <c r="K11" i="3"/>
  <c r="K12" i="3"/>
  <c r="AB16" i="1" s="1"/>
  <c r="K13" i="3"/>
  <c r="AB17" i="1" s="1"/>
  <c r="K14" i="3"/>
  <c r="K15" i="3"/>
  <c r="AB19" i="1" s="1"/>
  <c r="AC19" i="1" s="1"/>
  <c r="K16" i="3"/>
  <c r="K17" i="3"/>
  <c r="K18" i="3"/>
  <c r="AB46" i="1" s="1"/>
  <c r="K19" i="3"/>
  <c r="K20" i="3"/>
  <c r="AB48" i="1" s="1"/>
  <c r="K21" i="3"/>
  <c r="AB49" i="1" s="1"/>
  <c r="AC49" i="1" s="1"/>
  <c r="K22" i="3"/>
  <c r="K23" i="3"/>
  <c r="AB51" i="1" s="1"/>
  <c r="AC51" i="1" s="1"/>
  <c r="K24" i="3"/>
  <c r="K25" i="3"/>
  <c r="K26" i="3"/>
  <c r="AB58" i="1" s="1"/>
  <c r="AC58" i="1" s="1"/>
  <c r="K27" i="3"/>
  <c r="K28" i="3"/>
  <c r="AB61" i="1" s="1"/>
  <c r="K29" i="3"/>
  <c r="AB62" i="1" s="1"/>
  <c r="AC62" i="1" s="1"/>
  <c r="K30" i="3"/>
  <c r="K31" i="3"/>
  <c r="AB64" i="1" s="1"/>
  <c r="K32" i="3"/>
  <c r="K33" i="3"/>
  <c r="K34" i="3"/>
  <c r="K35" i="3"/>
  <c r="K36" i="3"/>
  <c r="AB69" i="1" s="1"/>
  <c r="K37" i="3"/>
  <c r="AB70" i="1" s="1"/>
  <c r="K38" i="3"/>
  <c r="K39" i="3"/>
  <c r="AB72" i="1" s="1"/>
  <c r="K40" i="3"/>
  <c r="K41" i="3"/>
  <c r="K42" i="3"/>
  <c r="AB75" i="1" s="1"/>
  <c r="K2" i="3"/>
  <c r="AB50" i="1"/>
  <c r="AC50" i="1" s="1"/>
  <c r="AB6" i="1"/>
  <c r="AC6" i="1" s="1"/>
  <c r="AB5" i="1"/>
  <c r="AC5" i="1" s="1"/>
  <c r="AB3" i="1"/>
  <c r="AC3" i="1" s="1"/>
  <c r="AB4" i="1"/>
  <c r="AB7" i="1"/>
  <c r="AB10" i="1"/>
  <c r="AC10" i="1" s="1"/>
  <c r="AB11" i="1"/>
  <c r="AC11" i="1" s="1"/>
  <c r="AB12" i="1"/>
  <c r="AC12" i="1" s="1"/>
  <c r="AB13" i="1"/>
  <c r="AC13" i="1" s="1"/>
  <c r="AB15" i="1"/>
  <c r="AB18" i="1"/>
  <c r="AC18" i="1" s="1"/>
  <c r="AB20" i="1"/>
  <c r="AC20" i="1" s="1"/>
  <c r="AB21" i="1"/>
  <c r="AC21" i="1" s="1"/>
  <c r="AB22" i="1"/>
  <c r="AC22" i="1" s="1"/>
  <c r="AB23" i="1"/>
  <c r="AB24" i="1"/>
  <c r="AB25" i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B32" i="1"/>
  <c r="AB33" i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B40" i="1"/>
  <c r="AB41" i="1"/>
  <c r="AB42" i="1"/>
  <c r="AC42" i="1" s="1"/>
  <c r="AB43" i="1"/>
  <c r="AC43" i="1" s="1"/>
  <c r="AB44" i="1"/>
  <c r="AC44" i="1" s="1"/>
  <c r="AB45" i="1"/>
  <c r="AC45" i="1" s="1"/>
  <c r="AB47" i="1"/>
  <c r="AC47" i="1" s="1"/>
  <c r="AB52" i="1"/>
  <c r="AC52" i="1" s="1"/>
  <c r="AB53" i="1"/>
  <c r="AC53" i="1" s="1"/>
  <c r="AB54" i="1"/>
  <c r="AC54" i="1" s="1"/>
  <c r="AB55" i="1"/>
  <c r="AC55" i="1" s="1"/>
  <c r="AB56" i="1"/>
  <c r="AB57" i="1"/>
  <c r="AB59" i="1"/>
  <c r="AB60" i="1"/>
  <c r="AC60" i="1" s="1"/>
  <c r="AB63" i="1"/>
  <c r="AC63" i="1" s="1"/>
  <c r="AB65" i="1"/>
  <c r="AB66" i="1"/>
  <c r="AB67" i="1"/>
  <c r="AB68" i="1"/>
  <c r="AC68" i="1" s="1"/>
  <c r="AB71" i="1"/>
  <c r="AC71" i="1" s="1"/>
  <c r="AB73" i="1"/>
  <c r="AB74" i="1"/>
  <c r="AB76" i="1"/>
  <c r="AB77" i="1"/>
  <c r="AB78" i="1"/>
  <c r="AB79" i="1"/>
  <c r="AB80" i="1"/>
  <c r="AB81" i="1"/>
  <c r="AB82" i="1"/>
  <c r="AC82" i="1" s="1"/>
  <c r="AB83" i="1"/>
  <c r="AB84" i="1"/>
  <c r="AB85" i="1"/>
  <c r="AB86" i="1"/>
  <c r="AB87" i="1"/>
  <c r="AB88" i="1"/>
  <c r="AB89" i="1"/>
  <c r="AB90" i="1"/>
  <c r="AC90" i="1" s="1"/>
  <c r="AB91" i="1"/>
  <c r="AB92" i="1"/>
  <c r="AB93" i="1"/>
  <c r="AB94" i="1"/>
  <c r="AB95" i="1"/>
  <c r="AB96" i="1"/>
  <c r="AB97" i="1"/>
  <c r="AC56" i="1" l="1"/>
  <c r="AC79" i="1"/>
  <c r="AC73" i="1"/>
  <c r="AC65" i="1"/>
  <c r="AC41" i="1"/>
  <c r="AC33" i="1"/>
  <c r="AC25" i="1"/>
  <c r="AC17" i="1"/>
  <c r="AC92" i="1"/>
  <c r="AC84" i="1"/>
  <c r="AC76" i="1"/>
  <c r="AC67" i="1"/>
  <c r="AC59" i="1"/>
  <c r="AC7" i="1"/>
  <c r="AC75" i="1"/>
  <c r="AC74" i="1"/>
  <c r="AC66" i="1"/>
  <c r="AC39" i="1"/>
  <c r="AC31" i="1"/>
  <c r="AC23" i="1"/>
  <c r="AC15" i="1"/>
  <c r="AC4" i="1"/>
  <c r="AC95" i="1"/>
  <c r="AC78" i="1"/>
  <c r="AC69" i="1"/>
  <c r="AC61" i="1"/>
  <c r="AC87" i="1"/>
  <c r="AC93" i="1"/>
  <c r="AC77" i="1"/>
  <c r="AC46" i="1"/>
  <c r="AC14" i="1"/>
  <c r="AC70" i="1"/>
  <c r="AC85" i="1"/>
  <c r="AC48" i="1"/>
  <c r="AC72" i="1"/>
  <c r="AC64" i="1"/>
  <c r="AC96" i="1"/>
  <c r="AC88" i="1"/>
  <c r="AC80" i="1"/>
  <c r="AC8" i="1"/>
  <c r="AC40" i="1"/>
  <c r="AC32" i="1"/>
  <c r="AC24" i="1"/>
  <c r="AC16" i="1"/>
  <c r="AC91" i="1"/>
  <c r="AC83" i="1"/>
  <c r="AC57" i="1"/>
  <c r="AC97" i="1"/>
  <c r="AC89" i="1"/>
  <c r="AC81" i="1"/>
  <c r="AC94" i="1"/>
  <c r="AC86" i="1"/>
  <c r="AC9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Peruzzo, Fabrizio</author>
  </authors>
  <commentList>
    <comment ref="M1" authorId="0" shapeId="0" xr:uid="{5CF43A83-1ADA-4CD1-9197-A080BDB45724}">
      <text>
        <r>
          <rPr>
            <b/>
            <sz val="9"/>
            <color indexed="81"/>
            <rFont val="Tahoma"/>
            <charset val="1"/>
          </rPr>
          <t>Peruzzo, Fabrizio:</t>
        </r>
        <r>
          <rPr>
            <sz val="9"/>
            <color indexed="81"/>
            <rFont val="Tahoma"/>
            <charset val="1"/>
          </rPr>
          <t xml:space="preserve">
1-Basalt
2-Nontronite
3-Pyroclast</t>
        </r>
      </text>
    </comment>
  </commentList>
</comments>
</file>

<file path=xl/sharedStrings.xml><?xml version="1.0" encoding="utf-8"?>
<sst xmlns="http://schemas.openxmlformats.org/spreadsheetml/2006/main" count="2074" uniqueCount="564">
  <si>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</si>
  <si>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</si>
  <si>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</si>
  <si>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</si>
  <si>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</si>
  <si>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</si>
  <si>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</si>
  <si>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</si>
  <si>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</si>
  <si>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</si>
  <si>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</si>
  <si>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</si>
  <si>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</si>
  <si>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</si>
  <si>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</si>
  <si>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</si>
  <si>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</si>
  <si>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</si>
  <si>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</si>
  <si>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</si>
  <si>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</si>
  <si>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</si>
  <si>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</si>
  <si>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</si>
  <si>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</si>
  <si>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</si>
  <si>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</si>
  <si>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</si>
  <si>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</si>
  <si>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</si>
  <si>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</si>
  <si>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</si>
  <si>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</si>
  <si>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2805</t>
  </si>
  <si>
    <t>2732</t>
  </si>
  <si>
    <t>2758</t>
  </si>
  <si>
    <t>2240</t>
  </si>
  <si>
    <t>2578</t>
  </si>
  <si>
    <t>2411</t>
  </si>
  <si>
    <t>1819</t>
  </si>
  <si>
    <t>1780</t>
  </si>
  <si>
    <t>1739</t>
  </si>
  <si>
    <t>1798</t>
  </si>
  <si>
    <t>1804</t>
  </si>
  <si>
    <t>1830</t>
  </si>
  <si>
    <t>1727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</si>
  <si>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</si>
  <si>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</si>
  <si>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</si>
  <si>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</si>
  <si>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</si>
  <si>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</si>
  <si>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</si>
  <si>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</si>
  <si>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</si>
  <si>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</si>
  <si>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</si>
  <si>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</si>
  <si>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</si>
  <si>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</si>
  <si>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</si>
  <si>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</si>
  <si>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</si>
  <si>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</si>
  <si>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</si>
  <si>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</si>
  <si>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</si>
  <si>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</si>
  <si>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</si>
  <si>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</si>
  <si>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</si>
  <si>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</si>
  <si>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</si>
  <si>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</si>
  <si>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</si>
  <si>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</si>
  <si>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</si>
  <si>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</si>
  <si>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</si>
  <si>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</si>
  <si>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</si>
  <si>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</si>
  <si>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</si>
  <si>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</si>
  <si>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</si>
  <si>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</si>
  <si>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</si>
  <si>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</si>
  <si>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</si>
  <si>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</si>
  <si>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</si>
  <si>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</si>
  <si>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</si>
  <si>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</si>
  <si>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</si>
  <si>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</si>
  <si>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</si>
  <si>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</si>
  <si>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</si>
  <si>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</si>
  <si>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</si>
  <si>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</si>
  <si>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</si>
  <si>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</si>
  <si>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</si>
  <si>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</si>
  <si>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</si>
  <si>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</si>
  <si>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</si>
  <si>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</si>
  <si>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</si>
  <si>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</si>
  <si>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</si>
  <si>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</si>
  <si>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</si>
  <si>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</si>
  <si>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</si>
  <si>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</si>
  <si>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</si>
  <si>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</si>
  <si>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</si>
  <si>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</si>
  <si>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</si>
  <si>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</si>
  <si>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</si>
  <si>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</si>
  <si>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</si>
  <si>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</si>
  <si>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</si>
  <si>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</si>
  <si>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</si>
  <si>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</si>
  <si>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</si>
  <si>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</si>
  <si>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</si>
  <si>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</si>
  <si>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</si>
  <si>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</si>
  <si>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</si>
  <si>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</si>
  <si>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</si>
  <si>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</si>
  <si>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</si>
  <si>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</si>
  <si>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</si>
  <si>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</si>
  <si>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</si>
  <si>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</si>
  <si>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</si>
  <si>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</si>
  <si>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</si>
  <si>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</si>
  <si>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</si>
  <si>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</si>
  <si>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</si>
  <si>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</si>
  <si>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</si>
  <si>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</si>
  <si>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</si>
  <si>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</si>
  <si>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</si>
  <si>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</si>
  <si>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</si>
  <si>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</si>
  <si>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</si>
  <si>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</si>
  <si>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</si>
  <si>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</si>
  <si>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</si>
  <si>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</si>
  <si>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</si>
  <si>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</si>
  <si>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</si>
  <si>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</si>
  <si>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</si>
  <si>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</si>
  <si>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</si>
  <si>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</si>
  <si>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</si>
  <si>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</si>
  <si>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</si>
  <si>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</si>
  <si>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</si>
  <si>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</si>
  <si>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</si>
  <si>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</si>
  <si>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</si>
  <si>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</si>
  <si>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</si>
  <si>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</si>
  <si>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</si>
  <si>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</si>
  <si>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</si>
  <si>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</si>
  <si>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</si>
  <si>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</si>
  <si>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</si>
  <si>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</si>
  <si>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</si>
  <si>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</si>
  <si>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</si>
  <si>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</si>
  <si>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</si>
  <si>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</si>
  <si>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</si>
  <si>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</si>
  <si>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</si>
  <si>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</si>
  <si>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</si>
  <si>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</si>
  <si>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</si>
  <si>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</si>
  <si>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</si>
  <si>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</si>
  <si>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</si>
  <si>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</si>
  <si>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</si>
  <si>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</si>
  <si>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</si>
  <si>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</si>
  <si>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</si>
  <si>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</si>
  <si>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</si>
  <si>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</si>
  <si>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</si>
  <si>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</si>
  <si>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</si>
  <si>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</si>
  <si>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</si>
  <si>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</si>
  <si>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</si>
  <si>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</si>
  <si>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</si>
  <si>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</si>
  <si>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</si>
  <si>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</si>
  <si>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</si>
  <si>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</si>
  <si>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</si>
  <si>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</si>
  <si>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</si>
  <si>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</si>
  <si>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</si>
  <si>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</si>
  <si>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</si>
  <si>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</si>
  <si>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</si>
  <si>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</si>
  <si>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</si>
  <si>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</si>
  <si>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</si>
  <si>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</si>
  <si>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</si>
  <si>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</si>
  <si>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</si>
  <si>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</si>
  <si>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</si>
  <si>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</si>
  <si>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</si>
  <si>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</si>
  <si>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</si>
  <si>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</si>
  <si>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</si>
  <si>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</si>
  <si>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</si>
  <si>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</si>
  <si>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</si>
  <si>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</si>
  <si>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</si>
  <si>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</si>
  <si>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</si>
  <si>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</si>
  <si>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</si>
  <si>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</si>
  <si>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</si>
  <si>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</si>
  <si>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</si>
  <si>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</si>
  <si>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</si>
  <si>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</si>
  <si>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</si>
  <si>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</si>
  <si>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</si>
  <si>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</si>
  <si>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</si>
  <si>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</si>
  <si>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</si>
  <si>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</si>
  <si>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</si>
  <si>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</si>
  <si>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</si>
  <si>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</si>
  <si>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</si>
  <si>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</si>
  <si>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</si>
  <si>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</si>
  <si>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</si>
  <si>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</si>
  <si>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</si>
  <si>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</si>
  <si>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</si>
  <si>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</si>
  <si>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</si>
  <si>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</si>
  <si>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</si>
  <si>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</si>
  <si>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</si>
  <si>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</si>
  <si>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</si>
  <si>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</si>
  <si>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</si>
  <si>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</si>
  <si>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</si>
  <si>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</si>
  <si>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</si>
  <si>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</si>
  <si>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</si>
  <si>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</si>
  <si>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</si>
  <si>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</si>
  <si>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</si>
  <si>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</si>
  <si>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</si>
  <si>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</si>
  <si>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</si>
  <si>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</si>
  <si>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</si>
  <si>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</si>
  <si>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</si>
  <si>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</si>
  <si>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</si>
  <si>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</si>
  <si>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</si>
  <si>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</si>
  <si>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</si>
  <si>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</si>
  <si>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</si>
  <si>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</si>
  <si>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</si>
  <si>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</si>
  <si>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</si>
  <si>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</si>
  <si>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</si>
  <si>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</si>
  <si>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</si>
  <si>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</si>
  <si>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</si>
  <si>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</si>
  <si>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</si>
  <si>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</si>
  <si>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</si>
  <si>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</si>
  <si>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</si>
  <si>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</si>
  <si>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</si>
  <si>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</si>
  <si>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</si>
  <si>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</si>
  <si>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</si>
  <si>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</si>
  <si>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</si>
  <si>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</si>
  <si>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</si>
  <si>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</si>
  <si>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</si>
  <si>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</si>
  <si>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</si>
  <si>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</si>
  <si>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</si>
  <si>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</si>
  <si>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</si>
  <si>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</si>
  <si>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</si>
  <si>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</si>
  <si>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</si>
  <si>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</si>
  <si>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</si>
  <si>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</si>
  <si>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</si>
  <si>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</si>
  <si>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</si>
  <si>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</si>
  <si>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</si>
  <si>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</si>
  <si>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</si>
  <si>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</si>
  <si>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</si>
  <si>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</si>
  <si>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</si>
  <si>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</si>
  <si>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</si>
  <si>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</si>
  <si>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</si>
  <si>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</si>
  <si>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</si>
  <si>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</si>
  <si>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</si>
  <si>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</si>
  <si>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</si>
  <si>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</si>
  <si>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</si>
  <si>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</si>
  <si>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</si>
  <si>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</si>
  <si>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</si>
  <si>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</si>
  <si>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</si>
  <si>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</si>
  <si>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</si>
  <si>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</si>
  <si>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</si>
  <si>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</si>
  <si>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</si>
  <si>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</si>
  <si>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</si>
  <si>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</si>
  <si>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</si>
  <si>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</si>
  <si>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</si>
  <si>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</si>
  <si>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</si>
  <si>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</si>
  <si>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</si>
  <si>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</si>
  <si>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</si>
  <si>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</si>
  <si>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</si>
  <si>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</si>
  <si>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</si>
  <si>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</si>
  <si>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</si>
  <si>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</si>
  <si>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</si>
  <si>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</si>
  <si>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</si>
  <si>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</si>
  <si>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</si>
  <si>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</si>
  <si>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</si>
  <si>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</si>
  <si>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</si>
  <si>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</si>
  <si>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</si>
  <si>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</si>
  <si>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</si>
  <si>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</si>
  <si>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</si>
  <si>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</si>
  <si>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</si>
  <si>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</si>
  <si>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</si>
  <si>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</si>
  <si>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</si>
  <si>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</si>
  <si>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</si>
  <si>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</si>
  <si>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</si>
  <si>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</si>
  <si>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</si>
  <si>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</si>
  <si>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</si>
  <si>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</si>
  <si>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</si>
  <si>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</si>
  <si>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</si>
  <si>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</si>
  <si>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</si>
  <si>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</si>
  <si>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</si>
  <si>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</si>
  <si>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</si>
  <si>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</si>
  <si>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</si>
  <si>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</si>
  <si>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</si>
  <si>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</si>
  <si>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</si>
  <si>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</si>
  <si>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</si>
  <si>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</si>
  <si>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</si>
  <si>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</si>
  <si>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</si>
  <si>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</si>
  <si>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</si>
  <si>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</si>
  <si>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</si>
  <si>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</si>
  <si>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</si>
  <si>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</si>
  <si>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</si>
  <si>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</si>
  <si>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</si>
  <si>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</si>
  <si>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</si>
  <si>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</si>
  <si>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</si>
  <si>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</si>
  <si>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</si>
  <si>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</si>
  <si>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</si>
  <si>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</si>
  <si>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</si>
  <si>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</si>
  <si>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</si>
  <si>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</si>
  <si>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</si>
  <si>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</si>
  <si>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</si>
  <si>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</si>
  <si>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</si>
  <si>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</si>
  <si>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</si>
  <si>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</si>
  <si>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</si>
  <si>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</si>
  <si>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</si>
  <si>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</si>
  <si>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</si>
  <si>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</si>
  <si>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</si>
  <si>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</si>
  <si>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</si>
  <si>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1869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</si>
  <si>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</si>
  <si>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</si>
  <si>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</si>
  <si>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</si>
  <si>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</si>
  <si>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</si>
  <si>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</si>
  <si>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</si>
  <si>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</si>
  <si>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</si>
  <si>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</si>
  <si>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Chainage</t>
  </si>
  <si>
    <t>CET</t>
  </si>
  <si>
    <t>MAT</t>
  </si>
  <si>
    <t>PH1D</t>
  </si>
  <si>
    <t>MAT</t>
    <phoneticPr fontId="0" type="noConversion"/>
  </si>
  <si>
    <t>CET</t>
    <phoneticPr fontId="0" type="noConversion"/>
  </si>
  <si>
    <t>Vh from bottom</t>
  </si>
  <si>
    <t>RQD</t>
  </si>
  <si>
    <t>Rs</t>
  </si>
  <si>
    <t>RMR</t>
  </si>
  <si>
    <t>spacing</t>
  </si>
  <si>
    <t>pyr</t>
  </si>
  <si>
    <t>Bs-bl</t>
  </si>
  <si>
    <t>Amyg-Nt-Vglass</t>
  </si>
  <si>
    <t>Bs</t>
  </si>
  <si>
    <t>Bs-Vs Tuff</t>
  </si>
  <si>
    <t>Tunnel</t>
  </si>
  <si>
    <t>ID-num</t>
  </si>
  <si>
    <t>pred_class</t>
  </si>
  <si>
    <t>pred_class_w</t>
  </si>
  <si>
    <t>pred_class_i</t>
  </si>
  <si>
    <t>pred_class_f</t>
  </si>
  <si>
    <t>pred_corr</t>
  </si>
  <si>
    <t>Descr Mapping/Borehole</t>
  </si>
  <si>
    <t>Bs-black</t>
  </si>
  <si>
    <t>bs-weak, grey, dark grey, ves, ves fill with cabonate, mod str,slight weath, few joints</t>
  </si>
  <si>
    <t>bs-w, grey dark, ves, dense, ves filled with white, ves size 2-5mm, mod str, joint well devlpd, smooth face</t>
  </si>
  <si>
    <t>Bs with nntronite greyish green lower str ves</t>
  </si>
  <si>
    <t>Brazilian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</si>
</sst>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topLeftCell="G1" zoomScale="70" zoomScaleNormal="70" workbookViewId="0">
      <selection activeCell="N7" sqref="N7"/>
    </sheetView>
  </sheetViews>
  <sheetFormatPr defaultRowHeight="14.4" x14ac:dyDescent="0.3"/>
  <cols>
    <col min="1" max="1" width="12.33203125" style="15" bestFit="1" customWidth="1"/>
    <col min="2" max="2" width="16.44140625" bestFit="1" customWidth="1"/>
    <col min="3" max="3" width="16.6640625" bestFit="1" customWidth="1"/>
    <col min="4" max="4" width="15" bestFit="1" customWidth="1"/>
    <col min="5" max="5" width="16.33203125" bestFit="1" customWidth="1"/>
    <col min="6" max="6" width="7.5546875" style="6" bestFit="1" customWidth="1"/>
    <col min="7" max="7" width="10.5546875" style="6" bestFit="1" customWidth="1"/>
    <col min="8" max="8" width="10.77734375" style="6" bestFit="1" customWidth="1"/>
    <col min="9" max="9" width="12.33203125" bestFit="1" customWidth="1"/>
    <col min="10" max="10" width="14.6640625" bestFit="1" customWidth="1"/>
    <col min="11" max="11" width="11.88671875" bestFit="1" customWidth="1"/>
    <col min="12" max="12" width="13.44140625" bestFit="1" customWidth="1"/>
    <col min="13" max="13" width="11.33203125" bestFit="1" customWidth="1"/>
    <col min="14" max="14" width="12.6640625" style="4" bestFit="1" customWidth="1"/>
    <col min="15" max="15" width="3.33203125" style="4" bestFit="1" customWidth="1"/>
    <col min="16" max="16" width="12.77734375" style="4" bestFit="1" customWidth="1"/>
    <col min="17" max="17" width="15.21875" style="4" bestFit="1" customWidth="1"/>
    <col min="18" max="18" width="10.21875" style="18" bestFit="1" customWidth="1"/>
    <col min="19" max="19" width="14.109375" style="4" bestFit="1" customWidth="1"/>
    <col min="20" max="20" width="9.33203125" style="4" bestFit="1" customWidth="1"/>
    <col min="21" max="21" width="11.21875" style="4" bestFit="1" customWidth="1"/>
    <col min="22" max="22" width="13.5546875" style="4" bestFit="1" customWidth="1"/>
    <col min="23" max="23" width="11.33203125" style="4" bestFit="1" customWidth="1"/>
    <col min="24" max="24" width="94.21875" style="4" bestFit="1" customWidth="1"/>
    <col min="25" max="25" width="11.21875" style="4" bestFit="1" customWidth="1"/>
    <col min="26" max="26" width="16" bestFit="1" customWidth="1"/>
    <col min="27" max="27" width="15.33203125" bestFit="1" customWidth="1"/>
    <col min="28" max="28" width="16.109375" bestFit="1" customWidth="1"/>
    <col min="29" max="29" width="15.33203125" bestFit="1" customWidth="1"/>
    <col min="30" max="30" width="48.33203125" bestFit="1" customWidth="1"/>
    <col min="31" max="31" width="14.6640625" bestFit="1" customWidth="1"/>
    <col min="32" max="32" width="7.44140625" bestFit="1" customWidth="1"/>
  </cols>
  <sheetData>
    <row r="1" spans="1:33" s="11" customFormat="1" ht="44.4" customHeight="1" thickBot="1" x14ac:dyDescent="0.35">
      <c r="A1" s="1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527</v>
      </c>
      <c r="N1" s="8" t="s">
        <v>12</v>
      </c>
      <c r="O1" s="8"/>
      <c r="P1" s="8" t="s">
        <v>551</v>
      </c>
      <c r="Q1" s="8" t="s">
        <v>535</v>
      </c>
      <c r="R1" s="16" t="s">
        <v>546</v>
      </c>
      <c r="S1" s="8" t="s">
        <v>541</v>
      </c>
      <c r="T1" s="8" t="s">
        <v>543</v>
      </c>
      <c r="U1" s="8" t="s">
        <v>542</v>
      </c>
      <c r="V1" s="8" t="s">
        <v>545</v>
      </c>
      <c r="W1" s="8" t="s">
        <v>544</v>
      </c>
      <c r="X1" s="8" t="s">
        <v>558</v>
      </c>
      <c r="Y1" s="8" t="s">
        <v>542</v>
      </c>
      <c r="Z1" s="8" t="s">
        <v>13</v>
      </c>
      <c r="AA1" s="20" t="s">
        <v>555</v>
      </c>
      <c r="AB1" s="20" t="s">
        <v>554</v>
      </c>
      <c r="AC1" s="20" t="s">
        <v>556</v>
      </c>
      <c r="AD1" s="8" t="s">
        <v>14</v>
      </c>
      <c r="AE1" s="10" t="s">
        <v>533</v>
      </c>
      <c r="AF1" s="8" t="s">
        <v>552</v>
      </c>
      <c r="AG1" s="10" t="s">
        <v>563</v>
      </c>
    </row>
    <row r="2" spans="1:33" x14ac:dyDescent="0.3">
      <c r="A2" s="15" t="s">
        <v>15</v>
      </c>
      <c r="B2" t="s">
        <v>33</v>
      </c>
      <c r="C2" t="s">
        <v>51</v>
      </c>
      <c r="D2" t="s">
        <v>66</v>
      </c>
      <c r="E2" t="s">
        <v>66</v>
      </c>
      <c r="F2" s="6" t="s">
        <v>67</v>
      </c>
      <c r="G2" s="6" t="s">
        <v>85</v>
      </c>
      <c r="H2" s="6" t="s">
        <v>91</v>
      </c>
      <c r="I2" t="s">
        <v>66</v>
      </c>
      <c r="J2" t="s">
        <v>66</v>
      </c>
      <c r="K2" t="s">
        <v>66</v>
      </c>
      <c r="L2" t="s">
        <v>66</v>
      </c>
      <c r="M2">
        <v>1</v>
      </c>
      <c r="N2" s="4" t="s">
        <v>66</v>
      </c>
      <c r="P2" s="4" t="s">
        <v>536</v>
      </c>
      <c r="Q2" s="12">
        <v>57</v>
      </c>
      <c r="R2" s="17">
        <v>-1</v>
      </c>
      <c r="S2" s="5">
        <v>4</v>
      </c>
      <c r="T2" s="4">
        <v>7</v>
      </c>
      <c r="U2" s="4">
        <v>13</v>
      </c>
      <c r="V2" s="4">
        <v>10</v>
      </c>
      <c r="W2" s="4">
        <v>45</v>
      </c>
      <c r="X2" s="4" t="s">
        <v>547</v>
      </c>
      <c r="Z2" t="s">
        <v>528</v>
      </c>
      <c r="AA2" s="4">
        <f>VLOOKUP(A2,ci!$A$1:$I$96,9,FALSE)</f>
        <v>4</v>
      </c>
      <c r="AB2" s="4">
        <f>IFERROR(VLOOKUP(A2,cw!$B$1:$K$96,10,FALSE),0)</f>
        <v>0</v>
      </c>
      <c r="AC2" s="4">
        <f>IF(AB2&gt;=10,AB2-10+1,IF(AA2=4,5,IF(AA2=0,6,IF(AA2=1,0,100))))</f>
        <v>5</v>
      </c>
      <c r="AD2" t="s">
        <v>96</v>
      </c>
      <c r="AF2" s="4">
        <v>1</v>
      </c>
    </row>
    <row r="3" spans="1:33" x14ac:dyDescent="0.3">
      <c r="A3" s="15" t="s">
        <v>16</v>
      </c>
      <c r="B3" t="s">
        <v>34</v>
      </c>
      <c r="C3" t="s">
        <v>52</v>
      </c>
      <c r="D3" t="s">
        <v>66</v>
      </c>
      <c r="E3" t="s">
        <v>66</v>
      </c>
      <c r="F3" s="6" t="s">
        <v>68</v>
      </c>
      <c r="G3" s="6" t="s">
        <v>86</v>
      </c>
      <c r="H3" s="6" t="s">
        <v>91</v>
      </c>
      <c r="I3" t="s">
        <v>66</v>
      </c>
      <c r="J3" t="s">
        <v>66</v>
      </c>
      <c r="K3" t="s">
        <v>66</v>
      </c>
      <c r="L3" t="s">
        <v>66</v>
      </c>
      <c r="M3">
        <v>1</v>
      </c>
      <c r="N3" s="4" t="s">
        <v>66</v>
      </c>
      <c r="P3" s="4" t="s">
        <v>536</v>
      </c>
      <c r="Q3" s="13">
        <v>54</v>
      </c>
      <c r="R3" s="17">
        <v>-1</v>
      </c>
      <c r="S3" s="5">
        <v>2</v>
      </c>
      <c r="T3" s="5">
        <v>7</v>
      </c>
      <c r="U3" s="5">
        <v>13</v>
      </c>
      <c r="V3" s="5">
        <v>10</v>
      </c>
      <c r="W3" s="5">
        <v>45</v>
      </c>
      <c r="X3" s="5" t="s">
        <v>547</v>
      </c>
      <c r="Y3" s="5"/>
      <c r="Z3" t="s">
        <v>528</v>
      </c>
      <c r="AA3" s="4">
        <f>VLOOKUP(A3,ci!$A$1:$I$96,9,FALSE)</f>
        <v>4</v>
      </c>
      <c r="AB3" s="4">
        <f>IFERROR(VLOOKUP(A3,cw!$B$1:$K$96,10,FALSE),0)</f>
        <v>0</v>
      </c>
      <c r="AC3" s="4">
        <f t="shared" ref="AC3:AC66" si="0">IF(AB3&gt;=10,AB3-10+1,IF(AA3=4,5,IF(AA3=0,6,IF(AA3=1,0,100))))</f>
        <v>5</v>
      </c>
      <c r="AD3" t="s">
        <v>97</v>
      </c>
      <c r="AF3" s="17">
        <v>2</v>
      </c>
    </row>
    <row r="4" spans="1:33" x14ac:dyDescent="0.3">
      <c r="A4" s="15" t="s">
        <v>17</v>
      </c>
      <c r="B4" t="s">
        <v>35</v>
      </c>
      <c r="C4" t="s">
        <v>53</v>
      </c>
      <c r="D4" t="s">
        <v>66</v>
      </c>
      <c r="E4" t="s">
        <v>66</v>
      </c>
      <c r="F4" s="6" t="s">
        <v>69</v>
      </c>
      <c r="G4" s="6" t="s">
        <v>87</v>
      </c>
      <c r="H4" s="6" t="s">
        <v>92</v>
      </c>
      <c r="I4" t="s">
        <v>66</v>
      </c>
      <c r="J4" t="s">
        <v>66</v>
      </c>
      <c r="K4" t="s">
        <v>66</v>
      </c>
      <c r="L4" t="s">
        <v>66</v>
      </c>
      <c r="M4">
        <v>1</v>
      </c>
      <c r="N4" s="4" t="s">
        <v>66</v>
      </c>
      <c r="P4" s="4" t="s">
        <v>536</v>
      </c>
      <c r="Q4" s="13">
        <v>50.5</v>
      </c>
      <c r="R4" s="17">
        <v>-1</v>
      </c>
      <c r="S4" s="5">
        <v>3</v>
      </c>
      <c r="T4" s="5">
        <v>7</v>
      </c>
      <c r="U4" s="5">
        <v>13</v>
      </c>
      <c r="V4" s="5">
        <v>10</v>
      </c>
      <c r="W4" s="5">
        <v>42</v>
      </c>
      <c r="X4" s="5" t="s">
        <v>547</v>
      </c>
      <c r="Y4" s="5"/>
      <c r="Z4" t="s">
        <v>528</v>
      </c>
      <c r="AA4" s="4">
        <f>VLOOKUP(A4,ci!$A$1:$I$96,9,FALSE)</f>
        <v>0</v>
      </c>
      <c r="AB4" s="4">
        <f>IFERROR(VLOOKUP(A4,cw!$B$1:$K$96,10,FALSE),0)</f>
        <v>0</v>
      </c>
      <c r="AC4" s="4">
        <f t="shared" si="0"/>
        <v>6</v>
      </c>
      <c r="AD4" t="s">
        <v>98</v>
      </c>
      <c r="AF4" s="4">
        <v>3</v>
      </c>
    </row>
    <row r="5" spans="1:33" x14ac:dyDescent="0.3">
      <c r="A5" s="15" t="s">
        <v>18</v>
      </c>
      <c r="B5" t="s">
        <v>36</v>
      </c>
      <c r="C5" t="s">
        <v>54</v>
      </c>
      <c r="D5" t="s">
        <v>66</v>
      </c>
      <c r="E5" t="s">
        <v>66</v>
      </c>
      <c r="F5" s="6" t="s">
        <v>70</v>
      </c>
      <c r="G5" s="6" t="s">
        <v>88</v>
      </c>
      <c r="H5" s="6" t="s">
        <v>93</v>
      </c>
      <c r="I5" t="s">
        <v>66</v>
      </c>
      <c r="J5" t="s">
        <v>66</v>
      </c>
      <c r="K5" t="s">
        <v>66</v>
      </c>
      <c r="L5" t="s">
        <v>66</v>
      </c>
      <c r="M5">
        <v>1</v>
      </c>
      <c r="N5" s="4" t="s">
        <v>66</v>
      </c>
      <c r="P5" s="4" t="s">
        <v>536</v>
      </c>
      <c r="Q5" s="13">
        <v>246</v>
      </c>
      <c r="R5" s="17">
        <v>1</v>
      </c>
      <c r="S5" s="5">
        <v>2</v>
      </c>
      <c r="T5" s="5">
        <v>7</v>
      </c>
      <c r="U5" s="5">
        <v>13</v>
      </c>
      <c r="V5" s="5">
        <v>8</v>
      </c>
      <c r="W5" s="5">
        <v>46</v>
      </c>
      <c r="X5" s="5" t="s">
        <v>559</v>
      </c>
      <c r="Y5" s="5"/>
      <c r="Z5" t="s">
        <v>532</v>
      </c>
      <c r="AA5" s="4">
        <f>VLOOKUP(A5,ci!$A$1:$I$96,9,FALSE)</f>
        <v>2</v>
      </c>
      <c r="AB5" s="4">
        <f>IFERROR(VLOOKUP(A5,cw!$B$1:$K$96,10,FALSE),0)</f>
        <v>3</v>
      </c>
      <c r="AC5" s="4">
        <f>IF(AB5&gt;=10,AB5-10+1,IF(AA5=4,5,IF(AA5=0,6,IF(AA5=1,0,100))))</f>
        <v>100</v>
      </c>
      <c r="AD5" t="s">
        <v>99</v>
      </c>
      <c r="AF5" s="17">
        <v>4</v>
      </c>
    </row>
    <row r="6" spans="1:33" x14ac:dyDescent="0.3">
      <c r="A6" s="15" t="s">
        <v>19</v>
      </c>
      <c r="B6" t="s">
        <v>37</v>
      </c>
      <c r="C6" t="s">
        <v>55</v>
      </c>
      <c r="D6" t="s">
        <v>66</v>
      </c>
      <c r="E6" t="s">
        <v>66</v>
      </c>
      <c r="F6" s="6" t="s">
        <v>71</v>
      </c>
      <c r="G6" s="6" t="s">
        <v>89</v>
      </c>
      <c r="H6" s="6" t="s">
        <v>94</v>
      </c>
      <c r="I6" t="s">
        <v>66</v>
      </c>
      <c r="J6" t="s">
        <v>66</v>
      </c>
      <c r="K6" t="s">
        <v>66</v>
      </c>
      <c r="L6" t="s">
        <v>66</v>
      </c>
      <c r="M6">
        <v>1</v>
      </c>
      <c r="N6" s="4" t="s">
        <v>66</v>
      </c>
      <c r="P6" s="4" t="s">
        <v>536</v>
      </c>
      <c r="Q6" s="13">
        <v>249.5</v>
      </c>
      <c r="R6" s="17">
        <v>1</v>
      </c>
      <c r="S6" s="5">
        <v>2</v>
      </c>
      <c r="T6" s="5">
        <v>7</v>
      </c>
      <c r="U6" s="5">
        <v>13</v>
      </c>
      <c r="V6" s="5">
        <v>8</v>
      </c>
      <c r="W6" s="5">
        <v>43</v>
      </c>
      <c r="X6" s="5" t="s">
        <v>559</v>
      </c>
      <c r="Y6" s="5"/>
      <c r="Z6" t="s">
        <v>532</v>
      </c>
      <c r="AA6" s="4">
        <f>VLOOKUP(A6,ci!$A$1:$I$96,9,FALSE)</f>
        <v>2</v>
      </c>
      <c r="AB6" s="4">
        <f>IFERROR(VLOOKUP(A6,cw!$B$1:$K$96,10,FALSE),0)</f>
        <v>4</v>
      </c>
      <c r="AC6" s="4">
        <f t="shared" si="0"/>
        <v>100</v>
      </c>
      <c r="AD6" t="s">
        <v>100</v>
      </c>
      <c r="AF6" s="4">
        <v>5</v>
      </c>
    </row>
    <row r="7" spans="1:33" x14ac:dyDescent="0.3">
      <c r="A7" s="15" t="s">
        <v>20</v>
      </c>
      <c r="B7" t="s">
        <v>38</v>
      </c>
      <c r="C7" t="s">
        <v>56</v>
      </c>
      <c r="D7" t="s">
        <v>66</v>
      </c>
      <c r="E7" t="s">
        <v>66</v>
      </c>
      <c r="F7" s="6" t="s">
        <v>72</v>
      </c>
      <c r="G7" s="6" t="s">
        <v>90</v>
      </c>
      <c r="H7" s="6" t="s">
        <v>95</v>
      </c>
      <c r="I7" t="s">
        <v>66</v>
      </c>
      <c r="J7" t="s">
        <v>66</v>
      </c>
      <c r="K7" t="s">
        <v>66</v>
      </c>
      <c r="L7" t="s">
        <v>66</v>
      </c>
      <c r="M7">
        <v>1</v>
      </c>
      <c r="N7" s="4" t="s">
        <v>66</v>
      </c>
      <c r="P7" s="4" t="s">
        <v>536</v>
      </c>
      <c r="Q7" s="13">
        <v>379.8</v>
      </c>
      <c r="R7" s="17">
        <v>-1</v>
      </c>
      <c r="S7" s="5">
        <v>4.5</v>
      </c>
      <c r="T7" s="5">
        <v>7</v>
      </c>
      <c r="U7" s="5">
        <v>8</v>
      </c>
      <c r="V7" s="5">
        <v>10</v>
      </c>
      <c r="W7" s="5">
        <v>41</v>
      </c>
      <c r="X7" s="5" t="s">
        <v>547</v>
      </c>
      <c r="Y7" s="5"/>
      <c r="Z7" t="s">
        <v>528</v>
      </c>
      <c r="AA7" s="4">
        <f>VLOOKUP(A7,ci!$A$1:$I$96,9,FALSE)</f>
        <v>0</v>
      </c>
      <c r="AB7" s="4">
        <f>IFERROR(VLOOKUP(A7,cw!$B$1:$K$96,10,FALSE),0)</f>
        <v>0</v>
      </c>
      <c r="AC7" s="4">
        <f t="shared" si="0"/>
        <v>6</v>
      </c>
      <c r="AD7" t="s">
        <v>101</v>
      </c>
      <c r="AF7" s="17">
        <v>6</v>
      </c>
    </row>
    <row r="8" spans="1:33" x14ac:dyDescent="0.3">
      <c r="A8" s="15" t="s">
        <v>21</v>
      </c>
      <c r="B8" t="s">
        <v>39</v>
      </c>
      <c r="C8" t="s">
        <v>57</v>
      </c>
      <c r="D8" t="s">
        <v>66</v>
      </c>
      <c r="E8" t="s">
        <v>66</v>
      </c>
      <c r="F8" s="6" t="s">
        <v>73</v>
      </c>
      <c r="G8" s="6" t="s">
        <v>66</v>
      </c>
      <c r="H8" s="6" t="s">
        <v>66</v>
      </c>
      <c r="I8" t="s">
        <v>66</v>
      </c>
      <c r="J8" t="s">
        <v>66</v>
      </c>
      <c r="K8" t="s">
        <v>66</v>
      </c>
      <c r="L8" t="s">
        <v>66</v>
      </c>
      <c r="M8">
        <v>1</v>
      </c>
      <c r="N8" s="4" t="s">
        <v>66</v>
      </c>
      <c r="P8" s="4" t="s">
        <v>536</v>
      </c>
      <c r="Q8" s="13">
        <v>755.4</v>
      </c>
      <c r="R8" s="17">
        <v>0</v>
      </c>
      <c r="S8" s="5">
        <v>7</v>
      </c>
      <c r="T8" s="5">
        <v>2</v>
      </c>
      <c r="U8" s="5">
        <v>13</v>
      </c>
      <c r="V8" s="5">
        <v>15</v>
      </c>
      <c r="W8" s="5">
        <v>41</v>
      </c>
      <c r="X8" s="5" t="s">
        <v>548</v>
      </c>
      <c r="Y8" s="5"/>
      <c r="Z8" t="s">
        <v>529</v>
      </c>
      <c r="AA8" s="4">
        <f>VLOOKUP(A8,ci!$A$1:$I$96,9,FALSE)</f>
        <v>2</v>
      </c>
      <c r="AB8" s="4">
        <f>IFERROR(VLOOKUP(A8,cw!$B$1:$K$96,10,FALSE),0)</f>
        <v>2</v>
      </c>
      <c r="AC8" s="4">
        <f t="shared" si="0"/>
        <v>100</v>
      </c>
      <c r="AD8" t="s">
        <v>102</v>
      </c>
      <c r="AF8" s="4">
        <v>7</v>
      </c>
    </row>
    <row r="9" spans="1:33" x14ac:dyDescent="0.3">
      <c r="A9" s="15" t="s">
        <v>22</v>
      </c>
      <c r="B9" t="s">
        <v>40</v>
      </c>
      <c r="C9" t="s">
        <v>58</v>
      </c>
      <c r="D9" t="s">
        <v>66</v>
      </c>
      <c r="E9" t="s">
        <v>66</v>
      </c>
      <c r="F9" s="6" t="s">
        <v>74</v>
      </c>
      <c r="G9" s="6" t="s">
        <v>66</v>
      </c>
      <c r="H9" s="6" t="s">
        <v>66</v>
      </c>
      <c r="I9" t="s">
        <v>66</v>
      </c>
      <c r="J9" t="s">
        <v>66</v>
      </c>
      <c r="K9" t="s">
        <v>66</v>
      </c>
      <c r="L9" t="s">
        <v>66</v>
      </c>
      <c r="M9">
        <v>1</v>
      </c>
      <c r="N9" s="4" t="s">
        <v>66</v>
      </c>
      <c r="P9" s="4" t="s">
        <v>536</v>
      </c>
      <c r="Q9" s="13">
        <v>755.4</v>
      </c>
      <c r="R9" s="17">
        <v>0</v>
      </c>
      <c r="S9" s="5">
        <v>6</v>
      </c>
      <c r="T9" s="5">
        <v>2</v>
      </c>
      <c r="U9" s="5">
        <v>13</v>
      </c>
      <c r="V9" s="5">
        <v>15</v>
      </c>
      <c r="W9" s="5">
        <v>41</v>
      </c>
      <c r="X9" s="5" t="s">
        <v>548</v>
      </c>
      <c r="Y9" s="5"/>
      <c r="Z9" t="s">
        <v>529</v>
      </c>
      <c r="AA9" s="4">
        <f>VLOOKUP(A9,ci!$A$1:$I$96,9,FALSE)</f>
        <v>2</v>
      </c>
      <c r="AB9" s="4">
        <f>IFERROR(VLOOKUP(A9,cw!$B$1:$K$96,10,FALSE),0)</f>
        <v>2</v>
      </c>
      <c r="AC9" s="4">
        <f t="shared" si="0"/>
        <v>100</v>
      </c>
      <c r="AD9" t="s">
        <v>103</v>
      </c>
      <c r="AF9" s="17">
        <v>8</v>
      </c>
    </row>
    <row r="10" spans="1:33" x14ac:dyDescent="0.3">
      <c r="A10" s="15" t="s">
        <v>23</v>
      </c>
      <c r="B10" t="s">
        <v>41</v>
      </c>
      <c r="C10" t="s">
        <v>59</v>
      </c>
      <c r="D10" t="s">
        <v>66</v>
      </c>
      <c r="E10" t="s">
        <v>66</v>
      </c>
      <c r="F10" s="6" t="s">
        <v>75</v>
      </c>
      <c r="G10" s="6" t="s">
        <v>66</v>
      </c>
      <c r="H10" s="6" t="s">
        <v>66</v>
      </c>
      <c r="I10" t="s">
        <v>66</v>
      </c>
      <c r="J10" t="s">
        <v>66</v>
      </c>
      <c r="K10" t="s">
        <v>66</v>
      </c>
      <c r="L10" t="s">
        <v>66</v>
      </c>
      <c r="M10">
        <v>1</v>
      </c>
      <c r="N10" s="4" t="s">
        <v>66</v>
      </c>
      <c r="P10" s="4" t="s">
        <v>536</v>
      </c>
      <c r="Q10" s="13">
        <v>755.4</v>
      </c>
      <c r="R10" s="17">
        <v>0</v>
      </c>
      <c r="S10" s="5">
        <v>5</v>
      </c>
      <c r="T10" s="5">
        <v>2</v>
      </c>
      <c r="U10" s="5">
        <v>13</v>
      </c>
      <c r="V10" s="5">
        <v>15</v>
      </c>
      <c r="W10" s="5">
        <v>41</v>
      </c>
      <c r="X10" s="5" t="s">
        <v>548</v>
      </c>
      <c r="Y10" s="5"/>
      <c r="Z10" t="s">
        <v>529</v>
      </c>
      <c r="AA10" s="4">
        <f>VLOOKUP(A10,ci!$A$1:$I$96,9,FALSE)</f>
        <v>2</v>
      </c>
      <c r="AB10" s="4">
        <f>IFERROR(VLOOKUP(A10,cw!$B$1:$K$96,10,FALSE),0)</f>
        <v>2</v>
      </c>
      <c r="AC10" s="4">
        <f t="shared" si="0"/>
        <v>100</v>
      </c>
      <c r="AD10" t="s">
        <v>104</v>
      </c>
      <c r="AF10" s="4">
        <v>9</v>
      </c>
    </row>
    <row r="11" spans="1:33" x14ac:dyDescent="0.3">
      <c r="A11" s="15" t="s">
        <v>24</v>
      </c>
      <c r="B11" t="s">
        <v>42</v>
      </c>
      <c r="C11" t="s">
        <v>58</v>
      </c>
      <c r="D11" t="s">
        <v>66</v>
      </c>
      <c r="E11" t="s">
        <v>66</v>
      </c>
      <c r="F11" s="6" t="s">
        <v>76</v>
      </c>
      <c r="G11" s="6" t="s">
        <v>66</v>
      </c>
      <c r="H11" s="6" t="s">
        <v>66</v>
      </c>
      <c r="I11" t="s">
        <v>66</v>
      </c>
      <c r="J11" t="s">
        <v>66</v>
      </c>
      <c r="K11" t="s">
        <v>66</v>
      </c>
      <c r="L11" t="s">
        <v>66</v>
      </c>
      <c r="M11">
        <v>1</v>
      </c>
      <c r="N11" s="4" t="s">
        <v>66</v>
      </c>
      <c r="P11" s="4" t="s">
        <v>536</v>
      </c>
      <c r="Q11" s="13">
        <v>758.6</v>
      </c>
      <c r="R11" s="17">
        <v>0</v>
      </c>
      <c r="S11" s="5">
        <v>7</v>
      </c>
      <c r="T11" s="5">
        <v>2</v>
      </c>
      <c r="U11" s="5">
        <v>13</v>
      </c>
      <c r="V11" s="5">
        <v>15</v>
      </c>
      <c r="W11" s="5">
        <v>41</v>
      </c>
      <c r="X11" s="5" t="s">
        <v>548</v>
      </c>
      <c r="Y11" s="5"/>
      <c r="Z11" t="s">
        <v>529</v>
      </c>
      <c r="AA11" s="4">
        <f>VLOOKUP(A11,ci!$A$1:$I$96,9,FALSE)</f>
        <v>2</v>
      </c>
      <c r="AB11" s="4">
        <f>IFERROR(VLOOKUP(A11,cw!$B$1:$K$96,10,FALSE),0)</f>
        <v>2</v>
      </c>
      <c r="AC11" s="4">
        <f t="shared" si="0"/>
        <v>100</v>
      </c>
      <c r="AD11" t="s">
        <v>105</v>
      </c>
      <c r="AF11" s="17">
        <v>10</v>
      </c>
    </row>
    <row r="12" spans="1:33" x14ac:dyDescent="0.3">
      <c r="A12" s="15" t="s">
        <v>25</v>
      </c>
      <c r="B12" t="s">
        <v>43</v>
      </c>
      <c r="C12" t="s">
        <v>60</v>
      </c>
      <c r="D12" t="s">
        <v>66</v>
      </c>
      <c r="E12" t="s">
        <v>66</v>
      </c>
      <c r="F12" s="6" t="s">
        <v>77</v>
      </c>
      <c r="G12" s="6" t="s">
        <v>66</v>
      </c>
      <c r="H12" s="6" t="s">
        <v>66</v>
      </c>
      <c r="I12" t="s">
        <v>66</v>
      </c>
      <c r="J12" t="s">
        <v>66</v>
      </c>
      <c r="K12" t="s">
        <v>66</v>
      </c>
      <c r="L12" t="s">
        <v>66</v>
      </c>
      <c r="M12">
        <v>1</v>
      </c>
      <c r="N12" s="4" t="s">
        <v>66</v>
      </c>
      <c r="P12" s="4" t="s">
        <v>536</v>
      </c>
      <c r="Q12" s="13">
        <v>758.6</v>
      </c>
      <c r="R12" s="17">
        <v>0</v>
      </c>
      <c r="S12" s="5">
        <v>6</v>
      </c>
      <c r="T12" s="5">
        <v>2</v>
      </c>
      <c r="U12" s="5">
        <v>13</v>
      </c>
      <c r="V12" s="5">
        <v>15</v>
      </c>
      <c r="W12" s="5">
        <v>41</v>
      </c>
      <c r="X12" s="5" t="s">
        <v>548</v>
      </c>
      <c r="Y12" s="5"/>
      <c r="Z12" t="s">
        <v>529</v>
      </c>
      <c r="AA12" s="4">
        <f>VLOOKUP(A12,ci!$A$1:$I$96,9,FALSE)</f>
        <v>2</v>
      </c>
      <c r="AB12" s="4">
        <f>IFERROR(VLOOKUP(A12,cw!$B$1:$K$96,10,FALSE),0)</f>
        <v>2</v>
      </c>
      <c r="AC12" s="4">
        <f t="shared" si="0"/>
        <v>100</v>
      </c>
      <c r="AD12" t="s">
        <v>106</v>
      </c>
      <c r="AF12" s="4">
        <v>11</v>
      </c>
    </row>
    <row r="13" spans="1:33" x14ac:dyDescent="0.3">
      <c r="A13" s="15" t="s">
        <v>26</v>
      </c>
      <c r="B13" t="s">
        <v>44</v>
      </c>
      <c r="C13" t="s">
        <v>61</v>
      </c>
      <c r="D13" t="s">
        <v>66</v>
      </c>
      <c r="E13" t="s">
        <v>66</v>
      </c>
      <c r="F13" s="6" t="s">
        <v>78</v>
      </c>
      <c r="G13" s="6" t="s">
        <v>66</v>
      </c>
      <c r="H13" s="6" t="s">
        <v>66</v>
      </c>
      <c r="I13" t="s">
        <v>66</v>
      </c>
      <c r="J13" t="s">
        <v>66</v>
      </c>
      <c r="K13" t="s">
        <v>66</v>
      </c>
      <c r="L13" t="s">
        <v>66</v>
      </c>
      <c r="M13">
        <v>1</v>
      </c>
      <c r="N13" s="4" t="s">
        <v>66</v>
      </c>
      <c r="P13" s="4" t="s">
        <v>536</v>
      </c>
      <c r="Q13" s="13">
        <v>758.6</v>
      </c>
      <c r="R13" s="17">
        <v>0</v>
      </c>
      <c r="S13" s="5">
        <v>5</v>
      </c>
      <c r="T13" s="5">
        <v>2</v>
      </c>
      <c r="U13" s="5">
        <v>13</v>
      </c>
      <c r="V13" s="5">
        <v>15</v>
      </c>
      <c r="W13" s="5">
        <v>41</v>
      </c>
      <c r="X13" s="5" t="s">
        <v>548</v>
      </c>
      <c r="Y13" s="5"/>
      <c r="Z13" t="s">
        <v>529</v>
      </c>
      <c r="AA13" s="4">
        <f>VLOOKUP(A13,ci!$A$1:$I$96,9,FALSE)</f>
        <v>2</v>
      </c>
      <c r="AB13" s="4">
        <f>IFERROR(VLOOKUP(A13,cw!$B$1:$K$96,10,FALSE),0)</f>
        <v>2</v>
      </c>
      <c r="AC13" s="4">
        <f t="shared" si="0"/>
        <v>100</v>
      </c>
      <c r="AD13" t="s">
        <v>107</v>
      </c>
      <c r="AF13" s="17">
        <v>12</v>
      </c>
    </row>
    <row r="14" spans="1:33" x14ac:dyDescent="0.3">
      <c r="A14" s="15" t="s">
        <v>27</v>
      </c>
      <c r="B14" t="s">
        <v>45</v>
      </c>
      <c r="C14" t="s">
        <v>58</v>
      </c>
      <c r="D14" t="s">
        <v>66</v>
      </c>
      <c r="E14" t="s">
        <v>66</v>
      </c>
      <c r="F14" s="6" t="s">
        <v>79</v>
      </c>
      <c r="G14" s="6" t="s">
        <v>66</v>
      </c>
      <c r="H14" s="6" t="s">
        <v>66</v>
      </c>
      <c r="I14" t="s">
        <v>66</v>
      </c>
      <c r="J14" t="s">
        <v>66</v>
      </c>
      <c r="K14" t="s">
        <v>66</v>
      </c>
      <c r="L14" t="s">
        <v>66</v>
      </c>
      <c r="M14">
        <v>1</v>
      </c>
      <c r="N14" s="4" t="s">
        <v>66</v>
      </c>
      <c r="P14" s="4" t="s">
        <v>536</v>
      </c>
      <c r="Q14" s="13">
        <v>797</v>
      </c>
      <c r="R14" s="17">
        <v>0</v>
      </c>
      <c r="S14" s="5">
        <v>7</v>
      </c>
      <c r="T14" s="5">
        <v>2</v>
      </c>
      <c r="U14" s="5">
        <v>13</v>
      </c>
      <c r="V14" s="5">
        <v>15</v>
      </c>
      <c r="W14" s="5">
        <v>41</v>
      </c>
      <c r="X14" s="5" t="s">
        <v>548</v>
      </c>
      <c r="Y14" s="5"/>
      <c r="Z14" t="s">
        <v>529</v>
      </c>
      <c r="AA14" s="4">
        <f>VLOOKUP(A14,ci!$A$1:$I$96,9,FALSE)</f>
        <v>2</v>
      </c>
      <c r="AB14" s="4">
        <f>IFERROR(VLOOKUP(A14,cw!$B$1:$K$96,10,FALSE),0)</f>
        <v>2</v>
      </c>
      <c r="AC14" s="4">
        <f t="shared" si="0"/>
        <v>100</v>
      </c>
      <c r="AD14" t="s">
        <v>108</v>
      </c>
      <c r="AF14" s="4">
        <v>13</v>
      </c>
    </row>
    <row r="15" spans="1:33" x14ac:dyDescent="0.3">
      <c r="A15" s="15" t="s">
        <v>28</v>
      </c>
      <c r="B15" t="s">
        <v>46</v>
      </c>
      <c r="C15" t="s">
        <v>59</v>
      </c>
      <c r="D15" t="s">
        <v>66</v>
      </c>
      <c r="E15" t="s">
        <v>66</v>
      </c>
      <c r="F15" s="6" t="s">
        <v>80</v>
      </c>
      <c r="G15" s="6" t="s">
        <v>66</v>
      </c>
      <c r="H15" s="6" t="s">
        <v>66</v>
      </c>
      <c r="I15" t="s">
        <v>66</v>
      </c>
      <c r="J15" t="s">
        <v>66</v>
      </c>
      <c r="K15" t="s">
        <v>66</v>
      </c>
      <c r="L15" t="s">
        <v>66</v>
      </c>
      <c r="M15">
        <v>1</v>
      </c>
      <c r="N15" s="4" t="s">
        <v>66</v>
      </c>
      <c r="P15" s="4" t="s">
        <v>536</v>
      </c>
      <c r="Q15" s="13">
        <v>797</v>
      </c>
      <c r="R15" s="17">
        <v>0</v>
      </c>
      <c r="S15" s="5">
        <v>6</v>
      </c>
      <c r="T15" s="5">
        <v>2</v>
      </c>
      <c r="U15" s="5">
        <v>13</v>
      </c>
      <c r="V15" s="5">
        <v>15</v>
      </c>
      <c r="W15" s="5">
        <v>41</v>
      </c>
      <c r="X15" s="5" t="s">
        <v>548</v>
      </c>
      <c r="Y15" s="5"/>
      <c r="Z15" t="s">
        <v>529</v>
      </c>
      <c r="AA15" s="4">
        <f>VLOOKUP(A15,ci!$A$1:$I$96,9,FALSE)</f>
        <v>2</v>
      </c>
      <c r="AB15" s="4">
        <f>IFERROR(VLOOKUP(A15,cw!$B$1:$K$96,10,FALSE),0)</f>
        <v>2</v>
      </c>
      <c r="AC15" s="4">
        <f t="shared" si="0"/>
        <v>100</v>
      </c>
      <c r="AD15" t="s">
        <v>109</v>
      </c>
      <c r="AF15" s="17">
        <v>14</v>
      </c>
    </row>
    <row r="16" spans="1:33" x14ac:dyDescent="0.3">
      <c r="A16" s="15" t="s">
        <v>29</v>
      </c>
      <c r="B16" t="s">
        <v>47</v>
      </c>
      <c r="C16" t="s">
        <v>62</v>
      </c>
      <c r="D16" t="s">
        <v>66</v>
      </c>
      <c r="E16" t="s">
        <v>66</v>
      </c>
      <c r="F16" s="6" t="s">
        <v>81</v>
      </c>
      <c r="G16" s="6" t="s">
        <v>66</v>
      </c>
      <c r="H16" s="6" t="s">
        <v>66</v>
      </c>
      <c r="I16" t="s">
        <v>66</v>
      </c>
      <c r="J16" t="s">
        <v>66</v>
      </c>
      <c r="K16" t="s">
        <v>66</v>
      </c>
      <c r="L16" t="s">
        <v>66</v>
      </c>
      <c r="M16">
        <v>1</v>
      </c>
      <c r="N16" s="4" t="s">
        <v>66</v>
      </c>
      <c r="P16" s="4" t="s">
        <v>536</v>
      </c>
      <c r="Q16" s="13">
        <v>797</v>
      </c>
      <c r="R16" s="17">
        <v>0</v>
      </c>
      <c r="S16" s="5">
        <v>5</v>
      </c>
      <c r="T16" s="5">
        <v>2</v>
      </c>
      <c r="U16" s="5">
        <v>13</v>
      </c>
      <c r="V16" s="5">
        <v>15</v>
      </c>
      <c r="W16" s="5">
        <v>41</v>
      </c>
      <c r="X16" s="5" t="s">
        <v>548</v>
      </c>
      <c r="Y16" s="5"/>
      <c r="Z16" t="s">
        <v>529</v>
      </c>
      <c r="AA16" s="4">
        <f>VLOOKUP(A16,ci!$A$1:$I$96,9,FALSE)</f>
        <v>2</v>
      </c>
      <c r="AB16" s="4">
        <f>IFERROR(VLOOKUP(A16,cw!$B$1:$K$96,10,FALSE),0)</f>
        <v>2</v>
      </c>
      <c r="AC16" s="4">
        <f t="shared" si="0"/>
        <v>100</v>
      </c>
      <c r="AD16" t="s">
        <v>110</v>
      </c>
      <c r="AF16" s="4">
        <v>15</v>
      </c>
    </row>
    <row r="17" spans="1:32" x14ac:dyDescent="0.3">
      <c r="A17" s="15" t="s">
        <v>30</v>
      </c>
      <c r="B17" t="s">
        <v>48</v>
      </c>
      <c r="C17" t="s">
        <v>63</v>
      </c>
      <c r="D17" t="s">
        <v>66</v>
      </c>
      <c r="E17" t="s">
        <v>66</v>
      </c>
      <c r="F17" s="6" t="s">
        <v>82</v>
      </c>
      <c r="G17" s="6" t="s">
        <v>66</v>
      </c>
      <c r="H17" s="6" t="s">
        <v>66</v>
      </c>
      <c r="I17" t="s">
        <v>66</v>
      </c>
      <c r="J17" t="s">
        <v>66</v>
      </c>
      <c r="K17" t="s">
        <v>66</v>
      </c>
      <c r="L17" t="s">
        <v>66</v>
      </c>
      <c r="M17">
        <v>1</v>
      </c>
      <c r="N17" s="4" t="s">
        <v>66</v>
      </c>
      <c r="P17" s="4" t="s">
        <v>536</v>
      </c>
      <c r="Q17" s="13">
        <v>800</v>
      </c>
      <c r="R17" s="17">
        <v>0</v>
      </c>
      <c r="S17" s="5">
        <v>7</v>
      </c>
      <c r="T17" s="5">
        <v>2</v>
      </c>
      <c r="U17" s="5">
        <v>13</v>
      </c>
      <c r="V17" s="5">
        <v>15</v>
      </c>
      <c r="W17" s="5">
        <v>41</v>
      </c>
      <c r="X17" s="5" t="s">
        <v>548</v>
      </c>
      <c r="Y17" s="5"/>
      <c r="Z17" t="s">
        <v>529</v>
      </c>
      <c r="AA17" s="4">
        <f>VLOOKUP(A17,ci!$A$1:$I$96,9,FALSE)</f>
        <v>2</v>
      </c>
      <c r="AB17" s="4">
        <f>IFERROR(VLOOKUP(A17,cw!$B$1:$K$96,10,FALSE),0)</f>
        <v>2</v>
      </c>
      <c r="AC17" s="4">
        <f t="shared" si="0"/>
        <v>100</v>
      </c>
      <c r="AD17" t="s">
        <v>111</v>
      </c>
      <c r="AF17" s="17">
        <v>16</v>
      </c>
    </row>
    <row r="18" spans="1:32" x14ac:dyDescent="0.3">
      <c r="A18" s="15" t="s">
        <v>31</v>
      </c>
      <c r="B18" t="s">
        <v>49</v>
      </c>
      <c r="C18" t="s">
        <v>64</v>
      </c>
      <c r="D18" t="s">
        <v>66</v>
      </c>
      <c r="E18" t="s">
        <v>66</v>
      </c>
      <c r="F18" s="6" t="s">
        <v>83</v>
      </c>
      <c r="G18" s="6" t="s">
        <v>66</v>
      </c>
      <c r="H18" s="6" t="s">
        <v>66</v>
      </c>
      <c r="I18" t="s">
        <v>66</v>
      </c>
      <c r="J18" t="s">
        <v>66</v>
      </c>
      <c r="K18" t="s">
        <v>66</v>
      </c>
      <c r="L18" t="s">
        <v>66</v>
      </c>
      <c r="M18">
        <v>1</v>
      </c>
      <c r="N18" s="4" t="s">
        <v>66</v>
      </c>
      <c r="P18" s="4" t="s">
        <v>536</v>
      </c>
      <c r="Q18" s="13">
        <v>800</v>
      </c>
      <c r="R18" s="17">
        <v>0</v>
      </c>
      <c r="S18" s="5">
        <v>6</v>
      </c>
      <c r="T18" s="5">
        <v>2</v>
      </c>
      <c r="U18" s="5">
        <v>13</v>
      </c>
      <c r="V18" s="5">
        <v>15</v>
      </c>
      <c r="W18" s="5">
        <v>41</v>
      </c>
      <c r="X18" s="5" t="s">
        <v>548</v>
      </c>
      <c r="Y18" s="5"/>
      <c r="Z18" t="s">
        <v>529</v>
      </c>
      <c r="AA18" s="4">
        <f>VLOOKUP(A18,ci!$A$1:$I$96,9,FALSE)</f>
        <v>2</v>
      </c>
      <c r="AB18" s="4">
        <f>IFERROR(VLOOKUP(A18,cw!$B$1:$K$96,10,FALSE),0)</f>
        <v>2</v>
      </c>
      <c r="AC18" s="4">
        <f t="shared" si="0"/>
        <v>100</v>
      </c>
      <c r="AD18" t="s">
        <v>112</v>
      </c>
      <c r="AF18" s="4">
        <v>17</v>
      </c>
    </row>
    <row r="19" spans="1:32" x14ac:dyDescent="0.3">
      <c r="A19" s="15" t="s">
        <v>32</v>
      </c>
      <c r="B19" t="s">
        <v>50</v>
      </c>
      <c r="C19" t="s">
        <v>65</v>
      </c>
      <c r="D19" t="s">
        <v>66</v>
      </c>
      <c r="E19" t="s">
        <v>66</v>
      </c>
      <c r="F19" s="6" t="s">
        <v>84</v>
      </c>
      <c r="G19" s="6" t="s">
        <v>66</v>
      </c>
      <c r="H19" s="6" t="s">
        <v>66</v>
      </c>
      <c r="I19" t="s">
        <v>66</v>
      </c>
      <c r="J19" t="s">
        <v>66</v>
      </c>
      <c r="K19" t="s">
        <v>66</v>
      </c>
      <c r="L19" t="s">
        <v>66</v>
      </c>
      <c r="M19">
        <v>1</v>
      </c>
      <c r="N19" s="4" t="s">
        <v>66</v>
      </c>
      <c r="P19" s="4" t="s">
        <v>536</v>
      </c>
      <c r="Q19" s="13">
        <v>800</v>
      </c>
      <c r="R19" s="17">
        <v>0</v>
      </c>
      <c r="S19" s="5">
        <v>5</v>
      </c>
      <c r="T19" s="5">
        <v>2</v>
      </c>
      <c r="U19" s="5">
        <v>13</v>
      </c>
      <c r="V19" s="5">
        <v>15</v>
      </c>
      <c r="W19" s="5">
        <v>41</v>
      </c>
      <c r="X19" s="5" t="s">
        <v>548</v>
      </c>
      <c r="Y19" s="5"/>
      <c r="Z19" t="s">
        <v>529</v>
      </c>
      <c r="AA19" s="4">
        <f>VLOOKUP(A19,ci!$A$1:$I$96,9,FALSE)</f>
        <v>2</v>
      </c>
      <c r="AB19" s="4">
        <f>IFERROR(VLOOKUP(A19,cw!$B$1:$K$96,10,FALSE),0)</f>
        <v>2</v>
      </c>
      <c r="AC19" s="4">
        <f t="shared" si="0"/>
        <v>100</v>
      </c>
      <c r="AD19" t="s">
        <v>113</v>
      </c>
      <c r="AF19" s="17">
        <v>18</v>
      </c>
    </row>
    <row r="20" spans="1:32" x14ac:dyDescent="0.3">
      <c r="A20" s="15" t="s">
        <v>114</v>
      </c>
      <c r="B20" t="s">
        <v>115</v>
      </c>
      <c r="C20" t="s">
        <v>116</v>
      </c>
      <c r="D20" t="s">
        <v>66</v>
      </c>
      <c r="E20" t="s">
        <v>66</v>
      </c>
      <c r="F20" s="6" t="s">
        <v>117</v>
      </c>
      <c r="G20" s="6" t="s">
        <v>118</v>
      </c>
      <c r="H20" s="6" t="s">
        <v>119</v>
      </c>
      <c r="I20" t="s">
        <v>66</v>
      </c>
      <c r="J20" t="s">
        <v>66</v>
      </c>
      <c r="K20" t="s">
        <v>66</v>
      </c>
      <c r="L20" t="s">
        <v>66</v>
      </c>
      <c r="M20">
        <v>1</v>
      </c>
      <c r="N20" s="4" t="s">
        <v>66</v>
      </c>
      <c r="P20" s="4" t="s">
        <v>537</v>
      </c>
      <c r="Q20" s="13">
        <v>1018</v>
      </c>
      <c r="R20" s="17">
        <v>0</v>
      </c>
      <c r="S20" s="5">
        <v>7</v>
      </c>
      <c r="T20" s="5">
        <v>7</v>
      </c>
      <c r="U20" s="5">
        <v>13</v>
      </c>
      <c r="V20" s="5">
        <v>10</v>
      </c>
      <c r="W20" s="5">
        <v>46</v>
      </c>
      <c r="X20" s="5" t="s">
        <v>550</v>
      </c>
      <c r="Y20" s="5"/>
      <c r="Z20" t="s">
        <v>528</v>
      </c>
      <c r="AA20" s="4">
        <f>VLOOKUP(A20,ci!$A$1:$I$96,9,FALSE)</f>
        <v>0</v>
      </c>
      <c r="AB20" s="4">
        <f>IFERROR(VLOOKUP(A20,cw!$B$1:$K$96,10,FALSE),0)</f>
        <v>0</v>
      </c>
      <c r="AC20" s="4">
        <f t="shared" si="0"/>
        <v>6</v>
      </c>
      <c r="AD20" t="s">
        <v>120</v>
      </c>
      <c r="AF20" s="4">
        <v>19</v>
      </c>
    </row>
    <row r="21" spans="1:32" x14ac:dyDescent="0.3">
      <c r="A21" s="15" t="s">
        <v>121</v>
      </c>
      <c r="B21" t="s">
        <v>122</v>
      </c>
      <c r="C21" t="s">
        <v>123</v>
      </c>
      <c r="D21" t="s">
        <v>66</v>
      </c>
      <c r="E21" t="s">
        <v>66</v>
      </c>
      <c r="F21" s="6" t="s">
        <v>124</v>
      </c>
      <c r="G21" s="6" t="s">
        <v>125</v>
      </c>
      <c r="H21" s="6" t="s">
        <v>95</v>
      </c>
      <c r="I21" t="s">
        <v>66</v>
      </c>
      <c r="J21" t="s">
        <v>66</v>
      </c>
      <c r="K21" t="s">
        <v>66</v>
      </c>
      <c r="L21" t="s">
        <v>66</v>
      </c>
      <c r="M21">
        <v>1</v>
      </c>
      <c r="N21" s="4" t="s">
        <v>66</v>
      </c>
      <c r="P21" s="4" t="s">
        <v>537</v>
      </c>
      <c r="Q21" s="13">
        <v>1018</v>
      </c>
      <c r="R21" s="17">
        <v>0</v>
      </c>
      <c r="S21" s="5">
        <v>6</v>
      </c>
      <c r="T21" s="5">
        <v>7</v>
      </c>
      <c r="U21" s="5">
        <v>13</v>
      </c>
      <c r="V21" s="5">
        <v>10</v>
      </c>
      <c r="W21" s="5">
        <v>46</v>
      </c>
      <c r="X21" s="5" t="s">
        <v>550</v>
      </c>
      <c r="Y21" s="5"/>
      <c r="Z21" t="s">
        <v>528</v>
      </c>
      <c r="AA21" s="4">
        <f>VLOOKUP(A21,ci!$A$1:$I$96,9,FALSE)</f>
        <v>0</v>
      </c>
      <c r="AB21" s="4">
        <f>IFERROR(VLOOKUP(A21,cw!$B$1:$K$96,10,FALSE),0)</f>
        <v>0</v>
      </c>
      <c r="AC21" s="4">
        <f t="shared" si="0"/>
        <v>6</v>
      </c>
      <c r="AD21" t="s">
        <v>126</v>
      </c>
      <c r="AF21" s="17">
        <v>20</v>
      </c>
    </row>
    <row r="22" spans="1:32" x14ac:dyDescent="0.3">
      <c r="A22" s="15" t="s">
        <v>127</v>
      </c>
      <c r="B22" t="s">
        <v>128</v>
      </c>
      <c r="C22" t="s">
        <v>129</v>
      </c>
      <c r="D22" t="s">
        <v>66</v>
      </c>
      <c r="E22" t="s">
        <v>66</v>
      </c>
      <c r="F22" s="6" t="s">
        <v>130</v>
      </c>
      <c r="G22" s="6" t="s">
        <v>85</v>
      </c>
      <c r="H22" s="6" t="s">
        <v>92</v>
      </c>
      <c r="I22" t="s">
        <v>66</v>
      </c>
      <c r="J22" t="s">
        <v>66</v>
      </c>
      <c r="K22" t="s">
        <v>66</v>
      </c>
      <c r="L22" t="s">
        <v>66</v>
      </c>
      <c r="M22">
        <v>1</v>
      </c>
      <c r="N22" s="4" t="s">
        <v>66</v>
      </c>
      <c r="P22" s="4" t="s">
        <v>537</v>
      </c>
      <c r="Q22" s="13">
        <v>1018</v>
      </c>
      <c r="R22" s="17">
        <v>0</v>
      </c>
      <c r="S22" s="5">
        <v>5</v>
      </c>
      <c r="T22" s="5">
        <v>7</v>
      </c>
      <c r="U22" s="5">
        <v>13</v>
      </c>
      <c r="V22" s="5">
        <v>10</v>
      </c>
      <c r="W22" s="5">
        <v>46</v>
      </c>
      <c r="X22" s="5" t="s">
        <v>550</v>
      </c>
      <c r="Y22" s="5"/>
      <c r="Z22" t="s">
        <v>528</v>
      </c>
      <c r="AA22" s="4">
        <f>VLOOKUP(A22,ci!$A$1:$I$96,9,FALSE)</f>
        <v>0</v>
      </c>
      <c r="AB22" s="4">
        <f>IFERROR(VLOOKUP(A22,cw!$B$1:$K$96,10,FALSE),0)</f>
        <v>0</v>
      </c>
      <c r="AC22" s="4">
        <f t="shared" si="0"/>
        <v>6</v>
      </c>
      <c r="AD22" t="s">
        <v>131</v>
      </c>
      <c r="AF22" s="4">
        <v>21</v>
      </c>
    </row>
    <row r="23" spans="1:32" x14ac:dyDescent="0.3">
      <c r="A23" s="15" t="s">
        <v>132</v>
      </c>
      <c r="B23" t="s">
        <v>133</v>
      </c>
      <c r="C23" t="s">
        <v>134</v>
      </c>
      <c r="D23" t="s">
        <v>66</v>
      </c>
      <c r="E23" t="s">
        <v>66</v>
      </c>
      <c r="F23" s="6" t="s">
        <v>135</v>
      </c>
      <c r="G23" s="6" t="s">
        <v>136</v>
      </c>
      <c r="H23" s="6" t="s">
        <v>137</v>
      </c>
      <c r="I23" t="s">
        <v>66</v>
      </c>
      <c r="J23" t="s">
        <v>66</v>
      </c>
      <c r="K23" t="s">
        <v>66</v>
      </c>
      <c r="L23" t="s">
        <v>66</v>
      </c>
      <c r="M23">
        <v>1</v>
      </c>
      <c r="N23" s="4" t="s">
        <v>66</v>
      </c>
      <c r="P23" s="4" t="s">
        <v>537</v>
      </c>
      <c r="Q23" s="13">
        <v>1018</v>
      </c>
      <c r="R23" s="17">
        <v>0</v>
      </c>
      <c r="S23" s="5">
        <v>4</v>
      </c>
      <c r="T23" s="5">
        <v>7</v>
      </c>
      <c r="U23" s="5">
        <v>13</v>
      </c>
      <c r="V23" s="5">
        <v>10</v>
      </c>
      <c r="W23" s="5">
        <v>46</v>
      </c>
      <c r="X23" s="5" t="s">
        <v>550</v>
      </c>
      <c r="Y23" s="5"/>
      <c r="Z23" t="s">
        <v>528</v>
      </c>
      <c r="AA23" s="4">
        <f>VLOOKUP(A23,ci!$A$1:$I$96,9,FALSE)</f>
        <v>0</v>
      </c>
      <c r="AB23" s="4">
        <f>IFERROR(VLOOKUP(A23,cw!$B$1:$K$96,10,FALSE),0)</f>
        <v>0</v>
      </c>
      <c r="AC23" s="4">
        <f t="shared" si="0"/>
        <v>6</v>
      </c>
      <c r="AD23" t="s">
        <v>138</v>
      </c>
      <c r="AF23" s="17">
        <v>22</v>
      </c>
    </row>
    <row r="24" spans="1:32" x14ac:dyDescent="0.3">
      <c r="A24" s="15" t="s">
        <v>139</v>
      </c>
      <c r="B24" t="s">
        <v>140</v>
      </c>
      <c r="C24" t="s">
        <v>141</v>
      </c>
      <c r="D24" t="s">
        <v>66</v>
      </c>
      <c r="E24" t="s">
        <v>66</v>
      </c>
      <c r="F24" s="6" t="s">
        <v>142</v>
      </c>
      <c r="G24" s="6" t="s">
        <v>143</v>
      </c>
      <c r="H24" s="6" t="s">
        <v>95</v>
      </c>
      <c r="I24" t="s">
        <v>66</v>
      </c>
      <c r="J24" t="s">
        <v>66</v>
      </c>
      <c r="K24" t="s">
        <v>66</v>
      </c>
      <c r="L24" t="s">
        <v>66</v>
      </c>
      <c r="M24">
        <v>1</v>
      </c>
      <c r="N24" s="4" t="s">
        <v>66</v>
      </c>
      <c r="P24" s="4" t="s">
        <v>537</v>
      </c>
      <c r="Q24" s="13">
        <v>1018</v>
      </c>
      <c r="R24" s="17">
        <v>0</v>
      </c>
      <c r="S24" s="5">
        <v>3</v>
      </c>
      <c r="T24" s="5">
        <v>7</v>
      </c>
      <c r="U24" s="5">
        <v>13</v>
      </c>
      <c r="V24" s="5">
        <v>10</v>
      </c>
      <c r="W24" s="5">
        <v>46</v>
      </c>
      <c r="X24" s="5" t="s">
        <v>550</v>
      </c>
      <c r="Y24" s="5"/>
      <c r="Z24" t="s">
        <v>528</v>
      </c>
      <c r="AA24" s="4">
        <f>VLOOKUP(A24,ci!$A$1:$I$96,9,FALSE)</f>
        <v>4</v>
      </c>
      <c r="AB24" s="4">
        <f>IFERROR(VLOOKUP(A24,cw!$B$1:$K$96,10,FALSE),0)</f>
        <v>0</v>
      </c>
      <c r="AC24" s="4">
        <f t="shared" si="0"/>
        <v>5</v>
      </c>
      <c r="AD24" t="s">
        <v>144</v>
      </c>
      <c r="AF24" s="4">
        <v>23</v>
      </c>
    </row>
    <row r="25" spans="1:32" x14ac:dyDescent="0.3">
      <c r="A25" s="15" t="s">
        <v>145</v>
      </c>
      <c r="B25" t="s">
        <v>146</v>
      </c>
      <c r="C25" t="s">
        <v>147</v>
      </c>
      <c r="D25" t="s">
        <v>66</v>
      </c>
      <c r="E25" t="s">
        <v>66</v>
      </c>
      <c r="F25" s="6" t="s">
        <v>148</v>
      </c>
      <c r="G25" s="6" t="s">
        <v>149</v>
      </c>
      <c r="H25" s="6" t="s">
        <v>119</v>
      </c>
      <c r="I25" t="s">
        <v>66</v>
      </c>
      <c r="J25" t="s">
        <v>66</v>
      </c>
      <c r="K25" t="s">
        <v>66</v>
      </c>
      <c r="L25" t="s">
        <v>66</v>
      </c>
      <c r="M25">
        <v>1</v>
      </c>
      <c r="N25" s="4" t="s">
        <v>66</v>
      </c>
      <c r="P25" s="4" t="s">
        <v>537</v>
      </c>
      <c r="Q25" s="13">
        <v>1018</v>
      </c>
      <c r="R25" s="17">
        <v>0</v>
      </c>
      <c r="S25" s="5">
        <v>2</v>
      </c>
      <c r="T25" s="5">
        <v>7</v>
      </c>
      <c r="U25" s="5">
        <v>13</v>
      </c>
      <c r="V25" s="5">
        <v>10</v>
      </c>
      <c r="W25" s="5">
        <v>46</v>
      </c>
      <c r="X25" s="5" t="s">
        <v>550</v>
      </c>
      <c r="Y25" s="5"/>
      <c r="Z25" t="s">
        <v>528</v>
      </c>
      <c r="AA25" s="4">
        <f>VLOOKUP(A25,ci!$A$1:$I$96,9,FALSE)</f>
        <v>0</v>
      </c>
      <c r="AB25" s="4">
        <f>IFERROR(VLOOKUP(A25,cw!$B$1:$K$96,10,FALSE),0)</f>
        <v>0</v>
      </c>
      <c r="AC25" s="4">
        <f t="shared" si="0"/>
        <v>6</v>
      </c>
      <c r="AD25" t="s">
        <v>150</v>
      </c>
      <c r="AF25" s="17">
        <v>24</v>
      </c>
    </row>
    <row r="26" spans="1:32" x14ac:dyDescent="0.3">
      <c r="A26" s="15" t="s">
        <v>151</v>
      </c>
      <c r="B26" t="s">
        <v>152</v>
      </c>
      <c r="C26" t="s">
        <v>153</v>
      </c>
      <c r="D26" t="s">
        <v>66</v>
      </c>
      <c r="E26" t="s">
        <v>66</v>
      </c>
      <c r="F26" s="6" t="s">
        <v>154</v>
      </c>
      <c r="G26" s="6" t="s">
        <v>155</v>
      </c>
      <c r="H26" s="6" t="s">
        <v>156</v>
      </c>
      <c r="I26" t="s">
        <v>66</v>
      </c>
      <c r="J26" t="s">
        <v>66</v>
      </c>
      <c r="K26" t="s">
        <v>66</v>
      </c>
      <c r="L26" t="s">
        <v>66</v>
      </c>
      <c r="M26">
        <v>1</v>
      </c>
      <c r="N26" s="4" t="s">
        <v>66</v>
      </c>
      <c r="P26" s="4" t="s">
        <v>536</v>
      </c>
      <c r="Q26" s="13">
        <v>875</v>
      </c>
      <c r="R26" s="17" t="s">
        <v>66</v>
      </c>
      <c r="S26" s="5" t="s">
        <v>66</v>
      </c>
      <c r="T26" s="5" t="s">
        <v>66</v>
      </c>
      <c r="U26" s="5" t="s">
        <v>66</v>
      </c>
      <c r="V26" s="5" t="s">
        <v>66</v>
      </c>
      <c r="W26" s="5" t="s">
        <v>66</v>
      </c>
      <c r="X26" s="5" t="s">
        <v>66</v>
      </c>
      <c r="Y26" s="5"/>
      <c r="Z26" t="s">
        <v>528</v>
      </c>
      <c r="AA26" s="4">
        <f>VLOOKUP(A26,ci!$A$1:$I$96,9,FALSE)</f>
        <v>0</v>
      </c>
      <c r="AB26" s="4">
        <f>IFERROR(VLOOKUP(A26,cw!$B$1:$K$96,10,FALSE),0)</f>
        <v>0</v>
      </c>
      <c r="AC26" s="4">
        <f t="shared" si="0"/>
        <v>6</v>
      </c>
      <c r="AD26" t="s">
        <v>157</v>
      </c>
      <c r="AF26" s="4">
        <v>25</v>
      </c>
    </row>
    <row r="27" spans="1:32" x14ac:dyDescent="0.3">
      <c r="A27" s="15" t="s">
        <v>158</v>
      </c>
      <c r="B27" t="s">
        <v>159</v>
      </c>
      <c r="C27" t="s">
        <v>129</v>
      </c>
      <c r="D27" t="s">
        <v>66</v>
      </c>
      <c r="E27" t="s">
        <v>66</v>
      </c>
      <c r="F27" s="6" t="s">
        <v>160</v>
      </c>
      <c r="G27" s="6" t="s">
        <v>161</v>
      </c>
      <c r="H27" s="6" t="s">
        <v>119</v>
      </c>
      <c r="I27" t="s">
        <v>66</v>
      </c>
      <c r="J27" t="s">
        <v>66</v>
      </c>
      <c r="K27" t="s">
        <v>66</v>
      </c>
      <c r="L27" t="s">
        <v>66</v>
      </c>
      <c r="M27">
        <v>1</v>
      </c>
      <c r="N27" s="4" t="s">
        <v>66</v>
      </c>
      <c r="P27" s="4" t="s">
        <v>536</v>
      </c>
      <c r="Q27" s="13">
        <v>875</v>
      </c>
      <c r="R27" s="17" t="s">
        <v>66</v>
      </c>
      <c r="S27" s="5" t="s">
        <v>66</v>
      </c>
      <c r="T27" s="5" t="s">
        <v>66</v>
      </c>
      <c r="U27" s="5" t="s">
        <v>66</v>
      </c>
      <c r="V27" s="5" t="s">
        <v>66</v>
      </c>
      <c r="W27" s="5" t="s">
        <v>66</v>
      </c>
      <c r="X27" s="5" t="s">
        <v>66</v>
      </c>
      <c r="Y27" s="5"/>
      <c r="Z27" t="s">
        <v>528</v>
      </c>
      <c r="AA27" s="4">
        <f>VLOOKUP(A27,ci!$A$1:$I$96,9,FALSE)</f>
        <v>0</v>
      </c>
      <c r="AB27" s="4">
        <f>IFERROR(VLOOKUP(A27,cw!$B$1:$K$96,10,FALSE),0)</f>
        <v>0</v>
      </c>
      <c r="AC27" s="4">
        <f t="shared" si="0"/>
        <v>6</v>
      </c>
      <c r="AD27" t="s">
        <v>162</v>
      </c>
      <c r="AF27" s="17">
        <v>26</v>
      </c>
    </row>
    <row r="28" spans="1:32" x14ac:dyDescent="0.3">
      <c r="A28" s="15" t="s">
        <v>163</v>
      </c>
      <c r="B28" t="s">
        <v>164</v>
      </c>
      <c r="C28" t="s">
        <v>165</v>
      </c>
      <c r="D28" t="s">
        <v>66</v>
      </c>
      <c r="E28" t="s">
        <v>66</v>
      </c>
      <c r="F28" s="6" t="s">
        <v>166</v>
      </c>
      <c r="G28" s="7">
        <v>46.4</v>
      </c>
      <c r="H28" s="7" t="s">
        <v>92</v>
      </c>
      <c r="I28" t="s">
        <v>66</v>
      </c>
      <c r="J28" t="s">
        <v>66</v>
      </c>
      <c r="K28" t="s">
        <v>66</v>
      </c>
      <c r="L28" t="s">
        <v>66</v>
      </c>
      <c r="M28">
        <v>1</v>
      </c>
      <c r="N28" s="4" t="s">
        <v>66</v>
      </c>
      <c r="P28" s="4" t="s">
        <v>536</v>
      </c>
      <c r="Q28" s="13">
        <v>875</v>
      </c>
      <c r="R28" s="17" t="s">
        <v>66</v>
      </c>
      <c r="S28" s="5" t="s">
        <v>66</v>
      </c>
      <c r="T28" s="5" t="s">
        <v>66</v>
      </c>
      <c r="U28" s="5" t="s">
        <v>66</v>
      </c>
      <c r="V28" s="5" t="s">
        <v>66</v>
      </c>
      <c r="W28" s="5" t="s">
        <v>66</v>
      </c>
      <c r="X28" s="5" t="s">
        <v>66</v>
      </c>
      <c r="Y28" s="5"/>
      <c r="Z28" t="s">
        <v>528</v>
      </c>
      <c r="AA28" s="4">
        <f>VLOOKUP(A28,ci!$A$1:$I$96,9,FALSE)</f>
        <v>0</v>
      </c>
      <c r="AB28" s="4">
        <f>IFERROR(VLOOKUP(A28,cw!$B$1:$K$96,10,FALSE),0)</f>
        <v>0</v>
      </c>
      <c r="AC28" s="4">
        <f t="shared" si="0"/>
        <v>6</v>
      </c>
      <c r="AD28" t="s">
        <v>167</v>
      </c>
      <c r="AF28" s="4">
        <v>27</v>
      </c>
    </row>
    <row r="29" spans="1:32" x14ac:dyDescent="0.3">
      <c r="A29" s="15" t="s">
        <v>168</v>
      </c>
      <c r="B29" t="s">
        <v>169</v>
      </c>
      <c r="C29" t="s">
        <v>134</v>
      </c>
      <c r="D29" t="s">
        <v>66</v>
      </c>
      <c r="E29" t="s">
        <v>66</v>
      </c>
      <c r="F29" s="6" t="s">
        <v>170</v>
      </c>
      <c r="G29" s="7">
        <v>65.2</v>
      </c>
      <c r="H29" s="7">
        <v>0.24</v>
      </c>
      <c r="I29" t="s">
        <v>66</v>
      </c>
      <c r="J29" t="s">
        <v>66</v>
      </c>
      <c r="K29" t="s">
        <v>66</v>
      </c>
      <c r="L29" t="s">
        <v>66</v>
      </c>
      <c r="M29">
        <v>1</v>
      </c>
      <c r="N29" s="4" t="s">
        <v>66</v>
      </c>
      <c r="P29" s="4" t="s">
        <v>536</v>
      </c>
      <c r="Q29" s="13">
        <v>875</v>
      </c>
      <c r="R29" s="17" t="s">
        <v>66</v>
      </c>
      <c r="S29" s="5" t="s">
        <v>66</v>
      </c>
      <c r="T29" s="5" t="s">
        <v>66</v>
      </c>
      <c r="U29" s="5" t="s">
        <v>66</v>
      </c>
      <c r="V29" s="5" t="s">
        <v>66</v>
      </c>
      <c r="W29" s="5" t="s">
        <v>66</v>
      </c>
      <c r="X29" s="5" t="s">
        <v>66</v>
      </c>
      <c r="Y29" s="5"/>
      <c r="Z29" t="s">
        <v>528</v>
      </c>
      <c r="AA29" s="4">
        <f>VLOOKUP(A29,ci!$A$1:$I$96,9,FALSE)</f>
        <v>4</v>
      </c>
      <c r="AB29" s="4">
        <f>IFERROR(VLOOKUP(A29,cw!$B$1:$K$96,10,FALSE),0)</f>
        <v>0</v>
      </c>
      <c r="AC29" s="4">
        <f t="shared" si="0"/>
        <v>5</v>
      </c>
      <c r="AD29" t="s">
        <v>171</v>
      </c>
      <c r="AF29" s="17">
        <v>28</v>
      </c>
    </row>
    <row r="30" spans="1:32" x14ac:dyDescent="0.3">
      <c r="A30" s="15" t="s">
        <v>172</v>
      </c>
      <c r="B30" t="s">
        <v>173</v>
      </c>
      <c r="C30" t="s">
        <v>174</v>
      </c>
      <c r="D30" t="s">
        <v>66</v>
      </c>
      <c r="E30" t="s">
        <v>66</v>
      </c>
      <c r="F30" s="6" t="s">
        <v>175</v>
      </c>
      <c r="G30" s="6" t="s">
        <v>176</v>
      </c>
      <c r="H30" s="6" t="s">
        <v>177</v>
      </c>
      <c r="I30" t="s">
        <v>66</v>
      </c>
      <c r="J30" t="s">
        <v>66</v>
      </c>
      <c r="K30" t="s">
        <v>66</v>
      </c>
      <c r="L30" t="s">
        <v>66</v>
      </c>
      <c r="M30">
        <v>1</v>
      </c>
      <c r="N30" s="4" t="s">
        <v>66</v>
      </c>
      <c r="P30" s="4" t="s">
        <v>536</v>
      </c>
      <c r="Q30" s="13">
        <v>875</v>
      </c>
      <c r="R30" s="17" t="s">
        <v>66</v>
      </c>
      <c r="S30" s="5" t="s">
        <v>66</v>
      </c>
      <c r="T30" s="5" t="s">
        <v>66</v>
      </c>
      <c r="U30" s="5" t="s">
        <v>66</v>
      </c>
      <c r="V30" s="5" t="s">
        <v>66</v>
      </c>
      <c r="W30" s="5" t="s">
        <v>66</v>
      </c>
      <c r="X30" s="5" t="s">
        <v>66</v>
      </c>
      <c r="Y30" s="5"/>
      <c r="Z30" t="s">
        <v>528</v>
      </c>
      <c r="AA30" s="4">
        <f>VLOOKUP(A30,ci!$A$1:$I$96,9,FALSE)</f>
        <v>0</v>
      </c>
      <c r="AB30" s="4">
        <f>IFERROR(VLOOKUP(A30,cw!$B$1:$K$96,10,FALSE),0)</f>
        <v>0</v>
      </c>
      <c r="AC30" s="4">
        <f t="shared" si="0"/>
        <v>6</v>
      </c>
      <c r="AD30" t="s">
        <v>178</v>
      </c>
      <c r="AF30" s="4">
        <v>29</v>
      </c>
    </row>
    <row r="31" spans="1:32" x14ac:dyDescent="0.3">
      <c r="A31" s="15" t="s">
        <v>179</v>
      </c>
      <c r="B31" t="s">
        <v>180</v>
      </c>
      <c r="C31" t="s">
        <v>174</v>
      </c>
      <c r="D31" t="s">
        <v>66</v>
      </c>
      <c r="E31" t="s">
        <v>66</v>
      </c>
      <c r="F31" s="6" t="s">
        <v>181</v>
      </c>
      <c r="G31" s="6" t="s">
        <v>182</v>
      </c>
      <c r="H31" s="6" t="s">
        <v>91</v>
      </c>
      <c r="I31" t="s">
        <v>66</v>
      </c>
      <c r="J31" t="s">
        <v>66</v>
      </c>
      <c r="K31" t="s">
        <v>66</v>
      </c>
      <c r="L31" t="s">
        <v>66</v>
      </c>
      <c r="M31">
        <v>1</v>
      </c>
      <c r="N31" s="4" t="s">
        <v>66</v>
      </c>
      <c r="P31" s="4" t="s">
        <v>536</v>
      </c>
      <c r="Q31" s="13">
        <v>875</v>
      </c>
      <c r="R31" s="17" t="s">
        <v>66</v>
      </c>
      <c r="S31" s="5" t="s">
        <v>66</v>
      </c>
      <c r="T31" s="5" t="s">
        <v>66</v>
      </c>
      <c r="U31" s="5" t="s">
        <v>66</v>
      </c>
      <c r="V31" s="5" t="s">
        <v>66</v>
      </c>
      <c r="W31" s="5" t="s">
        <v>66</v>
      </c>
      <c r="X31" s="5" t="s">
        <v>66</v>
      </c>
      <c r="Y31" s="5"/>
      <c r="Z31" t="s">
        <v>528</v>
      </c>
      <c r="AA31" s="4">
        <f>VLOOKUP(A31,ci!$A$1:$I$96,9,FALSE)</f>
        <v>0</v>
      </c>
      <c r="AB31" s="4">
        <f>IFERROR(VLOOKUP(A31,cw!$B$1:$K$96,10,FALSE),0)</f>
        <v>0</v>
      </c>
      <c r="AC31" s="4">
        <f t="shared" si="0"/>
        <v>6</v>
      </c>
      <c r="AD31" t="s">
        <v>183</v>
      </c>
      <c r="AF31" s="17">
        <v>30</v>
      </c>
    </row>
    <row r="32" spans="1:32" x14ac:dyDescent="0.3">
      <c r="A32" s="15" t="s">
        <v>184</v>
      </c>
      <c r="B32" t="s">
        <v>185</v>
      </c>
      <c r="C32" t="s">
        <v>153</v>
      </c>
      <c r="D32" t="s">
        <v>66</v>
      </c>
      <c r="E32" t="s">
        <v>66</v>
      </c>
      <c r="F32" s="6" t="s">
        <v>186</v>
      </c>
      <c r="G32" s="6" t="s">
        <v>187</v>
      </c>
      <c r="H32" s="6" t="s">
        <v>137</v>
      </c>
      <c r="I32" t="s">
        <v>66</v>
      </c>
      <c r="J32" t="s">
        <v>66</v>
      </c>
      <c r="K32" t="s">
        <v>66</v>
      </c>
      <c r="L32" t="s">
        <v>66</v>
      </c>
      <c r="M32">
        <v>1</v>
      </c>
      <c r="N32" s="4" t="s">
        <v>66</v>
      </c>
      <c r="P32" s="4" t="s">
        <v>538</v>
      </c>
      <c r="Q32" s="13">
        <v>45.25</v>
      </c>
      <c r="R32" s="18">
        <v>-1</v>
      </c>
      <c r="S32" s="17">
        <v>5</v>
      </c>
      <c r="T32" s="5">
        <v>7</v>
      </c>
      <c r="U32" s="5">
        <v>13</v>
      </c>
      <c r="V32" s="5">
        <v>10</v>
      </c>
      <c r="W32" s="5">
        <v>48</v>
      </c>
      <c r="X32" s="5" t="s">
        <v>549</v>
      </c>
      <c r="Y32" s="5"/>
      <c r="Z32" t="s">
        <v>528</v>
      </c>
      <c r="AA32" s="4">
        <f>VLOOKUP(A32,ci!$A$1:$I$96,9,FALSE)</f>
        <v>4</v>
      </c>
      <c r="AB32" s="4">
        <f>IFERROR(VLOOKUP(A32,cw!$B$1:$K$96,10,FALSE),0)</f>
        <v>0</v>
      </c>
      <c r="AC32" s="4">
        <f t="shared" si="0"/>
        <v>5</v>
      </c>
      <c r="AD32" t="s">
        <v>188</v>
      </c>
      <c r="AF32" s="4">
        <v>31</v>
      </c>
    </row>
    <row r="33" spans="1:32" x14ac:dyDescent="0.3">
      <c r="A33" s="15" t="s">
        <v>189</v>
      </c>
      <c r="B33" t="s">
        <v>190</v>
      </c>
      <c r="C33" t="s">
        <v>141</v>
      </c>
      <c r="D33" t="s">
        <v>66</v>
      </c>
      <c r="E33" t="s">
        <v>66</v>
      </c>
      <c r="F33" s="6" t="s">
        <v>191</v>
      </c>
      <c r="G33" s="6">
        <v>77</v>
      </c>
      <c r="H33" s="6">
        <v>0.24</v>
      </c>
      <c r="I33" t="s">
        <v>66</v>
      </c>
      <c r="J33" t="s">
        <v>66</v>
      </c>
      <c r="K33" t="s">
        <v>66</v>
      </c>
      <c r="L33" t="s">
        <v>66</v>
      </c>
      <c r="M33">
        <v>1</v>
      </c>
      <c r="N33" s="4" t="s">
        <v>66</v>
      </c>
      <c r="P33" s="4" t="s">
        <v>538</v>
      </c>
      <c r="Q33" s="13">
        <v>45.25</v>
      </c>
      <c r="R33" s="18">
        <v>-1</v>
      </c>
      <c r="S33" s="17">
        <v>5</v>
      </c>
      <c r="T33" s="5">
        <v>7</v>
      </c>
      <c r="U33" s="5">
        <v>13</v>
      </c>
      <c r="V33" s="5">
        <v>10</v>
      </c>
      <c r="W33" s="5">
        <v>48</v>
      </c>
      <c r="X33" s="5" t="s">
        <v>549</v>
      </c>
      <c r="Y33" s="5"/>
      <c r="Z33" t="s">
        <v>528</v>
      </c>
      <c r="AA33" s="4">
        <f>VLOOKUP(A33,ci!$A$1:$I$96,9,FALSE)</f>
        <v>4</v>
      </c>
      <c r="AB33" s="4">
        <f>IFERROR(VLOOKUP(A33,cw!$B$1:$K$96,10,FALSE),0)</f>
        <v>0</v>
      </c>
      <c r="AC33" s="4">
        <f t="shared" si="0"/>
        <v>5</v>
      </c>
      <c r="AD33" t="s">
        <v>192</v>
      </c>
      <c r="AF33" s="17">
        <v>32</v>
      </c>
    </row>
    <row r="34" spans="1:32" x14ac:dyDescent="0.3">
      <c r="A34" s="15" t="s">
        <v>193</v>
      </c>
      <c r="B34" t="s">
        <v>194</v>
      </c>
      <c r="C34" t="s">
        <v>116</v>
      </c>
      <c r="D34" t="s">
        <v>66</v>
      </c>
      <c r="E34" t="s">
        <v>66</v>
      </c>
      <c r="F34" s="6" t="s">
        <v>86</v>
      </c>
      <c r="G34" s="6">
        <v>84.45</v>
      </c>
      <c r="H34" s="6">
        <v>0.28000000000000003</v>
      </c>
      <c r="I34" t="s">
        <v>66</v>
      </c>
      <c r="J34" t="s">
        <v>66</v>
      </c>
      <c r="K34" t="s">
        <v>66</v>
      </c>
      <c r="L34" t="s">
        <v>66</v>
      </c>
      <c r="M34">
        <v>1</v>
      </c>
      <c r="N34" s="4" t="s">
        <v>66</v>
      </c>
      <c r="P34" s="4" t="s">
        <v>538</v>
      </c>
      <c r="Q34" s="13">
        <v>45.25</v>
      </c>
      <c r="R34" s="18">
        <v>-1</v>
      </c>
      <c r="S34" s="17">
        <v>5</v>
      </c>
      <c r="T34" s="5">
        <v>7</v>
      </c>
      <c r="U34" s="5">
        <v>13</v>
      </c>
      <c r="V34" s="5">
        <v>10</v>
      </c>
      <c r="W34" s="5">
        <v>48</v>
      </c>
      <c r="X34" s="5" t="s">
        <v>549</v>
      </c>
      <c r="Y34" s="5"/>
      <c r="Z34" t="s">
        <v>528</v>
      </c>
      <c r="AA34" s="4">
        <f>VLOOKUP(A34,ci!$A$1:$I$96,9,FALSE)</f>
        <v>0</v>
      </c>
      <c r="AB34" s="4">
        <f>IFERROR(VLOOKUP(A34,cw!$B$1:$K$96,10,FALSE),0)</f>
        <v>0</v>
      </c>
      <c r="AC34" s="4">
        <f t="shared" si="0"/>
        <v>6</v>
      </c>
      <c r="AD34" t="s">
        <v>195</v>
      </c>
      <c r="AF34" s="4">
        <v>33</v>
      </c>
    </row>
    <row r="35" spans="1:32" x14ac:dyDescent="0.3">
      <c r="A35" s="15" t="s">
        <v>196</v>
      </c>
      <c r="B35" t="s">
        <v>197</v>
      </c>
      <c r="C35" t="s">
        <v>153</v>
      </c>
      <c r="D35" t="s">
        <v>66</v>
      </c>
      <c r="E35" t="s">
        <v>66</v>
      </c>
      <c r="F35" s="6" t="s">
        <v>198</v>
      </c>
      <c r="G35" s="6">
        <v>89.35</v>
      </c>
      <c r="H35" s="6">
        <v>0.13</v>
      </c>
      <c r="I35" t="s">
        <v>66</v>
      </c>
      <c r="J35" t="s">
        <v>66</v>
      </c>
      <c r="K35" t="s">
        <v>66</v>
      </c>
      <c r="L35" t="s">
        <v>66</v>
      </c>
      <c r="M35">
        <v>1</v>
      </c>
      <c r="N35" s="4" t="s">
        <v>66</v>
      </c>
      <c r="P35" s="4" t="s">
        <v>538</v>
      </c>
      <c r="Q35" s="13">
        <v>45.25</v>
      </c>
      <c r="R35" s="18">
        <v>-1</v>
      </c>
      <c r="S35" s="17">
        <v>5</v>
      </c>
      <c r="T35" s="5">
        <v>7</v>
      </c>
      <c r="U35" s="5">
        <v>13</v>
      </c>
      <c r="V35" s="5">
        <v>10</v>
      </c>
      <c r="W35" s="5">
        <v>48</v>
      </c>
      <c r="X35" s="5" t="s">
        <v>549</v>
      </c>
      <c r="Y35" s="5"/>
      <c r="Z35" t="s">
        <v>528</v>
      </c>
      <c r="AA35" s="4">
        <f>VLOOKUP(A35,ci!$A$1:$I$96,9,FALSE)</f>
        <v>4</v>
      </c>
      <c r="AB35" s="4">
        <f>IFERROR(VLOOKUP(A35,cw!$B$1:$K$96,10,FALSE),0)</f>
        <v>0</v>
      </c>
      <c r="AC35" s="4">
        <f t="shared" si="0"/>
        <v>5</v>
      </c>
      <c r="AD35" t="s">
        <v>199</v>
      </c>
      <c r="AF35" s="17">
        <v>34</v>
      </c>
    </row>
    <row r="36" spans="1:32" x14ac:dyDescent="0.3">
      <c r="A36" s="15" t="s">
        <v>200</v>
      </c>
      <c r="B36" t="s">
        <v>201</v>
      </c>
      <c r="C36" t="s">
        <v>147</v>
      </c>
      <c r="D36" t="s">
        <v>66</v>
      </c>
      <c r="E36" t="s">
        <v>66</v>
      </c>
      <c r="F36" s="6" t="s">
        <v>202</v>
      </c>
      <c r="G36" s="6" t="s">
        <v>203</v>
      </c>
      <c r="H36" s="6" t="s">
        <v>204</v>
      </c>
      <c r="I36" t="s">
        <v>66</v>
      </c>
      <c r="J36" t="s">
        <v>66</v>
      </c>
      <c r="K36" t="s">
        <v>66</v>
      </c>
      <c r="L36" t="s">
        <v>66</v>
      </c>
      <c r="M36">
        <v>1</v>
      </c>
      <c r="N36" s="4" t="s">
        <v>66</v>
      </c>
      <c r="P36" s="4" t="s">
        <v>538</v>
      </c>
      <c r="Q36" s="13">
        <v>45.25</v>
      </c>
      <c r="R36" s="18">
        <v>-1</v>
      </c>
      <c r="S36" s="17">
        <v>5</v>
      </c>
      <c r="T36" s="5">
        <v>7</v>
      </c>
      <c r="U36" s="5">
        <v>13</v>
      </c>
      <c r="V36" s="5">
        <v>10</v>
      </c>
      <c r="W36" s="5">
        <v>48</v>
      </c>
      <c r="X36" s="5" t="s">
        <v>549</v>
      </c>
      <c r="Y36" s="5"/>
      <c r="Z36" t="s">
        <v>528</v>
      </c>
      <c r="AA36" s="4">
        <f>VLOOKUP(A36,ci!$A$1:$I$96,9,FALSE)</f>
        <v>0</v>
      </c>
      <c r="AB36" s="4">
        <f>IFERROR(VLOOKUP(A36,cw!$B$1:$K$96,10,FALSE),0)</f>
        <v>0</v>
      </c>
      <c r="AC36" s="4">
        <f t="shared" si="0"/>
        <v>6</v>
      </c>
      <c r="AD36" t="s">
        <v>205</v>
      </c>
      <c r="AF36" s="4">
        <v>35</v>
      </c>
    </row>
    <row r="37" spans="1:32" x14ac:dyDescent="0.3">
      <c r="A37" s="15" t="s">
        <v>206</v>
      </c>
      <c r="B37" t="s">
        <v>207</v>
      </c>
      <c r="C37" t="s">
        <v>141</v>
      </c>
      <c r="D37" t="s">
        <v>66</v>
      </c>
      <c r="E37" t="s">
        <v>66</v>
      </c>
      <c r="F37" s="6" t="s">
        <v>208</v>
      </c>
      <c r="G37" s="6">
        <v>51.8</v>
      </c>
      <c r="H37" s="6">
        <v>0.26</v>
      </c>
      <c r="I37" t="s">
        <v>66</v>
      </c>
      <c r="J37" t="s">
        <v>66</v>
      </c>
      <c r="K37" t="s">
        <v>66</v>
      </c>
      <c r="L37" t="s">
        <v>66</v>
      </c>
      <c r="M37">
        <v>1</v>
      </c>
      <c r="N37" s="4" t="s">
        <v>66</v>
      </c>
      <c r="P37" s="4" t="s">
        <v>538</v>
      </c>
      <c r="Q37" s="13">
        <v>45.25</v>
      </c>
      <c r="R37" s="18">
        <v>-1</v>
      </c>
      <c r="S37" s="17">
        <v>5</v>
      </c>
      <c r="T37" s="5">
        <v>7</v>
      </c>
      <c r="U37" s="5">
        <v>13</v>
      </c>
      <c r="V37" s="5">
        <v>10</v>
      </c>
      <c r="W37" s="5">
        <v>48</v>
      </c>
      <c r="X37" s="5" t="s">
        <v>549</v>
      </c>
      <c r="Y37" s="5"/>
      <c r="Z37" t="s">
        <v>528</v>
      </c>
      <c r="AA37" s="4">
        <f>VLOOKUP(A37,ci!$A$1:$I$96,9,FALSE)</f>
        <v>4</v>
      </c>
      <c r="AB37" s="4">
        <f>IFERROR(VLOOKUP(A37,cw!$B$1:$K$96,10,FALSE),0)</f>
        <v>0</v>
      </c>
      <c r="AC37" s="4">
        <f t="shared" si="0"/>
        <v>5</v>
      </c>
      <c r="AD37" t="s">
        <v>209</v>
      </c>
      <c r="AF37" s="17">
        <v>36</v>
      </c>
    </row>
    <row r="38" spans="1:32" x14ac:dyDescent="0.3">
      <c r="A38" s="15" t="s">
        <v>210</v>
      </c>
      <c r="B38" t="s">
        <v>211</v>
      </c>
      <c r="C38" t="s">
        <v>141</v>
      </c>
      <c r="D38" t="s">
        <v>66</v>
      </c>
      <c r="E38" t="s">
        <v>66</v>
      </c>
      <c r="F38" s="6" t="s">
        <v>212</v>
      </c>
      <c r="G38" s="6">
        <v>67.900000000000006</v>
      </c>
      <c r="H38" s="6">
        <v>0.23</v>
      </c>
      <c r="I38" t="s">
        <v>66</v>
      </c>
      <c r="J38" t="s">
        <v>66</v>
      </c>
      <c r="K38" t="s">
        <v>66</v>
      </c>
      <c r="L38" t="s">
        <v>66</v>
      </c>
      <c r="M38">
        <v>1</v>
      </c>
      <c r="N38" s="4" t="s">
        <v>66</v>
      </c>
      <c r="P38" s="4" t="s">
        <v>538</v>
      </c>
      <c r="Q38" s="13">
        <v>45.25</v>
      </c>
      <c r="R38" s="18">
        <v>-1</v>
      </c>
      <c r="S38" s="17">
        <v>5</v>
      </c>
      <c r="T38" s="5">
        <v>7</v>
      </c>
      <c r="U38" s="5">
        <v>13</v>
      </c>
      <c r="V38" s="5">
        <v>10</v>
      </c>
      <c r="W38" s="5">
        <v>48</v>
      </c>
      <c r="X38" s="5" t="s">
        <v>549</v>
      </c>
      <c r="Y38" s="5"/>
      <c r="Z38" t="s">
        <v>528</v>
      </c>
      <c r="AA38" s="4">
        <f>VLOOKUP(A38,ci!$A$1:$I$96,9,FALSE)</f>
        <v>0</v>
      </c>
      <c r="AB38" s="4">
        <f>IFERROR(VLOOKUP(A38,cw!$B$1:$K$96,10,FALSE),0)</f>
        <v>0</v>
      </c>
      <c r="AC38" s="4">
        <f t="shared" si="0"/>
        <v>6</v>
      </c>
      <c r="AD38" t="s">
        <v>213</v>
      </c>
      <c r="AF38" s="4">
        <v>37</v>
      </c>
    </row>
    <row r="39" spans="1:32" x14ac:dyDescent="0.3">
      <c r="A39" s="15" t="s">
        <v>214</v>
      </c>
      <c r="B39" t="s">
        <v>215</v>
      </c>
      <c r="C39" t="s">
        <v>153</v>
      </c>
      <c r="D39" t="s">
        <v>66</v>
      </c>
      <c r="E39" t="s">
        <v>66</v>
      </c>
      <c r="F39" s="6" t="s">
        <v>216</v>
      </c>
      <c r="G39" s="6" t="s">
        <v>217</v>
      </c>
      <c r="H39" s="6" t="s">
        <v>91</v>
      </c>
      <c r="I39" t="s">
        <v>66</v>
      </c>
      <c r="J39" t="s">
        <v>66</v>
      </c>
      <c r="K39" t="s">
        <v>66</v>
      </c>
      <c r="L39" t="s">
        <v>66</v>
      </c>
      <c r="M39">
        <v>1</v>
      </c>
      <c r="N39" s="4" t="s">
        <v>66</v>
      </c>
      <c r="P39" s="4" t="s">
        <v>538</v>
      </c>
      <c r="Q39" s="13">
        <v>45.25</v>
      </c>
      <c r="R39" s="18">
        <v>-1</v>
      </c>
      <c r="S39" s="17">
        <v>5</v>
      </c>
      <c r="T39" s="5">
        <v>7</v>
      </c>
      <c r="U39" s="5">
        <v>13</v>
      </c>
      <c r="V39" s="5">
        <v>10</v>
      </c>
      <c r="W39" s="5">
        <v>48</v>
      </c>
      <c r="X39" s="5" t="s">
        <v>549</v>
      </c>
      <c r="Y39" s="5"/>
      <c r="Z39" t="s">
        <v>528</v>
      </c>
      <c r="AA39" s="4">
        <f>VLOOKUP(A39,ci!$A$1:$I$96,9,FALSE)</f>
        <v>0</v>
      </c>
      <c r="AB39" s="4">
        <f>IFERROR(VLOOKUP(A39,cw!$B$1:$K$96,10,FALSE),0)</f>
        <v>0</v>
      </c>
      <c r="AC39" s="4">
        <f t="shared" si="0"/>
        <v>6</v>
      </c>
      <c r="AD39" t="s">
        <v>218</v>
      </c>
      <c r="AF39" s="17">
        <v>38</v>
      </c>
    </row>
    <row r="40" spans="1:32" x14ac:dyDescent="0.3">
      <c r="A40" s="15" t="s">
        <v>219</v>
      </c>
      <c r="B40" t="s">
        <v>220</v>
      </c>
      <c r="C40" t="s">
        <v>123</v>
      </c>
      <c r="D40" t="s">
        <v>66</v>
      </c>
      <c r="E40" t="s">
        <v>66</v>
      </c>
      <c r="F40" s="6" t="s">
        <v>221</v>
      </c>
      <c r="G40" s="6">
        <v>70.3</v>
      </c>
      <c r="H40" s="6">
        <v>0.25</v>
      </c>
      <c r="I40" t="s">
        <v>66</v>
      </c>
      <c r="J40" t="s">
        <v>66</v>
      </c>
      <c r="K40" t="s">
        <v>66</v>
      </c>
      <c r="L40" t="s">
        <v>66</v>
      </c>
      <c r="M40">
        <v>1</v>
      </c>
      <c r="N40" s="4" t="s">
        <v>66</v>
      </c>
      <c r="P40" s="4" t="s">
        <v>538</v>
      </c>
      <c r="Q40" s="13">
        <v>45.25</v>
      </c>
      <c r="R40" s="18">
        <v>-1</v>
      </c>
      <c r="S40" s="17">
        <v>5</v>
      </c>
      <c r="T40" s="5">
        <v>7</v>
      </c>
      <c r="U40" s="5">
        <v>13</v>
      </c>
      <c r="V40" s="5">
        <v>10</v>
      </c>
      <c r="W40" s="5">
        <v>48</v>
      </c>
      <c r="X40" s="5" t="s">
        <v>549</v>
      </c>
      <c r="Y40" s="5"/>
      <c r="Z40" t="s">
        <v>528</v>
      </c>
      <c r="AA40" s="4">
        <f>VLOOKUP(A40,ci!$A$1:$I$96,9,FALSE)</f>
        <v>4</v>
      </c>
      <c r="AB40" s="4">
        <f>IFERROR(VLOOKUP(A40,cw!$B$1:$K$96,10,FALSE),0)</f>
        <v>0</v>
      </c>
      <c r="AC40" s="4">
        <f t="shared" si="0"/>
        <v>5</v>
      </c>
      <c r="AD40" t="s">
        <v>222</v>
      </c>
      <c r="AF40" s="4">
        <v>39</v>
      </c>
    </row>
    <row r="41" spans="1:32" x14ac:dyDescent="0.3">
      <c r="A41" s="15" t="s">
        <v>223</v>
      </c>
      <c r="B41" t="s">
        <v>224</v>
      </c>
      <c r="C41" t="s">
        <v>147</v>
      </c>
      <c r="D41" t="s">
        <v>66</v>
      </c>
      <c r="E41" t="s">
        <v>66</v>
      </c>
      <c r="F41" s="6" t="s">
        <v>225</v>
      </c>
      <c r="G41" s="6">
        <v>33.5</v>
      </c>
      <c r="H41" s="6">
        <v>0.16</v>
      </c>
      <c r="I41" t="s">
        <v>66</v>
      </c>
      <c r="J41" t="s">
        <v>66</v>
      </c>
      <c r="K41" t="s">
        <v>66</v>
      </c>
      <c r="L41" t="s">
        <v>66</v>
      </c>
      <c r="M41">
        <v>1</v>
      </c>
      <c r="N41" s="4" t="s">
        <v>66</v>
      </c>
      <c r="P41" s="4" t="s">
        <v>538</v>
      </c>
      <c r="Q41" s="13">
        <v>45.25</v>
      </c>
      <c r="R41" s="18">
        <v>-1</v>
      </c>
      <c r="S41" s="17">
        <v>5</v>
      </c>
      <c r="T41" s="5">
        <v>7</v>
      </c>
      <c r="U41" s="5">
        <v>13</v>
      </c>
      <c r="V41" s="5">
        <v>10</v>
      </c>
      <c r="W41" s="5">
        <v>48</v>
      </c>
      <c r="X41" s="5" t="s">
        <v>549</v>
      </c>
      <c r="Y41" s="5"/>
      <c r="Z41" t="s">
        <v>528</v>
      </c>
      <c r="AA41" s="4">
        <f>VLOOKUP(A41,ci!$A$1:$I$96,9,FALSE)</f>
        <v>0</v>
      </c>
      <c r="AB41" s="4">
        <f>IFERROR(VLOOKUP(A41,cw!$B$1:$K$96,10,FALSE),0)</f>
        <v>0</v>
      </c>
      <c r="AC41" s="4">
        <f t="shared" si="0"/>
        <v>6</v>
      </c>
      <c r="AD41" t="s">
        <v>226</v>
      </c>
      <c r="AF41" s="17">
        <v>40</v>
      </c>
    </row>
    <row r="42" spans="1:32" x14ac:dyDescent="0.3">
      <c r="A42" s="15" t="s">
        <v>227</v>
      </c>
      <c r="B42" t="s">
        <v>228</v>
      </c>
      <c r="C42" t="s">
        <v>134</v>
      </c>
      <c r="D42" t="s">
        <v>66</v>
      </c>
      <c r="E42" t="s">
        <v>66</v>
      </c>
      <c r="F42" s="6" t="s">
        <v>229</v>
      </c>
      <c r="G42" s="6">
        <v>29.3</v>
      </c>
      <c r="H42" s="6">
        <v>0.25</v>
      </c>
      <c r="I42" t="s">
        <v>66</v>
      </c>
      <c r="J42" t="s">
        <v>66</v>
      </c>
      <c r="K42" t="s">
        <v>66</v>
      </c>
      <c r="L42" t="s">
        <v>66</v>
      </c>
      <c r="M42">
        <v>1</v>
      </c>
      <c r="N42" s="4" t="s">
        <v>66</v>
      </c>
      <c r="P42" s="4" t="s">
        <v>538</v>
      </c>
      <c r="Q42" s="13">
        <v>45.25</v>
      </c>
      <c r="R42" s="18">
        <v>-1</v>
      </c>
      <c r="S42" s="17">
        <v>5</v>
      </c>
      <c r="T42" s="5">
        <v>7</v>
      </c>
      <c r="U42" s="5">
        <v>13</v>
      </c>
      <c r="V42" s="5">
        <v>10</v>
      </c>
      <c r="W42" s="5">
        <v>48</v>
      </c>
      <c r="X42" s="5" t="s">
        <v>549</v>
      </c>
      <c r="Y42" s="5"/>
      <c r="Z42" t="s">
        <v>528</v>
      </c>
      <c r="AA42" s="4">
        <f>VLOOKUP(A42,ci!$A$1:$I$96,9,FALSE)</f>
        <v>0</v>
      </c>
      <c r="AB42" s="4">
        <f>IFERROR(VLOOKUP(A42,cw!$B$1:$K$96,10,FALSE),0)</f>
        <v>0</v>
      </c>
      <c r="AC42" s="4">
        <f t="shared" si="0"/>
        <v>6</v>
      </c>
      <c r="AD42" t="s">
        <v>230</v>
      </c>
      <c r="AF42" s="4">
        <v>41</v>
      </c>
    </row>
    <row r="43" spans="1:32" x14ac:dyDescent="0.3">
      <c r="A43" s="15" t="s">
        <v>231</v>
      </c>
      <c r="B43" t="s">
        <v>232</v>
      </c>
      <c r="C43" t="s">
        <v>66</v>
      </c>
      <c r="D43" t="s">
        <v>66</v>
      </c>
      <c r="E43" t="s">
        <v>66</v>
      </c>
      <c r="F43" s="6" t="s">
        <v>66</v>
      </c>
      <c r="G43" s="6">
        <v>33.700000000000003</v>
      </c>
      <c r="H43" s="6">
        <v>0.27</v>
      </c>
      <c r="I43" t="s">
        <v>66</v>
      </c>
      <c r="J43" t="s">
        <v>66</v>
      </c>
      <c r="K43" t="s">
        <v>66</v>
      </c>
      <c r="L43" t="s">
        <v>66</v>
      </c>
      <c r="M43">
        <v>1</v>
      </c>
      <c r="N43" s="4" t="s">
        <v>66</v>
      </c>
      <c r="P43" s="4" t="s">
        <v>538</v>
      </c>
      <c r="Q43" s="13">
        <v>45.25</v>
      </c>
      <c r="R43" s="17">
        <v>-1</v>
      </c>
      <c r="S43" s="5">
        <v>5</v>
      </c>
      <c r="T43" s="5">
        <v>7</v>
      </c>
      <c r="U43" s="5">
        <v>13</v>
      </c>
      <c r="V43" s="5">
        <v>10</v>
      </c>
      <c r="W43" s="5">
        <v>48</v>
      </c>
      <c r="X43" s="5" t="s">
        <v>549</v>
      </c>
      <c r="Y43" s="5"/>
      <c r="Z43" t="s">
        <v>528</v>
      </c>
      <c r="AA43" s="4">
        <f>VLOOKUP(A43,ci!$A$1:$I$96,9,FALSE)</f>
        <v>4</v>
      </c>
      <c r="AB43" s="4">
        <f>IFERROR(VLOOKUP(A43,cw!$B$1:$K$96,10,FALSE),0)</f>
        <v>0</v>
      </c>
      <c r="AC43" s="4">
        <f t="shared" si="0"/>
        <v>5</v>
      </c>
      <c r="AD43" t="s">
        <v>233</v>
      </c>
      <c r="AF43" s="17">
        <v>42</v>
      </c>
    </row>
    <row r="44" spans="1:32" x14ac:dyDescent="0.3">
      <c r="A44" s="15" t="s">
        <v>234</v>
      </c>
      <c r="B44" t="s">
        <v>235</v>
      </c>
      <c r="C44" t="s">
        <v>236</v>
      </c>
      <c r="D44" t="s">
        <v>66</v>
      </c>
      <c r="E44" t="s">
        <v>66</v>
      </c>
      <c r="F44" s="6" t="s">
        <v>237</v>
      </c>
      <c r="G44" s="6">
        <v>27.4</v>
      </c>
      <c r="H44" s="6">
        <v>0.06</v>
      </c>
      <c r="I44" t="s">
        <v>66</v>
      </c>
      <c r="J44">
        <v>2.6</v>
      </c>
      <c r="K44" t="s">
        <v>66</v>
      </c>
      <c r="L44" t="s">
        <v>66</v>
      </c>
      <c r="M44">
        <v>1</v>
      </c>
      <c r="N44" s="4" t="s">
        <v>238</v>
      </c>
      <c r="O44" s="4">
        <v>29</v>
      </c>
      <c r="P44" s="4" t="s">
        <v>66</v>
      </c>
      <c r="Q44" s="4" t="s">
        <v>66</v>
      </c>
      <c r="R44" s="18" t="s">
        <v>66</v>
      </c>
      <c r="S44" s="4" t="s">
        <v>66</v>
      </c>
      <c r="T44" s="4" t="s">
        <v>66</v>
      </c>
      <c r="U44" s="4" t="s">
        <v>66</v>
      </c>
      <c r="V44" s="4" t="s">
        <v>66</v>
      </c>
      <c r="W44" s="4" t="s">
        <v>66</v>
      </c>
      <c r="X44" s="4" t="s">
        <v>561</v>
      </c>
      <c r="Z44" t="s">
        <v>532</v>
      </c>
      <c r="AA44" s="4">
        <f>VLOOKUP(A44,ci!$A$1:$I$96,9,FALSE)</f>
        <v>2</v>
      </c>
      <c r="AB44" s="4">
        <f>IFERROR(VLOOKUP(A44,cw!$B$1:$K$96,10,FALSE),0)</f>
        <v>3</v>
      </c>
      <c r="AC44" s="4">
        <f t="shared" si="0"/>
        <v>100</v>
      </c>
      <c r="AD44" t="s">
        <v>239</v>
      </c>
      <c r="AF44" s="4">
        <v>43</v>
      </c>
    </row>
    <row r="45" spans="1:32" x14ac:dyDescent="0.3">
      <c r="A45" s="15" t="s">
        <v>240</v>
      </c>
      <c r="B45" t="s">
        <v>235</v>
      </c>
      <c r="C45" t="s">
        <v>241</v>
      </c>
      <c r="D45" t="s">
        <v>66</v>
      </c>
      <c r="E45" t="s">
        <v>66</v>
      </c>
      <c r="F45" s="6" t="s">
        <v>242</v>
      </c>
      <c r="G45" s="6">
        <v>8.3000000000000007</v>
      </c>
      <c r="H45" s="6" t="s">
        <v>66</v>
      </c>
      <c r="I45" t="s">
        <v>66</v>
      </c>
      <c r="J45">
        <v>10</v>
      </c>
      <c r="K45" t="s">
        <v>66</v>
      </c>
      <c r="L45" t="s">
        <v>66</v>
      </c>
      <c r="M45">
        <v>1</v>
      </c>
      <c r="N45" s="4" t="s">
        <v>243</v>
      </c>
      <c r="O45" s="4">
        <v>29</v>
      </c>
      <c r="P45" s="4" t="s">
        <v>66</v>
      </c>
      <c r="Q45" s="4" t="s">
        <v>66</v>
      </c>
      <c r="R45" s="18" t="s">
        <v>66</v>
      </c>
      <c r="S45" s="4" t="s">
        <v>66</v>
      </c>
      <c r="T45" s="4" t="s">
        <v>66</v>
      </c>
      <c r="U45" s="4" t="s">
        <v>66</v>
      </c>
      <c r="V45" s="4" t="s">
        <v>66</v>
      </c>
      <c r="W45" s="4" t="s">
        <v>66</v>
      </c>
      <c r="X45" s="4" t="s">
        <v>66</v>
      </c>
      <c r="Z45" t="s">
        <v>532</v>
      </c>
      <c r="AA45" s="4">
        <f>VLOOKUP(A45,ci!$A$1:$I$96,9,FALSE)</f>
        <v>2</v>
      </c>
      <c r="AB45" s="4">
        <f>IFERROR(VLOOKUP(A45,cw!$B$1:$K$96,10,FALSE),0)</f>
        <v>3</v>
      </c>
      <c r="AC45" s="4">
        <f t="shared" si="0"/>
        <v>100</v>
      </c>
      <c r="AD45" t="s">
        <v>244</v>
      </c>
      <c r="AF45" s="17">
        <v>44</v>
      </c>
    </row>
    <row r="46" spans="1:32" x14ac:dyDescent="0.3">
      <c r="A46" s="15" t="s">
        <v>245</v>
      </c>
      <c r="B46" t="s">
        <v>246</v>
      </c>
      <c r="C46" t="s">
        <v>247</v>
      </c>
      <c r="D46" t="s">
        <v>66</v>
      </c>
      <c r="E46" t="s">
        <v>66</v>
      </c>
      <c r="F46" s="6" t="s">
        <v>248</v>
      </c>
      <c r="G46" s="6" t="s">
        <v>62</v>
      </c>
      <c r="H46" s="6" t="s">
        <v>249</v>
      </c>
      <c r="I46">
        <v>12</v>
      </c>
      <c r="J46" t="s">
        <v>66</v>
      </c>
      <c r="K46" t="s">
        <v>66</v>
      </c>
      <c r="L46" t="s">
        <v>66</v>
      </c>
      <c r="M46">
        <v>1</v>
      </c>
      <c r="N46" s="4" t="s">
        <v>250</v>
      </c>
      <c r="P46" s="4" t="s">
        <v>66</v>
      </c>
      <c r="Q46" s="4" t="s">
        <v>66</v>
      </c>
      <c r="R46" s="18" t="s">
        <v>66</v>
      </c>
      <c r="S46" s="4" t="s">
        <v>66</v>
      </c>
      <c r="T46" s="4" t="s">
        <v>66</v>
      </c>
      <c r="U46" s="4" t="s">
        <v>66</v>
      </c>
      <c r="V46" s="4" t="s">
        <v>66</v>
      </c>
      <c r="W46" s="4" t="s">
        <v>66</v>
      </c>
      <c r="X46" s="4" t="s">
        <v>66</v>
      </c>
      <c r="Z46" t="s">
        <v>532</v>
      </c>
      <c r="AA46" s="4">
        <f>VLOOKUP(A46,ci!$A$1:$I$96,9,FALSE)</f>
        <v>2</v>
      </c>
      <c r="AB46" s="4">
        <f>IFERROR(VLOOKUP(A46,cw!$B$1:$K$96,10,FALSE),0)</f>
        <v>3</v>
      </c>
      <c r="AC46" s="4">
        <f t="shared" si="0"/>
        <v>100</v>
      </c>
      <c r="AD46" t="s">
        <v>251</v>
      </c>
      <c r="AF46" s="4">
        <v>45</v>
      </c>
    </row>
    <row r="47" spans="1:32" x14ac:dyDescent="0.3">
      <c r="A47" s="15" t="s">
        <v>252</v>
      </c>
      <c r="B47" t="s">
        <v>253</v>
      </c>
      <c r="C47" t="s">
        <v>254</v>
      </c>
      <c r="D47" t="s">
        <v>66</v>
      </c>
      <c r="E47" t="s">
        <v>66</v>
      </c>
      <c r="F47" s="6" t="s">
        <v>255</v>
      </c>
      <c r="G47" s="6">
        <v>8.67</v>
      </c>
      <c r="H47" s="6">
        <v>0.04</v>
      </c>
      <c r="I47" t="s">
        <v>66</v>
      </c>
      <c r="J47">
        <v>2.56</v>
      </c>
      <c r="K47" t="s">
        <v>66</v>
      </c>
      <c r="L47" t="s">
        <v>66</v>
      </c>
      <c r="M47">
        <v>1</v>
      </c>
      <c r="N47" s="4" t="s">
        <v>256</v>
      </c>
      <c r="P47" s="4" t="s">
        <v>66</v>
      </c>
      <c r="Q47" s="4" t="s">
        <v>66</v>
      </c>
      <c r="R47" s="18" t="s">
        <v>66</v>
      </c>
      <c r="S47" s="4" t="s">
        <v>66</v>
      </c>
      <c r="T47" s="4" t="s">
        <v>66</v>
      </c>
      <c r="U47" s="4" t="s">
        <v>66</v>
      </c>
      <c r="V47" s="4" t="s">
        <v>66</v>
      </c>
      <c r="W47" s="4" t="s">
        <v>66</v>
      </c>
      <c r="X47" s="4" t="s">
        <v>66</v>
      </c>
      <c r="Z47" t="s">
        <v>532</v>
      </c>
      <c r="AA47" s="4">
        <f>VLOOKUP(A47,ci!$A$1:$I$96,9,FALSE)</f>
        <v>2</v>
      </c>
      <c r="AB47" s="4">
        <f>IFERROR(VLOOKUP(A47,cw!$B$1:$K$96,10,FALSE),0)</f>
        <v>3</v>
      </c>
      <c r="AC47" s="4">
        <f t="shared" si="0"/>
        <v>100</v>
      </c>
      <c r="AD47" t="s">
        <v>257</v>
      </c>
      <c r="AF47" s="17">
        <v>46</v>
      </c>
    </row>
    <row r="48" spans="1:32" x14ac:dyDescent="0.3">
      <c r="A48" s="15" t="s">
        <v>258</v>
      </c>
      <c r="B48" t="s">
        <v>259</v>
      </c>
      <c r="C48" t="s">
        <v>260</v>
      </c>
      <c r="D48" t="s">
        <v>66</v>
      </c>
      <c r="E48" t="s">
        <v>66</v>
      </c>
      <c r="F48" s="6" t="s">
        <v>261</v>
      </c>
      <c r="G48" s="6">
        <v>17.2</v>
      </c>
      <c r="H48" s="6" t="s">
        <v>66</v>
      </c>
      <c r="I48" t="s">
        <v>66</v>
      </c>
      <c r="J48" t="s">
        <v>66</v>
      </c>
      <c r="K48" t="s">
        <v>66</v>
      </c>
      <c r="L48" t="s">
        <v>66</v>
      </c>
      <c r="M48">
        <v>1</v>
      </c>
      <c r="N48" s="4" t="s">
        <v>262</v>
      </c>
      <c r="P48" s="4" t="s">
        <v>66</v>
      </c>
      <c r="Q48" s="4" t="s">
        <v>66</v>
      </c>
      <c r="R48" s="18" t="s">
        <v>66</v>
      </c>
      <c r="S48" s="4" t="s">
        <v>66</v>
      </c>
      <c r="T48" s="4" t="s">
        <v>66</v>
      </c>
      <c r="U48" s="4" t="s">
        <v>66</v>
      </c>
      <c r="V48" s="4" t="s">
        <v>66</v>
      </c>
      <c r="W48" s="4" t="s">
        <v>66</v>
      </c>
      <c r="X48" s="4" t="s">
        <v>66</v>
      </c>
      <c r="Z48" t="s">
        <v>532</v>
      </c>
      <c r="AA48" s="4">
        <f>VLOOKUP(A48,ci!$A$1:$I$96,9,FALSE)</f>
        <v>2</v>
      </c>
      <c r="AB48" s="4">
        <f>IFERROR(VLOOKUP(A48,cw!$B$1:$K$96,10,FALSE),0)</f>
        <v>2</v>
      </c>
      <c r="AC48" s="4">
        <f t="shared" si="0"/>
        <v>100</v>
      </c>
      <c r="AD48" t="s">
        <v>263</v>
      </c>
      <c r="AF48" s="4">
        <v>47</v>
      </c>
    </row>
    <row r="49" spans="1:32" x14ac:dyDescent="0.3">
      <c r="A49" s="15" t="s">
        <v>264</v>
      </c>
      <c r="B49" t="s">
        <v>265</v>
      </c>
      <c r="C49" t="s">
        <v>266</v>
      </c>
      <c r="D49" t="s">
        <v>66</v>
      </c>
      <c r="E49" t="s">
        <v>66</v>
      </c>
      <c r="F49" s="6" t="s">
        <v>267</v>
      </c>
      <c r="G49" s="6">
        <v>17.5</v>
      </c>
      <c r="H49" s="6">
        <v>0.08</v>
      </c>
      <c r="I49" t="s">
        <v>66</v>
      </c>
      <c r="J49" t="s">
        <v>66</v>
      </c>
      <c r="K49" t="s">
        <v>66</v>
      </c>
      <c r="L49" t="s">
        <v>66</v>
      </c>
      <c r="M49">
        <v>1</v>
      </c>
      <c r="N49" s="4" t="s">
        <v>268</v>
      </c>
      <c r="P49" s="4" t="s">
        <v>66</v>
      </c>
      <c r="Q49" s="4" t="s">
        <v>66</v>
      </c>
      <c r="R49" s="18" t="s">
        <v>66</v>
      </c>
      <c r="S49" s="4" t="s">
        <v>66</v>
      </c>
      <c r="T49" s="4" t="s">
        <v>66</v>
      </c>
      <c r="U49" s="4" t="s">
        <v>66</v>
      </c>
      <c r="V49" s="4" t="s">
        <v>66</v>
      </c>
      <c r="W49" s="4" t="s">
        <v>66</v>
      </c>
      <c r="X49" s="4" t="s">
        <v>560</v>
      </c>
      <c r="Z49" t="s">
        <v>532</v>
      </c>
      <c r="AA49" s="4">
        <f>VLOOKUP(A49,ci!$A$1:$I$96,9,FALSE)</f>
        <v>2</v>
      </c>
      <c r="AB49" s="4">
        <f>IFERROR(VLOOKUP(A49,cw!$B$1:$K$96,10,FALSE),0)</f>
        <v>3</v>
      </c>
      <c r="AC49" s="4">
        <f t="shared" si="0"/>
        <v>100</v>
      </c>
      <c r="AD49" t="s">
        <v>269</v>
      </c>
      <c r="AF49" s="17">
        <v>48</v>
      </c>
    </row>
    <row r="50" spans="1:32" x14ac:dyDescent="0.3">
      <c r="A50" s="15" t="s">
        <v>270</v>
      </c>
      <c r="B50" t="s">
        <v>271</v>
      </c>
      <c r="C50" t="s">
        <v>272</v>
      </c>
      <c r="D50" t="s">
        <v>66</v>
      </c>
      <c r="E50" t="s">
        <v>66</v>
      </c>
      <c r="F50" s="6" t="s">
        <v>64</v>
      </c>
      <c r="G50" s="6" t="s">
        <v>273</v>
      </c>
      <c r="H50" s="6" t="s">
        <v>274</v>
      </c>
      <c r="I50">
        <v>1.8</v>
      </c>
      <c r="J50" t="s">
        <v>66</v>
      </c>
      <c r="K50" t="s">
        <v>66</v>
      </c>
      <c r="L50" t="s">
        <v>66</v>
      </c>
      <c r="M50">
        <v>1</v>
      </c>
      <c r="N50" s="4" t="s">
        <v>275</v>
      </c>
      <c r="P50" s="4" t="s">
        <v>66</v>
      </c>
      <c r="Q50" s="4" t="s">
        <v>66</v>
      </c>
      <c r="R50" s="18" t="s">
        <v>66</v>
      </c>
      <c r="S50" s="4" t="s">
        <v>66</v>
      </c>
      <c r="T50" s="4" t="s">
        <v>66</v>
      </c>
      <c r="U50" s="4" t="s">
        <v>66</v>
      </c>
      <c r="V50" s="4" t="s">
        <v>66</v>
      </c>
      <c r="W50" s="4" t="s">
        <v>66</v>
      </c>
      <c r="X50" s="4" t="s">
        <v>66</v>
      </c>
      <c r="Z50" t="s">
        <v>532</v>
      </c>
      <c r="AA50" s="4">
        <f>VLOOKUP(A50,ci!$A$1:$I$96,9,FALSE)</f>
        <v>2</v>
      </c>
      <c r="AB50" s="4">
        <f>IFERROR(VLOOKUP(A50,cw!$B$1:$K$96,10,FALSE),0)</f>
        <v>2</v>
      </c>
      <c r="AC50" s="4">
        <f t="shared" si="0"/>
        <v>100</v>
      </c>
      <c r="AD50" t="s">
        <v>276</v>
      </c>
      <c r="AF50" s="4">
        <v>49</v>
      </c>
    </row>
    <row r="51" spans="1:32" x14ac:dyDescent="0.3">
      <c r="A51" s="15" t="s">
        <v>277</v>
      </c>
      <c r="B51" t="s">
        <v>278</v>
      </c>
      <c r="C51" t="s">
        <v>236</v>
      </c>
      <c r="D51" t="s">
        <v>66</v>
      </c>
      <c r="E51" t="s">
        <v>66</v>
      </c>
      <c r="F51" s="6" t="s">
        <v>279</v>
      </c>
      <c r="G51" s="6">
        <v>7.8</v>
      </c>
      <c r="H51" s="6" t="s">
        <v>66</v>
      </c>
      <c r="I51" t="s">
        <v>66</v>
      </c>
      <c r="J51" t="s">
        <v>66</v>
      </c>
      <c r="K51" t="s">
        <v>66</v>
      </c>
      <c r="L51" t="s">
        <v>66</v>
      </c>
      <c r="M51">
        <v>1</v>
      </c>
      <c r="N51" s="4" t="s">
        <v>280</v>
      </c>
      <c r="P51" s="4" t="s">
        <v>66</v>
      </c>
      <c r="Q51" s="4" t="s">
        <v>66</v>
      </c>
      <c r="R51" s="18" t="s">
        <v>66</v>
      </c>
      <c r="S51" s="4" t="s">
        <v>66</v>
      </c>
      <c r="T51" s="4" t="s">
        <v>66</v>
      </c>
      <c r="U51" s="4" t="s">
        <v>66</v>
      </c>
      <c r="V51" s="4" t="s">
        <v>66</v>
      </c>
      <c r="W51" s="4" t="s">
        <v>66</v>
      </c>
      <c r="X51" s="4" t="s">
        <v>66</v>
      </c>
      <c r="Z51" t="s">
        <v>532</v>
      </c>
      <c r="AA51" s="4">
        <f>VLOOKUP(A51,ci!$A$1:$I$96,9,FALSE)</f>
        <v>2</v>
      </c>
      <c r="AB51" s="4">
        <f>IFERROR(VLOOKUP(A51,cw!$B$1:$K$96,10,FALSE),0)</f>
        <v>2</v>
      </c>
      <c r="AC51" s="4">
        <f t="shared" si="0"/>
        <v>100</v>
      </c>
      <c r="AD51" t="s">
        <v>281</v>
      </c>
      <c r="AF51" s="17">
        <v>50</v>
      </c>
    </row>
    <row r="52" spans="1:32" x14ac:dyDescent="0.3">
      <c r="A52" s="15" t="s">
        <v>282</v>
      </c>
      <c r="B52" t="s">
        <v>283</v>
      </c>
      <c r="C52" t="s">
        <v>236</v>
      </c>
      <c r="D52" t="s">
        <v>66</v>
      </c>
      <c r="E52" t="s">
        <v>66</v>
      </c>
      <c r="F52" s="6" t="s">
        <v>284</v>
      </c>
      <c r="G52" s="6">
        <v>6.4</v>
      </c>
      <c r="H52" s="6">
        <v>0.11</v>
      </c>
      <c r="I52">
        <v>7.8</v>
      </c>
      <c r="J52" t="s">
        <v>66</v>
      </c>
      <c r="K52" t="s">
        <v>66</v>
      </c>
      <c r="L52" t="s">
        <v>66</v>
      </c>
      <c r="M52">
        <v>1</v>
      </c>
      <c r="N52" s="4" t="s">
        <v>285</v>
      </c>
      <c r="P52" s="4" t="s">
        <v>66</v>
      </c>
      <c r="Q52" s="4" t="s">
        <v>66</v>
      </c>
      <c r="R52" s="18" t="s">
        <v>66</v>
      </c>
      <c r="S52" s="4" t="s">
        <v>66</v>
      </c>
      <c r="T52" s="4" t="s">
        <v>66</v>
      </c>
      <c r="U52" s="4" t="s">
        <v>66</v>
      </c>
      <c r="V52" s="4" t="s">
        <v>66</v>
      </c>
      <c r="W52" s="4" t="s">
        <v>66</v>
      </c>
      <c r="X52" s="4" t="s">
        <v>66</v>
      </c>
      <c r="Z52" t="s">
        <v>532</v>
      </c>
      <c r="AA52" s="4">
        <f>VLOOKUP(A52,ci!$A$1:$I$96,9,FALSE)</f>
        <v>2</v>
      </c>
      <c r="AB52" s="4">
        <f>IFERROR(VLOOKUP(A52,cw!$B$1:$K$96,10,FALSE),0)</f>
        <v>2</v>
      </c>
      <c r="AC52" s="4">
        <f t="shared" si="0"/>
        <v>100</v>
      </c>
      <c r="AD52" t="s">
        <v>286</v>
      </c>
      <c r="AF52" s="4">
        <v>51</v>
      </c>
    </row>
    <row r="53" spans="1:32" x14ac:dyDescent="0.3">
      <c r="A53" s="15" t="s">
        <v>287</v>
      </c>
      <c r="B53" t="s">
        <v>288</v>
      </c>
      <c r="C53" t="s">
        <v>289</v>
      </c>
      <c r="D53" t="s">
        <v>66</v>
      </c>
      <c r="E53" t="s">
        <v>66</v>
      </c>
      <c r="F53" s="6" t="s">
        <v>290</v>
      </c>
      <c r="G53" s="6">
        <v>14.25</v>
      </c>
      <c r="H53" s="6">
        <v>0.05</v>
      </c>
      <c r="I53" t="s">
        <v>66</v>
      </c>
      <c r="J53">
        <v>2.95</v>
      </c>
      <c r="K53" t="s">
        <v>66</v>
      </c>
      <c r="L53" t="s">
        <v>66</v>
      </c>
      <c r="M53">
        <v>1</v>
      </c>
      <c r="N53" s="4" t="s">
        <v>291</v>
      </c>
      <c r="P53" s="4" t="s">
        <v>66</v>
      </c>
      <c r="Q53" s="4" t="s">
        <v>66</v>
      </c>
      <c r="R53" s="18" t="s">
        <v>66</v>
      </c>
      <c r="S53" s="4" t="s">
        <v>66</v>
      </c>
      <c r="T53" s="4" t="s">
        <v>66</v>
      </c>
      <c r="U53" s="4" t="s">
        <v>66</v>
      </c>
      <c r="V53" s="4" t="s">
        <v>66</v>
      </c>
      <c r="W53" s="4" t="s">
        <v>66</v>
      </c>
      <c r="X53" s="4" t="s">
        <v>66</v>
      </c>
      <c r="Z53" t="s">
        <v>532</v>
      </c>
      <c r="AA53" s="4">
        <f>VLOOKUP(A53,ci!$A$1:$I$96,9,FALSE)</f>
        <v>2</v>
      </c>
      <c r="AB53" s="4">
        <f>IFERROR(VLOOKUP(A53,cw!$B$1:$K$96,10,FALSE),0)</f>
        <v>3</v>
      </c>
      <c r="AC53" s="4">
        <f t="shared" si="0"/>
        <v>100</v>
      </c>
      <c r="AD53" t="s">
        <v>292</v>
      </c>
      <c r="AF53" s="17">
        <v>52</v>
      </c>
    </row>
    <row r="54" spans="1:32" x14ac:dyDescent="0.3">
      <c r="A54" s="15" t="s">
        <v>293</v>
      </c>
      <c r="B54" t="s">
        <v>294</v>
      </c>
      <c r="C54" t="s">
        <v>295</v>
      </c>
      <c r="D54" t="s">
        <v>66</v>
      </c>
      <c r="E54" t="s">
        <v>66</v>
      </c>
      <c r="F54" s="6" t="s">
        <v>296</v>
      </c>
      <c r="G54" s="6">
        <v>97.1</v>
      </c>
      <c r="H54" s="6">
        <v>0.34</v>
      </c>
      <c r="I54">
        <v>28</v>
      </c>
      <c r="J54" t="s">
        <v>66</v>
      </c>
      <c r="K54" t="s">
        <v>66</v>
      </c>
      <c r="L54" t="s">
        <v>66</v>
      </c>
      <c r="M54">
        <v>1</v>
      </c>
      <c r="N54" s="4" t="s">
        <v>297</v>
      </c>
      <c r="P54" s="4" t="s">
        <v>66</v>
      </c>
      <c r="Q54" s="4" t="s">
        <v>66</v>
      </c>
      <c r="R54" s="18" t="s">
        <v>66</v>
      </c>
      <c r="S54" s="4" t="s">
        <v>66</v>
      </c>
      <c r="T54" s="4" t="s">
        <v>66</v>
      </c>
      <c r="U54" s="4" t="s">
        <v>66</v>
      </c>
      <c r="V54" s="4" t="s">
        <v>66</v>
      </c>
      <c r="W54" s="4" t="s">
        <v>66</v>
      </c>
      <c r="X54" s="4" t="s">
        <v>66</v>
      </c>
      <c r="Z54" t="s">
        <v>528</v>
      </c>
      <c r="AA54" s="4">
        <f>VLOOKUP(A54,ci!$A$1:$I$96,9,FALSE)</f>
        <v>0</v>
      </c>
      <c r="AB54" s="4">
        <f>IFERROR(VLOOKUP(A54,cw!$B$1:$K$96,10,FALSE),0)</f>
        <v>0</v>
      </c>
      <c r="AC54" s="4">
        <f t="shared" si="0"/>
        <v>6</v>
      </c>
      <c r="AD54" t="s">
        <v>298</v>
      </c>
      <c r="AF54" s="4">
        <v>53</v>
      </c>
    </row>
    <row r="55" spans="1:32" x14ac:dyDescent="0.3">
      <c r="A55" s="15" t="s">
        <v>299</v>
      </c>
      <c r="B55" t="s">
        <v>300</v>
      </c>
      <c r="C55" t="s">
        <v>123</v>
      </c>
      <c r="D55" t="s">
        <v>66</v>
      </c>
      <c r="E55" t="s">
        <v>66</v>
      </c>
      <c r="F55" s="6" t="s">
        <v>301</v>
      </c>
      <c r="G55" s="6">
        <v>81.8</v>
      </c>
      <c r="H55" s="6">
        <v>0.25</v>
      </c>
      <c r="I55" t="s">
        <v>66</v>
      </c>
      <c r="J55" t="s">
        <v>66</v>
      </c>
      <c r="K55" t="s">
        <v>66</v>
      </c>
      <c r="L55" t="s">
        <v>66</v>
      </c>
      <c r="M55">
        <v>1</v>
      </c>
      <c r="N55" s="4" t="s">
        <v>302</v>
      </c>
      <c r="P55" s="4" t="s">
        <v>66</v>
      </c>
      <c r="Q55" s="4" t="s">
        <v>66</v>
      </c>
      <c r="R55" s="18" t="s">
        <v>66</v>
      </c>
      <c r="S55" s="4" t="s">
        <v>66</v>
      </c>
      <c r="T55" s="4" t="s">
        <v>66</v>
      </c>
      <c r="U55" s="4" t="s">
        <v>66</v>
      </c>
      <c r="V55" s="4" t="s">
        <v>66</v>
      </c>
      <c r="W55" s="4" t="s">
        <v>66</v>
      </c>
      <c r="X55" s="4" t="s">
        <v>66</v>
      </c>
      <c r="Z55" t="s">
        <v>528</v>
      </c>
      <c r="AA55" s="4">
        <f>VLOOKUP(A55,ci!$A$1:$I$96,9,FALSE)</f>
        <v>0</v>
      </c>
      <c r="AB55" s="4">
        <f>IFERROR(VLOOKUP(A55,cw!$B$1:$K$96,10,FALSE),0)</f>
        <v>0</v>
      </c>
      <c r="AC55" s="4">
        <f t="shared" si="0"/>
        <v>6</v>
      </c>
      <c r="AD55" t="s">
        <v>303</v>
      </c>
      <c r="AF55" s="17">
        <v>54</v>
      </c>
    </row>
    <row r="56" spans="1:32" x14ac:dyDescent="0.3">
      <c r="A56" s="15" t="s">
        <v>304</v>
      </c>
      <c r="B56" t="s">
        <v>305</v>
      </c>
      <c r="C56" t="s">
        <v>306</v>
      </c>
      <c r="D56" t="s">
        <v>66</v>
      </c>
      <c r="E56" t="s">
        <v>66</v>
      </c>
      <c r="F56" s="6" t="s">
        <v>307</v>
      </c>
      <c r="G56" s="6">
        <v>46.1</v>
      </c>
      <c r="H56" s="6">
        <v>0.36</v>
      </c>
      <c r="I56" t="s">
        <v>66</v>
      </c>
      <c r="J56" t="s">
        <v>66</v>
      </c>
      <c r="K56" t="s">
        <v>66</v>
      </c>
      <c r="L56" t="s">
        <v>66</v>
      </c>
      <c r="M56">
        <v>1</v>
      </c>
      <c r="N56" s="4" t="s">
        <v>308</v>
      </c>
      <c r="P56" s="4" t="s">
        <v>66</v>
      </c>
      <c r="Q56" s="4" t="s">
        <v>66</v>
      </c>
      <c r="R56" s="18" t="s">
        <v>66</v>
      </c>
      <c r="S56" s="4" t="s">
        <v>66</v>
      </c>
      <c r="T56" s="4" t="s">
        <v>66</v>
      </c>
      <c r="U56" s="4" t="s">
        <v>66</v>
      </c>
      <c r="V56" s="4" t="s">
        <v>66</v>
      </c>
      <c r="W56" s="4" t="s">
        <v>66</v>
      </c>
      <c r="X56" s="4" t="s">
        <v>66</v>
      </c>
      <c r="Z56" t="s">
        <v>528</v>
      </c>
      <c r="AA56" s="4">
        <f>VLOOKUP(A56,ci!$A$1:$I$96,9,FALSE)</f>
        <v>0</v>
      </c>
      <c r="AB56" s="4">
        <f>IFERROR(VLOOKUP(A56,cw!$B$1:$K$96,10,FALSE),0)</f>
        <v>0</v>
      </c>
      <c r="AC56" s="4">
        <f t="shared" si="0"/>
        <v>6</v>
      </c>
      <c r="AD56" t="s">
        <v>309</v>
      </c>
      <c r="AF56" s="4">
        <v>55</v>
      </c>
    </row>
    <row r="57" spans="1:32" x14ac:dyDescent="0.3">
      <c r="A57" s="15" t="s">
        <v>310</v>
      </c>
      <c r="B57" t="s">
        <v>311</v>
      </c>
      <c r="C57" t="s">
        <v>312</v>
      </c>
      <c r="D57" t="s">
        <v>66</v>
      </c>
      <c r="E57" t="s">
        <v>66</v>
      </c>
      <c r="F57" s="6" t="s">
        <v>313</v>
      </c>
      <c r="G57" s="6">
        <v>51.8</v>
      </c>
      <c r="H57" s="6">
        <v>0.23</v>
      </c>
      <c r="I57" t="s">
        <v>66</v>
      </c>
      <c r="J57" t="s">
        <v>66</v>
      </c>
      <c r="K57" t="s">
        <v>66</v>
      </c>
      <c r="L57" t="s">
        <v>66</v>
      </c>
      <c r="M57">
        <v>1</v>
      </c>
      <c r="N57" s="4" t="s">
        <v>314</v>
      </c>
      <c r="P57" s="4" t="s">
        <v>66</v>
      </c>
      <c r="Q57" s="4" t="s">
        <v>66</v>
      </c>
      <c r="R57" s="18" t="s">
        <v>66</v>
      </c>
      <c r="S57" s="4" t="s">
        <v>66</v>
      </c>
      <c r="T57" s="4" t="s">
        <v>66</v>
      </c>
      <c r="U57" s="4" t="s">
        <v>66</v>
      </c>
      <c r="V57" s="4" t="s">
        <v>66</v>
      </c>
      <c r="W57" s="4" t="s">
        <v>66</v>
      </c>
      <c r="X57" s="4" t="s">
        <v>66</v>
      </c>
      <c r="Z57" t="s">
        <v>528</v>
      </c>
      <c r="AA57" s="4">
        <f>VLOOKUP(A57,ci!$A$1:$I$96,9,FALSE)</f>
        <v>0</v>
      </c>
      <c r="AB57" s="4">
        <f>IFERROR(VLOOKUP(A57,cw!$B$1:$K$96,10,FALSE),0)</f>
        <v>0</v>
      </c>
      <c r="AC57" s="4">
        <f t="shared" si="0"/>
        <v>6</v>
      </c>
      <c r="AD57" t="s">
        <v>315</v>
      </c>
      <c r="AF57" s="17">
        <v>56</v>
      </c>
    </row>
    <row r="58" spans="1:32" x14ac:dyDescent="0.3">
      <c r="A58" s="15" t="s">
        <v>316</v>
      </c>
      <c r="B58" t="s">
        <v>317</v>
      </c>
      <c r="C58" t="s">
        <v>318</v>
      </c>
      <c r="D58" t="s">
        <v>66</v>
      </c>
      <c r="E58" t="s">
        <v>66</v>
      </c>
      <c r="F58" s="6" t="s">
        <v>319</v>
      </c>
      <c r="G58" s="6">
        <v>30.4</v>
      </c>
      <c r="H58" s="6">
        <v>0.16</v>
      </c>
      <c r="I58">
        <v>11</v>
      </c>
      <c r="J58" t="s">
        <v>66</v>
      </c>
      <c r="K58" t="s">
        <v>66</v>
      </c>
      <c r="L58" t="s">
        <v>66</v>
      </c>
      <c r="M58">
        <v>1</v>
      </c>
      <c r="N58" s="4" t="s">
        <v>320</v>
      </c>
      <c r="P58" s="4" t="s">
        <v>66</v>
      </c>
      <c r="Q58" s="4" t="s">
        <v>66</v>
      </c>
      <c r="R58" s="18" t="s">
        <v>66</v>
      </c>
      <c r="S58" s="4" t="s">
        <v>66</v>
      </c>
      <c r="T58" s="4" t="s">
        <v>66</v>
      </c>
      <c r="U58" s="4" t="s">
        <v>66</v>
      </c>
      <c r="V58" s="4" t="s">
        <v>66</v>
      </c>
      <c r="W58" s="4" t="s">
        <v>66</v>
      </c>
      <c r="X58" s="4" t="s">
        <v>66</v>
      </c>
      <c r="Z58" t="s">
        <v>528</v>
      </c>
      <c r="AA58" s="4">
        <f>VLOOKUP(A58,ci!$A$1:$I$96,9,FALSE)</f>
        <v>2</v>
      </c>
      <c r="AB58" s="4">
        <f>IFERROR(VLOOKUP(A58,cw!$B$1:$K$96,10,FALSE),0)</f>
        <v>4</v>
      </c>
      <c r="AC58" s="4">
        <f t="shared" si="0"/>
        <v>100</v>
      </c>
      <c r="AD58" t="s">
        <v>321</v>
      </c>
      <c r="AF58" s="4">
        <v>57</v>
      </c>
    </row>
    <row r="59" spans="1:32" x14ac:dyDescent="0.3">
      <c r="A59" s="15" t="s">
        <v>322</v>
      </c>
      <c r="B59" t="s">
        <v>323</v>
      </c>
      <c r="C59" t="s">
        <v>153</v>
      </c>
      <c r="D59" t="s">
        <v>66</v>
      </c>
      <c r="E59" t="s">
        <v>66</v>
      </c>
      <c r="F59" s="6" t="s">
        <v>324</v>
      </c>
      <c r="G59" s="6">
        <v>54.1</v>
      </c>
      <c r="H59" s="6">
        <v>0.24</v>
      </c>
      <c r="I59">
        <v>8</v>
      </c>
      <c r="J59" t="s">
        <v>66</v>
      </c>
      <c r="K59" t="s">
        <v>66</v>
      </c>
      <c r="L59" t="s">
        <v>66</v>
      </c>
      <c r="M59">
        <v>1</v>
      </c>
      <c r="N59" s="4" t="s">
        <v>325</v>
      </c>
      <c r="P59" s="4" t="s">
        <v>66</v>
      </c>
      <c r="Q59" s="4" t="s">
        <v>66</v>
      </c>
      <c r="R59" s="18" t="s">
        <v>66</v>
      </c>
      <c r="S59" s="4" t="s">
        <v>66</v>
      </c>
      <c r="T59" s="4" t="s">
        <v>66</v>
      </c>
      <c r="U59" s="4" t="s">
        <v>66</v>
      </c>
      <c r="V59" s="4" t="s">
        <v>66</v>
      </c>
      <c r="W59" s="4" t="s">
        <v>66</v>
      </c>
      <c r="X59" s="4" t="s">
        <v>66</v>
      </c>
      <c r="Z59" t="s">
        <v>528</v>
      </c>
      <c r="AA59" s="4">
        <f>VLOOKUP(A59,ci!$A$1:$I$96,9,FALSE)</f>
        <v>0</v>
      </c>
      <c r="AB59" s="4">
        <f>IFERROR(VLOOKUP(A59,cw!$B$1:$K$96,10,FALSE),0)</f>
        <v>0</v>
      </c>
      <c r="AC59" s="4">
        <f t="shared" si="0"/>
        <v>6</v>
      </c>
      <c r="AD59" t="s">
        <v>326</v>
      </c>
      <c r="AF59" s="17">
        <v>58</v>
      </c>
    </row>
    <row r="60" spans="1:32" x14ac:dyDescent="0.3">
      <c r="A60" s="15" t="s">
        <v>327</v>
      </c>
      <c r="B60" t="s">
        <v>328</v>
      </c>
      <c r="C60" t="s">
        <v>329</v>
      </c>
      <c r="D60" t="s">
        <v>66</v>
      </c>
      <c r="E60" t="s">
        <v>66</v>
      </c>
      <c r="F60" s="6" t="s">
        <v>330</v>
      </c>
      <c r="G60" s="6" t="s">
        <v>174</v>
      </c>
      <c r="H60" s="6" t="s">
        <v>331</v>
      </c>
      <c r="I60" t="s">
        <v>66</v>
      </c>
      <c r="J60" t="s">
        <v>66</v>
      </c>
      <c r="K60" t="s">
        <v>66</v>
      </c>
      <c r="L60" t="s">
        <v>66</v>
      </c>
      <c r="M60">
        <v>2</v>
      </c>
      <c r="N60" s="4">
        <v>4.8</v>
      </c>
      <c r="P60" s="4" t="s">
        <v>66</v>
      </c>
      <c r="Q60" s="4" t="s">
        <v>66</v>
      </c>
      <c r="R60" s="18" t="s">
        <v>66</v>
      </c>
      <c r="S60" s="4" t="s">
        <v>66</v>
      </c>
      <c r="T60" s="4" t="s">
        <v>66</v>
      </c>
      <c r="U60" s="4" t="s">
        <v>66</v>
      </c>
      <c r="V60" s="4" t="s">
        <v>66</v>
      </c>
      <c r="W60" s="4" t="s">
        <v>66</v>
      </c>
      <c r="X60" s="4" t="s">
        <v>562</v>
      </c>
      <c r="Y60" s="4">
        <v>71</v>
      </c>
      <c r="Z60" t="s">
        <v>531</v>
      </c>
      <c r="AA60" s="4">
        <f>VLOOKUP(A60,ci!$A$1:$I$96,9,FALSE)</f>
        <v>3</v>
      </c>
      <c r="AB60" s="4">
        <f>IFERROR(VLOOKUP(A60,cw!$B$1:$K$96,10,FALSE),0)</f>
        <v>1</v>
      </c>
      <c r="AC60" s="4">
        <f t="shared" si="0"/>
        <v>100</v>
      </c>
      <c r="AD60" t="s">
        <v>332</v>
      </c>
      <c r="AF60" s="4">
        <v>59</v>
      </c>
    </row>
    <row r="61" spans="1:32" x14ac:dyDescent="0.3">
      <c r="A61" s="15" t="s">
        <v>333</v>
      </c>
      <c r="B61" t="s">
        <v>334</v>
      </c>
      <c r="C61" t="s">
        <v>335</v>
      </c>
      <c r="D61" t="s">
        <v>66</v>
      </c>
      <c r="E61" t="s">
        <v>66</v>
      </c>
      <c r="F61" s="6" t="s">
        <v>336</v>
      </c>
      <c r="G61" s="6" t="s">
        <v>116</v>
      </c>
      <c r="H61" s="6" t="s">
        <v>337</v>
      </c>
      <c r="I61" t="s">
        <v>66</v>
      </c>
      <c r="J61" t="s">
        <v>66</v>
      </c>
      <c r="K61" t="s">
        <v>66</v>
      </c>
      <c r="L61" t="s">
        <v>66</v>
      </c>
      <c r="M61">
        <v>2</v>
      </c>
      <c r="N61" s="4">
        <v>6</v>
      </c>
      <c r="P61" s="4" t="s">
        <v>66</v>
      </c>
      <c r="Q61" s="4" t="s">
        <v>66</v>
      </c>
      <c r="R61" s="18" t="s">
        <v>66</v>
      </c>
      <c r="S61" s="4" t="s">
        <v>66</v>
      </c>
      <c r="T61" s="4" t="s">
        <v>66</v>
      </c>
      <c r="U61" s="4" t="s">
        <v>66</v>
      </c>
      <c r="V61" s="4" t="s">
        <v>66</v>
      </c>
      <c r="W61" s="4" t="s">
        <v>66</v>
      </c>
      <c r="X61" s="4" t="s">
        <v>562</v>
      </c>
      <c r="Y61" s="4">
        <v>41</v>
      </c>
      <c r="Z61" t="s">
        <v>531</v>
      </c>
      <c r="AA61" s="4">
        <f>VLOOKUP(A61,ci!$A$1:$I$96,9,FALSE)</f>
        <v>3</v>
      </c>
      <c r="AB61" s="4">
        <f>IFERROR(VLOOKUP(A61,cw!$B$1:$K$96,10,FALSE),0)</f>
        <v>1</v>
      </c>
      <c r="AC61" s="4">
        <f t="shared" si="0"/>
        <v>100</v>
      </c>
      <c r="AD61" t="s">
        <v>338</v>
      </c>
      <c r="AF61" s="17">
        <v>60</v>
      </c>
    </row>
    <row r="62" spans="1:32" x14ac:dyDescent="0.3">
      <c r="A62" s="15" t="s">
        <v>339</v>
      </c>
      <c r="B62" t="s">
        <v>340</v>
      </c>
      <c r="C62" t="s">
        <v>76</v>
      </c>
      <c r="D62" t="s">
        <v>66</v>
      </c>
      <c r="E62" t="s">
        <v>66</v>
      </c>
      <c r="F62" s="6" t="s">
        <v>341</v>
      </c>
      <c r="G62" s="6" t="s">
        <v>116</v>
      </c>
      <c r="H62" s="6" t="s">
        <v>342</v>
      </c>
      <c r="I62" t="s">
        <v>66</v>
      </c>
      <c r="J62" t="s">
        <v>66</v>
      </c>
      <c r="K62" t="s">
        <v>66</v>
      </c>
      <c r="L62" t="s">
        <v>66</v>
      </c>
      <c r="M62">
        <v>2</v>
      </c>
      <c r="N62" s="4">
        <v>6.1</v>
      </c>
      <c r="P62" s="4" t="s">
        <v>66</v>
      </c>
      <c r="Q62" s="4" t="s">
        <v>66</v>
      </c>
      <c r="R62" s="18" t="s">
        <v>66</v>
      </c>
      <c r="S62" s="4" t="s">
        <v>66</v>
      </c>
      <c r="T62" s="4" t="s">
        <v>66</v>
      </c>
      <c r="U62" s="4" t="s">
        <v>66</v>
      </c>
      <c r="V62" s="4" t="s">
        <v>66</v>
      </c>
      <c r="W62" s="4" t="s">
        <v>66</v>
      </c>
      <c r="X62" s="4" t="s">
        <v>562</v>
      </c>
      <c r="Y62" s="4">
        <v>41</v>
      </c>
      <c r="Z62" t="s">
        <v>531</v>
      </c>
      <c r="AA62" s="4">
        <f>VLOOKUP(A62,ci!$A$1:$I$96,9,FALSE)</f>
        <v>3</v>
      </c>
      <c r="AB62" s="4">
        <f>IFERROR(VLOOKUP(A62,cw!$B$1:$K$96,10,FALSE),0)</f>
        <v>1</v>
      </c>
      <c r="AC62" s="4">
        <f t="shared" si="0"/>
        <v>100</v>
      </c>
      <c r="AD62" t="s">
        <v>343</v>
      </c>
      <c r="AF62" s="4">
        <v>61</v>
      </c>
    </row>
    <row r="63" spans="1:32" x14ac:dyDescent="0.3">
      <c r="A63" s="15" t="s">
        <v>344</v>
      </c>
      <c r="B63" t="s">
        <v>345</v>
      </c>
      <c r="C63" t="s">
        <v>346</v>
      </c>
      <c r="D63" t="s">
        <v>66</v>
      </c>
      <c r="E63" t="s">
        <v>66</v>
      </c>
      <c r="F63" s="6" t="s">
        <v>347</v>
      </c>
      <c r="G63" s="6" t="s">
        <v>348</v>
      </c>
      <c r="H63" s="6" t="s">
        <v>349</v>
      </c>
      <c r="I63" t="s">
        <v>66</v>
      </c>
      <c r="J63" t="s">
        <v>66</v>
      </c>
      <c r="K63" t="s">
        <v>66</v>
      </c>
      <c r="L63" t="s">
        <v>66</v>
      </c>
      <c r="M63">
        <v>2</v>
      </c>
      <c r="N63" s="4">
        <v>6.3</v>
      </c>
      <c r="P63" s="4" t="s">
        <v>66</v>
      </c>
      <c r="Q63" s="4" t="s">
        <v>66</v>
      </c>
      <c r="R63" s="18" t="s">
        <v>66</v>
      </c>
      <c r="S63" s="4" t="s">
        <v>66</v>
      </c>
      <c r="T63" s="4" t="s">
        <v>66</v>
      </c>
      <c r="U63" s="4" t="s">
        <v>66</v>
      </c>
      <c r="V63" s="4" t="s">
        <v>66</v>
      </c>
      <c r="W63" s="4" t="s">
        <v>66</v>
      </c>
      <c r="X63" s="4" t="s">
        <v>562</v>
      </c>
      <c r="Y63" s="4">
        <v>59</v>
      </c>
      <c r="Z63" t="s">
        <v>531</v>
      </c>
      <c r="AA63" s="4">
        <f>VLOOKUP(A63,ci!$A$1:$I$96,9,FALSE)</f>
        <v>3</v>
      </c>
      <c r="AB63" s="4">
        <f>IFERROR(VLOOKUP(A63,cw!$B$1:$K$96,10,FALSE),0)</f>
        <v>1</v>
      </c>
      <c r="AC63" s="4">
        <f t="shared" si="0"/>
        <v>100</v>
      </c>
      <c r="AD63" t="s">
        <v>350</v>
      </c>
      <c r="AF63" s="17">
        <v>62</v>
      </c>
    </row>
    <row r="64" spans="1:32" x14ac:dyDescent="0.3">
      <c r="A64" s="15" t="s">
        <v>351</v>
      </c>
      <c r="B64" t="s">
        <v>352</v>
      </c>
      <c r="C64" t="s">
        <v>353</v>
      </c>
      <c r="D64" t="s">
        <v>66</v>
      </c>
      <c r="E64" t="s">
        <v>66</v>
      </c>
      <c r="F64" s="6" t="s">
        <v>354</v>
      </c>
      <c r="G64" s="6" t="s">
        <v>355</v>
      </c>
      <c r="H64" s="6" t="s">
        <v>156</v>
      </c>
      <c r="I64" t="s">
        <v>66</v>
      </c>
      <c r="J64" t="s">
        <v>66</v>
      </c>
      <c r="K64" t="s">
        <v>66</v>
      </c>
      <c r="L64" t="s">
        <v>66</v>
      </c>
      <c r="M64">
        <v>2</v>
      </c>
      <c r="N64" s="4">
        <v>7</v>
      </c>
      <c r="P64" s="4" t="s">
        <v>66</v>
      </c>
      <c r="Q64" s="4" t="s">
        <v>66</v>
      </c>
      <c r="R64" s="18" t="s">
        <v>66</v>
      </c>
      <c r="S64" s="4" t="s">
        <v>66</v>
      </c>
      <c r="T64" s="4" t="s">
        <v>66</v>
      </c>
      <c r="U64" s="4" t="s">
        <v>66</v>
      </c>
      <c r="V64" s="4" t="s">
        <v>66</v>
      </c>
      <c r="W64" s="4" t="s">
        <v>66</v>
      </c>
      <c r="X64" s="4" t="s">
        <v>562</v>
      </c>
      <c r="Y64" s="4">
        <v>55</v>
      </c>
      <c r="Z64" t="s">
        <v>531</v>
      </c>
      <c r="AA64" s="4">
        <f>VLOOKUP(A64,ci!$A$1:$I$96,9,FALSE)</f>
        <v>3</v>
      </c>
      <c r="AB64" s="4">
        <f>IFERROR(VLOOKUP(A64,cw!$B$1:$K$96,10,FALSE),0)</f>
        <v>1</v>
      </c>
      <c r="AC64" s="4">
        <f t="shared" si="0"/>
        <v>100</v>
      </c>
      <c r="AD64" t="s">
        <v>356</v>
      </c>
      <c r="AF64" s="4">
        <v>63</v>
      </c>
    </row>
    <row r="65" spans="1:32" x14ac:dyDescent="0.3">
      <c r="A65" s="15" t="s">
        <v>357</v>
      </c>
      <c r="B65" t="s">
        <v>358</v>
      </c>
      <c r="C65" t="s">
        <v>359</v>
      </c>
      <c r="D65" t="s">
        <v>66</v>
      </c>
      <c r="E65" t="s">
        <v>66</v>
      </c>
      <c r="F65" s="6" t="s">
        <v>330</v>
      </c>
      <c r="G65" s="6" t="s">
        <v>355</v>
      </c>
      <c r="H65" s="6" t="s">
        <v>156</v>
      </c>
      <c r="I65" t="s">
        <v>66</v>
      </c>
      <c r="J65" t="s">
        <v>66</v>
      </c>
      <c r="K65" t="s">
        <v>66</v>
      </c>
      <c r="L65" t="s">
        <v>66</v>
      </c>
      <c r="M65">
        <v>2</v>
      </c>
      <c r="N65" s="4">
        <v>7.2</v>
      </c>
      <c r="P65" s="4" t="s">
        <v>66</v>
      </c>
      <c r="Q65" s="4" t="s">
        <v>66</v>
      </c>
      <c r="R65" s="18" t="s">
        <v>66</v>
      </c>
      <c r="S65" s="4" t="s">
        <v>66</v>
      </c>
      <c r="T65" s="4" t="s">
        <v>66</v>
      </c>
      <c r="U65" s="4" t="s">
        <v>66</v>
      </c>
      <c r="V65" s="4" t="s">
        <v>66</v>
      </c>
      <c r="W65" s="4" t="s">
        <v>66</v>
      </c>
      <c r="X65" s="4" t="s">
        <v>562</v>
      </c>
      <c r="Y65" s="4">
        <v>55</v>
      </c>
      <c r="Z65" t="s">
        <v>531</v>
      </c>
      <c r="AA65" s="4">
        <f>VLOOKUP(A65,ci!$A$1:$I$96,9,FALSE)</f>
        <v>3</v>
      </c>
      <c r="AB65" s="4">
        <f>IFERROR(VLOOKUP(A65,cw!$B$1:$K$96,10,FALSE),0)</f>
        <v>1</v>
      </c>
      <c r="AC65" s="4">
        <f t="shared" si="0"/>
        <v>100</v>
      </c>
      <c r="AD65" t="s">
        <v>360</v>
      </c>
      <c r="AF65" s="17">
        <v>64</v>
      </c>
    </row>
    <row r="66" spans="1:32" x14ac:dyDescent="0.3">
      <c r="A66" s="15" t="s">
        <v>361</v>
      </c>
      <c r="B66" t="s">
        <v>362</v>
      </c>
      <c r="C66" t="s">
        <v>363</v>
      </c>
      <c r="D66" t="s">
        <v>66</v>
      </c>
      <c r="E66" t="s">
        <v>66</v>
      </c>
      <c r="F66" s="6" t="s">
        <v>284</v>
      </c>
      <c r="G66" s="6" t="s">
        <v>348</v>
      </c>
      <c r="H66" s="6" t="s">
        <v>364</v>
      </c>
      <c r="I66" t="s">
        <v>66</v>
      </c>
      <c r="J66" t="s">
        <v>66</v>
      </c>
      <c r="K66" t="s">
        <v>66</v>
      </c>
      <c r="L66" t="s">
        <v>66</v>
      </c>
      <c r="M66">
        <v>2</v>
      </c>
      <c r="N66" s="4" t="s">
        <v>66</v>
      </c>
      <c r="P66" s="4" t="s">
        <v>66</v>
      </c>
      <c r="Q66" s="4" t="s">
        <v>66</v>
      </c>
      <c r="R66" s="18" t="s">
        <v>66</v>
      </c>
      <c r="S66" s="4" t="s">
        <v>66</v>
      </c>
      <c r="T66" s="4" t="s">
        <v>66</v>
      </c>
      <c r="U66" s="4" t="s">
        <v>66</v>
      </c>
      <c r="V66" s="4" t="s">
        <v>66</v>
      </c>
      <c r="W66" s="4" t="s">
        <v>66</v>
      </c>
      <c r="X66" s="4" t="s">
        <v>66</v>
      </c>
      <c r="Z66" t="s">
        <v>531</v>
      </c>
      <c r="AA66" s="4">
        <f>VLOOKUP(A66,ci!$A$1:$I$96,9,FALSE)</f>
        <v>3</v>
      </c>
      <c r="AB66" s="4">
        <f>IFERROR(VLOOKUP(A66,cw!$B$1:$K$96,10,FALSE),0)</f>
        <v>1</v>
      </c>
      <c r="AC66" s="4">
        <f t="shared" si="0"/>
        <v>100</v>
      </c>
      <c r="AD66" t="s">
        <v>365</v>
      </c>
      <c r="AF66" s="4">
        <v>65</v>
      </c>
    </row>
    <row r="67" spans="1:32" x14ac:dyDescent="0.3">
      <c r="A67" s="15" t="s">
        <v>361</v>
      </c>
      <c r="B67" t="s">
        <v>366</v>
      </c>
      <c r="C67">
        <v>18.2</v>
      </c>
      <c r="D67" t="s">
        <v>66</v>
      </c>
      <c r="E67" t="s">
        <v>66</v>
      </c>
      <c r="F67" s="6" t="s">
        <v>367</v>
      </c>
      <c r="G67" s="6" t="s">
        <v>66</v>
      </c>
      <c r="H67" s="6" t="s">
        <v>66</v>
      </c>
      <c r="I67" t="s">
        <v>66</v>
      </c>
      <c r="J67" t="s">
        <v>66</v>
      </c>
      <c r="K67" t="s">
        <v>66</v>
      </c>
      <c r="L67" t="s">
        <v>66</v>
      </c>
      <c r="M67">
        <v>2</v>
      </c>
      <c r="N67" s="4" t="s">
        <v>66</v>
      </c>
      <c r="P67" s="4" t="s">
        <v>66</v>
      </c>
      <c r="Q67" s="4" t="s">
        <v>66</v>
      </c>
      <c r="R67" s="18" t="s">
        <v>66</v>
      </c>
      <c r="S67" s="4" t="s">
        <v>66</v>
      </c>
      <c r="T67" s="4" t="s">
        <v>66</v>
      </c>
      <c r="U67" s="4" t="s">
        <v>66</v>
      </c>
      <c r="V67" s="4" t="s">
        <v>66</v>
      </c>
      <c r="W67" s="4" t="s">
        <v>66</v>
      </c>
      <c r="X67" s="4" t="s">
        <v>66</v>
      </c>
      <c r="Z67" t="s">
        <v>531</v>
      </c>
      <c r="AA67" s="4">
        <f>VLOOKUP(A67,ci!$A$1:$I$96,9,FALSE)</f>
        <v>3</v>
      </c>
      <c r="AB67" s="4">
        <f>IFERROR(VLOOKUP(A67,cw!$B$1:$K$96,10,FALSE),0)</f>
        <v>1</v>
      </c>
      <c r="AC67" s="4">
        <f t="shared" ref="AC67:AC97" si="1">IF(AB67&gt;=10,AB67-10+1,IF(AA67=4,5,IF(AA67=0,6,IF(AA67=1,0,100))))</f>
        <v>100</v>
      </c>
      <c r="AD67" t="s">
        <v>368</v>
      </c>
      <c r="AF67" s="17">
        <v>66</v>
      </c>
    </row>
    <row r="68" spans="1:32" x14ac:dyDescent="0.3">
      <c r="A68" s="15" t="s">
        <v>369</v>
      </c>
      <c r="B68" t="s">
        <v>370</v>
      </c>
      <c r="C68">
        <v>19.600000000000001</v>
      </c>
      <c r="D68" t="s">
        <v>66</v>
      </c>
      <c r="E68" t="s">
        <v>66</v>
      </c>
      <c r="F68" s="6" t="s">
        <v>371</v>
      </c>
      <c r="G68" s="6" t="s">
        <v>66</v>
      </c>
      <c r="H68" s="6" t="s">
        <v>66</v>
      </c>
      <c r="I68" t="s">
        <v>66</v>
      </c>
      <c r="J68" t="s">
        <v>66</v>
      </c>
      <c r="K68" t="s">
        <v>66</v>
      </c>
      <c r="L68" t="s">
        <v>66</v>
      </c>
      <c r="M68">
        <v>2</v>
      </c>
      <c r="N68" s="4" t="s">
        <v>66</v>
      </c>
      <c r="P68" s="4" t="s">
        <v>66</v>
      </c>
      <c r="Q68" s="4" t="s">
        <v>66</v>
      </c>
      <c r="R68" s="18" t="s">
        <v>66</v>
      </c>
      <c r="S68" s="4" t="s">
        <v>66</v>
      </c>
      <c r="T68" s="4" t="s">
        <v>66</v>
      </c>
      <c r="U68" s="4" t="s">
        <v>66</v>
      </c>
      <c r="V68" s="4" t="s">
        <v>66</v>
      </c>
      <c r="W68" s="4" t="s">
        <v>66</v>
      </c>
      <c r="X68" s="4" t="s">
        <v>66</v>
      </c>
      <c r="Z68" t="s">
        <v>531</v>
      </c>
      <c r="AA68" s="4">
        <f>VLOOKUP(A68,ci!$A$1:$I$96,9,FALSE)</f>
        <v>3</v>
      </c>
      <c r="AB68" s="4">
        <f>IFERROR(VLOOKUP(A68,cw!$B$1:$K$96,10,FALSE),0)</f>
        <v>1</v>
      </c>
      <c r="AC68" s="4">
        <f t="shared" si="1"/>
        <v>100</v>
      </c>
      <c r="AD68" t="s">
        <v>372</v>
      </c>
      <c r="AF68" s="4">
        <v>67</v>
      </c>
    </row>
    <row r="69" spans="1:32" x14ac:dyDescent="0.3">
      <c r="A69" s="15" t="s">
        <v>373</v>
      </c>
      <c r="B69" t="s">
        <v>374</v>
      </c>
      <c r="C69">
        <v>15.4</v>
      </c>
      <c r="D69" t="s">
        <v>66</v>
      </c>
      <c r="E69" t="s">
        <v>66</v>
      </c>
      <c r="F69" s="6" t="s">
        <v>375</v>
      </c>
      <c r="G69" s="6" t="s">
        <v>66</v>
      </c>
      <c r="H69" s="6" t="s">
        <v>66</v>
      </c>
      <c r="I69" t="s">
        <v>66</v>
      </c>
      <c r="J69" t="s">
        <v>66</v>
      </c>
      <c r="K69" t="s">
        <v>66</v>
      </c>
      <c r="L69" t="s">
        <v>66</v>
      </c>
      <c r="M69">
        <v>2</v>
      </c>
      <c r="N69" s="4" t="s">
        <v>66</v>
      </c>
      <c r="P69" s="4" t="s">
        <v>66</v>
      </c>
      <c r="Q69" s="4" t="s">
        <v>66</v>
      </c>
      <c r="R69" s="18" t="s">
        <v>66</v>
      </c>
      <c r="S69" s="4" t="s">
        <v>66</v>
      </c>
      <c r="T69" s="4" t="s">
        <v>66</v>
      </c>
      <c r="U69" s="4" t="s">
        <v>66</v>
      </c>
      <c r="V69" s="4" t="s">
        <v>66</v>
      </c>
      <c r="W69" s="4" t="s">
        <v>66</v>
      </c>
      <c r="X69" s="4" t="s">
        <v>66</v>
      </c>
      <c r="Z69" t="s">
        <v>531</v>
      </c>
      <c r="AA69" s="4">
        <f>VLOOKUP(A69,ci!$A$1:$I$96,9,FALSE)</f>
        <v>3</v>
      </c>
      <c r="AB69" s="4">
        <f>IFERROR(VLOOKUP(A69,cw!$B$1:$K$96,10,FALSE),0)</f>
        <v>1</v>
      </c>
      <c r="AC69" s="4">
        <f t="shared" si="1"/>
        <v>100</v>
      </c>
      <c r="AD69" t="s">
        <v>376</v>
      </c>
      <c r="AF69" s="17">
        <v>68</v>
      </c>
    </row>
    <row r="70" spans="1:32" x14ac:dyDescent="0.3">
      <c r="A70" s="15" t="s">
        <v>377</v>
      </c>
      <c r="B70" t="s">
        <v>378</v>
      </c>
      <c r="C70" t="s">
        <v>379</v>
      </c>
      <c r="F70" s="6" t="s">
        <v>380</v>
      </c>
      <c r="G70" s="6" t="s">
        <v>66</v>
      </c>
      <c r="H70" s="6" t="s">
        <v>66</v>
      </c>
      <c r="I70" t="s">
        <v>66</v>
      </c>
      <c r="J70" t="s">
        <v>66</v>
      </c>
      <c r="K70" t="s">
        <v>66</v>
      </c>
      <c r="L70" t="s">
        <v>66</v>
      </c>
      <c r="M70">
        <v>2</v>
      </c>
      <c r="N70" s="1">
        <v>4.5999999999999996</v>
      </c>
      <c r="O70" s="2"/>
      <c r="P70" s="2" t="s">
        <v>66</v>
      </c>
      <c r="Q70" s="2" t="s">
        <v>66</v>
      </c>
      <c r="R70" s="19" t="s">
        <v>66</v>
      </c>
      <c r="S70" s="2" t="s">
        <v>66</v>
      </c>
      <c r="T70" s="2" t="s">
        <v>66</v>
      </c>
      <c r="U70" s="2" t="s">
        <v>66</v>
      </c>
      <c r="V70" s="2" t="s">
        <v>66</v>
      </c>
      <c r="W70" s="2" t="s">
        <v>66</v>
      </c>
      <c r="X70" s="4" t="s">
        <v>562</v>
      </c>
      <c r="Y70" s="4">
        <v>91</v>
      </c>
      <c r="Z70" t="s">
        <v>531</v>
      </c>
      <c r="AA70" s="4">
        <f>VLOOKUP(A70,ci!$A$1:$I$96,9,FALSE)</f>
        <v>3</v>
      </c>
      <c r="AB70" s="4">
        <f>IFERROR(VLOOKUP(A70,cw!$B$1:$K$96,10,FALSE),0)</f>
        <v>1</v>
      </c>
      <c r="AC70" s="4">
        <f t="shared" si="1"/>
        <v>100</v>
      </c>
      <c r="AD70" t="s">
        <v>381</v>
      </c>
      <c r="AF70" s="4">
        <v>69</v>
      </c>
    </row>
    <row r="71" spans="1:32" x14ac:dyDescent="0.3">
      <c r="A71" s="15" t="s">
        <v>382</v>
      </c>
      <c r="B71" t="s">
        <v>383</v>
      </c>
      <c r="C71" t="s">
        <v>384</v>
      </c>
      <c r="F71" s="6" t="s">
        <v>385</v>
      </c>
      <c r="G71" s="6" t="s">
        <v>66</v>
      </c>
      <c r="H71" s="6" t="s">
        <v>66</v>
      </c>
      <c r="I71" t="s">
        <v>66</v>
      </c>
      <c r="J71" t="s">
        <v>66</v>
      </c>
      <c r="K71" t="s">
        <v>66</v>
      </c>
      <c r="L71" t="s">
        <v>66</v>
      </c>
      <c r="M71">
        <v>2</v>
      </c>
      <c r="N71" s="1">
        <v>4.7</v>
      </c>
      <c r="O71" s="2"/>
      <c r="P71" s="2" t="s">
        <v>66</v>
      </c>
      <c r="Q71" s="2" t="s">
        <v>66</v>
      </c>
      <c r="R71" s="19" t="s">
        <v>66</v>
      </c>
      <c r="S71" s="2" t="s">
        <v>66</v>
      </c>
      <c r="T71" s="2" t="s">
        <v>66</v>
      </c>
      <c r="U71" s="2" t="s">
        <v>66</v>
      </c>
      <c r="V71" s="2" t="s">
        <v>66</v>
      </c>
      <c r="W71" s="2" t="s">
        <v>66</v>
      </c>
      <c r="X71" s="4" t="s">
        <v>562</v>
      </c>
      <c r="Y71" s="4">
        <v>91</v>
      </c>
      <c r="Z71" t="s">
        <v>531</v>
      </c>
      <c r="AA71" s="4">
        <f>VLOOKUP(A71,ci!$A$1:$I$96,9,FALSE)</f>
        <v>3</v>
      </c>
      <c r="AB71" s="4">
        <f>IFERROR(VLOOKUP(A71,cw!$B$1:$K$96,10,FALSE),0)</f>
        <v>1</v>
      </c>
      <c r="AC71" s="4">
        <f t="shared" si="1"/>
        <v>100</v>
      </c>
      <c r="AD71" t="s">
        <v>386</v>
      </c>
      <c r="AF71" s="17">
        <v>70</v>
      </c>
    </row>
    <row r="72" spans="1:32" x14ac:dyDescent="0.3">
      <c r="A72" s="15" t="s">
        <v>387</v>
      </c>
      <c r="B72" t="s">
        <v>388</v>
      </c>
      <c r="C72" t="s">
        <v>389</v>
      </c>
      <c r="D72" t="s">
        <v>66</v>
      </c>
      <c r="E72" t="s">
        <v>66</v>
      </c>
      <c r="F72" s="6" t="s">
        <v>390</v>
      </c>
      <c r="G72" s="6" t="s">
        <v>66</v>
      </c>
      <c r="H72" s="6" t="s">
        <v>66</v>
      </c>
      <c r="I72" t="s">
        <v>66</v>
      </c>
      <c r="J72" t="s">
        <v>66</v>
      </c>
      <c r="K72" t="s">
        <v>66</v>
      </c>
      <c r="L72" t="s">
        <v>66</v>
      </c>
      <c r="M72">
        <v>2</v>
      </c>
      <c r="N72" s="1">
        <v>4.8</v>
      </c>
      <c r="O72" s="2"/>
      <c r="P72" s="2" t="s">
        <v>66</v>
      </c>
      <c r="Q72" s="2" t="s">
        <v>66</v>
      </c>
      <c r="R72" s="19" t="s">
        <v>66</v>
      </c>
      <c r="S72" s="2" t="s">
        <v>66</v>
      </c>
      <c r="T72" s="2" t="s">
        <v>66</v>
      </c>
      <c r="U72" s="2" t="s">
        <v>66</v>
      </c>
      <c r="V72" s="2" t="s">
        <v>66</v>
      </c>
      <c r="W72" s="2" t="s">
        <v>66</v>
      </c>
      <c r="X72" s="4" t="s">
        <v>562</v>
      </c>
      <c r="Y72" s="4">
        <v>91</v>
      </c>
      <c r="Z72" t="s">
        <v>531</v>
      </c>
      <c r="AA72" s="4">
        <f>VLOOKUP(A72,ci!$A$1:$I$96,9,FALSE)</f>
        <v>3</v>
      </c>
      <c r="AB72" s="4">
        <f>IFERROR(VLOOKUP(A72,cw!$B$1:$K$96,10,FALSE),0)</f>
        <v>1</v>
      </c>
      <c r="AC72" s="4">
        <f t="shared" si="1"/>
        <v>100</v>
      </c>
      <c r="AD72" t="s">
        <v>391</v>
      </c>
      <c r="AF72" s="4">
        <v>71</v>
      </c>
    </row>
    <row r="73" spans="1:32" x14ac:dyDescent="0.3">
      <c r="A73" s="15" t="s">
        <v>392</v>
      </c>
      <c r="B73" t="s">
        <v>393</v>
      </c>
      <c r="C73" t="s">
        <v>394</v>
      </c>
      <c r="D73" t="s">
        <v>66</v>
      </c>
      <c r="E73" t="s">
        <v>66</v>
      </c>
      <c r="F73" s="6" t="s">
        <v>395</v>
      </c>
      <c r="G73" s="6" t="s">
        <v>66</v>
      </c>
      <c r="H73" s="6" t="s">
        <v>66</v>
      </c>
      <c r="I73" t="s">
        <v>66</v>
      </c>
      <c r="J73" t="s">
        <v>66</v>
      </c>
      <c r="K73" t="s">
        <v>66</v>
      </c>
      <c r="L73" t="s">
        <v>66</v>
      </c>
      <c r="M73">
        <v>2</v>
      </c>
      <c r="N73" s="1">
        <v>5</v>
      </c>
      <c r="O73" s="2"/>
      <c r="P73" s="2" t="s">
        <v>66</v>
      </c>
      <c r="Q73" s="2" t="s">
        <v>66</v>
      </c>
      <c r="R73" s="19" t="s">
        <v>66</v>
      </c>
      <c r="S73" s="2" t="s">
        <v>66</v>
      </c>
      <c r="T73" s="2" t="s">
        <v>66</v>
      </c>
      <c r="U73" s="2" t="s">
        <v>66</v>
      </c>
      <c r="V73" s="2" t="s">
        <v>66</v>
      </c>
      <c r="W73" s="2" t="s">
        <v>66</v>
      </c>
      <c r="X73" s="4" t="s">
        <v>562</v>
      </c>
      <c r="Y73" s="4">
        <v>83</v>
      </c>
      <c r="Z73" t="s">
        <v>531</v>
      </c>
      <c r="AA73" s="4">
        <f>VLOOKUP(A73,ci!$A$1:$I$96,9,FALSE)</f>
        <v>3</v>
      </c>
      <c r="AB73" s="4">
        <f>IFERROR(VLOOKUP(A73,cw!$B$1:$K$96,10,FALSE),0)</f>
        <v>1</v>
      </c>
      <c r="AC73" s="4">
        <f t="shared" si="1"/>
        <v>100</v>
      </c>
      <c r="AD73" t="s">
        <v>396</v>
      </c>
      <c r="AF73" s="17">
        <v>72</v>
      </c>
    </row>
    <row r="74" spans="1:32" x14ac:dyDescent="0.3">
      <c r="A74" s="15" t="s">
        <v>397</v>
      </c>
      <c r="B74" t="s">
        <v>398</v>
      </c>
      <c r="C74" t="s">
        <v>82</v>
      </c>
      <c r="D74" t="s">
        <v>66</v>
      </c>
      <c r="E74" t="s">
        <v>66</v>
      </c>
      <c r="F74" s="6" t="s">
        <v>399</v>
      </c>
      <c r="G74" s="6" t="s">
        <v>66</v>
      </c>
      <c r="H74" s="6" t="s">
        <v>66</v>
      </c>
      <c r="I74" t="s">
        <v>66</v>
      </c>
      <c r="J74" t="s">
        <v>66</v>
      </c>
      <c r="K74" t="s">
        <v>66</v>
      </c>
      <c r="L74" t="s">
        <v>66</v>
      </c>
      <c r="M74">
        <v>2</v>
      </c>
      <c r="N74" s="4">
        <v>6.5</v>
      </c>
      <c r="P74" s="4" t="s">
        <v>66</v>
      </c>
      <c r="Q74" s="4" t="s">
        <v>66</v>
      </c>
      <c r="R74" s="18" t="s">
        <v>66</v>
      </c>
      <c r="S74" s="4" t="s">
        <v>66</v>
      </c>
      <c r="T74" s="4" t="s">
        <v>66</v>
      </c>
      <c r="U74" s="4" t="s">
        <v>66</v>
      </c>
      <c r="V74" s="4" t="s">
        <v>66</v>
      </c>
      <c r="W74" s="4" t="s">
        <v>66</v>
      </c>
      <c r="X74" s="4" t="s">
        <v>562</v>
      </c>
      <c r="Y74" s="4">
        <v>83</v>
      </c>
      <c r="Z74" t="s">
        <v>531</v>
      </c>
      <c r="AA74" s="4">
        <f>VLOOKUP(A74,ci!$A$1:$I$96,9,FALSE)</f>
        <v>3</v>
      </c>
      <c r="AB74" s="4">
        <f>IFERROR(VLOOKUP(A74,cw!$B$1:$K$96,10,FALSE),0)</f>
        <v>1</v>
      </c>
      <c r="AC74" s="4">
        <f t="shared" si="1"/>
        <v>100</v>
      </c>
      <c r="AD74" t="s">
        <v>400</v>
      </c>
      <c r="AF74" s="4">
        <v>73</v>
      </c>
    </row>
    <row r="75" spans="1:32" x14ac:dyDescent="0.3">
      <c r="A75" s="15" t="s">
        <v>401</v>
      </c>
      <c r="B75" t="s">
        <v>402</v>
      </c>
      <c r="C75" t="s">
        <v>403</v>
      </c>
      <c r="D75" t="s">
        <v>66</v>
      </c>
      <c r="E75" t="s">
        <v>66</v>
      </c>
      <c r="F75" s="6" t="s">
        <v>404</v>
      </c>
      <c r="G75" s="6" t="s">
        <v>66</v>
      </c>
      <c r="H75" s="6" t="s">
        <v>66</v>
      </c>
      <c r="I75" t="s">
        <v>66</v>
      </c>
      <c r="J75" t="s">
        <v>66</v>
      </c>
      <c r="K75" t="s">
        <v>66</v>
      </c>
      <c r="L75" t="s">
        <v>66</v>
      </c>
      <c r="M75">
        <v>2</v>
      </c>
      <c r="N75" s="4">
        <v>6.6</v>
      </c>
      <c r="P75" s="4" t="s">
        <v>66</v>
      </c>
      <c r="Q75" s="4" t="s">
        <v>66</v>
      </c>
      <c r="R75" s="18" t="s">
        <v>66</v>
      </c>
      <c r="S75" s="4" t="s">
        <v>66</v>
      </c>
      <c r="T75" s="4" t="s">
        <v>66</v>
      </c>
      <c r="U75" s="4" t="s">
        <v>66</v>
      </c>
      <c r="V75" s="4" t="s">
        <v>66</v>
      </c>
      <c r="W75" s="4" t="s">
        <v>66</v>
      </c>
      <c r="X75" s="4" t="s">
        <v>562</v>
      </c>
      <c r="Y75" s="4">
        <v>83</v>
      </c>
      <c r="Z75" t="s">
        <v>531</v>
      </c>
      <c r="AA75" s="4">
        <f>VLOOKUP(A75,ci!$A$1:$I$96,9,FALSE)</f>
        <v>3</v>
      </c>
      <c r="AB75" s="4">
        <f>IFERROR(VLOOKUP(A75,cw!$B$1:$K$96,10,FALSE),0)</f>
        <v>1</v>
      </c>
      <c r="AC75" s="4">
        <f t="shared" si="1"/>
        <v>100</v>
      </c>
      <c r="AD75" t="s">
        <v>405</v>
      </c>
      <c r="AF75" s="17">
        <v>74</v>
      </c>
    </row>
    <row r="76" spans="1:32" x14ac:dyDescent="0.3">
      <c r="A76" s="15" t="s">
        <v>406</v>
      </c>
      <c r="B76" t="s">
        <v>407</v>
      </c>
      <c r="C76" t="s">
        <v>408</v>
      </c>
      <c r="D76" t="s">
        <v>66</v>
      </c>
      <c r="E76" t="s">
        <v>66</v>
      </c>
      <c r="F76" s="6" t="s">
        <v>409</v>
      </c>
      <c r="G76" s="6" t="s">
        <v>410</v>
      </c>
      <c r="H76" s="6" t="s">
        <v>411</v>
      </c>
      <c r="I76" t="s">
        <v>66</v>
      </c>
      <c r="J76" t="s">
        <v>66</v>
      </c>
      <c r="K76" t="s">
        <v>66</v>
      </c>
      <c r="L76" t="s">
        <v>66</v>
      </c>
      <c r="M76">
        <v>3</v>
      </c>
      <c r="N76" s="1">
        <v>11.9</v>
      </c>
      <c r="O76" s="2"/>
      <c r="P76" s="2" t="s">
        <v>66</v>
      </c>
      <c r="Q76" s="2" t="s">
        <v>66</v>
      </c>
      <c r="R76" s="19" t="s">
        <v>66</v>
      </c>
      <c r="S76" s="2" t="s">
        <v>66</v>
      </c>
      <c r="T76" s="2" t="s">
        <v>66</v>
      </c>
      <c r="U76" s="2" t="s">
        <v>66</v>
      </c>
      <c r="V76" s="2" t="s">
        <v>66</v>
      </c>
      <c r="W76" s="2" t="s">
        <v>66</v>
      </c>
      <c r="X76" s="2" t="s">
        <v>66</v>
      </c>
      <c r="Y76" s="2"/>
      <c r="Z76" t="s">
        <v>530</v>
      </c>
      <c r="AA76" s="4">
        <f>VLOOKUP(A76,ci!$A$1:$I$96,9,FALSE)</f>
        <v>1</v>
      </c>
      <c r="AB76" s="4">
        <f>IFERROR(VLOOKUP(A76,cw!$B$1:$K$96,10,FALSE),0)</f>
        <v>0</v>
      </c>
      <c r="AC76" s="4">
        <f t="shared" si="1"/>
        <v>0</v>
      </c>
      <c r="AD76" t="s">
        <v>412</v>
      </c>
      <c r="AF76" s="4">
        <v>75</v>
      </c>
    </row>
    <row r="77" spans="1:32" x14ac:dyDescent="0.3">
      <c r="A77" s="15" t="s">
        <v>413</v>
      </c>
      <c r="B77" t="s">
        <v>414</v>
      </c>
      <c r="C77" t="s">
        <v>415</v>
      </c>
      <c r="D77" t="s">
        <v>66</v>
      </c>
      <c r="E77" t="s">
        <v>66</v>
      </c>
      <c r="F77" s="6" t="s">
        <v>416</v>
      </c>
      <c r="G77" s="6" t="s">
        <v>417</v>
      </c>
      <c r="H77" s="6" t="s">
        <v>411</v>
      </c>
      <c r="I77" t="s">
        <v>66</v>
      </c>
      <c r="J77" t="s">
        <v>66</v>
      </c>
      <c r="K77" t="s">
        <v>66</v>
      </c>
      <c r="L77" t="s">
        <v>66</v>
      </c>
      <c r="M77">
        <v>3</v>
      </c>
      <c r="N77" s="1">
        <v>12.3</v>
      </c>
      <c r="O77" s="2"/>
      <c r="P77" s="2" t="s">
        <v>66</v>
      </c>
      <c r="Q77" s="2" t="s">
        <v>66</v>
      </c>
      <c r="R77" s="19" t="s">
        <v>66</v>
      </c>
      <c r="S77" s="2" t="s">
        <v>66</v>
      </c>
      <c r="T77" s="2" t="s">
        <v>66</v>
      </c>
      <c r="U77" s="2" t="s">
        <v>66</v>
      </c>
      <c r="V77" s="2" t="s">
        <v>66</v>
      </c>
      <c r="W77" s="2" t="s">
        <v>66</v>
      </c>
      <c r="X77" s="2" t="s">
        <v>66</v>
      </c>
      <c r="Y77" s="2"/>
      <c r="Z77" t="s">
        <v>530</v>
      </c>
      <c r="AA77" s="4">
        <f>VLOOKUP(A77,ci!$A$1:$I$96,9,FALSE)</f>
        <v>1</v>
      </c>
      <c r="AB77" s="4">
        <f>IFERROR(VLOOKUP(A77,cw!$B$1:$K$96,10,FALSE),0)</f>
        <v>0</v>
      </c>
      <c r="AC77" s="4">
        <f t="shared" si="1"/>
        <v>0</v>
      </c>
      <c r="AD77" t="s">
        <v>418</v>
      </c>
      <c r="AF77" s="17">
        <v>76</v>
      </c>
    </row>
    <row r="78" spans="1:32" x14ac:dyDescent="0.3">
      <c r="A78" s="15" t="s">
        <v>419</v>
      </c>
      <c r="B78" t="s">
        <v>420</v>
      </c>
      <c r="C78" t="s">
        <v>421</v>
      </c>
      <c r="D78" t="s">
        <v>66</v>
      </c>
      <c r="E78" t="s">
        <v>66</v>
      </c>
      <c r="F78" s="6" t="s">
        <v>422</v>
      </c>
      <c r="G78" s="6" t="s">
        <v>423</v>
      </c>
      <c r="H78" s="6" t="s">
        <v>411</v>
      </c>
      <c r="I78" t="s">
        <v>66</v>
      </c>
      <c r="J78" t="s">
        <v>66</v>
      </c>
      <c r="K78" t="s">
        <v>66</v>
      </c>
      <c r="L78" t="s">
        <v>66</v>
      </c>
      <c r="M78">
        <v>3</v>
      </c>
      <c r="N78" s="1">
        <v>12.5</v>
      </c>
      <c r="O78" s="2"/>
      <c r="P78" s="2" t="s">
        <v>66</v>
      </c>
      <c r="Q78" s="2" t="s">
        <v>66</v>
      </c>
      <c r="R78" s="19" t="s">
        <v>66</v>
      </c>
      <c r="S78" s="2" t="s">
        <v>66</v>
      </c>
      <c r="T78" s="2" t="s">
        <v>66</v>
      </c>
      <c r="U78" s="2" t="s">
        <v>66</v>
      </c>
      <c r="V78" s="2" t="s">
        <v>66</v>
      </c>
      <c r="W78" s="2" t="s">
        <v>66</v>
      </c>
      <c r="X78" s="2" t="s">
        <v>66</v>
      </c>
      <c r="Y78" s="2"/>
      <c r="Z78" t="s">
        <v>530</v>
      </c>
      <c r="AA78" s="4">
        <f>VLOOKUP(A78,ci!$A$1:$I$96,9,FALSE)</f>
        <v>1</v>
      </c>
      <c r="AB78" s="4">
        <f>IFERROR(VLOOKUP(A78,cw!$B$1:$K$96,10,FALSE),0)</f>
        <v>0</v>
      </c>
      <c r="AC78" s="4">
        <f t="shared" si="1"/>
        <v>0</v>
      </c>
      <c r="AD78" t="s">
        <v>424</v>
      </c>
      <c r="AF78" s="4">
        <v>77</v>
      </c>
    </row>
    <row r="79" spans="1:32" x14ac:dyDescent="0.3">
      <c r="A79" s="15" t="s">
        <v>425</v>
      </c>
      <c r="B79" t="s">
        <v>426</v>
      </c>
      <c r="C79" t="s">
        <v>427</v>
      </c>
      <c r="D79" t="s">
        <v>66</v>
      </c>
      <c r="E79" t="s">
        <v>66</v>
      </c>
      <c r="F79" s="6" t="s">
        <v>428</v>
      </c>
      <c r="G79" s="6" t="s">
        <v>236</v>
      </c>
      <c r="H79" s="6" t="s">
        <v>92</v>
      </c>
      <c r="I79" t="s">
        <v>66</v>
      </c>
      <c r="J79" t="s">
        <v>66</v>
      </c>
      <c r="K79" t="s">
        <v>66</v>
      </c>
      <c r="L79" t="s">
        <v>66</v>
      </c>
      <c r="M79">
        <v>3</v>
      </c>
      <c r="N79" s="1">
        <v>11.5</v>
      </c>
      <c r="O79" s="2"/>
      <c r="P79" s="2" t="s">
        <v>66</v>
      </c>
      <c r="Q79" s="2" t="s">
        <v>66</v>
      </c>
      <c r="R79" s="19" t="s">
        <v>66</v>
      </c>
      <c r="S79" s="2" t="s">
        <v>66</v>
      </c>
      <c r="T79" s="2" t="s">
        <v>66</v>
      </c>
      <c r="U79" s="2" t="s">
        <v>66</v>
      </c>
      <c r="V79" s="2" t="s">
        <v>66</v>
      </c>
      <c r="W79" s="2" t="s">
        <v>66</v>
      </c>
      <c r="X79" s="2" t="s">
        <v>66</v>
      </c>
      <c r="Y79" s="2"/>
      <c r="Z79" t="s">
        <v>530</v>
      </c>
      <c r="AA79" s="4">
        <f>VLOOKUP(A79,ci!$A$1:$I$96,9,FALSE)</f>
        <v>1</v>
      </c>
      <c r="AB79" s="4">
        <f>IFERROR(VLOOKUP(A79,cw!$B$1:$K$96,10,FALSE),0)</f>
        <v>0</v>
      </c>
      <c r="AC79" s="4">
        <f t="shared" si="1"/>
        <v>0</v>
      </c>
      <c r="AD79" t="s">
        <v>429</v>
      </c>
      <c r="AF79" s="17">
        <v>78</v>
      </c>
    </row>
    <row r="80" spans="1:32" x14ac:dyDescent="0.3">
      <c r="A80" s="15" t="s">
        <v>430</v>
      </c>
      <c r="B80" t="s">
        <v>431</v>
      </c>
      <c r="C80" t="s">
        <v>432</v>
      </c>
      <c r="D80" t="s">
        <v>66</v>
      </c>
      <c r="E80" t="s">
        <v>66</v>
      </c>
      <c r="F80" s="6" t="s">
        <v>433</v>
      </c>
      <c r="G80" s="6" t="s">
        <v>434</v>
      </c>
      <c r="H80" s="6" t="s">
        <v>435</v>
      </c>
      <c r="I80" t="s">
        <v>66</v>
      </c>
      <c r="J80" t="s">
        <v>66</v>
      </c>
      <c r="K80" t="s">
        <v>66</v>
      </c>
      <c r="L80" t="s">
        <v>66</v>
      </c>
      <c r="M80">
        <v>3</v>
      </c>
      <c r="N80" s="1">
        <v>11.6</v>
      </c>
      <c r="O80" s="2"/>
      <c r="P80" s="2" t="s">
        <v>66</v>
      </c>
      <c r="Q80" s="2" t="s">
        <v>66</v>
      </c>
      <c r="R80" s="19" t="s">
        <v>66</v>
      </c>
      <c r="S80" s="2" t="s">
        <v>66</v>
      </c>
      <c r="T80" s="2" t="s">
        <v>66</v>
      </c>
      <c r="U80" s="2" t="s">
        <v>66</v>
      </c>
      <c r="V80" s="2" t="s">
        <v>66</v>
      </c>
      <c r="W80" s="2" t="s">
        <v>66</v>
      </c>
      <c r="X80" s="2" t="s">
        <v>66</v>
      </c>
      <c r="Y80" s="2"/>
      <c r="Z80" t="s">
        <v>530</v>
      </c>
      <c r="AA80" s="4">
        <f>VLOOKUP(A80,ci!$A$1:$I$96,9,FALSE)</f>
        <v>1</v>
      </c>
      <c r="AB80" s="4">
        <f>IFERROR(VLOOKUP(A80,cw!$B$1:$K$96,10,FALSE),0)</f>
        <v>0</v>
      </c>
      <c r="AC80" s="4">
        <f t="shared" si="1"/>
        <v>0</v>
      </c>
      <c r="AD80" t="s">
        <v>436</v>
      </c>
      <c r="AF80" s="4">
        <v>79</v>
      </c>
    </row>
    <row r="81" spans="1:32" x14ac:dyDescent="0.3">
      <c r="A81" s="15" t="s">
        <v>437</v>
      </c>
      <c r="B81" t="s">
        <v>438</v>
      </c>
      <c r="C81" t="s">
        <v>439</v>
      </c>
      <c r="D81" t="s">
        <v>66</v>
      </c>
      <c r="E81" t="s">
        <v>66</v>
      </c>
      <c r="F81" s="6" t="s">
        <v>440</v>
      </c>
      <c r="G81" s="6" t="s">
        <v>341</v>
      </c>
      <c r="H81" s="6" t="s">
        <v>435</v>
      </c>
      <c r="I81" t="s">
        <v>66</v>
      </c>
      <c r="J81" t="s">
        <v>66</v>
      </c>
      <c r="K81" t="s">
        <v>66</v>
      </c>
      <c r="L81" t="s">
        <v>66</v>
      </c>
      <c r="M81">
        <v>3</v>
      </c>
      <c r="N81" s="1">
        <v>11.8</v>
      </c>
      <c r="O81" s="2"/>
      <c r="P81" s="2" t="s">
        <v>66</v>
      </c>
      <c r="Q81" s="2" t="s">
        <v>66</v>
      </c>
      <c r="R81" s="19" t="s">
        <v>66</v>
      </c>
      <c r="S81" s="2" t="s">
        <v>66</v>
      </c>
      <c r="T81" s="2" t="s">
        <v>66</v>
      </c>
      <c r="U81" s="2" t="s">
        <v>66</v>
      </c>
      <c r="V81" s="2" t="s">
        <v>66</v>
      </c>
      <c r="W81" s="2" t="s">
        <v>66</v>
      </c>
      <c r="X81" s="2" t="s">
        <v>66</v>
      </c>
      <c r="Y81" s="2"/>
      <c r="Z81" t="s">
        <v>530</v>
      </c>
      <c r="AA81" s="4">
        <f>VLOOKUP(A81,ci!$A$1:$I$96,9,FALSE)</f>
        <v>1</v>
      </c>
      <c r="AB81" s="4">
        <f>IFERROR(VLOOKUP(A81,cw!$B$1:$K$96,10,FALSE),0)</f>
        <v>0</v>
      </c>
      <c r="AC81" s="4">
        <f t="shared" si="1"/>
        <v>0</v>
      </c>
      <c r="AD81" t="s">
        <v>441</v>
      </c>
      <c r="AF81" s="17">
        <v>80</v>
      </c>
    </row>
    <row r="82" spans="1:32" x14ac:dyDescent="0.3">
      <c r="A82" s="15" t="s">
        <v>442</v>
      </c>
      <c r="B82" t="s">
        <v>443</v>
      </c>
      <c r="C82" t="s">
        <v>444</v>
      </c>
      <c r="D82" t="s">
        <v>66</v>
      </c>
      <c r="E82" t="s">
        <v>66</v>
      </c>
      <c r="F82" s="6" t="s">
        <v>272</v>
      </c>
      <c r="G82" s="6" t="s">
        <v>347</v>
      </c>
      <c r="H82" s="6" t="s">
        <v>445</v>
      </c>
      <c r="I82" t="s">
        <v>66</v>
      </c>
      <c r="J82" t="s">
        <v>66</v>
      </c>
      <c r="K82" t="s">
        <v>66</v>
      </c>
      <c r="L82" t="s">
        <v>66</v>
      </c>
      <c r="M82">
        <v>3</v>
      </c>
      <c r="N82" s="4" t="s">
        <v>66</v>
      </c>
      <c r="P82" s="4" t="s">
        <v>536</v>
      </c>
      <c r="Q82" s="3">
        <v>249.5</v>
      </c>
      <c r="R82" s="17">
        <v>0</v>
      </c>
      <c r="S82" s="5">
        <v>4</v>
      </c>
      <c r="T82" s="5">
        <v>2</v>
      </c>
      <c r="U82" s="5">
        <v>13</v>
      </c>
      <c r="V82" s="5">
        <v>10</v>
      </c>
      <c r="W82" s="5">
        <v>43</v>
      </c>
      <c r="X82" s="5" t="s">
        <v>546</v>
      </c>
      <c r="Y82" s="5"/>
      <c r="Z82" t="s">
        <v>530</v>
      </c>
      <c r="AA82" s="4">
        <f>VLOOKUP(A82,ci!$A$1:$I$96,9,FALSE)</f>
        <v>1</v>
      </c>
      <c r="AB82" s="4">
        <f>IFERROR(VLOOKUP(A82,cw!$B$1:$K$96,10,FALSE),0)</f>
        <v>0</v>
      </c>
      <c r="AC82" s="4">
        <f t="shared" si="1"/>
        <v>0</v>
      </c>
      <c r="AD82" t="s">
        <v>446</v>
      </c>
      <c r="AF82" s="4">
        <v>81</v>
      </c>
    </row>
    <row r="83" spans="1:32" x14ac:dyDescent="0.3">
      <c r="A83" s="15" t="s">
        <v>447</v>
      </c>
      <c r="B83" t="s">
        <v>448</v>
      </c>
      <c r="C83" t="s">
        <v>449</v>
      </c>
      <c r="D83" t="s">
        <v>66</v>
      </c>
      <c r="E83" t="s">
        <v>66</v>
      </c>
      <c r="F83" s="6" t="s">
        <v>88</v>
      </c>
      <c r="G83" s="6" t="s">
        <v>450</v>
      </c>
      <c r="H83" s="6" t="s">
        <v>331</v>
      </c>
      <c r="I83" t="s">
        <v>66</v>
      </c>
      <c r="J83" t="s">
        <v>66</v>
      </c>
      <c r="K83" t="s">
        <v>66</v>
      </c>
      <c r="L83" t="s">
        <v>66</v>
      </c>
      <c r="M83">
        <v>3</v>
      </c>
      <c r="N83" s="4" t="s">
        <v>66</v>
      </c>
      <c r="P83" s="3" t="s">
        <v>539</v>
      </c>
      <c r="Q83" s="3">
        <v>379.8</v>
      </c>
      <c r="R83" s="17">
        <v>0</v>
      </c>
      <c r="S83" s="5">
        <v>4</v>
      </c>
      <c r="T83" s="5">
        <v>2</v>
      </c>
      <c r="U83" s="5">
        <v>13</v>
      </c>
      <c r="V83" s="5">
        <v>10</v>
      </c>
      <c r="W83" s="5">
        <v>44</v>
      </c>
      <c r="X83" s="5" t="s">
        <v>546</v>
      </c>
      <c r="Y83" s="5"/>
      <c r="Z83" t="s">
        <v>530</v>
      </c>
      <c r="AA83" s="4">
        <f>VLOOKUP(A83,ci!$A$1:$I$96,9,FALSE)</f>
        <v>1</v>
      </c>
      <c r="AB83" s="4">
        <f>IFERROR(VLOOKUP(A83,cw!$B$1:$K$96,10,FALSE),0)</f>
        <v>0</v>
      </c>
      <c r="AC83" s="4">
        <f t="shared" si="1"/>
        <v>0</v>
      </c>
      <c r="AD83" t="s">
        <v>451</v>
      </c>
      <c r="AE83" t="s">
        <v>534</v>
      </c>
      <c r="AF83" s="17">
        <v>82</v>
      </c>
    </row>
    <row r="84" spans="1:32" x14ac:dyDescent="0.3">
      <c r="A84" s="15" t="s">
        <v>452</v>
      </c>
      <c r="B84" t="s">
        <v>453</v>
      </c>
      <c r="C84" t="s">
        <v>454</v>
      </c>
      <c r="D84" t="s">
        <v>66</v>
      </c>
      <c r="E84" t="s">
        <v>66</v>
      </c>
      <c r="F84" s="6" t="s">
        <v>455</v>
      </c>
      <c r="G84" s="6" t="s">
        <v>266</v>
      </c>
      <c r="H84" s="6" t="s">
        <v>456</v>
      </c>
      <c r="I84" t="s">
        <v>66</v>
      </c>
      <c r="J84" t="s">
        <v>66</v>
      </c>
      <c r="K84" t="s">
        <v>66</v>
      </c>
      <c r="L84" t="s">
        <v>66</v>
      </c>
      <c r="M84">
        <v>3</v>
      </c>
      <c r="N84" s="4" t="s">
        <v>66</v>
      </c>
      <c r="P84" s="3" t="s">
        <v>539</v>
      </c>
      <c r="Q84" s="3">
        <v>379.8</v>
      </c>
      <c r="R84" s="17">
        <v>0</v>
      </c>
      <c r="S84" s="5">
        <v>4</v>
      </c>
      <c r="T84" s="5">
        <v>2</v>
      </c>
      <c r="U84" s="5">
        <v>13</v>
      </c>
      <c r="V84" s="5">
        <v>10</v>
      </c>
      <c r="W84" s="5">
        <v>44</v>
      </c>
      <c r="X84" s="5" t="s">
        <v>546</v>
      </c>
      <c r="Y84" s="5"/>
      <c r="Z84" t="s">
        <v>530</v>
      </c>
      <c r="AA84" s="4">
        <f>VLOOKUP(A84,ci!$A$1:$I$96,9,FALSE)</f>
        <v>1</v>
      </c>
      <c r="AB84" s="4">
        <f>IFERROR(VLOOKUP(A84,cw!$B$1:$K$96,10,FALSE),0)</f>
        <v>0</v>
      </c>
      <c r="AC84" s="4">
        <f t="shared" si="1"/>
        <v>0</v>
      </c>
      <c r="AD84" t="s">
        <v>457</v>
      </c>
      <c r="AF84" s="4">
        <v>83</v>
      </c>
    </row>
    <row r="85" spans="1:32" x14ac:dyDescent="0.3">
      <c r="A85" s="15" t="s">
        <v>458</v>
      </c>
      <c r="B85" t="s">
        <v>459</v>
      </c>
      <c r="C85" t="s">
        <v>460</v>
      </c>
      <c r="D85" t="s">
        <v>66</v>
      </c>
      <c r="E85" t="s">
        <v>66</v>
      </c>
      <c r="F85" s="6" t="s">
        <v>461</v>
      </c>
      <c r="G85" s="6" t="s">
        <v>462</v>
      </c>
      <c r="H85" s="6" t="s">
        <v>156</v>
      </c>
      <c r="I85" t="s">
        <v>66</v>
      </c>
      <c r="J85" t="s">
        <v>66</v>
      </c>
      <c r="K85" t="s">
        <v>66</v>
      </c>
      <c r="L85" t="s">
        <v>66</v>
      </c>
      <c r="M85">
        <v>3</v>
      </c>
      <c r="N85" s="4" t="s">
        <v>66</v>
      </c>
      <c r="P85" s="3" t="s">
        <v>540</v>
      </c>
      <c r="Q85" s="3">
        <v>564.29999999999995</v>
      </c>
      <c r="R85" s="17">
        <v>0</v>
      </c>
      <c r="S85" s="5">
        <v>3</v>
      </c>
      <c r="T85" s="5">
        <v>2</v>
      </c>
      <c r="U85" s="5">
        <v>13</v>
      </c>
      <c r="V85" s="5">
        <v>10</v>
      </c>
      <c r="W85" s="5">
        <v>38</v>
      </c>
      <c r="X85" s="5" t="s">
        <v>546</v>
      </c>
      <c r="Y85" s="5"/>
      <c r="Z85" t="s">
        <v>530</v>
      </c>
      <c r="AA85" s="4">
        <f>VLOOKUP(A85,ci!$A$1:$I$96,9,FALSE)</f>
        <v>1</v>
      </c>
      <c r="AB85" s="4">
        <f>IFERROR(VLOOKUP(A85,cw!$B$1:$K$96,10,FALSE),0)</f>
        <v>0</v>
      </c>
      <c r="AC85" s="4">
        <f t="shared" si="1"/>
        <v>0</v>
      </c>
      <c r="AD85" t="s">
        <v>463</v>
      </c>
      <c r="AF85" s="17">
        <v>84</v>
      </c>
    </row>
    <row r="86" spans="1:32" x14ac:dyDescent="0.3">
      <c r="A86" s="15" t="s">
        <v>464</v>
      </c>
      <c r="B86" t="s">
        <v>465</v>
      </c>
      <c r="C86" t="s">
        <v>466</v>
      </c>
      <c r="D86" t="s">
        <v>66</v>
      </c>
      <c r="E86" t="s">
        <v>66</v>
      </c>
      <c r="F86" s="6" t="s">
        <v>467</v>
      </c>
      <c r="G86" s="6" t="s">
        <v>468</v>
      </c>
      <c r="H86" s="6" t="s">
        <v>93</v>
      </c>
      <c r="I86" t="s">
        <v>66</v>
      </c>
      <c r="J86" t="s">
        <v>66</v>
      </c>
      <c r="K86" t="s">
        <v>66</v>
      </c>
      <c r="L86" t="s">
        <v>66</v>
      </c>
      <c r="M86">
        <v>3</v>
      </c>
      <c r="N86" s="4" t="s">
        <v>66</v>
      </c>
      <c r="P86" s="3" t="s">
        <v>540</v>
      </c>
      <c r="Q86" s="3">
        <v>564.29999999999995</v>
      </c>
      <c r="R86" s="17">
        <v>0</v>
      </c>
      <c r="S86" s="5">
        <v>3</v>
      </c>
      <c r="T86" s="5">
        <v>2</v>
      </c>
      <c r="U86" s="5">
        <v>13</v>
      </c>
      <c r="V86" s="5">
        <v>10</v>
      </c>
      <c r="W86" s="5">
        <v>38</v>
      </c>
      <c r="X86" s="5" t="s">
        <v>546</v>
      </c>
      <c r="Y86" s="5"/>
      <c r="Z86" t="s">
        <v>530</v>
      </c>
      <c r="AA86" s="4">
        <f>VLOOKUP(A86,ci!$A$1:$I$96,9,FALSE)</f>
        <v>1</v>
      </c>
      <c r="AB86" s="4">
        <f>IFERROR(VLOOKUP(A86,cw!$B$1:$K$96,10,FALSE),0)</f>
        <v>0</v>
      </c>
      <c r="AC86" s="4">
        <f t="shared" si="1"/>
        <v>0</v>
      </c>
      <c r="AD86" t="s">
        <v>469</v>
      </c>
      <c r="AF86" s="4">
        <v>85</v>
      </c>
    </row>
    <row r="87" spans="1:32" x14ac:dyDescent="0.3">
      <c r="A87" s="15" t="s">
        <v>470</v>
      </c>
      <c r="B87" t="s">
        <v>471</v>
      </c>
      <c r="C87" t="s">
        <v>454</v>
      </c>
      <c r="D87" t="s">
        <v>66</v>
      </c>
      <c r="E87" t="s">
        <v>66</v>
      </c>
      <c r="F87" s="6" t="s">
        <v>472</v>
      </c>
      <c r="G87" s="6" t="s">
        <v>434</v>
      </c>
      <c r="H87" s="6" t="s">
        <v>473</v>
      </c>
      <c r="I87" t="s">
        <v>66</v>
      </c>
      <c r="J87" t="s">
        <v>66</v>
      </c>
      <c r="K87" t="s">
        <v>66</v>
      </c>
      <c r="L87" t="s">
        <v>66</v>
      </c>
      <c r="M87">
        <v>3</v>
      </c>
      <c r="N87" s="4" t="s">
        <v>66</v>
      </c>
      <c r="P87" s="3" t="s">
        <v>540</v>
      </c>
      <c r="Q87" s="3">
        <v>564.29999999999995</v>
      </c>
      <c r="R87" s="17">
        <v>0</v>
      </c>
      <c r="S87" s="5">
        <v>3</v>
      </c>
      <c r="T87" s="5">
        <v>2</v>
      </c>
      <c r="U87" s="5">
        <v>13</v>
      </c>
      <c r="V87" s="5">
        <v>10</v>
      </c>
      <c r="W87" s="5">
        <v>38</v>
      </c>
      <c r="X87" s="5" t="s">
        <v>546</v>
      </c>
      <c r="Y87" s="5"/>
      <c r="Z87" t="s">
        <v>530</v>
      </c>
      <c r="AA87" s="4">
        <f>VLOOKUP(A87,ci!$A$1:$I$96,9,FALSE)</f>
        <v>1</v>
      </c>
      <c r="AB87" s="4">
        <f>IFERROR(VLOOKUP(A87,cw!$B$1:$K$96,10,FALSE),0)</f>
        <v>0</v>
      </c>
      <c r="AC87" s="4">
        <f t="shared" si="1"/>
        <v>0</v>
      </c>
      <c r="AD87" t="s">
        <v>474</v>
      </c>
      <c r="AF87" s="17">
        <v>86</v>
      </c>
    </row>
    <row r="88" spans="1:32" x14ac:dyDescent="0.3">
      <c r="A88" s="15" t="s">
        <v>475</v>
      </c>
      <c r="B88" t="s">
        <v>476</v>
      </c>
      <c r="C88" t="s">
        <v>477</v>
      </c>
      <c r="D88" t="s">
        <v>66</v>
      </c>
      <c r="E88" t="s">
        <v>66</v>
      </c>
      <c r="F88" s="6" t="s">
        <v>478</v>
      </c>
      <c r="G88" s="6" t="s">
        <v>289</v>
      </c>
      <c r="H88" s="6" t="s">
        <v>156</v>
      </c>
      <c r="I88" t="s">
        <v>66</v>
      </c>
      <c r="J88" t="s">
        <v>66</v>
      </c>
      <c r="K88" t="s">
        <v>66</v>
      </c>
      <c r="L88" t="s">
        <v>66</v>
      </c>
      <c r="M88">
        <v>3</v>
      </c>
      <c r="N88" s="4" t="s">
        <v>66</v>
      </c>
      <c r="P88" s="3" t="s">
        <v>540</v>
      </c>
      <c r="Q88" s="3">
        <v>564.29999999999995</v>
      </c>
      <c r="R88" s="17">
        <v>0</v>
      </c>
      <c r="S88" s="5">
        <v>3</v>
      </c>
      <c r="T88" s="5">
        <v>2</v>
      </c>
      <c r="U88" s="5">
        <v>13</v>
      </c>
      <c r="V88" s="5">
        <v>10</v>
      </c>
      <c r="W88" s="5">
        <v>38</v>
      </c>
      <c r="X88" s="5" t="s">
        <v>546</v>
      </c>
      <c r="Y88" s="5"/>
      <c r="Z88" t="s">
        <v>530</v>
      </c>
      <c r="AA88" s="4">
        <f>VLOOKUP(A88,ci!$A$1:$I$96,9,FALSE)</f>
        <v>1</v>
      </c>
      <c r="AB88" s="4">
        <f>IFERROR(VLOOKUP(A88,cw!$B$1:$K$96,10,FALSE),0)</f>
        <v>0</v>
      </c>
      <c r="AC88" s="4">
        <f t="shared" si="1"/>
        <v>0</v>
      </c>
      <c r="AD88" t="s">
        <v>479</v>
      </c>
      <c r="AF88" s="4">
        <v>87</v>
      </c>
    </row>
    <row r="89" spans="1:32" x14ac:dyDescent="0.3">
      <c r="A89" s="15" t="s">
        <v>480</v>
      </c>
      <c r="B89" t="s">
        <v>481</v>
      </c>
      <c r="C89" t="s">
        <v>482</v>
      </c>
      <c r="D89" t="s">
        <v>66</v>
      </c>
      <c r="E89" t="s">
        <v>66</v>
      </c>
      <c r="F89" s="6" t="s">
        <v>483</v>
      </c>
      <c r="G89" s="6" t="s">
        <v>63</v>
      </c>
      <c r="H89" s="6" t="s">
        <v>177</v>
      </c>
      <c r="I89" t="s">
        <v>66</v>
      </c>
      <c r="J89" t="s">
        <v>66</v>
      </c>
      <c r="K89" t="s">
        <v>66</v>
      </c>
      <c r="L89" t="s">
        <v>66</v>
      </c>
      <c r="M89">
        <v>3</v>
      </c>
      <c r="N89" s="4" t="s">
        <v>66</v>
      </c>
      <c r="P89" s="3" t="s">
        <v>540</v>
      </c>
      <c r="Q89" s="3">
        <v>564.29999999999995</v>
      </c>
      <c r="R89" s="17">
        <v>0</v>
      </c>
      <c r="S89" s="5">
        <v>3</v>
      </c>
      <c r="T89" s="5">
        <v>2</v>
      </c>
      <c r="U89" s="5">
        <v>13</v>
      </c>
      <c r="V89" s="5">
        <v>10</v>
      </c>
      <c r="W89" s="5">
        <v>38</v>
      </c>
      <c r="X89" s="5" t="s">
        <v>546</v>
      </c>
      <c r="Y89" s="5"/>
      <c r="Z89" t="s">
        <v>530</v>
      </c>
      <c r="AA89" s="4">
        <f>VLOOKUP(A89,ci!$A$1:$I$96,9,FALSE)</f>
        <v>1</v>
      </c>
      <c r="AB89" s="4">
        <f>IFERROR(VLOOKUP(A89,cw!$B$1:$K$96,10,FALSE),0)</f>
        <v>0</v>
      </c>
      <c r="AC89" s="4">
        <f t="shared" si="1"/>
        <v>0</v>
      </c>
      <c r="AD89" t="s">
        <v>484</v>
      </c>
      <c r="AF89" s="17">
        <v>88</v>
      </c>
    </row>
    <row r="90" spans="1:32" x14ac:dyDescent="0.3">
      <c r="A90" s="15" t="s">
        <v>485</v>
      </c>
      <c r="B90" t="s">
        <v>486</v>
      </c>
      <c r="C90" t="s">
        <v>487</v>
      </c>
      <c r="D90" t="s">
        <v>66</v>
      </c>
      <c r="E90" t="s">
        <v>66</v>
      </c>
      <c r="F90" s="6" t="s">
        <v>488</v>
      </c>
      <c r="G90" s="6" t="s">
        <v>489</v>
      </c>
      <c r="H90" s="6" t="s">
        <v>435</v>
      </c>
      <c r="I90" t="s">
        <v>66</v>
      </c>
      <c r="J90" t="s">
        <v>66</v>
      </c>
      <c r="K90" t="s">
        <v>66</v>
      </c>
      <c r="L90" t="s">
        <v>66</v>
      </c>
      <c r="M90">
        <v>3</v>
      </c>
      <c r="N90" s="4" t="s">
        <v>66</v>
      </c>
      <c r="P90" s="4" t="s">
        <v>536</v>
      </c>
      <c r="Q90" s="3">
        <v>57</v>
      </c>
      <c r="R90" s="17">
        <v>0</v>
      </c>
      <c r="S90" s="5">
        <v>3</v>
      </c>
      <c r="T90" s="5">
        <v>2</v>
      </c>
      <c r="U90" s="5">
        <v>13</v>
      </c>
      <c r="V90" s="5">
        <v>10</v>
      </c>
      <c r="W90" s="5">
        <v>42</v>
      </c>
      <c r="X90" s="5" t="s">
        <v>546</v>
      </c>
      <c r="Y90" s="5"/>
      <c r="Z90" t="s">
        <v>530</v>
      </c>
      <c r="AA90" s="4">
        <f>VLOOKUP(A90,ci!$A$1:$I$96,9,FALSE)</f>
        <v>1</v>
      </c>
      <c r="AB90" s="4">
        <f>IFERROR(VLOOKUP(A90,cw!$B$1:$K$96,10,FALSE),0)</f>
        <v>0</v>
      </c>
      <c r="AC90" s="4">
        <f t="shared" si="1"/>
        <v>0</v>
      </c>
      <c r="AD90" t="s">
        <v>490</v>
      </c>
      <c r="AE90" t="s">
        <v>534</v>
      </c>
      <c r="AF90" s="4">
        <v>89</v>
      </c>
    </row>
    <row r="91" spans="1:32" x14ac:dyDescent="0.3">
      <c r="A91" s="15" t="s">
        <v>491</v>
      </c>
      <c r="B91" t="s">
        <v>492</v>
      </c>
      <c r="C91" t="s">
        <v>493</v>
      </c>
      <c r="D91" t="s">
        <v>66</v>
      </c>
      <c r="E91" t="s">
        <v>66</v>
      </c>
      <c r="F91" s="6" t="s">
        <v>82</v>
      </c>
      <c r="G91" s="6" t="s">
        <v>318</v>
      </c>
      <c r="H91" s="6" t="s">
        <v>92</v>
      </c>
      <c r="I91" t="s">
        <v>66</v>
      </c>
      <c r="J91" t="s">
        <v>66</v>
      </c>
      <c r="K91" t="s">
        <v>66</v>
      </c>
      <c r="L91" t="s">
        <v>66</v>
      </c>
      <c r="M91">
        <v>3</v>
      </c>
      <c r="N91" s="4" t="s">
        <v>66</v>
      </c>
      <c r="P91" s="4" t="s">
        <v>536</v>
      </c>
      <c r="Q91" s="3">
        <v>57</v>
      </c>
      <c r="R91" s="17">
        <v>0</v>
      </c>
      <c r="S91" s="5">
        <v>3</v>
      </c>
      <c r="T91" s="5">
        <v>2</v>
      </c>
      <c r="U91" s="5">
        <v>13</v>
      </c>
      <c r="V91" s="5">
        <v>10</v>
      </c>
      <c r="W91" s="5">
        <v>42</v>
      </c>
      <c r="X91" s="5" t="s">
        <v>546</v>
      </c>
      <c r="Y91" s="5"/>
      <c r="Z91" t="s">
        <v>530</v>
      </c>
      <c r="AA91" s="4">
        <f>VLOOKUP(A91,ci!$A$1:$I$96,9,FALSE)</f>
        <v>1</v>
      </c>
      <c r="AB91" s="4">
        <f>IFERROR(VLOOKUP(A91,cw!$B$1:$K$96,10,FALSE),0)</f>
        <v>0</v>
      </c>
      <c r="AC91" s="4">
        <f t="shared" si="1"/>
        <v>0</v>
      </c>
      <c r="AD91" t="s">
        <v>494</v>
      </c>
      <c r="AF91" s="17">
        <v>90</v>
      </c>
    </row>
    <row r="92" spans="1:32" x14ac:dyDescent="0.3">
      <c r="A92" s="15" t="s">
        <v>495</v>
      </c>
      <c r="B92" t="s">
        <v>388</v>
      </c>
      <c r="C92" t="s">
        <v>496</v>
      </c>
      <c r="D92" t="s">
        <v>66</v>
      </c>
      <c r="E92" t="s">
        <v>66</v>
      </c>
      <c r="F92" s="6" t="s">
        <v>497</v>
      </c>
      <c r="G92" s="6" t="s">
        <v>498</v>
      </c>
      <c r="H92" s="6" t="s">
        <v>499</v>
      </c>
      <c r="I92" t="s">
        <v>66</v>
      </c>
      <c r="J92" t="s">
        <v>66</v>
      </c>
      <c r="K92" t="s">
        <v>66</v>
      </c>
      <c r="L92" t="s">
        <v>66</v>
      </c>
      <c r="M92">
        <v>3</v>
      </c>
      <c r="N92" s="4" t="s">
        <v>66</v>
      </c>
      <c r="P92" s="4" t="s">
        <v>536</v>
      </c>
      <c r="Q92" s="3">
        <v>54</v>
      </c>
      <c r="R92" s="17">
        <v>0</v>
      </c>
      <c r="S92" s="5">
        <v>5</v>
      </c>
      <c r="T92" s="5">
        <v>2</v>
      </c>
      <c r="U92" s="5">
        <v>13</v>
      </c>
      <c r="V92" s="5">
        <v>10</v>
      </c>
      <c r="W92" s="5">
        <v>44</v>
      </c>
      <c r="X92" s="5" t="s">
        <v>546</v>
      </c>
      <c r="Y92" s="5"/>
      <c r="Z92" t="s">
        <v>530</v>
      </c>
      <c r="AA92" s="4">
        <f>VLOOKUP(A92,ci!$A$1:$I$96,9,FALSE)</f>
        <v>1</v>
      </c>
      <c r="AB92" s="4">
        <f>IFERROR(VLOOKUP(A92,cw!$B$1:$K$96,10,FALSE),0)</f>
        <v>0</v>
      </c>
      <c r="AC92" s="4">
        <f t="shared" si="1"/>
        <v>0</v>
      </c>
      <c r="AD92" t="s">
        <v>500</v>
      </c>
      <c r="AF92" s="4">
        <v>91</v>
      </c>
    </row>
    <row r="93" spans="1:32" x14ac:dyDescent="0.3">
      <c r="A93" s="15" t="s">
        <v>501</v>
      </c>
      <c r="B93" t="s">
        <v>502</v>
      </c>
      <c r="C93" t="s">
        <v>503</v>
      </c>
      <c r="D93" t="s">
        <v>66</v>
      </c>
      <c r="E93" t="s">
        <v>66</v>
      </c>
      <c r="F93" s="6" t="s">
        <v>504</v>
      </c>
      <c r="G93" s="6" t="s">
        <v>468</v>
      </c>
      <c r="H93" s="6" t="s">
        <v>337</v>
      </c>
      <c r="I93" t="s">
        <v>66</v>
      </c>
      <c r="J93" t="s">
        <v>66</v>
      </c>
      <c r="K93" t="s">
        <v>66</v>
      </c>
      <c r="L93" t="s">
        <v>66</v>
      </c>
      <c r="M93">
        <v>3</v>
      </c>
      <c r="N93" s="4" t="s">
        <v>66</v>
      </c>
      <c r="P93" s="4" t="s">
        <v>536</v>
      </c>
      <c r="Q93" s="3">
        <v>54</v>
      </c>
      <c r="R93" s="17">
        <v>0</v>
      </c>
      <c r="S93" s="5">
        <v>5</v>
      </c>
      <c r="T93" s="5">
        <v>2</v>
      </c>
      <c r="U93" s="5">
        <v>13</v>
      </c>
      <c r="V93" s="5">
        <v>10</v>
      </c>
      <c r="W93" s="5">
        <v>44</v>
      </c>
      <c r="X93" s="5" t="s">
        <v>546</v>
      </c>
      <c r="Y93" s="5"/>
      <c r="Z93" t="s">
        <v>530</v>
      </c>
      <c r="AA93" s="4">
        <f>VLOOKUP(A93,ci!$A$1:$I$96,9,FALSE)</f>
        <v>1</v>
      </c>
      <c r="AB93" s="4">
        <f>IFERROR(VLOOKUP(A93,cw!$B$1:$K$96,10,FALSE),0)</f>
        <v>0</v>
      </c>
      <c r="AC93" s="4">
        <f t="shared" si="1"/>
        <v>0</v>
      </c>
      <c r="AD93" t="s">
        <v>505</v>
      </c>
      <c r="AF93" s="17">
        <v>92</v>
      </c>
    </row>
    <row r="94" spans="1:32" x14ac:dyDescent="0.3">
      <c r="A94" s="15" t="s">
        <v>506</v>
      </c>
      <c r="B94" t="s">
        <v>507</v>
      </c>
      <c r="C94" t="s">
        <v>508</v>
      </c>
      <c r="D94" t="s">
        <v>66</v>
      </c>
      <c r="E94" t="s">
        <v>66</v>
      </c>
      <c r="F94" s="6" t="s">
        <v>509</v>
      </c>
      <c r="G94" s="6" t="s">
        <v>510</v>
      </c>
      <c r="H94" s="6" t="s">
        <v>511</v>
      </c>
      <c r="I94" t="s">
        <v>66</v>
      </c>
      <c r="J94" t="s">
        <v>66</v>
      </c>
      <c r="K94" t="s">
        <v>66</v>
      </c>
      <c r="L94" t="s">
        <v>66</v>
      </c>
      <c r="M94">
        <v>3</v>
      </c>
      <c r="N94" s="4" t="s">
        <v>66</v>
      </c>
      <c r="P94" s="4" t="s">
        <v>536</v>
      </c>
      <c r="Q94" s="3">
        <v>50.5</v>
      </c>
      <c r="R94" s="17">
        <v>0</v>
      </c>
      <c r="S94" s="5">
        <v>2</v>
      </c>
      <c r="T94" s="5">
        <v>2</v>
      </c>
      <c r="U94" s="5">
        <v>13</v>
      </c>
      <c r="V94" s="5">
        <v>10</v>
      </c>
      <c r="W94" s="5">
        <v>41</v>
      </c>
      <c r="X94" s="5" t="s">
        <v>546</v>
      </c>
      <c r="Y94" s="5"/>
      <c r="Z94" t="s">
        <v>530</v>
      </c>
      <c r="AA94" s="4">
        <f>VLOOKUP(A94,ci!$A$1:$I$96,9,FALSE)</f>
        <v>1</v>
      </c>
      <c r="AB94" s="4">
        <f>IFERROR(VLOOKUP(A94,cw!$B$1:$K$96,10,FALSE),0)</f>
        <v>0</v>
      </c>
      <c r="AC94" s="4">
        <f t="shared" si="1"/>
        <v>0</v>
      </c>
      <c r="AD94" t="s">
        <v>512</v>
      </c>
      <c r="AF94" s="4">
        <v>93</v>
      </c>
    </row>
    <row r="95" spans="1:32" x14ac:dyDescent="0.3">
      <c r="A95" s="15" t="s">
        <v>513</v>
      </c>
      <c r="B95" t="s">
        <v>514</v>
      </c>
      <c r="C95" t="s">
        <v>515</v>
      </c>
      <c r="D95" t="s">
        <v>66</v>
      </c>
      <c r="E95" t="s">
        <v>66</v>
      </c>
      <c r="F95" s="6" t="s">
        <v>261</v>
      </c>
      <c r="G95" s="6" t="s">
        <v>260</v>
      </c>
      <c r="H95" s="6" t="s">
        <v>516</v>
      </c>
      <c r="I95" t="s">
        <v>66</v>
      </c>
      <c r="J95" t="s">
        <v>66</v>
      </c>
      <c r="K95" t="s">
        <v>66</v>
      </c>
      <c r="L95" t="s">
        <v>66</v>
      </c>
      <c r="M95">
        <v>3</v>
      </c>
      <c r="N95" s="4" t="s">
        <v>66</v>
      </c>
      <c r="P95" s="4" t="s">
        <v>536</v>
      </c>
      <c r="Q95" s="3">
        <v>50.5</v>
      </c>
      <c r="R95" s="17">
        <v>0</v>
      </c>
      <c r="S95" s="5">
        <v>2</v>
      </c>
      <c r="T95" s="5">
        <v>2</v>
      </c>
      <c r="U95" s="5">
        <v>13</v>
      </c>
      <c r="V95" s="5">
        <v>10</v>
      </c>
      <c r="W95" s="5">
        <v>41</v>
      </c>
      <c r="X95" s="5" t="s">
        <v>546</v>
      </c>
      <c r="Y95" s="5"/>
      <c r="Z95" t="s">
        <v>530</v>
      </c>
      <c r="AA95" s="4">
        <f>VLOOKUP(A95,ci!$A$1:$I$96,9,FALSE)</f>
        <v>1</v>
      </c>
      <c r="AB95" s="4">
        <f>IFERROR(VLOOKUP(A95,cw!$B$1:$K$96,10,FALSE),0)</f>
        <v>0</v>
      </c>
      <c r="AC95" s="4">
        <f t="shared" si="1"/>
        <v>0</v>
      </c>
      <c r="AD95" t="s">
        <v>517</v>
      </c>
      <c r="AF95" s="17">
        <v>94</v>
      </c>
    </row>
    <row r="96" spans="1:32" x14ac:dyDescent="0.3">
      <c r="A96" s="15" t="s">
        <v>518</v>
      </c>
      <c r="B96" t="s">
        <v>519</v>
      </c>
      <c r="C96">
        <v>12.31</v>
      </c>
      <c r="D96" t="s">
        <v>66</v>
      </c>
      <c r="E96" t="s">
        <v>66</v>
      </c>
      <c r="F96" s="6" t="s">
        <v>520</v>
      </c>
      <c r="G96" s="6" t="s">
        <v>66</v>
      </c>
      <c r="H96" s="6" t="s">
        <v>66</v>
      </c>
      <c r="I96" t="s">
        <v>66</v>
      </c>
      <c r="J96" t="s">
        <v>66</v>
      </c>
      <c r="K96" t="s">
        <v>66</v>
      </c>
      <c r="L96" t="s">
        <v>66</v>
      </c>
      <c r="M96">
        <v>3</v>
      </c>
      <c r="N96" s="4" t="s">
        <v>66</v>
      </c>
      <c r="P96" s="4" t="s">
        <v>536</v>
      </c>
      <c r="Q96" s="3">
        <v>246</v>
      </c>
      <c r="R96" s="17">
        <v>0</v>
      </c>
      <c r="S96" s="5">
        <v>3</v>
      </c>
      <c r="T96" s="5">
        <v>2</v>
      </c>
      <c r="U96" s="5">
        <v>13</v>
      </c>
      <c r="V96" s="5">
        <v>10</v>
      </c>
      <c r="W96" s="5">
        <v>45</v>
      </c>
      <c r="X96" s="5" t="s">
        <v>546</v>
      </c>
      <c r="Y96" s="5"/>
      <c r="Z96" t="s">
        <v>530</v>
      </c>
      <c r="AA96" s="4">
        <f>VLOOKUP(A96,ci!$A$1:$I$96,9,FALSE)</f>
        <v>1</v>
      </c>
      <c r="AB96" s="4">
        <f>IFERROR(VLOOKUP(A96,cw!$B$1:$K$96,10,FALSE),0)</f>
        <v>0</v>
      </c>
      <c r="AC96" s="4">
        <f t="shared" si="1"/>
        <v>0</v>
      </c>
      <c r="AD96" t="s">
        <v>521</v>
      </c>
      <c r="AF96" s="4">
        <v>95</v>
      </c>
    </row>
    <row r="97" spans="1:32" x14ac:dyDescent="0.3">
      <c r="A97" s="15" t="s">
        <v>522</v>
      </c>
      <c r="B97" t="s">
        <v>523</v>
      </c>
      <c r="C97" t="s">
        <v>524</v>
      </c>
      <c r="D97" t="s">
        <v>66</v>
      </c>
      <c r="E97" t="s">
        <v>66</v>
      </c>
      <c r="F97" s="6" t="s">
        <v>525</v>
      </c>
      <c r="G97" s="6" t="s">
        <v>354</v>
      </c>
      <c r="H97" s="6" t="s">
        <v>473</v>
      </c>
      <c r="I97" t="s">
        <v>66</v>
      </c>
      <c r="J97" t="s">
        <v>66</v>
      </c>
      <c r="K97" t="s">
        <v>66</v>
      </c>
      <c r="L97" t="s">
        <v>66</v>
      </c>
      <c r="M97">
        <v>3</v>
      </c>
      <c r="N97" s="4" t="s">
        <v>66</v>
      </c>
      <c r="P97" s="4" t="s">
        <v>536</v>
      </c>
      <c r="Q97" s="3">
        <v>249.5</v>
      </c>
      <c r="R97" s="17">
        <v>0</v>
      </c>
      <c r="S97" s="5">
        <v>5</v>
      </c>
      <c r="T97" s="5">
        <v>2</v>
      </c>
      <c r="U97" s="5">
        <v>13</v>
      </c>
      <c r="V97" s="5">
        <v>10</v>
      </c>
      <c r="W97" s="5">
        <v>44</v>
      </c>
      <c r="X97" s="5" t="s">
        <v>546</v>
      </c>
      <c r="Y97" s="5"/>
      <c r="Z97" t="s">
        <v>530</v>
      </c>
      <c r="AA97" s="4">
        <f>VLOOKUP(A97,ci!$A$1:$I$96,9,FALSE)</f>
        <v>1</v>
      </c>
      <c r="AB97" s="4">
        <f>IFERROR(VLOOKUP(A97,cw!$B$1:$K$96,10,FALSE),0)</f>
        <v>0</v>
      </c>
      <c r="AC97" s="4">
        <f t="shared" si="1"/>
        <v>0</v>
      </c>
      <c r="AD97" t="s">
        <v>526</v>
      </c>
      <c r="AF97" s="17">
        <v>96</v>
      </c>
    </row>
  </sheetData>
  <autoFilter ref="A1:AD97" xr:uid="{248435D5-9848-45D4-BD95-5465F9893F8D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3" sqref="K3"/>
    </sheetView>
  </sheetViews>
  <sheetFormatPr defaultRowHeight="14.4" x14ac:dyDescent="0.3"/>
  <cols>
    <col min="9" max="9" width="9.1093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527</v>
      </c>
      <c r="I1" t="s">
        <v>13</v>
      </c>
      <c r="J1" t="s">
        <v>553</v>
      </c>
      <c r="K1" t="s">
        <v>557</v>
      </c>
    </row>
    <row r="2" spans="1:11" x14ac:dyDescent="0.3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532</v>
      </c>
      <c r="J2">
        <v>1</v>
      </c>
      <c r="K2">
        <f>IF(J2=0,2,IF(J2=1,3,IF(J2=2,4,IF(J2=3,1,IF(E2&lt;15,2,3)))))</f>
        <v>3</v>
      </c>
    </row>
    <row r="3" spans="1:11" x14ac:dyDescent="0.3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532</v>
      </c>
      <c r="J3">
        <v>2</v>
      </c>
      <c r="K3">
        <f t="shared" ref="K3:K42" si="0">IF(J3=0,2,IF(J3=1,3,IF(J3=2,4,IF(J3=3,1,IF(E3&lt;15,2,3)))))</f>
        <v>4</v>
      </c>
    </row>
    <row r="4" spans="1:11" x14ac:dyDescent="0.3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529</v>
      </c>
      <c r="J4">
        <v>0</v>
      </c>
      <c r="K4">
        <f t="shared" si="0"/>
        <v>2</v>
      </c>
    </row>
    <row r="5" spans="1:11" x14ac:dyDescent="0.3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529</v>
      </c>
      <c r="J5">
        <v>0</v>
      </c>
      <c r="K5">
        <f t="shared" si="0"/>
        <v>2</v>
      </c>
    </row>
    <row r="6" spans="1:11" x14ac:dyDescent="0.3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529</v>
      </c>
      <c r="J6">
        <v>0</v>
      </c>
      <c r="K6">
        <f t="shared" si="0"/>
        <v>2</v>
      </c>
    </row>
    <row r="7" spans="1:11" x14ac:dyDescent="0.3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529</v>
      </c>
      <c r="J7">
        <v>0</v>
      </c>
      <c r="K7">
        <f t="shared" si="0"/>
        <v>2</v>
      </c>
    </row>
    <row r="8" spans="1:11" x14ac:dyDescent="0.3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529</v>
      </c>
      <c r="J8">
        <v>0</v>
      </c>
      <c r="K8">
        <f t="shared" si="0"/>
        <v>2</v>
      </c>
    </row>
    <row r="9" spans="1:11" x14ac:dyDescent="0.3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529</v>
      </c>
      <c r="J9">
        <v>0</v>
      </c>
      <c r="K9">
        <f t="shared" si="0"/>
        <v>2</v>
      </c>
    </row>
    <row r="10" spans="1:11" x14ac:dyDescent="0.3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529</v>
      </c>
      <c r="J10">
        <v>0</v>
      </c>
      <c r="K10">
        <f t="shared" si="0"/>
        <v>2</v>
      </c>
    </row>
    <row r="11" spans="1:11" x14ac:dyDescent="0.3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529</v>
      </c>
      <c r="J11">
        <v>0</v>
      </c>
      <c r="K11">
        <f t="shared" si="0"/>
        <v>2</v>
      </c>
    </row>
    <row r="12" spans="1:11" x14ac:dyDescent="0.3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529</v>
      </c>
      <c r="J12">
        <v>0</v>
      </c>
      <c r="K12">
        <f t="shared" si="0"/>
        <v>2</v>
      </c>
    </row>
    <row r="13" spans="1:11" x14ac:dyDescent="0.3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529</v>
      </c>
      <c r="J13">
        <v>0</v>
      </c>
      <c r="K13">
        <f t="shared" si="0"/>
        <v>2</v>
      </c>
    </row>
    <row r="14" spans="1:11" x14ac:dyDescent="0.3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529</v>
      </c>
      <c r="J14">
        <v>0</v>
      </c>
      <c r="K14">
        <f t="shared" si="0"/>
        <v>2</v>
      </c>
    </row>
    <row r="15" spans="1:11" x14ac:dyDescent="0.3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529</v>
      </c>
      <c r="J15">
        <v>0</v>
      </c>
      <c r="K15">
        <f t="shared" si="0"/>
        <v>2</v>
      </c>
    </row>
    <row r="16" spans="1:11" x14ac:dyDescent="0.3">
      <c r="A16">
        <v>42</v>
      </c>
      <c r="B16" t="s">
        <v>234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532</v>
      </c>
      <c r="J16">
        <v>4</v>
      </c>
      <c r="K16">
        <f t="shared" si="0"/>
        <v>3</v>
      </c>
    </row>
    <row r="17" spans="1:11" x14ac:dyDescent="0.3">
      <c r="A17">
        <v>43</v>
      </c>
      <c r="B17" t="s">
        <v>240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532</v>
      </c>
      <c r="J17">
        <v>1</v>
      </c>
      <c r="K17">
        <f t="shared" si="0"/>
        <v>3</v>
      </c>
    </row>
    <row r="18" spans="1:11" x14ac:dyDescent="0.3">
      <c r="A18">
        <v>44</v>
      </c>
      <c r="B18" t="s">
        <v>245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532</v>
      </c>
      <c r="J18">
        <v>1</v>
      </c>
      <c r="K18">
        <f t="shared" si="0"/>
        <v>3</v>
      </c>
    </row>
    <row r="19" spans="1:11" x14ac:dyDescent="0.3">
      <c r="A19">
        <v>45</v>
      </c>
      <c r="B19" t="s">
        <v>252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532</v>
      </c>
      <c r="J19">
        <v>1</v>
      </c>
      <c r="K19">
        <f t="shared" si="0"/>
        <v>3</v>
      </c>
    </row>
    <row r="20" spans="1:11" x14ac:dyDescent="0.3">
      <c r="A20">
        <v>46</v>
      </c>
      <c r="B20" t="s">
        <v>258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532</v>
      </c>
      <c r="J20">
        <v>4</v>
      </c>
      <c r="K20">
        <f t="shared" si="0"/>
        <v>2</v>
      </c>
    </row>
    <row r="21" spans="1:11" x14ac:dyDescent="0.3">
      <c r="A21">
        <v>47</v>
      </c>
      <c r="B21" t="s">
        <v>264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532</v>
      </c>
      <c r="J21">
        <v>1</v>
      </c>
      <c r="K21">
        <f t="shared" si="0"/>
        <v>3</v>
      </c>
    </row>
    <row r="22" spans="1:11" x14ac:dyDescent="0.3">
      <c r="A22">
        <v>48</v>
      </c>
      <c r="B22" t="s">
        <v>270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532</v>
      </c>
      <c r="J22">
        <v>4</v>
      </c>
      <c r="K22">
        <f t="shared" si="0"/>
        <v>2</v>
      </c>
    </row>
    <row r="23" spans="1:11" x14ac:dyDescent="0.3">
      <c r="A23">
        <v>49</v>
      </c>
      <c r="B23" t="s">
        <v>277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532</v>
      </c>
      <c r="J23">
        <v>0</v>
      </c>
      <c r="K23">
        <f t="shared" si="0"/>
        <v>2</v>
      </c>
    </row>
    <row r="24" spans="1:11" x14ac:dyDescent="0.3">
      <c r="A24">
        <v>50</v>
      </c>
      <c r="B24" t="s">
        <v>282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532</v>
      </c>
      <c r="J24">
        <v>0</v>
      </c>
      <c r="K24">
        <f t="shared" si="0"/>
        <v>2</v>
      </c>
    </row>
    <row r="25" spans="1:11" x14ac:dyDescent="0.3">
      <c r="A25">
        <v>51</v>
      </c>
      <c r="B25" t="s">
        <v>287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532</v>
      </c>
      <c r="J25">
        <v>1</v>
      </c>
      <c r="K25">
        <f t="shared" si="0"/>
        <v>3</v>
      </c>
    </row>
    <row r="26" spans="1:11" x14ac:dyDescent="0.3">
      <c r="A26">
        <v>56</v>
      </c>
      <c r="B26" t="s">
        <v>316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528</v>
      </c>
      <c r="J26">
        <v>2</v>
      </c>
      <c r="K26">
        <f t="shared" si="0"/>
        <v>4</v>
      </c>
    </row>
    <row r="27" spans="1:11" x14ac:dyDescent="0.3">
      <c r="A27">
        <v>58</v>
      </c>
      <c r="B27" t="s">
        <v>327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531</v>
      </c>
      <c r="J27">
        <v>3</v>
      </c>
      <c r="K27">
        <f t="shared" si="0"/>
        <v>1</v>
      </c>
    </row>
    <row r="28" spans="1:11" x14ac:dyDescent="0.3">
      <c r="A28">
        <v>59</v>
      </c>
      <c r="B28" t="s">
        <v>333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531</v>
      </c>
      <c r="J28">
        <v>3</v>
      </c>
      <c r="K28">
        <f t="shared" si="0"/>
        <v>1</v>
      </c>
    </row>
    <row r="29" spans="1:11" x14ac:dyDescent="0.3">
      <c r="A29">
        <v>60</v>
      </c>
      <c r="B29" t="s">
        <v>339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531</v>
      </c>
      <c r="J29">
        <v>3</v>
      </c>
      <c r="K29">
        <f t="shared" si="0"/>
        <v>1</v>
      </c>
    </row>
    <row r="30" spans="1:11" x14ac:dyDescent="0.3">
      <c r="A30">
        <v>61</v>
      </c>
      <c r="B30" t="s">
        <v>344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531</v>
      </c>
      <c r="J30">
        <v>3</v>
      </c>
      <c r="K30">
        <f t="shared" si="0"/>
        <v>1</v>
      </c>
    </row>
    <row r="31" spans="1:11" x14ac:dyDescent="0.3">
      <c r="A31">
        <v>62</v>
      </c>
      <c r="B31" t="s">
        <v>351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531</v>
      </c>
      <c r="J31">
        <v>3</v>
      </c>
      <c r="K31">
        <f t="shared" si="0"/>
        <v>1</v>
      </c>
    </row>
    <row r="32" spans="1:11" x14ac:dyDescent="0.3">
      <c r="A32">
        <v>63</v>
      </c>
      <c r="B32" t="s">
        <v>357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531</v>
      </c>
      <c r="J32">
        <v>3</v>
      </c>
      <c r="K32">
        <f t="shared" si="0"/>
        <v>1</v>
      </c>
    </row>
    <row r="33" spans="1:11" x14ac:dyDescent="0.3">
      <c r="A33">
        <v>64</v>
      </c>
      <c r="B33" t="s">
        <v>361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531</v>
      </c>
      <c r="J33">
        <v>3</v>
      </c>
      <c r="K33">
        <f t="shared" si="0"/>
        <v>1</v>
      </c>
    </row>
    <row r="34" spans="1:11" x14ac:dyDescent="0.3">
      <c r="A34">
        <v>65</v>
      </c>
      <c r="B34" t="s">
        <v>361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531</v>
      </c>
      <c r="J34">
        <v>3</v>
      </c>
      <c r="K34">
        <f t="shared" si="0"/>
        <v>1</v>
      </c>
    </row>
    <row r="35" spans="1:11" x14ac:dyDescent="0.3">
      <c r="A35">
        <v>66</v>
      </c>
      <c r="B35" t="s">
        <v>369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531</v>
      </c>
      <c r="J35">
        <v>3</v>
      </c>
      <c r="K35">
        <f t="shared" si="0"/>
        <v>1</v>
      </c>
    </row>
    <row r="36" spans="1:11" x14ac:dyDescent="0.3">
      <c r="A36">
        <v>67</v>
      </c>
      <c r="B36" t="s">
        <v>373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531</v>
      </c>
      <c r="J36">
        <v>3</v>
      </c>
      <c r="K36">
        <f t="shared" si="0"/>
        <v>1</v>
      </c>
    </row>
    <row r="37" spans="1:11" x14ac:dyDescent="0.3">
      <c r="A37">
        <v>68</v>
      </c>
      <c r="B37" t="s">
        <v>377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531</v>
      </c>
      <c r="J37">
        <v>3</v>
      </c>
      <c r="K37">
        <f t="shared" si="0"/>
        <v>1</v>
      </c>
    </row>
    <row r="38" spans="1:11" x14ac:dyDescent="0.3">
      <c r="A38">
        <v>69</v>
      </c>
      <c r="B38" t="s">
        <v>382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531</v>
      </c>
      <c r="J38">
        <v>3</v>
      </c>
      <c r="K38">
        <f t="shared" si="0"/>
        <v>1</v>
      </c>
    </row>
    <row r="39" spans="1:11" x14ac:dyDescent="0.3">
      <c r="A39">
        <v>70</v>
      </c>
      <c r="B39" t="s">
        <v>387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531</v>
      </c>
      <c r="J39">
        <v>3</v>
      </c>
      <c r="K39">
        <f t="shared" si="0"/>
        <v>1</v>
      </c>
    </row>
    <row r="40" spans="1:11" x14ac:dyDescent="0.3">
      <c r="A40">
        <v>71</v>
      </c>
      <c r="B40" t="s">
        <v>392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531</v>
      </c>
      <c r="J40">
        <v>3</v>
      </c>
      <c r="K40">
        <f t="shared" si="0"/>
        <v>1</v>
      </c>
    </row>
    <row r="41" spans="1:11" x14ac:dyDescent="0.3">
      <c r="A41">
        <v>72</v>
      </c>
      <c r="B41" t="s">
        <v>397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531</v>
      </c>
      <c r="J41">
        <v>3</v>
      </c>
      <c r="K41">
        <f t="shared" si="0"/>
        <v>1</v>
      </c>
    </row>
    <row r="42" spans="1:11" x14ac:dyDescent="0.3">
      <c r="A42">
        <v>73</v>
      </c>
      <c r="B42" t="s">
        <v>401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531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 x14ac:dyDescent="0.3"/>
  <sheetData>
    <row r="1" spans="1:10" x14ac:dyDescent="0.3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21">
        <v>4</v>
      </c>
      <c r="J1" s="21">
        <f>IF(I1=4,5,IF(I1=0,4,IF(I1=1,0,100)))</f>
        <v>5</v>
      </c>
    </row>
    <row r="2" spans="1:10" x14ac:dyDescent="0.3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21">
        <v>4</v>
      </c>
      <c r="J2" s="21">
        <f>IF(I2=4,5,IF(I2=0,4,IF(I2=1,0,100)))</f>
        <v>5</v>
      </c>
    </row>
    <row r="3" spans="1:10" x14ac:dyDescent="0.3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21">
        <v>0</v>
      </c>
      <c r="J3" s="21">
        <f>IF(I3=4,5,IF(I3=0,4,IF(I3=1,0,100)))</f>
        <v>4</v>
      </c>
    </row>
    <row r="4" spans="1:10" x14ac:dyDescent="0.3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21">
        <v>2</v>
      </c>
      <c r="J4" s="21">
        <f>IF(I4=4,5,IF(I4=0,4,IF(I4=1,0,100)))</f>
        <v>100</v>
      </c>
    </row>
    <row r="5" spans="1:10" x14ac:dyDescent="0.3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21">
        <v>2</v>
      </c>
      <c r="J5" s="21">
        <f>IF(I5=4,5,IF(I5=0,4,IF(I5=1,0,100)))</f>
        <v>100</v>
      </c>
    </row>
    <row r="6" spans="1:10" x14ac:dyDescent="0.3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21">
        <v>0</v>
      </c>
      <c r="J6" s="21">
        <f t="shared" ref="J6:J69" si="0">IF(I6=4,5,IF(I6=0,4,IF(I6=1,0,100)))</f>
        <v>4</v>
      </c>
    </row>
    <row r="7" spans="1:10" x14ac:dyDescent="0.3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21">
        <v>2</v>
      </c>
      <c r="J7" s="21">
        <f t="shared" si="0"/>
        <v>100</v>
      </c>
    </row>
    <row r="8" spans="1:10" x14ac:dyDescent="0.3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21">
        <v>2</v>
      </c>
      <c r="J8" s="21">
        <f t="shared" si="0"/>
        <v>100</v>
      </c>
    </row>
    <row r="9" spans="1:10" x14ac:dyDescent="0.3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21">
        <v>2</v>
      </c>
      <c r="J9" s="21">
        <f t="shared" si="0"/>
        <v>100</v>
      </c>
    </row>
    <row r="10" spans="1:10" x14ac:dyDescent="0.3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21">
        <v>2</v>
      </c>
      <c r="J10" s="21">
        <f t="shared" si="0"/>
        <v>100</v>
      </c>
    </row>
    <row r="11" spans="1:10" x14ac:dyDescent="0.3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21">
        <v>2</v>
      </c>
      <c r="J11" s="21">
        <f t="shared" si="0"/>
        <v>100</v>
      </c>
    </row>
    <row r="12" spans="1:10" x14ac:dyDescent="0.3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21">
        <v>2</v>
      </c>
      <c r="J12" s="21">
        <f t="shared" si="0"/>
        <v>100</v>
      </c>
    </row>
    <row r="13" spans="1:10" x14ac:dyDescent="0.3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21">
        <v>2</v>
      </c>
      <c r="J13" s="21">
        <f t="shared" si="0"/>
        <v>100</v>
      </c>
    </row>
    <row r="14" spans="1:10" x14ac:dyDescent="0.3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21">
        <v>2</v>
      </c>
      <c r="J14" s="21">
        <f t="shared" si="0"/>
        <v>100</v>
      </c>
    </row>
    <row r="15" spans="1:10" x14ac:dyDescent="0.3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21">
        <v>2</v>
      </c>
      <c r="J15" s="21">
        <f t="shared" si="0"/>
        <v>100</v>
      </c>
    </row>
    <row r="16" spans="1:10" x14ac:dyDescent="0.3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21">
        <v>2</v>
      </c>
      <c r="J16" s="21">
        <f t="shared" si="0"/>
        <v>100</v>
      </c>
    </row>
    <row r="17" spans="1:10" x14ac:dyDescent="0.3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21">
        <v>2</v>
      </c>
      <c r="J17" s="21">
        <f t="shared" si="0"/>
        <v>100</v>
      </c>
    </row>
    <row r="18" spans="1:10" x14ac:dyDescent="0.3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21">
        <v>2</v>
      </c>
      <c r="J18" s="21">
        <f t="shared" si="0"/>
        <v>100</v>
      </c>
    </row>
    <row r="19" spans="1:10" x14ac:dyDescent="0.3">
      <c r="A19" t="s">
        <v>114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21">
        <v>0</v>
      </c>
      <c r="J19" s="21">
        <f t="shared" si="0"/>
        <v>4</v>
      </c>
    </row>
    <row r="20" spans="1:10" x14ac:dyDescent="0.3">
      <c r="A20" t="s">
        <v>121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21">
        <v>0</v>
      </c>
      <c r="J20" s="21">
        <f t="shared" si="0"/>
        <v>4</v>
      </c>
    </row>
    <row r="21" spans="1:10" x14ac:dyDescent="0.3">
      <c r="A21" t="s">
        <v>127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21">
        <v>0</v>
      </c>
      <c r="J21" s="21">
        <f t="shared" si="0"/>
        <v>4</v>
      </c>
    </row>
    <row r="22" spans="1:10" x14ac:dyDescent="0.3">
      <c r="A22" t="s">
        <v>132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21">
        <v>0</v>
      </c>
      <c r="J22" s="21">
        <f t="shared" si="0"/>
        <v>4</v>
      </c>
    </row>
    <row r="23" spans="1:10" x14ac:dyDescent="0.3">
      <c r="A23" t="s">
        <v>139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21">
        <v>4</v>
      </c>
      <c r="J23" s="21">
        <f t="shared" si="0"/>
        <v>5</v>
      </c>
    </row>
    <row r="24" spans="1:10" x14ac:dyDescent="0.3">
      <c r="A24" t="s">
        <v>145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21">
        <v>0</v>
      </c>
      <c r="J24" s="21">
        <f t="shared" si="0"/>
        <v>4</v>
      </c>
    </row>
    <row r="25" spans="1:10" x14ac:dyDescent="0.3">
      <c r="A25" t="s">
        <v>151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21">
        <v>0</v>
      </c>
      <c r="J25" s="21">
        <f t="shared" si="0"/>
        <v>4</v>
      </c>
    </row>
    <row r="26" spans="1:10" x14ac:dyDescent="0.3">
      <c r="A26" t="s">
        <v>158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21">
        <v>0</v>
      </c>
      <c r="J26" s="21">
        <f t="shared" si="0"/>
        <v>4</v>
      </c>
    </row>
    <row r="27" spans="1:10" x14ac:dyDescent="0.3">
      <c r="A27" t="s">
        <v>163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21">
        <v>0</v>
      </c>
      <c r="J27" s="21">
        <f t="shared" si="0"/>
        <v>4</v>
      </c>
    </row>
    <row r="28" spans="1:10" x14ac:dyDescent="0.3">
      <c r="A28" t="s">
        <v>168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21">
        <v>4</v>
      </c>
      <c r="J28" s="21">
        <f t="shared" si="0"/>
        <v>5</v>
      </c>
    </row>
    <row r="29" spans="1:10" x14ac:dyDescent="0.3">
      <c r="A29" t="s">
        <v>172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21">
        <v>0</v>
      </c>
      <c r="J29" s="21">
        <f t="shared" si="0"/>
        <v>4</v>
      </c>
    </row>
    <row r="30" spans="1:10" x14ac:dyDescent="0.3">
      <c r="A30" t="s">
        <v>179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21">
        <v>0</v>
      </c>
      <c r="J30" s="21">
        <f t="shared" si="0"/>
        <v>4</v>
      </c>
    </row>
    <row r="31" spans="1:10" x14ac:dyDescent="0.3">
      <c r="A31" t="s">
        <v>184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21">
        <v>4</v>
      </c>
      <c r="J31" s="21">
        <f t="shared" si="0"/>
        <v>5</v>
      </c>
    </row>
    <row r="32" spans="1:10" x14ac:dyDescent="0.3">
      <c r="A32" t="s">
        <v>189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21">
        <v>4</v>
      </c>
      <c r="J32" s="21">
        <f t="shared" si="0"/>
        <v>5</v>
      </c>
    </row>
    <row r="33" spans="1:10" x14ac:dyDescent="0.3">
      <c r="A33" t="s">
        <v>193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21">
        <v>0</v>
      </c>
      <c r="J33" s="21">
        <f t="shared" si="0"/>
        <v>4</v>
      </c>
    </row>
    <row r="34" spans="1:10" x14ac:dyDescent="0.3">
      <c r="A34" t="s">
        <v>196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21">
        <v>4</v>
      </c>
      <c r="J34" s="21">
        <f t="shared" si="0"/>
        <v>5</v>
      </c>
    </row>
    <row r="35" spans="1:10" x14ac:dyDescent="0.3">
      <c r="A35" t="s">
        <v>200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21">
        <v>0</v>
      </c>
      <c r="J35" s="21">
        <f t="shared" si="0"/>
        <v>4</v>
      </c>
    </row>
    <row r="36" spans="1:10" x14ac:dyDescent="0.3">
      <c r="A36" t="s">
        <v>206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21">
        <v>4</v>
      </c>
      <c r="J36" s="21">
        <f t="shared" si="0"/>
        <v>5</v>
      </c>
    </row>
    <row r="37" spans="1:10" x14ac:dyDescent="0.3">
      <c r="A37" t="s">
        <v>210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21">
        <v>0</v>
      </c>
      <c r="J37" s="21">
        <f t="shared" si="0"/>
        <v>4</v>
      </c>
    </row>
    <row r="38" spans="1:10" x14ac:dyDescent="0.3">
      <c r="A38" t="s">
        <v>214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21">
        <v>0</v>
      </c>
      <c r="J38" s="21">
        <f t="shared" si="0"/>
        <v>4</v>
      </c>
    </row>
    <row r="39" spans="1:10" x14ac:dyDescent="0.3">
      <c r="A39" t="s">
        <v>219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21">
        <v>4</v>
      </c>
      <c r="J39" s="21">
        <f t="shared" si="0"/>
        <v>5</v>
      </c>
    </row>
    <row r="40" spans="1:10" x14ac:dyDescent="0.3">
      <c r="A40" t="s">
        <v>223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21">
        <v>0</v>
      </c>
      <c r="J40" s="21">
        <f t="shared" si="0"/>
        <v>4</v>
      </c>
    </row>
    <row r="41" spans="1:10" x14ac:dyDescent="0.3">
      <c r="A41" t="s">
        <v>227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21">
        <v>0</v>
      </c>
      <c r="J41" s="21">
        <f t="shared" si="0"/>
        <v>4</v>
      </c>
    </row>
    <row r="42" spans="1:10" x14ac:dyDescent="0.3">
      <c r="A42" t="s">
        <v>231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21">
        <v>4</v>
      </c>
      <c r="J42" s="21">
        <f t="shared" si="0"/>
        <v>5</v>
      </c>
    </row>
    <row r="43" spans="1:10" x14ac:dyDescent="0.3">
      <c r="A43" t="s">
        <v>234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21">
        <v>2</v>
      </c>
      <c r="J43" s="21">
        <f t="shared" si="0"/>
        <v>100</v>
      </c>
    </row>
    <row r="44" spans="1:10" x14ac:dyDescent="0.3">
      <c r="A44" t="s">
        <v>240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21">
        <v>2</v>
      </c>
      <c r="J44" s="21">
        <f t="shared" si="0"/>
        <v>100</v>
      </c>
    </row>
    <row r="45" spans="1:10" x14ac:dyDescent="0.3">
      <c r="A45" t="s">
        <v>245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21">
        <v>2</v>
      </c>
      <c r="J45" s="21">
        <f t="shared" si="0"/>
        <v>100</v>
      </c>
    </row>
    <row r="46" spans="1:10" x14ac:dyDescent="0.3">
      <c r="A46" t="s">
        <v>252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21">
        <v>2</v>
      </c>
      <c r="J46" s="21">
        <f t="shared" si="0"/>
        <v>100</v>
      </c>
    </row>
    <row r="47" spans="1:10" x14ac:dyDescent="0.3">
      <c r="A47" t="s">
        <v>258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21">
        <v>2</v>
      </c>
      <c r="J47" s="21">
        <f t="shared" si="0"/>
        <v>100</v>
      </c>
    </row>
    <row r="48" spans="1:10" x14ac:dyDescent="0.3">
      <c r="A48" t="s">
        <v>264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21">
        <v>2</v>
      </c>
      <c r="J48" s="21">
        <f t="shared" si="0"/>
        <v>100</v>
      </c>
    </row>
    <row r="49" spans="1:10" x14ac:dyDescent="0.3">
      <c r="A49" t="s">
        <v>270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21">
        <v>2</v>
      </c>
      <c r="J49" s="21">
        <f t="shared" si="0"/>
        <v>100</v>
      </c>
    </row>
    <row r="50" spans="1:10" x14ac:dyDescent="0.3">
      <c r="A50" t="s">
        <v>277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21">
        <v>2</v>
      </c>
      <c r="J50" s="21">
        <f t="shared" si="0"/>
        <v>100</v>
      </c>
    </row>
    <row r="51" spans="1:10" x14ac:dyDescent="0.3">
      <c r="A51" t="s">
        <v>282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21">
        <v>2</v>
      </c>
      <c r="J51" s="21">
        <f t="shared" si="0"/>
        <v>100</v>
      </c>
    </row>
    <row r="52" spans="1:10" x14ac:dyDescent="0.3">
      <c r="A52" t="s">
        <v>287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21">
        <v>2</v>
      </c>
      <c r="J52" s="21">
        <f t="shared" si="0"/>
        <v>100</v>
      </c>
    </row>
    <row r="53" spans="1:10" x14ac:dyDescent="0.3">
      <c r="A53" t="s">
        <v>293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21">
        <v>0</v>
      </c>
      <c r="J53" s="21">
        <f t="shared" si="0"/>
        <v>4</v>
      </c>
    </row>
    <row r="54" spans="1:10" x14ac:dyDescent="0.3">
      <c r="A54" t="s">
        <v>299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21">
        <v>0</v>
      </c>
      <c r="J54" s="21">
        <f t="shared" si="0"/>
        <v>4</v>
      </c>
    </row>
    <row r="55" spans="1:10" x14ac:dyDescent="0.3">
      <c r="A55" t="s">
        <v>304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21">
        <v>0</v>
      </c>
      <c r="J55" s="21">
        <f t="shared" si="0"/>
        <v>4</v>
      </c>
    </row>
    <row r="56" spans="1:10" x14ac:dyDescent="0.3">
      <c r="A56" t="s">
        <v>310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21">
        <v>0</v>
      </c>
      <c r="J56" s="21">
        <f t="shared" si="0"/>
        <v>4</v>
      </c>
    </row>
    <row r="57" spans="1:10" x14ac:dyDescent="0.3">
      <c r="A57" t="s">
        <v>316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21">
        <v>2</v>
      </c>
      <c r="J57" s="21">
        <f t="shared" si="0"/>
        <v>100</v>
      </c>
    </row>
    <row r="58" spans="1:10" x14ac:dyDescent="0.3">
      <c r="A58" t="s">
        <v>322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21">
        <v>0</v>
      </c>
      <c r="J58" s="21">
        <f t="shared" si="0"/>
        <v>4</v>
      </c>
    </row>
    <row r="59" spans="1:10" x14ac:dyDescent="0.3">
      <c r="A59" t="s">
        <v>327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21">
        <v>3</v>
      </c>
      <c r="J59" s="21">
        <f t="shared" si="0"/>
        <v>100</v>
      </c>
    </row>
    <row r="60" spans="1:10" x14ac:dyDescent="0.3">
      <c r="A60" t="s">
        <v>333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21">
        <v>3</v>
      </c>
      <c r="J60" s="21">
        <f t="shared" si="0"/>
        <v>100</v>
      </c>
    </row>
    <row r="61" spans="1:10" x14ac:dyDescent="0.3">
      <c r="A61" t="s">
        <v>339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21">
        <v>3</v>
      </c>
      <c r="J61" s="21">
        <f t="shared" si="0"/>
        <v>100</v>
      </c>
    </row>
    <row r="62" spans="1:10" x14ac:dyDescent="0.3">
      <c r="A62" t="s">
        <v>344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21">
        <v>3</v>
      </c>
      <c r="J62" s="21">
        <f t="shared" si="0"/>
        <v>100</v>
      </c>
    </row>
    <row r="63" spans="1:10" x14ac:dyDescent="0.3">
      <c r="A63" t="s">
        <v>351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21">
        <v>3</v>
      </c>
      <c r="J63" s="21">
        <f t="shared" si="0"/>
        <v>100</v>
      </c>
    </row>
    <row r="64" spans="1:10" x14ac:dyDescent="0.3">
      <c r="A64" t="s">
        <v>357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21">
        <v>3</v>
      </c>
      <c r="J64" s="21">
        <f t="shared" si="0"/>
        <v>100</v>
      </c>
    </row>
    <row r="65" spans="1:10" x14ac:dyDescent="0.3">
      <c r="A65" t="s">
        <v>361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21">
        <v>3</v>
      </c>
      <c r="J65" s="21">
        <f t="shared" si="0"/>
        <v>100</v>
      </c>
    </row>
    <row r="66" spans="1:10" x14ac:dyDescent="0.3">
      <c r="A66" t="s">
        <v>361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21">
        <v>3</v>
      </c>
      <c r="J66" s="21">
        <f t="shared" si="0"/>
        <v>100</v>
      </c>
    </row>
    <row r="67" spans="1:10" x14ac:dyDescent="0.3">
      <c r="A67" t="s">
        <v>369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21">
        <v>3</v>
      </c>
      <c r="J67" s="21">
        <f t="shared" si="0"/>
        <v>100</v>
      </c>
    </row>
    <row r="68" spans="1:10" x14ac:dyDescent="0.3">
      <c r="A68" t="s">
        <v>373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21">
        <v>3</v>
      </c>
      <c r="J68" s="21">
        <f t="shared" si="0"/>
        <v>100</v>
      </c>
    </row>
    <row r="69" spans="1:10" x14ac:dyDescent="0.3">
      <c r="A69" t="s">
        <v>377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21">
        <v>3</v>
      </c>
      <c r="J69" s="21">
        <f t="shared" si="0"/>
        <v>100</v>
      </c>
    </row>
    <row r="70" spans="1:10" x14ac:dyDescent="0.3">
      <c r="A70" t="s">
        <v>382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21">
        <v>3</v>
      </c>
      <c r="J70" s="21">
        <f t="shared" ref="J70:J96" si="1">IF(I70=4,5,IF(I70=0,4,IF(I70=1,0,100)))</f>
        <v>100</v>
      </c>
    </row>
    <row r="71" spans="1:10" x14ac:dyDescent="0.3">
      <c r="A71" t="s">
        <v>387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21">
        <v>3</v>
      </c>
      <c r="J71" s="21">
        <f t="shared" si="1"/>
        <v>100</v>
      </c>
    </row>
    <row r="72" spans="1:10" x14ac:dyDescent="0.3">
      <c r="A72" t="s">
        <v>392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21">
        <v>3</v>
      </c>
      <c r="J72" s="21">
        <f t="shared" si="1"/>
        <v>100</v>
      </c>
    </row>
    <row r="73" spans="1:10" x14ac:dyDescent="0.3">
      <c r="A73" t="s">
        <v>397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21">
        <v>3</v>
      </c>
      <c r="J73" s="21">
        <f t="shared" si="1"/>
        <v>100</v>
      </c>
    </row>
    <row r="74" spans="1:10" x14ac:dyDescent="0.3">
      <c r="A74" t="s">
        <v>401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21">
        <v>3</v>
      </c>
      <c r="J74" s="21">
        <f t="shared" si="1"/>
        <v>100</v>
      </c>
    </row>
    <row r="75" spans="1:10" x14ac:dyDescent="0.3">
      <c r="A75" t="s">
        <v>406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21">
        <v>1</v>
      </c>
      <c r="J75" s="21">
        <f t="shared" si="1"/>
        <v>0</v>
      </c>
    </row>
    <row r="76" spans="1:10" x14ac:dyDescent="0.3">
      <c r="A76" t="s">
        <v>413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21">
        <v>1</v>
      </c>
      <c r="J76" s="21">
        <f t="shared" si="1"/>
        <v>0</v>
      </c>
    </row>
    <row r="77" spans="1:10" x14ac:dyDescent="0.3">
      <c r="A77" t="s">
        <v>419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21">
        <v>1</v>
      </c>
      <c r="J77" s="21">
        <f t="shared" si="1"/>
        <v>0</v>
      </c>
    </row>
    <row r="78" spans="1:10" x14ac:dyDescent="0.3">
      <c r="A78" t="s">
        <v>425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21">
        <v>1</v>
      </c>
      <c r="J78" s="21">
        <f t="shared" si="1"/>
        <v>0</v>
      </c>
    </row>
    <row r="79" spans="1:10" x14ac:dyDescent="0.3">
      <c r="A79" t="s">
        <v>430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21">
        <v>1</v>
      </c>
      <c r="J79" s="21">
        <f t="shared" si="1"/>
        <v>0</v>
      </c>
    </row>
    <row r="80" spans="1:10" x14ac:dyDescent="0.3">
      <c r="A80" t="s">
        <v>437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21">
        <v>1</v>
      </c>
      <c r="J80" s="21">
        <f t="shared" si="1"/>
        <v>0</v>
      </c>
    </row>
    <row r="81" spans="1:10" x14ac:dyDescent="0.3">
      <c r="A81" t="s">
        <v>442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21">
        <v>1</v>
      </c>
      <c r="J81" s="21">
        <f t="shared" si="1"/>
        <v>0</v>
      </c>
    </row>
    <row r="82" spans="1:10" x14ac:dyDescent="0.3">
      <c r="A82" t="s">
        <v>447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21">
        <v>1</v>
      </c>
      <c r="J82" s="21">
        <f t="shared" si="1"/>
        <v>0</v>
      </c>
    </row>
    <row r="83" spans="1:10" x14ac:dyDescent="0.3">
      <c r="A83" t="s">
        <v>452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21">
        <v>1</v>
      </c>
      <c r="J83" s="21">
        <f t="shared" si="1"/>
        <v>0</v>
      </c>
    </row>
    <row r="84" spans="1:10" x14ac:dyDescent="0.3">
      <c r="A84" t="s">
        <v>458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21">
        <v>1</v>
      </c>
      <c r="J84" s="21">
        <f t="shared" si="1"/>
        <v>0</v>
      </c>
    </row>
    <row r="85" spans="1:10" x14ac:dyDescent="0.3">
      <c r="A85" t="s">
        <v>464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21">
        <v>1</v>
      </c>
      <c r="J85" s="21">
        <f t="shared" si="1"/>
        <v>0</v>
      </c>
    </row>
    <row r="86" spans="1:10" x14ac:dyDescent="0.3">
      <c r="A86" t="s">
        <v>470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21">
        <v>1</v>
      </c>
      <c r="J86" s="21">
        <f t="shared" si="1"/>
        <v>0</v>
      </c>
    </row>
    <row r="87" spans="1:10" x14ac:dyDescent="0.3">
      <c r="A87" t="s">
        <v>475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21">
        <v>1</v>
      </c>
      <c r="J87" s="21">
        <f t="shared" si="1"/>
        <v>0</v>
      </c>
    </row>
    <row r="88" spans="1:10" x14ac:dyDescent="0.3">
      <c r="A88" t="s">
        <v>480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21">
        <v>1</v>
      </c>
      <c r="J88" s="21">
        <f t="shared" si="1"/>
        <v>0</v>
      </c>
    </row>
    <row r="89" spans="1:10" x14ac:dyDescent="0.3">
      <c r="A89" t="s">
        <v>485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21">
        <v>1</v>
      </c>
      <c r="J89" s="21">
        <f t="shared" si="1"/>
        <v>0</v>
      </c>
    </row>
    <row r="90" spans="1:10" x14ac:dyDescent="0.3">
      <c r="A90" t="s">
        <v>491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21">
        <v>1</v>
      </c>
      <c r="J90" s="21">
        <f t="shared" si="1"/>
        <v>0</v>
      </c>
    </row>
    <row r="91" spans="1:10" x14ac:dyDescent="0.3">
      <c r="A91" t="s">
        <v>495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21">
        <v>1</v>
      </c>
      <c r="J91" s="21">
        <f t="shared" si="1"/>
        <v>0</v>
      </c>
    </row>
    <row r="92" spans="1:10" x14ac:dyDescent="0.3">
      <c r="A92" t="s">
        <v>501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21">
        <v>1</v>
      </c>
      <c r="J92" s="21">
        <f t="shared" si="1"/>
        <v>0</v>
      </c>
    </row>
    <row r="93" spans="1:10" x14ac:dyDescent="0.3">
      <c r="A93" t="s">
        <v>506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21">
        <v>1</v>
      </c>
      <c r="J93" s="21">
        <f t="shared" si="1"/>
        <v>0</v>
      </c>
    </row>
    <row r="94" spans="1:10" x14ac:dyDescent="0.3">
      <c r="A94" t="s">
        <v>513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21">
        <v>1</v>
      </c>
      <c r="J94" s="21">
        <f t="shared" si="1"/>
        <v>0</v>
      </c>
    </row>
    <row r="95" spans="1:10" x14ac:dyDescent="0.3">
      <c r="A95" t="s">
        <v>518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21">
        <v>1</v>
      </c>
      <c r="J95" s="21">
        <f t="shared" si="1"/>
        <v>0</v>
      </c>
    </row>
    <row r="96" spans="1:10" x14ac:dyDescent="0.3">
      <c r="A96" t="s">
        <v>522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21">
        <v>1</v>
      </c>
      <c r="J96" s="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2020-07-22T15:45:54Z</dcterms:modified>
</cp:coreProperties>
</file>