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24" windowWidth="22980" windowHeight="9288"/>
  </bookViews>
  <sheets>
    <sheet name="Foglio1" sheetId="1" r:id="rId1"/>
    <sheet name="Foglio2" sheetId="2" r:id="rId2"/>
    <sheet name="Foglio3" sheetId="3" r:id="rId3"/>
  </sheets>
  <definedNames>
    <definedName name="_xlnm._FilterDatabase" localSheetId="0" hidden="1">Foglio1!$A$1:$X$400</definedName>
  </definedNames>
  <calcPr calcId="145621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2" i="1"/>
  <c r="U231" i="1"/>
  <c r="U232" i="1"/>
  <c r="U233" i="1"/>
  <c r="U234" i="1"/>
  <c r="U235" i="1"/>
  <c r="U236" i="1"/>
  <c r="U237" i="1"/>
  <c r="U238" i="1"/>
  <c r="T71" i="1"/>
  <c r="U71" i="1" s="1"/>
  <c r="T98" i="1"/>
  <c r="U98" i="1" s="1"/>
  <c r="T103" i="1"/>
  <c r="U103" i="1" s="1"/>
  <c r="T240" i="1"/>
  <c r="U240" i="1" s="1"/>
  <c r="T241" i="1"/>
  <c r="U241" i="1" s="1"/>
  <c r="T243" i="1"/>
  <c r="U243" i="1" s="1"/>
  <c r="T260" i="1"/>
  <c r="U260" i="1" s="1"/>
  <c r="T261" i="1"/>
  <c r="U261" i="1" s="1"/>
  <c r="T262" i="1"/>
  <c r="U262" i="1" s="1"/>
  <c r="T263" i="1"/>
  <c r="U263" i="1" s="1"/>
  <c r="T264" i="1"/>
  <c r="U264" i="1" s="1"/>
  <c r="T267" i="1"/>
  <c r="U267" i="1" s="1"/>
  <c r="T323" i="1"/>
  <c r="U323" i="1" s="1"/>
  <c r="T324" i="1"/>
  <c r="U324" i="1" s="1"/>
  <c r="T325" i="1"/>
  <c r="U325" i="1" s="1"/>
  <c r="T341" i="1"/>
  <c r="U341" i="1" s="1"/>
  <c r="T385" i="1"/>
  <c r="U385" i="1" s="1"/>
  <c r="T386" i="1"/>
  <c r="U386" i="1" s="1"/>
  <c r="T29" i="1"/>
  <c r="U29" i="1" s="1"/>
  <c r="T30" i="1"/>
  <c r="U30" i="1" s="1"/>
  <c r="T31" i="1"/>
  <c r="U31" i="1" s="1"/>
  <c r="T33" i="1"/>
  <c r="U33" i="1" s="1"/>
  <c r="T35" i="1"/>
  <c r="U35" i="1" s="1"/>
  <c r="T48" i="1"/>
  <c r="U48" i="1" s="1"/>
  <c r="T67" i="1"/>
  <c r="U67" i="1" s="1"/>
  <c r="T73" i="1"/>
  <c r="U73" i="1" s="1"/>
  <c r="T75" i="1"/>
  <c r="U75" i="1" s="1"/>
  <c r="T82" i="1"/>
  <c r="U82" i="1" s="1"/>
  <c r="T85" i="1"/>
  <c r="U85" i="1" s="1"/>
  <c r="T86" i="1"/>
  <c r="U86" i="1" s="1"/>
  <c r="T102" i="1"/>
  <c r="U102" i="1" s="1"/>
  <c r="T104" i="1"/>
  <c r="U104" i="1" s="1"/>
  <c r="T106" i="1"/>
  <c r="U106" i="1" s="1"/>
  <c r="T115" i="1"/>
  <c r="U115" i="1" s="1"/>
  <c r="T121" i="1"/>
  <c r="U121" i="1" s="1"/>
  <c r="T122" i="1"/>
  <c r="U122" i="1" s="1"/>
  <c r="T123" i="1"/>
  <c r="U123" i="1" s="1"/>
  <c r="T125" i="1"/>
  <c r="U125" i="1" s="1"/>
  <c r="T128" i="1"/>
  <c r="U128" i="1" s="1"/>
  <c r="T136" i="1"/>
  <c r="U136" i="1" s="1"/>
  <c r="T137" i="1"/>
  <c r="U137" i="1" s="1"/>
  <c r="T138" i="1"/>
  <c r="U138" i="1" s="1"/>
  <c r="T139" i="1"/>
  <c r="U139" i="1" s="1"/>
  <c r="T140" i="1"/>
  <c r="U140" i="1" s="1"/>
  <c r="T141" i="1"/>
  <c r="U141" i="1" s="1"/>
  <c r="T142" i="1"/>
  <c r="U142" i="1" s="1"/>
  <c r="T143" i="1"/>
  <c r="U143" i="1" s="1"/>
  <c r="T144" i="1"/>
  <c r="U144" i="1" s="1"/>
  <c r="T145" i="1"/>
  <c r="U145" i="1" s="1"/>
  <c r="T146" i="1"/>
  <c r="U146" i="1" s="1"/>
  <c r="T147" i="1"/>
  <c r="U147" i="1" s="1"/>
  <c r="T149" i="1"/>
  <c r="U149" i="1" s="1"/>
  <c r="T153" i="1"/>
  <c r="U153" i="1" s="1"/>
  <c r="T154" i="1"/>
  <c r="U154" i="1" s="1"/>
  <c r="T155" i="1"/>
  <c r="U155" i="1" s="1"/>
  <c r="T156" i="1"/>
  <c r="U156" i="1" s="1"/>
  <c r="T157" i="1"/>
  <c r="U157" i="1" s="1"/>
  <c r="T158" i="1"/>
  <c r="U158" i="1" s="1"/>
  <c r="T159" i="1"/>
  <c r="U159" i="1" s="1"/>
  <c r="T165" i="1"/>
  <c r="U165" i="1" s="1"/>
  <c r="T167" i="1"/>
  <c r="U167" i="1" s="1"/>
  <c r="T169" i="1"/>
  <c r="U169" i="1" s="1"/>
  <c r="T170" i="1"/>
  <c r="U170" i="1" s="1"/>
  <c r="T171" i="1"/>
  <c r="U171" i="1" s="1"/>
  <c r="T172" i="1"/>
  <c r="U172" i="1" s="1"/>
  <c r="T173" i="1"/>
  <c r="U173" i="1" s="1"/>
  <c r="T174" i="1"/>
  <c r="U174" i="1" s="1"/>
  <c r="T175" i="1"/>
  <c r="U175" i="1" s="1"/>
  <c r="T178" i="1"/>
  <c r="U178" i="1" s="1"/>
  <c r="T179" i="1"/>
  <c r="U179" i="1" s="1"/>
  <c r="T180" i="1"/>
  <c r="U180" i="1" s="1"/>
  <c r="T181" i="1"/>
  <c r="U181" i="1" s="1"/>
  <c r="T182" i="1"/>
  <c r="U182" i="1" s="1"/>
  <c r="T183" i="1"/>
  <c r="U183" i="1" s="1"/>
  <c r="T196" i="1"/>
  <c r="U196" i="1" s="1"/>
  <c r="T209" i="1"/>
  <c r="U209" i="1" s="1"/>
  <c r="T212" i="1"/>
  <c r="U212" i="1" s="1"/>
  <c r="T216" i="1"/>
  <c r="U216" i="1" s="1"/>
  <c r="T218" i="1"/>
  <c r="U218" i="1" s="1"/>
  <c r="T220" i="1"/>
  <c r="U220" i="1" s="1"/>
  <c r="T251" i="1"/>
  <c r="U251" i="1" s="1"/>
  <c r="T252" i="1"/>
  <c r="U252" i="1" s="1"/>
  <c r="T265" i="1"/>
  <c r="U265" i="1" s="1"/>
  <c r="T266" i="1"/>
  <c r="U266" i="1" s="1"/>
  <c r="T268" i="1"/>
  <c r="U268" i="1" s="1"/>
  <c r="T269" i="1"/>
  <c r="U269" i="1" s="1"/>
  <c r="T270" i="1"/>
  <c r="U270" i="1" s="1"/>
  <c r="T271" i="1"/>
  <c r="U271" i="1" s="1"/>
  <c r="T272" i="1"/>
  <c r="U272" i="1" s="1"/>
  <c r="T273" i="1"/>
  <c r="U273" i="1" s="1"/>
  <c r="T318" i="1"/>
  <c r="U318" i="1" s="1"/>
  <c r="T319" i="1"/>
  <c r="U319" i="1" s="1"/>
  <c r="T320" i="1"/>
  <c r="U320" i="1" s="1"/>
  <c r="T321" i="1"/>
  <c r="U321" i="1" s="1"/>
  <c r="T322" i="1"/>
  <c r="U322" i="1" s="1"/>
  <c r="T329" i="1"/>
  <c r="U329" i="1" s="1"/>
  <c r="T330" i="1"/>
  <c r="U330" i="1" s="1"/>
  <c r="T331" i="1"/>
  <c r="U331" i="1" s="1"/>
  <c r="T334" i="1"/>
  <c r="U334" i="1" s="1"/>
  <c r="T335" i="1"/>
  <c r="U335" i="1" s="1"/>
  <c r="T336" i="1"/>
  <c r="U336" i="1" s="1"/>
  <c r="T337" i="1"/>
  <c r="U337" i="1" s="1"/>
  <c r="T338" i="1"/>
  <c r="U338" i="1" s="1"/>
  <c r="T377" i="1"/>
  <c r="U377" i="1" s="1"/>
  <c r="T378" i="1"/>
  <c r="U378" i="1" s="1"/>
  <c r="T2" i="1"/>
  <c r="U2" i="1" s="1"/>
  <c r="T3" i="1"/>
  <c r="U3" i="1" s="1"/>
  <c r="T4" i="1"/>
  <c r="U4" i="1" s="1"/>
  <c r="T18" i="1"/>
  <c r="U18" i="1" s="1"/>
  <c r="T19" i="1"/>
  <c r="U19" i="1" s="1"/>
  <c r="T20" i="1"/>
  <c r="U20" i="1" s="1"/>
  <c r="T25" i="1"/>
  <c r="U25" i="1" s="1"/>
  <c r="T28" i="1"/>
  <c r="U28" i="1" s="1"/>
  <c r="T34" i="1"/>
  <c r="U34" i="1" s="1"/>
  <c r="T74" i="1"/>
  <c r="U74" i="1" s="1"/>
  <c r="T76" i="1"/>
  <c r="U76" i="1" s="1"/>
  <c r="T77" i="1"/>
  <c r="U77" i="1" s="1"/>
  <c r="T78" i="1"/>
  <c r="U78" i="1" s="1"/>
  <c r="T87" i="1"/>
  <c r="U87" i="1" s="1"/>
  <c r="T88" i="1"/>
  <c r="U88" i="1" s="1"/>
  <c r="T90" i="1"/>
  <c r="U90" i="1" s="1"/>
  <c r="T91" i="1"/>
  <c r="U91" i="1" s="1"/>
  <c r="T92" i="1"/>
  <c r="U92" i="1" s="1"/>
  <c r="T93" i="1"/>
  <c r="U93" i="1" s="1"/>
  <c r="T94" i="1"/>
  <c r="U94" i="1" s="1"/>
  <c r="T96" i="1"/>
  <c r="U96" i="1" s="1"/>
  <c r="T97" i="1"/>
  <c r="U97" i="1" s="1"/>
  <c r="T99" i="1"/>
  <c r="U99" i="1" s="1"/>
  <c r="T100" i="1"/>
  <c r="U100" i="1" s="1"/>
  <c r="T101" i="1"/>
  <c r="U101" i="1" s="1"/>
  <c r="T111" i="1"/>
  <c r="U111" i="1" s="1"/>
  <c r="T112" i="1"/>
  <c r="U112" i="1" s="1"/>
  <c r="T113" i="1"/>
  <c r="U113" i="1" s="1"/>
  <c r="T114" i="1"/>
  <c r="U114" i="1" s="1"/>
  <c r="T116" i="1"/>
  <c r="U116" i="1" s="1"/>
  <c r="T117" i="1"/>
  <c r="U117" i="1" s="1"/>
  <c r="T118" i="1"/>
  <c r="U118" i="1" s="1"/>
  <c r="T119" i="1"/>
  <c r="U119" i="1" s="1"/>
  <c r="T120" i="1"/>
  <c r="U120" i="1" s="1"/>
  <c r="T124" i="1"/>
  <c r="U124" i="1" s="1"/>
  <c r="T126" i="1"/>
  <c r="U126" i="1" s="1"/>
  <c r="T127" i="1"/>
  <c r="U127" i="1" s="1"/>
  <c r="T129" i="1"/>
  <c r="U129" i="1" s="1"/>
  <c r="T131" i="1"/>
  <c r="U131" i="1" s="1"/>
  <c r="T132" i="1"/>
  <c r="U132" i="1" s="1"/>
  <c r="T150" i="1"/>
  <c r="U150" i="1" s="1"/>
  <c r="T152" i="1"/>
  <c r="U152" i="1" s="1"/>
  <c r="T161" i="1"/>
  <c r="U161" i="1" s="1"/>
  <c r="T162" i="1"/>
  <c r="U162" i="1" s="1"/>
  <c r="T163" i="1"/>
  <c r="U163" i="1" s="1"/>
  <c r="T164" i="1"/>
  <c r="U164" i="1" s="1"/>
  <c r="T166" i="1"/>
  <c r="U166" i="1" s="1"/>
  <c r="T168" i="1"/>
  <c r="U168" i="1" s="1"/>
  <c r="T176" i="1"/>
  <c r="U176" i="1" s="1"/>
  <c r="T177" i="1"/>
  <c r="U177" i="1" s="1"/>
  <c r="T186" i="1"/>
  <c r="U186" i="1" s="1"/>
  <c r="T187" i="1"/>
  <c r="U187" i="1" s="1"/>
  <c r="T188" i="1"/>
  <c r="U188" i="1" s="1"/>
  <c r="T189" i="1"/>
  <c r="U189" i="1" s="1"/>
  <c r="T191" i="1"/>
  <c r="U191" i="1" s="1"/>
  <c r="T193" i="1"/>
  <c r="U193" i="1" s="1"/>
  <c r="T194" i="1"/>
  <c r="U194" i="1" s="1"/>
  <c r="T195" i="1"/>
  <c r="U195" i="1" s="1"/>
  <c r="T197" i="1"/>
  <c r="U197" i="1" s="1"/>
  <c r="T198" i="1"/>
  <c r="U198" i="1" s="1"/>
  <c r="T199" i="1"/>
  <c r="U199" i="1" s="1"/>
  <c r="T200" i="1"/>
  <c r="U200" i="1" s="1"/>
  <c r="T201" i="1"/>
  <c r="U201" i="1" s="1"/>
  <c r="T202" i="1"/>
  <c r="U202" i="1" s="1"/>
  <c r="T203" i="1"/>
  <c r="U203" i="1" s="1"/>
  <c r="T204" i="1"/>
  <c r="U204" i="1" s="1"/>
  <c r="T205" i="1"/>
  <c r="U205" i="1" s="1"/>
  <c r="T206" i="1"/>
  <c r="U206" i="1" s="1"/>
  <c r="T207" i="1"/>
  <c r="U207" i="1" s="1"/>
  <c r="T208" i="1"/>
  <c r="U208" i="1" s="1"/>
  <c r="T210" i="1"/>
  <c r="U210" i="1" s="1"/>
  <c r="T211" i="1"/>
  <c r="U211" i="1" s="1"/>
  <c r="T213" i="1"/>
  <c r="U213" i="1" s="1"/>
  <c r="T214" i="1"/>
  <c r="U214" i="1" s="1"/>
  <c r="T215" i="1"/>
  <c r="U215" i="1" s="1"/>
  <c r="T217" i="1"/>
  <c r="U217" i="1" s="1"/>
  <c r="T219" i="1"/>
  <c r="U219" i="1" s="1"/>
  <c r="T221" i="1"/>
  <c r="U221" i="1" s="1"/>
  <c r="T222" i="1"/>
  <c r="U222" i="1" s="1"/>
  <c r="T223" i="1"/>
  <c r="U223" i="1" s="1"/>
  <c r="T224" i="1"/>
  <c r="U224" i="1" s="1"/>
  <c r="T225" i="1"/>
  <c r="U225" i="1" s="1"/>
  <c r="T226" i="1"/>
  <c r="U226" i="1" s="1"/>
  <c r="T227" i="1"/>
  <c r="U227" i="1" s="1"/>
  <c r="T228" i="1"/>
  <c r="U228" i="1" s="1"/>
  <c r="T229" i="1"/>
  <c r="U229" i="1" s="1"/>
  <c r="T230" i="1"/>
  <c r="U230" i="1" s="1"/>
  <c r="T239" i="1"/>
  <c r="U239" i="1" s="1"/>
  <c r="T242" i="1"/>
  <c r="U242" i="1" s="1"/>
  <c r="T244" i="1"/>
  <c r="U244" i="1" s="1"/>
  <c r="T254" i="1"/>
  <c r="U254" i="1" s="1"/>
  <c r="T304" i="1"/>
  <c r="U304" i="1" s="1"/>
  <c r="T305" i="1"/>
  <c r="U305" i="1" s="1"/>
  <c r="T306" i="1"/>
  <c r="U306" i="1" s="1"/>
  <c r="T307" i="1"/>
  <c r="U307" i="1" s="1"/>
  <c r="T308" i="1"/>
  <c r="U308" i="1" s="1"/>
  <c r="T309" i="1"/>
  <c r="U309" i="1" s="1"/>
  <c r="T310" i="1"/>
  <c r="U310" i="1" s="1"/>
  <c r="T311" i="1"/>
  <c r="U311" i="1" s="1"/>
  <c r="T314" i="1"/>
  <c r="U314" i="1" s="1"/>
  <c r="T315" i="1"/>
  <c r="U315" i="1" s="1"/>
  <c r="T316" i="1"/>
  <c r="U316" i="1" s="1"/>
  <c r="T317" i="1"/>
  <c r="U317" i="1" s="1"/>
  <c r="T326" i="1"/>
  <c r="U326" i="1" s="1"/>
  <c r="T327" i="1"/>
  <c r="U327" i="1" s="1"/>
  <c r="T328" i="1"/>
  <c r="U328" i="1" s="1"/>
  <c r="T342" i="1"/>
  <c r="U342" i="1" s="1"/>
  <c r="T343" i="1"/>
  <c r="U343" i="1" s="1"/>
  <c r="T344" i="1"/>
  <c r="U344" i="1" s="1"/>
  <c r="T345" i="1"/>
  <c r="U345" i="1" s="1"/>
  <c r="T346" i="1"/>
  <c r="U346" i="1" s="1"/>
  <c r="T353" i="1"/>
  <c r="U353" i="1" s="1"/>
  <c r="T354" i="1"/>
  <c r="U354" i="1" s="1"/>
  <c r="T355" i="1"/>
  <c r="U355" i="1" s="1"/>
  <c r="T356" i="1"/>
  <c r="U356" i="1" s="1"/>
  <c r="T357" i="1"/>
  <c r="U357" i="1" s="1"/>
  <c r="T358" i="1"/>
  <c r="U358" i="1" s="1"/>
  <c r="T359" i="1"/>
  <c r="U359" i="1" s="1"/>
  <c r="T360" i="1"/>
  <c r="U360" i="1" s="1"/>
  <c r="T361" i="1"/>
  <c r="U361" i="1" s="1"/>
  <c r="T362" i="1"/>
  <c r="U362" i="1" s="1"/>
  <c r="T363" i="1"/>
  <c r="U363" i="1" s="1"/>
  <c r="T364" i="1"/>
  <c r="U364" i="1" s="1"/>
  <c r="T365" i="1"/>
  <c r="U365" i="1" s="1"/>
  <c r="T366" i="1"/>
  <c r="U366" i="1" s="1"/>
  <c r="T367" i="1"/>
  <c r="U367" i="1" s="1"/>
  <c r="T368" i="1"/>
  <c r="U368" i="1" s="1"/>
  <c r="T369" i="1"/>
  <c r="U369" i="1" s="1"/>
  <c r="T370" i="1"/>
  <c r="U370" i="1" s="1"/>
  <c r="T371" i="1"/>
  <c r="U371" i="1" s="1"/>
  <c r="T372" i="1"/>
  <c r="U372" i="1" s="1"/>
  <c r="T373" i="1"/>
  <c r="U373" i="1" s="1"/>
  <c r="T374" i="1"/>
  <c r="U374" i="1" s="1"/>
  <c r="T375" i="1"/>
  <c r="U375" i="1" s="1"/>
  <c r="T376" i="1"/>
  <c r="U376" i="1" s="1"/>
  <c r="T32" i="1"/>
  <c r="U32" i="1" s="1"/>
  <c r="T36" i="1"/>
  <c r="U36" i="1" s="1"/>
  <c r="T37" i="1"/>
  <c r="U37" i="1" s="1"/>
  <c r="T38" i="1"/>
  <c r="U38" i="1" s="1"/>
  <c r="T39" i="1"/>
  <c r="U39" i="1" s="1"/>
  <c r="T40" i="1"/>
  <c r="U40" i="1" s="1"/>
  <c r="T45" i="1"/>
  <c r="U45" i="1" s="1"/>
  <c r="T46" i="1"/>
  <c r="U46" i="1" s="1"/>
  <c r="T47" i="1"/>
  <c r="U47" i="1" s="1"/>
  <c r="T49" i="1"/>
  <c r="U49" i="1" s="1"/>
  <c r="T50" i="1"/>
  <c r="U50" i="1" s="1"/>
  <c r="T51" i="1"/>
  <c r="U51" i="1" s="1"/>
  <c r="T52" i="1"/>
  <c r="U52" i="1" s="1"/>
  <c r="T53" i="1"/>
  <c r="U53" i="1" s="1"/>
  <c r="T62" i="1"/>
  <c r="U62" i="1" s="1"/>
  <c r="T63" i="1"/>
  <c r="U63" i="1" s="1"/>
  <c r="T64" i="1"/>
  <c r="U64" i="1" s="1"/>
  <c r="T65" i="1"/>
  <c r="U65" i="1" s="1"/>
  <c r="T68" i="1"/>
  <c r="U68" i="1" s="1"/>
  <c r="T69" i="1"/>
  <c r="U69" i="1" s="1"/>
  <c r="T70" i="1"/>
  <c r="U70" i="1" s="1"/>
  <c r="T72" i="1"/>
  <c r="U72" i="1" s="1"/>
  <c r="T84" i="1"/>
  <c r="U84" i="1" s="1"/>
  <c r="T89" i="1"/>
  <c r="U89" i="1" s="1"/>
  <c r="T95" i="1"/>
  <c r="U95" i="1" s="1"/>
  <c r="T245" i="1"/>
  <c r="U245" i="1" s="1"/>
  <c r="T246" i="1"/>
  <c r="U246" i="1" s="1"/>
  <c r="T247" i="1"/>
  <c r="U247" i="1" s="1"/>
  <c r="T248" i="1"/>
  <c r="U248" i="1" s="1"/>
  <c r="T249" i="1"/>
  <c r="U249" i="1" s="1"/>
  <c r="T250" i="1"/>
  <c r="U250" i="1" s="1"/>
  <c r="T253" i="1"/>
  <c r="U253" i="1" s="1"/>
  <c r="T255" i="1"/>
  <c r="U255" i="1" s="1"/>
  <c r="T256" i="1"/>
  <c r="U256" i="1" s="1"/>
  <c r="T257" i="1"/>
  <c r="U257" i="1" s="1"/>
  <c r="T258" i="1"/>
  <c r="U258" i="1" s="1"/>
  <c r="T259" i="1"/>
  <c r="U259" i="1" s="1"/>
  <c r="T278" i="1"/>
  <c r="U278" i="1" s="1"/>
  <c r="T279" i="1"/>
  <c r="U279" i="1" s="1"/>
  <c r="T280" i="1"/>
  <c r="U280" i="1" s="1"/>
  <c r="T281" i="1"/>
  <c r="U281" i="1" s="1"/>
  <c r="T282" i="1"/>
  <c r="U282" i="1" s="1"/>
  <c r="T283" i="1"/>
  <c r="U283" i="1" s="1"/>
  <c r="T284" i="1"/>
  <c r="U284" i="1" s="1"/>
  <c r="T285" i="1"/>
  <c r="U285" i="1" s="1"/>
  <c r="T286" i="1"/>
  <c r="U286" i="1" s="1"/>
  <c r="T287" i="1"/>
  <c r="U287" i="1" s="1"/>
  <c r="T288" i="1"/>
  <c r="U288" i="1" s="1"/>
  <c r="T289" i="1"/>
  <c r="U289" i="1" s="1"/>
  <c r="T290" i="1"/>
  <c r="U290" i="1" s="1"/>
  <c r="T291" i="1"/>
  <c r="U291" i="1" s="1"/>
  <c r="T292" i="1"/>
  <c r="U292" i="1" s="1"/>
  <c r="T293" i="1"/>
  <c r="U293" i="1" s="1"/>
  <c r="T294" i="1"/>
  <c r="U294" i="1" s="1"/>
  <c r="T302" i="1"/>
  <c r="U302" i="1" s="1"/>
  <c r="T303" i="1"/>
  <c r="U303" i="1" s="1"/>
  <c r="T312" i="1"/>
  <c r="U312" i="1" s="1"/>
  <c r="T313" i="1"/>
  <c r="U313" i="1" s="1"/>
  <c r="T347" i="1"/>
  <c r="U347" i="1" s="1"/>
  <c r="T348" i="1"/>
  <c r="U348" i="1" s="1"/>
  <c r="T349" i="1"/>
  <c r="U349" i="1" s="1"/>
  <c r="T350" i="1"/>
  <c r="U350" i="1" s="1"/>
  <c r="T351" i="1"/>
  <c r="U351" i="1" s="1"/>
  <c r="T352" i="1"/>
  <c r="U352" i="1" s="1"/>
  <c r="T379" i="1"/>
  <c r="U379" i="1" s="1"/>
  <c r="T380" i="1"/>
  <c r="U380" i="1" s="1"/>
  <c r="T381" i="1"/>
  <c r="U381" i="1" s="1"/>
  <c r="T382" i="1"/>
  <c r="U382" i="1" s="1"/>
  <c r="T383" i="1"/>
  <c r="U383" i="1" s="1"/>
  <c r="T384" i="1"/>
  <c r="U384" i="1" s="1"/>
  <c r="T387" i="1"/>
  <c r="U387" i="1" s="1"/>
  <c r="T388" i="1"/>
  <c r="U388" i="1" s="1"/>
  <c r="T389" i="1"/>
  <c r="U389" i="1" s="1"/>
  <c r="T390" i="1"/>
  <c r="U390" i="1" s="1"/>
  <c r="T391" i="1"/>
  <c r="U391" i="1" s="1"/>
  <c r="T392" i="1"/>
  <c r="U392" i="1" s="1"/>
  <c r="T393" i="1"/>
  <c r="U393" i="1" s="1"/>
  <c r="T394" i="1"/>
  <c r="U394" i="1" s="1"/>
  <c r="T395" i="1"/>
  <c r="U395" i="1" s="1"/>
  <c r="T396" i="1"/>
  <c r="U396" i="1" s="1"/>
  <c r="T397" i="1"/>
  <c r="U397" i="1" s="1"/>
  <c r="T398" i="1"/>
  <c r="U398" i="1" s="1"/>
  <c r="T399" i="1"/>
  <c r="U399" i="1" s="1"/>
  <c r="T400" i="1"/>
  <c r="U400" i="1" s="1"/>
  <c r="T6" i="1"/>
  <c r="U6" i="1" s="1"/>
  <c r="T7" i="1"/>
  <c r="U7" i="1" s="1"/>
  <c r="T8" i="1"/>
  <c r="U8" i="1" s="1"/>
  <c r="T9" i="1"/>
  <c r="U9" i="1" s="1"/>
  <c r="T10" i="1"/>
  <c r="U10" i="1" s="1"/>
  <c r="T11" i="1"/>
  <c r="U11" i="1" s="1"/>
  <c r="T54" i="1"/>
  <c r="U54" i="1" s="1"/>
  <c r="T55" i="1"/>
  <c r="U55" i="1" s="1"/>
  <c r="T56" i="1"/>
  <c r="U56" i="1" s="1"/>
  <c r="T57" i="1"/>
  <c r="U57" i="1" s="1"/>
  <c r="T58" i="1"/>
  <c r="U58" i="1" s="1"/>
  <c r="T59" i="1"/>
  <c r="U59" i="1" s="1"/>
  <c r="T60" i="1"/>
  <c r="U60" i="1" s="1"/>
  <c r="T190" i="1"/>
  <c r="U190" i="1" s="1"/>
  <c r="T295" i="1"/>
  <c r="U295" i="1" s="1"/>
  <c r="T296" i="1"/>
  <c r="U296" i="1" s="1"/>
  <c r="T297" i="1"/>
  <c r="U297" i="1" s="1"/>
  <c r="T298" i="1"/>
  <c r="U298" i="1" s="1"/>
  <c r="T5" i="1"/>
  <c r="U5" i="1" s="1"/>
  <c r="T12" i="1"/>
  <c r="U12" i="1" s="1"/>
  <c r="T13" i="1"/>
  <c r="U13" i="1" s="1"/>
  <c r="T14" i="1"/>
  <c r="U14" i="1" s="1"/>
  <c r="T15" i="1"/>
  <c r="U15" i="1" s="1"/>
  <c r="T16" i="1"/>
  <c r="U16" i="1" s="1"/>
  <c r="T17" i="1"/>
  <c r="U17" i="1" s="1"/>
  <c r="T21" i="1"/>
  <c r="U21" i="1" s="1"/>
  <c r="T22" i="1"/>
  <c r="U22" i="1" s="1"/>
  <c r="T23" i="1"/>
  <c r="U23" i="1" s="1"/>
  <c r="T24" i="1"/>
  <c r="U24" i="1" s="1"/>
  <c r="T26" i="1"/>
  <c r="U26" i="1" s="1"/>
  <c r="T27" i="1"/>
  <c r="U27" i="1" s="1"/>
  <c r="T41" i="1"/>
  <c r="U41" i="1" s="1"/>
  <c r="T42" i="1"/>
  <c r="U42" i="1" s="1"/>
  <c r="T43" i="1"/>
  <c r="U43" i="1" s="1"/>
  <c r="T44" i="1"/>
  <c r="U44" i="1" s="1"/>
  <c r="T61" i="1"/>
  <c r="U61" i="1" s="1"/>
  <c r="T79" i="1"/>
  <c r="U79" i="1" s="1"/>
  <c r="T80" i="1"/>
  <c r="U80" i="1" s="1"/>
  <c r="T81" i="1"/>
  <c r="U81" i="1" s="1"/>
  <c r="T83" i="1"/>
  <c r="U83" i="1" s="1"/>
  <c r="T105" i="1"/>
  <c r="U105" i="1" s="1"/>
  <c r="T107" i="1"/>
  <c r="U107" i="1" s="1"/>
  <c r="T108" i="1"/>
  <c r="U108" i="1" s="1"/>
  <c r="T109" i="1"/>
  <c r="U109" i="1" s="1"/>
  <c r="T110" i="1"/>
  <c r="U110" i="1" s="1"/>
  <c r="T130" i="1"/>
  <c r="U130" i="1" s="1"/>
  <c r="T133" i="1"/>
  <c r="U133" i="1" s="1"/>
  <c r="T134" i="1"/>
  <c r="U134" i="1" s="1"/>
  <c r="T135" i="1"/>
  <c r="U135" i="1" s="1"/>
  <c r="T148" i="1"/>
  <c r="U148" i="1" s="1"/>
  <c r="T151" i="1"/>
  <c r="U151" i="1" s="1"/>
  <c r="T160" i="1"/>
  <c r="U160" i="1" s="1"/>
  <c r="T184" i="1"/>
  <c r="U184" i="1" s="1"/>
  <c r="T185" i="1"/>
  <c r="U185" i="1" s="1"/>
  <c r="T192" i="1"/>
  <c r="U192" i="1" s="1"/>
  <c r="T274" i="1"/>
  <c r="U274" i="1" s="1"/>
  <c r="T275" i="1"/>
  <c r="U275" i="1" s="1"/>
  <c r="T276" i="1"/>
  <c r="U276" i="1" s="1"/>
  <c r="T277" i="1"/>
  <c r="U277" i="1" s="1"/>
  <c r="T299" i="1"/>
  <c r="U299" i="1" s="1"/>
  <c r="T300" i="1"/>
  <c r="U300" i="1" s="1"/>
  <c r="T301" i="1"/>
  <c r="U301" i="1" s="1"/>
  <c r="T332" i="1"/>
  <c r="U332" i="1" s="1"/>
  <c r="T333" i="1"/>
  <c r="U333" i="1" s="1"/>
  <c r="T339" i="1"/>
  <c r="U339" i="1" s="1"/>
  <c r="T340" i="1"/>
  <c r="U340" i="1" s="1"/>
  <c r="T66" i="1"/>
  <c r="U66" i="1" s="1"/>
</calcChain>
</file>

<file path=xl/sharedStrings.xml><?xml version="1.0" encoding="utf-8"?>
<sst xmlns="http://schemas.openxmlformats.org/spreadsheetml/2006/main" count="545" uniqueCount="82">
  <si>
    <t>B</t>
  </si>
  <si>
    <t>RQD</t>
  </si>
  <si>
    <t>Lithology</t>
  </si>
  <si>
    <t>GSI (JCond89)</t>
  </si>
  <si>
    <t>Jv</t>
  </si>
  <si>
    <t>JCP</t>
  </si>
  <si>
    <t>Jr</t>
  </si>
  <si>
    <t>JL</t>
  </si>
  <si>
    <t>JA</t>
  </si>
  <si>
    <t>D</t>
  </si>
  <si>
    <t>JP</t>
  </si>
  <si>
    <t>Basalt, dense, moderately strong</t>
  </si>
  <si>
    <t>Pyroclastic red brown</t>
  </si>
  <si>
    <t>Basalt with nontronite</t>
  </si>
  <si>
    <t>Basalt dark grey locally vescicular moderatly strong</t>
  </si>
  <si>
    <t>Basalt bs strong</t>
  </si>
  <si>
    <t>Pyroclastic dark grey</t>
  </si>
  <si>
    <t>C</t>
  </si>
  <si>
    <t>Pyroclastite red brown</t>
  </si>
  <si>
    <t>basalt bs strong</t>
  </si>
  <si>
    <t xml:space="preserve">Pyroclastite breccia </t>
  </si>
  <si>
    <t>basalt bs week</t>
  </si>
  <si>
    <t>E</t>
  </si>
  <si>
    <t>Pyroclatic red brown</t>
  </si>
  <si>
    <t>basalt with non tronite</t>
  </si>
  <si>
    <t>F</t>
  </si>
  <si>
    <t>Basalt (bs weak) grey dark grey vesicular moderately strong</t>
  </si>
  <si>
    <t>locally disintegrated, moderately disintegrated, weathered joint smooth to sleak</t>
  </si>
  <si>
    <t>very poor slicken on the face, fault</t>
  </si>
  <si>
    <t>disintegrated rock crushed highly weatered, fault F16</t>
  </si>
  <si>
    <t>G</t>
  </si>
  <si>
    <t>Bs-strong  green dense occ vesc tuff</t>
  </si>
  <si>
    <t>bs-weak red brown tuff loc vesc, low to mod strong</t>
  </si>
  <si>
    <t>bs-weak grey dark, vesc fill carbon, moder str, slight weath</t>
  </si>
  <si>
    <t>Bs-strong, grey light green, dense, high str, sligh weath</t>
  </si>
  <si>
    <t>pyr red tuff, loc vesc</t>
  </si>
  <si>
    <t>bs-weak, grey dark-g, vesc fill carb, mod str, sligh weath</t>
  </si>
  <si>
    <t>bs-weak, light grey, locally brown, tuff, loc vesc fill tuff, low mod str</t>
  </si>
  <si>
    <t>H</t>
  </si>
  <si>
    <t>bs-weak, grey dark grey, vesc dense moder str</t>
  </si>
  <si>
    <t>bs-weak, grey brown, tuff, loc vesc, mod str</t>
  </si>
  <si>
    <t>bs-weak, grey dark grey, vesc filled, moderate str</t>
  </si>
  <si>
    <t>bs-str, grey dense</t>
  </si>
  <si>
    <t>bs-strong, grey, dense, highly str</t>
  </si>
  <si>
    <t>bs-weak, grey dark grey, vesc with tuff, mod str</t>
  </si>
  <si>
    <t>pyr, red brown, breccia, tuff</t>
  </si>
  <si>
    <t>bs-strong grey green, dense, high str</t>
  </si>
  <si>
    <t>pyr, breccia disint</t>
  </si>
  <si>
    <t>bs-strong, grey green, dense, high str</t>
  </si>
  <si>
    <t>I</t>
  </si>
  <si>
    <t>bs-strong, grey, dense, vesc fill miners,high str</t>
  </si>
  <si>
    <t>bs-weak, red brown, tuff, low str,</t>
  </si>
  <si>
    <t>bs-weak, grey, red brown, vesc, mod str, vesc fill with carb</t>
  </si>
  <si>
    <t>bs-strong, dark grey, light green, dense, vesc filled, high str</t>
  </si>
  <si>
    <t>bs-weak, dark grey, vesc, dense, mod str,</t>
  </si>
  <si>
    <t>bs-strong, dark grey, dense, vesc filled, high str</t>
  </si>
  <si>
    <t>bs-weak, dark grey, vesc, loc tuff, vesc fill miner, mod str</t>
  </si>
  <si>
    <t>bs-strong, dark grey, dense, high str</t>
  </si>
  <si>
    <t>bs-weak, red brown, grey, tuff, low strength</t>
  </si>
  <si>
    <t>bs-strong, crushed locally, dense,high str</t>
  </si>
  <si>
    <t>bs-weak, red brown, grey, tuff, low str, loc crush</t>
  </si>
  <si>
    <t>depth</t>
  </si>
  <si>
    <r>
      <t>JCond</t>
    </r>
    <r>
      <rPr>
        <vertAlign val="subscript"/>
        <sz val="11"/>
        <color theme="1"/>
        <rFont val="Calibri"/>
        <family val="2"/>
        <scheme val="minor"/>
      </rPr>
      <t>89</t>
    </r>
  </si>
  <si>
    <t>BH</t>
  </si>
  <si>
    <t>GSI (gde-grs)</t>
  </si>
  <si>
    <t>depth_low</t>
  </si>
  <si>
    <t>pred_class</t>
  </si>
  <si>
    <t>pred_class_s</t>
  </si>
  <si>
    <t>pyr red brown tuff loc vesc</t>
  </si>
  <si>
    <t>Basalt dark grey, dense, mod strong</t>
  </si>
  <si>
    <t>Basalt bs strong dark grey, mix with white</t>
  </si>
  <si>
    <t>Basalt bs weak, dark grey, with white, ves, low mod str</t>
  </si>
  <si>
    <t>Basalt bs weak, dark grey, mix white, loc vesc, low mod str</t>
  </si>
  <si>
    <t>basalt bs weak, cinerous, loc vesc, fill white min, mod str</t>
  </si>
  <si>
    <t>basalt bs weak, blocky, incl tuff</t>
  </si>
  <si>
    <t>RMR</t>
  </si>
  <si>
    <t>f1</t>
  </si>
  <si>
    <t>UCS</t>
  </si>
  <si>
    <t>num</t>
  </si>
  <si>
    <t>class_name</t>
  </si>
  <si>
    <t>UCS-Classi</t>
  </si>
  <si>
    <t>RMR-Classi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</si>
</sst>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/>
    <xf numFmtId="0" fontId="0" fillId="0" borderId="0" xfId="0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 wrapText="1"/>
    </xf>
    <xf numFmtId="2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0" fontId="0" fillId="0" borderId="0" xfId="0"/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0"/>
  <sheetViews>
    <sheetView tabSelected="1" zoomScale="70" zoomScaleNormal="70" workbookViewId="0">
      <selection activeCell="S2" sqref="S2"/>
    </sheetView>
  </sheetViews>
  <sheetFormatPr defaultRowHeight="14.4"/>
  <cols>
    <col min="1" max="1" width="3.33203125" style="5" customWidth="1"/>
    <col min="2" max="2" width="7.21875" style="5" bestFit="1" customWidth="1"/>
    <col min="3" max="3" width="9.77734375" style="5" customWidth="1"/>
    <col min="4" max="4" width="4.77734375" style="5" customWidth="1"/>
    <col min="5" max="5" width="7.44140625" style="5" customWidth="1"/>
    <col min="6" max="7" width="14.33203125" style="5" customWidth="1"/>
    <col min="8" max="8" width="5.109375" style="5" customWidth="1"/>
    <col min="9" max="11" width="4.44140625" style="5" customWidth="1"/>
    <col min="12" max="12" width="12.44140625" style="5" customWidth="1"/>
    <col min="13" max="13" width="7.21875" style="5" customWidth="1"/>
    <col min="14" max="14" width="13.33203125" style="5" customWidth="1"/>
    <col min="15" max="15" width="12" bestFit="1" customWidth="1"/>
    <col min="16" max="16" width="16.5546875" customWidth="1"/>
    <col min="17" max="17" width="13.21875" style="12" customWidth="1"/>
    <col min="18" max="18" width="10" style="1" customWidth="1"/>
    <col min="19" max="19" width="18" style="12" bestFit="1" customWidth="1"/>
    <col min="20" max="20" width="10" style="12" customWidth="1"/>
    <col min="21" max="21" width="18" style="1" customWidth="1"/>
    <col min="22" max="22" width="18" style="12" customWidth="1"/>
    <col min="23" max="23" width="64.21875" style="5" customWidth="1"/>
  </cols>
  <sheetData>
    <row r="1" spans="1:25" ht="15.6">
      <c r="A1" s="5" t="s">
        <v>63</v>
      </c>
      <c r="B1" s="5" t="s">
        <v>61</v>
      </c>
      <c r="C1" s="5" t="s">
        <v>65</v>
      </c>
      <c r="D1" s="2" t="s">
        <v>1</v>
      </c>
      <c r="E1" s="6" t="s">
        <v>62</v>
      </c>
      <c r="F1" s="6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64</v>
      </c>
      <c r="O1" s="2" t="s">
        <v>67</v>
      </c>
      <c r="P1" s="2" t="s">
        <v>66</v>
      </c>
      <c r="Q1" s="2" t="s">
        <v>79</v>
      </c>
      <c r="R1" s="2" t="s">
        <v>77</v>
      </c>
      <c r="S1" s="2" t="s">
        <v>80</v>
      </c>
      <c r="T1" s="2" t="s">
        <v>76</v>
      </c>
      <c r="U1" s="2" t="s">
        <v>75</v>
      </c>
      <c r="V1" s="2" t="s">
        <v>81</v>
      </c>
      <c r="W1" s="6" t="s">
        <v>2</v>
      </c>
      <c r="X1" s="1" t="s">
        <v>78</v>
      </c>
    </row>
    <row r="2" spans="1:25">
      <c r="A2" s="5" t="s">
        <v>0</v>
      </c>
      <c r="B2" s="7">
        <v>0</v>
      </c>
      <c r="C2" s="7">
        <v>0.6</v>
      </c>
      <c r="D2" s="5">
        <v>0</v>
      </c>
      <c r="E2" s="2">
        <v>7</v>
      </c>
      <c r="F2" s="5">
        <v>10</v>
      </c>
      <c r="G2" s="8">
        <v>44</v>
      </c>
      <c r="H2" s="5">
        <v>0.67</v>
      </c>
      <c r="I2" s="5">
        <v>2</v>
      </c>
      <c r="J2" s="5">
        <v>1</v>
      </c>
      <c r="K2" s="5">
        <v>3</v>
      </c>
      <c r="L2" s="5">
        <v>0.40125455534314847</v>
      </c>
      <c r="M2" s="3">
        <v>7.2298488068171371E-3</v>
      </c>
      <c r="N2" s="4">
        <v>19.168793304100177</v>
      </c>
      <c r="O2" s="1"/>
      <c r="P2" s="5">
        <v>3</v>
      </c>
      <c r="Q2" s="5" t="str">
        <f>IF(P2=5,"BS-S+",IF(P2=4,"BS-S",IF(P2=3,"BS-Ves",IF(P2=2,"Amy",IF(P2=1,"NTr",IF(P2=0,"Pyr","Fault"))))))</f>
        <v>BS-Ves</v>
      </c>
      <c r="R2" s="5">
        <v>16.839200000000002</v>
      </c>
      <c r="S2" s="5"/>
      <c r="T2" s="12">
        <f>IF(R2&lt;5,1,IF(R2&lt;25,2,IF(R2&lt;50,4,IF(R2&lt;100,7,12))))</f>
        <v>2</v>
      </c>
      <c r="U2" s="10">
        <f>0.65*N2+T2+5+10-5</f>
        <v>24.459715647665114</v>
      </c>
      <c r="V2" s="10"/>
      <c r="W2" s="6" t="s">
        <v>11</v>
      </c>
      <c r="X2" s="1">
        <v>1</v>
      </c>
      <c r="Y2" s="5"/>
    </row>
    <row r="3" spans="1:25">
      <c r="A3" s="5" t="s">
        <v>0</v>
      </c>
      <c r="B3" s="7">
        <v>0.6</v>
      </c>
      <c r="C3" s="7">
        <v>1.2</v>
      </c>
      <c r="D3" s="5">
        <v>0</v>
      </c>
      <c r="E3" s="2">
        <v>7</v>
      </c>
      <c r="F3" s="5">
        <v>10</v>
      </c>
      <c r="G3" s="8">
        <v>44</v>
      </c>
      <c r="H3" s="5">
        <v>0.67</v>
      </c>
      <c r="I3" s="5">
        <v>2</v>
      </c>
      <c r="J3" s="5">
        <v>1</v>
      </c>
      <c r="K3" s="5">
        <v>3</v>
      </c>
      <c r="L3" s="5">
        <v>0.40125455534314847</v>
      </c>
      <c r="M3" s="3">
        <v>7.2298488068171371E-3</v>
      </c>
      <c r="N3" s="4">
        <v>19.168793304100177</v>
      </c>
      <c r="O3" s="1"/>
      <c r="P3" s="5">
        <v>3</v>
      </c>
      <c r="Q3" s="5" t="str">
        <f>IF(P3=5,"BS-S+",IF(P3=4,"BS-S",IF(P3=3,"BS-Ves",IF(P3=2,"Amy",IF(P3=1,"NTr",IF(P3=0,"Pyr","Fault"))))))</f>
        <v>BS-Ves</v>
      </c>
      <c r="R3" s="5">
        <v>21.08042</v>
      </c>
      <c r="S3" s="5"/>
      <c r="T3" s="12">
        <f>IF(R3&lt;5,1,IF(R3&lt;25,2,IF(R3&lt;50,4,IF(R3&lt;100,7,12))))</f>
        <v>2</v>
      </c>
      <c r="U3" s="10">
        <f>0.65*N3+T3+5+10-5</f>
        <v>24.459715647665114</v>
      </c>
      <c r="V3" s="10"/>
      <c r="W3" s="6"/>
      <c r="X3" s="1">
        <v>2</v>
      </c>
      <c r="Y3" s="5"/>
    </row>
    <row r="4" spans="1:25">
      <c r="A4" s="5" t="s">
        <v>0</v>
      </c>
      <c r="B4" s="7">
        <v>1.2</v>
      </c>
      <c r="C4" s="7">
        <v>1.9</v>
      </c>
      <c r="D4" s="5">
        <v>0</v>
      </c>
      <c r="E4" s="2">
        <v>7</v>
      </c>
      <c r="F4" s="5">
        <v>10</v>
      </c>
      <c r="G4" s="8">
        <v>44</v>
      </c>
      <c r="H4" s="5">
        <v>0.67</v>
      </c>
      <c r="I4" s="5">
        <v>2</v>
      </c>
      <c r="J4" s="5">
        <v>1</v>
      </c>
      <c r="K4" s="5">
        <v>3</v>
      </c>
      <c r="L4" s="5">
        <v>0.40125455534314847</v>
      </c>
      <c r="M4" s="3">
        <v>7.2298488068171371E-3</v>
      </c>
      <c r="N4" s="4">
        <v>19.168793304100177</v>
      </c>
      <c r="O4" s="1"/>
      <c r="P4" s="5">
        <v>3</v>
      </c>
      <c r="Q4" s="5" t="str">
        <f>IF(P4=5,"BS-S+",IF(P4=4,"BS-S",IF(P4=3,"BS-Ves",IF(P4=2,"Amy",IF(P4=1,"NTr",IF(P4=0,"Pyr","Fault"))))))</f>
        <v>BS-Ves</v>
      </c>
      <c r="R4" s="5">
        <v>18.93008</v>
      </c>
      <c r="S4" s="5"/>
      <c r="T4" s="12">
        <f>IF(R4&lt;5,1,IF(R4&lt;25,2,IF(R4&lt;50,4,IF(R4&lt;100,7,12))))</f>
        <v>2</v>
      </c>
      <c r="U4" s="10">
        <f>0.65*N4+T4+5+10-5</f>
        <v>24.459715647665114</v>
      </c>
      <c r="V4" s="10"/>
      <c r="W4" s="6"/>
      <c r="X4" s="11">
        <v>3</v>
      </c>
      <c r="Y4" s="5"/>
    </row>
    <row r="5" spans="1:25">
      <c r="A5" s="5" t="s">
        <v>0</v>
      </c>
      <c r="B5" s="7">
        <v>1.9</v>
      </c>
      <c r="C5" s="7">
        <v>2.8</v>
      </c>
      <c r="D5" s="5">
        <v>0</v>
      </c>
      <c r="E5" s="2">
        <v>7</v>
      </c>
      <c r="F5" s="5">
        <v>10</v>
      </c>
      <c r="G5" s="8">
        <v>44</v>
      </c>
      <c r="H5" s="5">
        <v>0.67</v>
      </c>
      <c r="I5" s="5">
        <v>2</v>
      </c>
      <c r="J5" s="5">
        <v>1</v>
      </c>
      <c r="K5" s="5">
        <v>3</v>
      </c>
      <c r="L5" s="5">
        <v>0.40125455534314847</v>
      </c>
      <c r="M5" s="3">
        <v>7.2298488068171371E-3</v>
      </c>
      <c r="N5" s="4">
        <v>19.168793304100177</v>
      </c>
      <c r="O5" s="1"/>
      <c r="P5" s="5">
        <v>0</v>
      </c>
      <c r="Q5" s="5" t="str">
        <f>IF(P5=5,"BS-S+",IF(P5=4,"BS-S",IF(P5=3,"BS-Ves",IF(P5=2,"Amy",IF(P5=1,"NTr",IF(P5=0,"Pyr","Fault"))))))</f>
        <v>Pyr</v>
      </c>
      <c r="R5" s="5">
        <v>17.702929999999999</v>
      </c>
      <c r="S5" s="5"/>
      <c r="T5" s="12">
        <f>IF(R5&lt;5,1,IF(R5&lt;25,2,IF(R5&lt;50,4,IF(R5&lt;100,7,12))))</f>
        <v>2</v>
      </c>
      <c r="U5" s="10">
        <f>0.65*N5+T5+5+10-5</f>
        <v>24.459715647665114</v>
      </c>
      <c r="V5" s="10"/>
      <c r="W5" s="5" t="s">
        <v>12</v>
      </c>
      <c r="X5" s="11">
        <v>4</v>
      </c>
      <c r="Y5" s="5"/>
    </row>
    <row r="6" spans="1:25">
      <c r="A6" s="5" t="s">
        <v>0</v>
      </c>
      <c r="B6" s="7">
        <v>2.8</v>
      </c>
      <c r="C6" s="7">
        <v>3.95</v>
      </c>
      <c r="D6" s="5">
        <v>57</v>
      </c>
      <c r="E6" s="2">
        <v>7</v>
      </c>
      <c r="F6" s="5">
        <v>39</v>
      </c>
      <c r="G6" s="8">
        <v>21.2</v>
      </c>
      <c r="H6" s="5">
        <v>1</v>
      </c>
      <c r="I6" s="5">
        <v>2</v>
      </c>
      <c r="J6" s="5">
        <v>1</v>
      </c>
      <c r="K6" s="5">
        <v>2</v>
      </c>
      <c r="L6" s="5">
        <v>0.37</v>
      </c>
      <c r="M6" s="3">
        <v>2.5388036575757084E-2</v>
      </c>
      <c r="N6" s="4">
        <v>35.749624648294301</v>
      </c>
      <c r="O6" s="11"/>
      <c r="P6" s="5">
        <v>1</v>
      </c>
      <c r="Q6" s="5" t="str">
        <f>IF(P6=5,"BS-S+",IF(P6=4,"BS-S",IF(P6=3,"BS-Ves",IF(P6=2,"Amy",IF(P6=1,"NTr",IF(P6=0,"Pyr","Fault"))))))</f>
        <v>NTr</v>
      </c>
      <c r="R6" s="5">
        <v>7.6266369999999997</v>
      </c>
      <c r="S6" s="5"/>
      <c r="T6" s="12">
        <f>IF(R6&lt;5,1,IF(R6&lt;25,2,IF(R6&lt;50,4,IF(R6&lt;100,7,12))))</f>
        <v>2</v>
      </c>
      <c r="U6" s="10">
        <f>0.65*N6+T6+5+10-5</f>
        <v>35.237256021391296</v>
      </c>
      <c r="V6" s="10"/>
      <c r="W6" s="2" t="s">
        <v>13</v>
      </c>
      <c r="X6" s="11">
        <v>5</v>
      </c>
      <c r="Y6" s="5"/>
    </row>
    <row r="7" spans="1:25">
      <c r="A7" s="5" t="s">
        <v>0</v>
      </c>
      <c r="B7" s="7">
        <v>3.95</v>
      </c>
      <c r="C7" s="7">
        <v>4.5999999999999996</v>
      </c>
      <c r="D7" s="5">
        <v>34</v>
      </c>
      <c r="E7" s="2">
        <v>7</v>
      </c>
      <c r="F7" s="5">
        <v>27</v>
      </c>
      <c r="G7" s="8">
        <v>30.4</v>
      </c>
      <c r="H7" s="5">
        <v>0.67</v>
      </c>
      <c r="I7" s="5">
        <v>2</v>
      </c>
      <c r="J7" s="5">
        <v>1</v>
      </c>
      <c r="K7" s="5">
        <v>3</v>
      </c>
      <c r="L7" s="5">
        <v>0.40125455534314847</v>
      </c>
      <c r="M7" s="3">
        <v>1.128310144367748E-2</v>
      </c>
      <c r="N7" s="4">
        <v>24.489208124631119</v>
      </c>
      <c r="O7" s="1"/>
      <c r="P7" s="5">
        <v>1</v>
      </c>
      <c r="Q7" s="5" t="str">
        <f>IF(P7=5,"BS-S+",IF(P7=4,"BS-S",IF(P7=3,"BS-Ves",IF(P7=2,"Amy",IF(P7=1,"NTr",IF(P7=0,"Pyr","Fault"))))))</f>
        <v>NTr</v>
      </c>
      <c r="R7" s="5">
        <v>9.5589300000000001</v>
      </c>
      <c r="S7" s="5"/>
      <c r="T7" s="12">
        <f>IF(R7&lt;5,1,IF(R7&lt;25,2,IF(R7&lt;50,4,IF(R7&lt;100,7,12))))</f>
        <v>2</v>
      </c>
      <c r="U7" s="10">
        <f>0.65*N7+T7+5+10-5</f>
        <v>27.917985281010232</v>
      </c>
      <c r="V7" s="10"/>
      <c r="W7" s="2"/>
      <c r="X7" s="11">
        <v>6</v>
      </c>
      <c r="Y7" s="5"/>
    </row>
    <row r="8" spans="1:25">
      <c r="A8" s="5" t="s">
        <v>0</v>
      </c>
      <c r="B8" s="7">
        <v>4.5999999999999996</v>
      </c>
      <c r="C8" s="7">
        <v>5.25</v>
      </c>
      <c r="D8" s="5">
        <v>71</v>
      </c>
      <c r="E8" s="2">
        <v>7</v>
      </c>
      <c r="F8" s="5">
        <v>46</v>
      </c>
      <c r="G8" s="8">
        <v>15.6</v>
      </c>
      <c r="H8" s="5">
        <v>1</v>
      </c>
      <c r="I8" s="5">
        <v>3</v>
      </c>
      <c r="J8" s="5">
        <v>1</v>
      </c>
      <c r="K8" s="5">
        <v>3</v>
      </c>
      <c r="L8" s="5">
        <v>0.37</v>
      </c>
      <c r="M8" s="3">
        <v>3.56856504196566E-2</v>
      </c>
      <c r="N8" s="4">
        <v>41.041556871481589</v>
      </c>
      <c r="O8" s="5">
        <v>1</v>
      </c>
      <c r="P8" s="5">
        <v>1</v>
      </c>
      <c r="Q8" s="5" t="str">
        <f>IF(P8=5,"BS-S+",IF(P8=4,"BS-S",IF(P8=3,"BS-Ves",IF(P8=2,"Amy",IF(P8=1,"NTr",IF(P8=0,"Pyr","Fault"))))))</f>
        <v>NTr</v>
      </c>
      <c r="R8" s="5">
        <v>9.7768359999999994</v>
      </c>
      <c r="S8" s="5"/>
      <c r="T8" s="12">
        <f>IF(R8&lt;5,1,IF(R8&lt;25,2,IF(R8&lt;50,4,IF(R8&lt;100,7,12))))</f>
        <v>2</v>
      </c>
      <c r="U8" s="10">
        <f>0.65*N8+T8+5+10-5</f>
        <v>38.677011966463034</v>
      </c>
      <c r="V8" s="10"/>
      <c r="W8" s="2"/>
      <c r="X8" s="11">
        <v>7</v>
      </c>
      <c r="Y8" s="5"/>
    </row>
    <row r="9" spans="1:25">
      <c r="A9" s="5" t="s">
        <v>0</v>
      </c>
      <c r="B9" s="7">
        <v>5.25</v>
      </c>
      <c r="C9" s="7">
        <v>6</v>
      </c>
      <c r="D9" s="5">
        <v>41</v>
      </c>
      <c r="E9" s="2">
        <v>7</v>
      </c>
      <c r="F9" s="5">
        <v>31</v>
      </c>
      <c r="G9" s="8">
        <v>27.6</v>
      </c>
      <c r="H9" s="5">
        <v>1</v>
      </c>
      <c r="I9" s="5">
        <v>3</v>
      </c>
      <c r="J9" s="5">
        <v>1</v>
      </c>
      <c r="K9" s="5">
        <v>3</v>
      </c>
      <c r="L9" s="5">
        <v>0.37</v>
      </c>
      <c r="M9" s="3">
        <v>1.8943177987521605E-2</v>
      </c>
      <c r="N9" s="4">
        <v>31.456344602742533</v>
      </c>
      <c r="O9" s="1"/>
      <c r="P9" s="5">
        <v>1</v>
      </c>
      <c r="Q9" s="5" t="str">
        <f>IF(P9=5,"BS-S+",IF(P9=4,"BS-S",IF(P9=3,"BS-Ves",IF(P9=2,"Amy",IF(P9=1,"NTr",IF(P9=0,"Pyr","Fault"))))))</f>
        <v>NTr</v>
      </c>
      <c r="R9" s="5">
        <v>8.9997260000000008</v>
      </c>
      <c r="S9" s="5"/>
      <c r="T9" s="12">
        <f>IF(R9&lt;5,1,IF(R9&lt;25,2,IF(R9&lt;50,4,IF(R9&lt;100,7,12))))</f>
        <v>2</v>
      </c>
      <c r="U9" s="10">
        <f>0.65*N9+T9+5+10-5</f>
        <v>32.446623991782644</v>
      </c>
      <c r="V9" s="10"/>
      <c r="W9" s="2"/>
      <c r="X9" s="11">
        <v>8</v>
      </c>
      <c r="Y9" s="5"/>
    </row>
    <row r="10" spans="1:25">
      <c r="A10" s="5" t="s">
        <v>0</v>
      </c>
      <c r="B10" s="7">
        <v>6</v>
      </c>
      <c r="C10" s="7">
        <v>6.95</v>
      </c>
      <c r="D10" s="5">
        <v>59</v>
      </c>
      <c r="E10" s="2">
        <v>7</v>
      </c>
      <c r="F10" s="5">
        <v>40</v>
      </c>
      <c r="G10" s="8">
        <v>20.399999999999999</v>
      </c>
      <c r="H10" s="5">
        <v>1</v>
      </c>
      <c r="I10" s="5">
        <v>3</v>
      </c>
      <c r="J10" s="5">
        <v>1</v>
      </c>
      <c r="K10" s="5">
        <v>3</v>
      </c>
      <c r="L10" s="5">
        <v>0.37</v>
      </c>
      <c r="M10" s="3">
        <v>2.6495519251140794E-2</v>
      </c>
      <c r="N10" s="4">
        <v>36.396079020370294</v>
      </c>
      <c r="O10" s="5">
        <v>1</v>
      </c>
      <c r="P10" s="5">
        <v>1</v>
      </c>
      <c r="Q10" s="5" t="str">
        <f>IF(P10=5,"BS-S+",IF(P10=4,"BS-S",IF(P10=3,"BS-Ves",IF(P10=2,"Amy",IF(P10=1,"NTr",IF(P10=0,"Pyr","Fault"))))))</f>
        <v>NTr</v>
      </c>
      <c r="R10" s="5">
        <v>12.85629</v>
      </c>
      <c r="S10" s="5"/>
      <c r="T10" s="12">
        <f>IF(R10&lt;5,1,IF(R10&lt;25,2,IF(R10&lt;50,4,IF(R10&lt;100,7,12))))</f>
        <v>2</v>
      </c>
      <c r="U10" s="10">
        <f>0.65*N10+T10+5+10-5</f>
        <v>35.657451363240696</v>
      </c>
      <c r="V10" s="10"/>
      <c r="W10" s="2"/>
      <c r="X10" s="11">
        <v>9</v>
      </c>
      <c r="Y10" s="5"/>
    </row>
    <row r="11" spans="1:25">
      <c r="A11" s="5" t="s">
        <v>0</v>
      </c>
      <c r="B11" s="7">
        <v>6.95</v>
      </c>
      <c r="C11" s="7">
        <v>8.25</v>
      </c>
      <c r="D11" s="5">
        <v>55</v>
      </c>
      <c r="E11" s="2">
        <v>7</v>
      </c>
      <c r="F11" s="5">
        <v>38</v>
      </c>
      <c r="G11" s="8">
        <v>22</v>
      </c>
      <c r="H11" s="5">
        <v>1</v>
      </c>
      <c r="I11" s="5">
        <v>3</v>
      </c>
      <c r="J11" s="5">
        <v>1</v>
      </c>
      <c r="K11" s="5">
        <v>3</v>
      </c>
      <c r="L11" s="5">
        <v>0.37</v>
      </c>
      <c r="M11" s="3">
        <v>2.4365355104276582E-2</v>
      </c>
      <c r="N11" s="4">
        <v>35.131947331883168</v>
      </c>
      <c r="O11" s="5">
        <v>1</v>
      </c>
      <c r="P11" s="5">
        <v>1</v>
      </c>
      <c r="Q11" s="5" t="str">
        <f>IF(P11=5,"BS-S+",IF(P11=4,"BS-S",IF(P11=3,"BS-Ves",IF(P11=2,"Amy",IF(P11=1,"NTr",IF(P11=0,"Pyr","Fault"))))))</f>
        <v>NTr</v>
      </c>
      <c r="R11" s="5">
        <v>7.4905299999999997</v>
      </c>
      <c r="S11" s="5"/>
      <c r="T11" s="12">
        <f>IF(R11&lt;5,1,IF(R11&lt;25,2,IF(R11&lt;50,4,IF(R11&lt;100,7,12))))</f>
        <v>2</v>
      </c>
      <c r="U11" s="10">
        <f>0.65*N11+T11+5+10-5</f>
        <v>34.835765765724062</v>
      </c>
      <c r="V11" s="10"/>
      <c r="W11" s="2"/>
      <c r="X11" s="11">
        <v>10</v>
      </c>
      <c r="Y11" s="5"/>
    </row>
    <row r="12" spans="1:25">
      <c r="A12" s="5" t="s">
        <v>0</v>
      </c>
      <c r="B12" s="7">
        <v>8.25</v>
      </c>
      <c r="C12" s="7">
        <v>9.0500000000000007</v>
      </c>
      <c r="D12" s="5">
        <v>100</v>
      </c>
      <c r="E12" s="2">
        <v>9</v>
      </c>
      <c r="F12" s="5">
        <v>63</v>
      </c>
      <c r="G12" s="8">
        <v>4</v>
      </c>
      <c r="H12" s="5">
        <v>1</v>
      </c>
      <c r="I12" s="5">
        <v>2</v>
      </c>
      <c r="J12" s="5">
        <v>1</v>
      </c>
      <c r="K12" s="5">
        <v>2</v>
      </c>
      <c r="L12" s="5">
        <v>0.37</v>
      </c>
      <c r="M12" s="3">
        <v>0.16164985916448338</v>
      </c>
      <c r="N12" s="4">
        <v>67.349702844207158</v>
      </c>
      <c r="O12" s="1"/>
      <c r="P12" s="5">
        <v>0</v>
      </c>
      <c r="Q12" s="5" t="str">
        <f>IF(P12=5,"BS-S+",IF(P12=4,"BS-S",IF(P12=3,"BS-Ves",IF(P12=2,"Amy",IF(P12=1,"NTr",IF(P12=0,"Pyr","Fault"))))))</f>
        <v>Pyr</v>
      </c>
      <c r="R12" s="5">
        <v>7.9135720000000003</v>
      </c>
      <c r="S12" s="5"/>
      <c r="T12" s="12">
        <f>IF(R12&lt;5,1,IF(R12&lt;25,2,IF(R12&lt;50,4,IF(R12&lt;100,7,12))))</f>
        <v>2</v>
      </c>
      <c r="U12" s="10">
        <f>0.65*N12+T12+5+10-5</f>
        <v>55.777306848734653</v>
      </c>
      <c r="V12" s="10"/>
      <c r="W12" s="2" t="s">
        <v>12</v>
      </c>
      <c r="X12" s="11">
        <v>11</v>
      </c>
      <c r="Y12" s="5"/>
    </row>
    <row r="13" spans="1:25">
      <c r="A13" s="5" t="s">
        <v>0</v>
      </c>
      <c r="B13" s="7">
        <v>9.0500000000000007</v>
      </c>
      <c r="C13" s="7">
        <v>10.25</v>
      </c>
      <c r="D13" s="5">
        <v>83</v>
      </c>
      <c r="E13" s="2">
        <v>9</v>
      </c>
      <c r="F13" s="5">
        <v>55</v>
      </c>
      <c r="G13" s="8">
        <v>10.8</v>
      </c>
      <c r="H13" s="5">
        <v>1.5</v>
      </c>
      <c r="I13" s="5">
        <v>3</v>
      </c>
      <c r="J13" s="5">
        <v>1</v>
      </c>
      <c r="K13" s="5">
        <v>2</v>
      </c>
      <c r="L13" s="5">
        <v>0.34117992724823926</v>
      </c>
      <c r="M13" s="3">
        <v>7.282902133949283E-2</v>
      </c>
      <c r="N13" s="4">
        <v>53.020848372750763</v>
      </c>
      <c r="O13" s="1"/>
      <c r="P13" s="5">
        <v>0</v>
      </c>
      <c r="Q13" s="5" t="str">
        <f>IF(P13=5,"BS-S+",IF(P13=4,"BS-S",IF(P13=3,"BS-Ves",IF(P13=2,"Amy",IF(P13=1,"NTr",IF(P13=0,"Pyr","Fault"))))))</f>
        <v>Pyr</v>
      </c>
      <c r="R13" s="5">
        <v>14.381</v>
      </c>
      <c r="S13" s="5"/>
      <c r="T13" s="12">
        <f>IF(R13&lt;5,1,IF(R13&lt;25,2,IF(R13&lt;50,4,IF(R13&lt;100,7,12))))</f>
        <v>2</v>
      </c>
      <c r="U13" s="10">
        <f>0.65*N13+T13+5+10-5</f>
        <v>46.463551442287994</v>
      </c>
      <c r="V13" s="10"/>
      <c r="W13" s="2"/>
      <c r="X13" s="11">
        <v>12</v>
      </c>
      <c r="Y13" s="5"/>
    </row>
    <row r="14" spans="1:25">
      <c r="A14" s="5" t="s">
        <v>0</v>
      </c>
      <c r="B14" s="7">
        <v>10.25</v>
      </c>
      <c r="C14" s="7">
        <v>11.35</v>
      </c>
      <c r="D14" s="5">
        <v>100</v>
      </c>
      <c r="E14" s="2">
        <v>9</v>
      </c>
      <c r="F14" s="5">
        <v>63</v>
      </c>
      <c r="G14" s="8">
        <v>4</v>
      </c>
      <c r="H14" s="5">
        <v>1</v>
      </c>
      <c r="I14" s="5">
        <v>2</v>
      </c>
      <c r="J14" s="5">
        <v>1</v>
      </c>
      <c r="K14" s="5">
        <v>2</v>
      </c>
      <c r="L14" s="5">
        <v>0.37</v>
      </c>
      <c r="M14" s="3">
        <v>0.16164985916448338</v>
      </c>
      <c r="N14" s="4">
        <v>67.349702844207158</v>
      </c>
      <c r="O14" s="1"/>
      <c r="P14" s="5">
        <v>0</v>
      </c>
      <c r="Q14" s="5" t="str">
        <f>IF(P14=5,"BS-S+",IF(P14=4,"BS-S",IF(P14=3,"BS-Ves",IF(P14=2,"Amy",IF(P14=1,"NTr",IF(P14=0,"Pyr","Fault"))))))</f>
        <v>Pyr</v>
      </c>
      <c r="R14" s="5">
        <v>9.6396359999999994</v>
      </c>
      <c r="S14" s="5"/>
      <c r="T14" s="12">
        <f>IF(R14&lt;5,1,IF(R14&lt;25,2,IF(R14&lt;50,4,IF(R14&lt;100,7,12))))</f>
        <v>2</v>
      </c>
      <c r="U14" s="10">
        <f>0.65*N14+T14+5+10-5</f>
        <v>55.777306848734653</v>
      </c>
      <c r="V14" s="10"/>
      <c r="W14" s="2"/>
      <c r="X14" s="11">
        <v>13</v>
      </c>
      <c r="Y14" s="5"/>
    </row>
    <row r="15" spans="1:25">
      <c r="A15" s="5" t="s">
        <v>0</v>
      </c>
      <c r="B15" s="7">
        <v>11.35</v>
      </c>
      <c r="C15" s="7">
        <v>13</v>
      </c>
      <c r="D15" s="5">
        <v>97</v>
      </c>
      <c r="E15" s="2">
        <v>9</v>
      </c>
      <c r="F15" s="5">
        <v>62</v>
      </c>
      <c r="G15" s="8">
        <v>5.2</v>
      </c>
      <c r="H15" s="5">
        <v>1</v>
      </c>
      <c r="I15" s="5">
        <v>2</v>
      </c>
      <c r="J15" s="5">
        <v>1</v>
      </c>
      <c r="K15" s="5">
        <v>2</v>
      </c>
      <c r="L15" s="5">
        <v>0.37</v>
      </c>
      <c r="M15" s="3">
        <v>0.12080869958923178</v>
      </c>
      <c r="N15" s="4">
        <v>62.047635431318454</v>
      </c>
      <c r="O15" s="5">
        <v>0</v>
      </c>
      <c r="P15" s="5">
        <v>0</v>
      </c>
      <c r="Q15" s="5" t="str">
        <f>IF(P15=5,"BS-S+",IF(P15=4,"BS-S",IF(P15=3,"BS-Ves",IF(P15=2,"Amy",IF(P15=1,"NTr",IF(P15=0,"Pyr","Fault"))))))</f>
        <v>Pyr</v>
      </c>
      <c r="R15" s="5">
        <v>20.36861</v>
      </c>
      <c r="S15" s="5"/>
      <c r="T15" s="12">
        <f>IF(R15&lt;5,1,IF(R15&lt;25,2,IF(R15&lt;50,4,IF(R15&lt;100,7,12))))</f>
        <v>2</v>
      </c>
      <c r="U15" s="10">
        <f>0.65*N15+T15+5+10-5</f>
        <v>52.330963030356997</v>
      </c>
      <c r="V15" s="10"/>
      <c r="W15" s="2"/>
      <c r="X15" s="11">
        <v>14</v>
      </c>
      <c r="Y15" s="5"/>
    </row>
    <row r="16" spans="1:25">
      <c r="A16" s="5" t="s">
        <v>0</v>
      </c>
      <c r="B16" s="7">
        <v>13</v>
      </c>
      <c r="C16" s="7">
        <v>14.45</v>
      </c>
      <c r="D16" s="5">
        <v>84</v>
      </c>
      <c r="E16" s="2">
        <v>9</v>
      </c>
      <c r="F16" s="5">
        <v>55</v>
      </c>
      <c r="G16" s="8">
        <v>10.4</v>
      </c>
      <c r="H16" s="5">
        <v>1.5</v>
      </c>
      <c r="I16" s="5">
        <v>3</v>
      </c>
      <c r="J16" s="5">
        <v>1</v>
      </c>
      <c r="K16" s="5">
        <v>2</v>
      </c>
      <c r="L16" s="5">
        <v>0.34117992724823926</v>
      </c>
      <c r="M16" s="3">
        <v>7.5697357144246316E-2</v>
      </c>
      <c r="N16" s="4">
        <v>53.697680369330115</v>
      </c>
      <c r="O16" s="1"/>
      <c r="P16" s="5">
        <v>0</v>
      </c>
      <c r="Q16" s="5" t="str">
        <f>IF(P16=5,"BS-S+",IF(P16=4,"BS-S",IF(P16=3,"BS-Ves",IF(P16=2,"Amy",IF(P16=1,"NTr",IF(P16=0,"Pyr","Fault"))))))</f>
        <v>Pyr</v>
      </c>
      <c r="R16" s="5">
        <v>15.332599999999999</v>
      </c>
      <c r="S16" s="5"/>
      <c r="T16" s="12">
        <f>IF(R16&lt;5,1,IF(R16&lt;25,2,IF(R16&lt;50,4,IF(R16&lt;100,7,12))))</f>
        <v>2</v>
      </c>
      <c r="U16" s="10">
        <f>0.65*N16+T16+5+10-5</f>
        <v>46.903492240064573</v>
      </c>
      <c r="V16" s="10"/>
      <c r="W16" s="2"/>
      <c r="X16" s="11">
        <v>15</v>
      </c>
      <c r="Y16" s="5"/>
    </row>
    <row r="17" spans="1:24">
      <c r="A17" s="5" t="s">
        <v>0</v>
      </c>
      <c r="B17" s="7">
        <v>14.45</v>
      </c>
      <c r="C17" s="7">
        <v>16.45</v>
      </c>
      <c r="D17" s="5">
        <v>61</v>
      </c>
      <c r="E17" s="2">
        <v>9</v>
      </c>
      <c r="F17" s="5">
        <v>44</v>
      </c>
      <c r="G17" s="8">
        <v>19.600000000000001</v>
      </c>
      <c r="H17" s="5">
        <v>1.5</v>
      </c>
      <c r="I17" s="5">
        <v>3</v>
      </c>
      <c r="J17" s="5">
        <v>1</v>
      </c>
      <c r="K17" s="5">
        <v>2</v>
      </c>
      <c r="L17" s="5">
        <v>0.34117992724823926</v>
      </c>
      <c r="M17" s="3">
        <v>3.9571207422551581E-2</v>
      </c>
      <c r="N17" s="4">
        <v>42.707345416122564</v>
      </c>
      <c r="O17" s="1"/>
      <c r="P17" s="5">
        <v>0</v>
      </c>
      <c r="Q17" s="5" t="str">
        <f>IF(P17=5,"BS-S+",IF(P17=4,"BS-S",IF(P17=3,"BS-Ves",IF(P17=2,"Amy",IF(P17=1,"NTr",IF(P17=0,"Pyr","Fault"))))))</f>
        <v>Pyr</v>
      </c>
      <c r="R17" s="5">
        <v>16.630410000000001</v>
      </c>
      <c r="S17" s="5"/>
      <c r="T17" s="12">
        <f>IF(R17&lt;5,1,IF(R17&lt;25,2,IF(R17&lt;50,4,IF(R17&lt;100,7,12))))</f>
        <v>2</v>
      </c>
      <c r="U17" s="10">
        <f>0.65*N17+T17+5+10-5</f>
        <v>39.759774520479667</v>
      </c>
      <c r="V17" s="10"/>
      <c r="W17" s="2"/>
      <c r="X17" s="11">
        <v>16</v>
      </c>
    </row>
    <row r="18" spans="1:24">
      <c r="A18" s="5" t="s">
        <v>0</v>
      </c>
      <c r="B18" s="7">
        <v>16.45</v>
      </c>
      <c r="C18" s="7">
        <v>18.2</v>
      </c>
      <c r="D18" s="5">
        <v>19</v>
      </c>
      <c r="E18" s="2">
        <v>9</v>
      </c>
      <c r="F18" s="5">
        <v>23</v>
      </c>
      <c r="G18" s="8">
        <v>36.4</v>
      </c>
      <c r="H18" s="5">
        <v>1</v>
      </c>
      <c r="I18" s="5">
        <v>2</v>
      </c>
      <c r="J18" s="5">
        <v>1</v>
      </c>
      <c r="K18" s="5">
        <v>2</v>
      </c>
      <c r="L18" s="5">
        <v>0.37</v>
      </c>
      <c r="M18" s="3">
        <v>1.3932831506351077E-2</v>
      </c>
      <c r="N18" s="4">
        <v>27.226211369227627</v>
      </c>
      <c r="O18" s="12"/>
      <c r="P18" s="5">
        <v>3</v>
      </c>
      <c r="Q18" s="5" t="str">
        <f>IF(P18=5,"BS-S+",IF(P18=4,"BS-S",IF(P18=3,"BS-Ves",IF(P18=2,"Amy",IF(P18=1,"NTr",IF(P18=0,"Pyr","Fault"))))))</f>
        <v>BS-Ves</v>
      </c>
      <c r="R18" s="5">
        <v>13.069089999999999</v>
      </c>
      <c r="S18" s="5"/>
      <c r="T18" s="12">
        <f>IF(R18&lt;5,1,IF(R18&lt;25,2,IF(R18&lt;50,4,IF(R18&lt;100,7,12))))</f>
        <v>2</v>
      </c>
      <c r="U18" s="10">
        <f>0.65*N18+T18+5+10-5</f>
        <v>29.697037389997959</v>
      </c>
      <c r="V18" s="10"/>
      <c r="W18" s="6" t="s">
        <v>14</v>
      </c>
      <c r="X18" s="11">
        <v>17</v>
      </c>
    </row>
    <row r="19" spans="1:24">
      <c r="A19" s="5" t="s">
        <v>0</v>
      </c>
      <c r="B19" s="7">
        <v>18.2</v>
      </c>
      <c r="C19" s="7">
        <v>19.149999999999999</v>
      </c>
      <c r="D19" s="5">
        <v>0</v>
      </c>
      <c r="E19" s="2">
        <v>7</v>
      </c>
      <c r="F19" s="5">
        <v>10</v>
      </c>
      <c r="G19" s="8">
        <v>44</v>
      </c>
      <c r="H19" s="5">
        <v>0.67</v>
      </c>
      <c r="I19" s="5">
        <v>2</v>
      </c>
      <c r="J19" s="5">
        <v>1</v>
      </c>
      <c r="K19" s="5">
        <v>3</v>
      </c>
      <c r="L19" s="5">
        <v>0.40125455534314847</v>
      </c>
      <c r="M19" s="3">
        <v>7.2298488068171371E-3</v>
      </c>
      <c r="N19" s="4">
        <v>19.168793304100177</v>
      </c>
      <c r="P19" s="5">
        <v>3</v>
      </c>
      <c r="Q19" s="5" t="str">
        <f>IF(P19=5,"BS-S+",IF(P19=4,"BS-S",IF(P19=3,"BS-Ves",IF(P19=2,"Amy",IF(P19=1,"NTr",IF(P19=0,"Pyr","Fault"))))))</f>
        <v>BS-Ves</v>
      </c>
      <c r="R19" s="5">
        <v>25.521090000000001</v>
      </c>
      <c r="S19" s="5"/>
      <c r="T19" s="12">
        <f>IF(R19&lt;5,1,IF(R19&lt;25,2,IF(R19&lt;50,4,IF(R19&lt;100,7,12))))</f>
        <v>4</v>
      </c>
      <c r="U19" s="10">
        <f>0.65*N19+T19+5+10-5</f>
        <v>26.459715647665114</v>
      </c>
      <c r="V19" s="10"/>
      <c r="W19" s="6"/>
      <c r="X19" s="11">
        <v>18</v>
      </c>
    </row>
    <row r="20" spans="1:24">
      <c r="A20" s="5" t="s">
        <v>0</v>
      </c>
      <c r="B20" s="7">
        <v>19.149999999999999</v>
      </c>
      <c r="C20" s="7">
        <v>20.45</v>
      </c>
      <c r="D20" s="5">
        <v>22</v>
      </c>
      <c r="E20" s="2">
        <v>7</v>
      </c>
      <c r="F20" s="5">
        <v>21</v>
      </c>
      <c r="G20" s="8">
        <v>35.200000000000003</v>
      </c>
      <c r="H20" s="5">
        <v>0.67</v>
      </c>
      <c r="I20" s="5">
        <v>2</v>
      </c>
      <c r="J20" s="5">
        <v>1</v>
      </c>
      <c r="K20" s="5">
        <v>3</v>
      </c>
      <c r="L20" s="5">
        <v>0.40125455534314847</v>
      </c>
      <c r="M20" s="3">
        <v>9.4577094470513247E-3</v>
      </c>
      <c r="N20" s="4">
        <v>22.305784077482201</v>
      </c>
      <c r="O20" s="12"/>
      <c r="P20" s="5">
        <v>3</v>
      </c>
      <c r="Q20" s="5" t="str">
        <f>IF(P20=5,"BS-S+",IF(P20=4,"BS-S",IF(P20=3,"BS-Ves",IF(P20=2,"Amy",IF(P20=1,"NTr",IF(P20=0,"Pyr","Fault"))))))</f>
        <v>BS-Ves</v>
      </c>
      <c r="R20" s="5">
        <v>16.273630000000001</v>
      </c>
      <c r="S20" s="5"/>
      <c r="T20" s="12">
        <f>IF(R20&lt;5,1,IF(R20&lt;25,2,IF(R20&lt;50,4,IF(R20&lt;100,7,12))))</f>
        <v>2</v>
      </c>
      <c r="U20" s="10">
        <f>0.65*N20+T20+5+10-5</f>
        <v>26.498759650363432</v>
      </c>
      <c r="V20" s="10"/>
      <c r="W20" s="6"/>
      <c r="X20" s="11">
        <v>19</v>
      </c>
    </row>
    <row r="21" spans="1:24">
      <c r="A21" s="5" t="s">
        <v>0</v>
      </c>
      <c r="B21" s="7">
        <v>20.45</v>
      </c>
      <c r="C21" s="7">
        <v>21.65</v>
      </c>
      <c r="D21" s="5">
        <v>94</v>
      </c>
      <c r="E21" s="2">
        <v>7</v>
      </c>
      <c r="F21" s="5">
        <v>57</v>
      </c>
      <c r="G21" s="8">
        <v>6.4</v>
      </c>
      <c r="H21" s="5">
        <v>0.67</v>
      </c>
      <c r="I21" s="5">
        <v>2</v>
      </c>
      <c r="J21" s="5">
        <v>1</v>
      </c>
      <c r="K21" s="5">
        <v>3</v>
      </c>
      <c r="L21" s="5">
        <v>0.40125455534314847</v>
      </c>
      <c r="M21" s="3">
        <v>7.36220104888968E-2</v>
      </c>
      <c r="N21" s="4">
        <v>53.210355791206695</v>
      </c>
      <c r="O21" s="12"/>
      <c r="P21" s="5">
        <v>0</v>
      </c>
      <c r="Q21" s="5" t="str">
        <f>IF(P21=5,"BS-S+",IF(P21=4,"BS-S",IF(P21=3,"BS-Ves",IF(P21=2,"Amy",IF(P21=1,"NTr",IF(P21=0,"Pyr","Fault"))))))</f>
        <v>Pyr</v>
      </c>
      <c r="R21" s="5">
        <v>17.676729999999999</v>
      </c>
      <c r="S21" s="5"/>
      <c r="T21" s="12">
        <f>IF(R21&lt;5,1,IF(R21&lt;25,2,IF(R21&lt;50,4,IF(R21&lt;100,7,12))))</f>
        <v>2</v>
      </c>
      <c r="U21" s="10">
        <f>0.65*N21+T21+5+10-5</f>
        <v>46.586731264284353</v>
      </c>
      <c r="V21" s="10"/>
      <c r="W21" s="2" t="s">
        <v>12</v>
      </c>
      <c r="X21" s="11">
        <v>20</v>
      </c>
    </row>
    <row r="22" spans="1:24">
      <c r="A22" s="5" t="s">
        <v>0</v>
      </c>
      <c r="B22" s="7">
        <v>21.65</v>
      </c>
      <c r="C22" s="9">
        <v>22.6</v>
      </c>
      <c r="D22" s="5">
        <v>35</v>
      </c>
      <c r="E22" s="2">
        <v>6</v>
      </c>
      <c r="F22" s="5">
        <v>26</v>
      </c>
      <c r="G22" s="8">
        <v>30</v>
      </c>
      <c r="H22" s="5">
        <v>0.5</v>
      </c>
      <c r="I22" s="5">
        <v>2</v>
      </c>
      <c r="J22" s="5">
        <v>1</v>
      </c>
      <c r="K22" s="5">
        <v>4</v>
      </c>
      <c r="L22" s="5">
        <v>0.42501839134890296</v>
      </c>
      <c r="M22" s="3">
        <v>8.4832269282983392E-3</v>
      </c>
      <c r="N22" s="4">
        <v>21.008810204424037</v>
      </c>
      <c r="O22" s="12"/>
      <c r="P22" s="5">
        <v>0</v>
      </c>
      <c r="Q22" s="5" t="str">
        <f>IF(P22=5,"BS-S+",IF(P22=4,"BS-S",IF(P22=3,"BS-Ves",IF(P22=2,"Amy",IF(P22=1,"NTr",IF(P22=0,"Pyr","Fault"))))))</f>
        <v>Pyr</v>
      </c>
      <c r="R22" s="5">
        <v>8.0501740000000002</v>
      </c>
      <c r="S22" s="5"/>
      <c r="T22" s="12">
        <f>IF(R22&lt;5,1,IF(R22&lt;25,2,IF(R22&lt;50,4,IF(R22&lt;100,7,12))))</f>
        <v>2</v>
      </c>
      <c r="U22" s="10">
        <f>0.65*N22+T22+5+10-5</f>
        <v>25.655726632875627</v>
      </c>
      <c r="V22" s="10"/>
      <c r="W22" s="2"/>
      <c r="X22" s="11">
        <v>21</v>
      </c>
    </row>
    <row r="23" spans="1:24">
      <c r="A23" s="5" t="s">
        <v>0</v>
      </c>
      <c r="B23" s="7">
        <v>22.6</v>
      </c>
      <c r="C23" s="7">
        <v>23.6</v>
      </c>
      <c r="D23" s="5">
        <v>21</v>
      </c>
      <c r="E23" s="2">
        <v>6</v>
      </c>
      <c r="F23" s="5">
        <v>19</v>
      </c>
      <c r="G23" s="8">
        <v>35.6</v>
      </c>
      <c r="H23" s="5">
        <v>0.5</v>
      </c>
      <c r="I23" s="5">
        <v>2</v>
      </c>
      <c r="J23" s="5">
        <v>1</v>
      </c>
      <c r="K23" s="5">
        <v>4</v>
      </c>
      <c r="L23" s="5">
        <v>0.42501839134890296</v>
      </c>
      <c r="M23" s="3">
        <v>6.8200543554094396E-3</v>
      </c>
      <c r="N23" s="4">
        <v>18.516957221831433</v>
      </c>
      <c r="P23" s="5">
        <v>0</v>
      </c>
      <c r="Q23" s="5" t="str">
        <f>IF(P23=5,"BS-S+",IF(P23=4,"BS-S",IF(P23=3,"BS-Ves",IF(P23=2,"Amy",IF(P23=1,"NTr",IF(P23=0,"Pyr","Fault"))))))</f>
        <v>Pyr</v>
      </c>
      <c r="R23" s="5">
        <v>22.390129999999999</v>
      </c>
      <c r="S23" s="5"/>
      <c r="T23" s="12">
        <f>IF(R23&lt;5,1,IF(R23&lt;25,2,IF(R23&lt;50,4,IF(R23&lt;100,7,12))))</f>
        <v>2</v>
      </c>
      <c r="U23" s="10">
        <f>0.65*N23+T23+5+10-5</f>
        <v>24.03602219419043</v>
      </c>
      <c r="V23" s="10"/>
      <c r="W23" s="2"/>
      <c r="X23" s="11">
        <v>22</v>
      </c>
    </row>
    <row r="24" spans="1:24">
      <c r="A24" s="5" t="s">
        <v>0</v>
      </c>
      <c r="B24" s="7">
        <v>23.6</v>
      </c>
      <c r="C24" s="7">
        <v>24.95</v>
      </c>
      <c r="D24" s="5">
        <v>30</v>
      </c>
      <c r="E24" s="2">
        <v>6</v>
      </c>
      <c r="F24" s="5">
        <v>24</v>
      </c>
      <c r="G24" s="8">
        <v>32</v>
      </c>
      <c r="H24" s="5">
        <v>0.5</v>
      </c>
      <c r="I24" s="5">
        <v>2</v>
      </c>
      <c r="J24" s="5">
        <v>1</v>
      </c>
      <c r="K24" s="5">
        <v>4</v>
      </c>
      <c r="L24" s="5">
        <v>0.42501839134890296</v>
      </c>
      <c r="M24" s="3">
        <v>7.8130915931184913E-3</v>
      </c>
      <c r="N24" s="4">
        <v>20.051794654971218</v>
      </c>
      <c r="P24" s="5">
        <v>0</v>
      </c>
      <c r="Q24" s="5" t="str">
        <f>IF(P24=5,"BS-S+",IF(P24=4,"BS-S",IF(P24=3,"BS-Ves",IF(P24=2,"Amy",IF(P24=1,"NTr",IF(P24=0,"Pyr","Fault"))))))</f>
        <v>Pyr</v>
      </c>
      <c r="R24" s="5">
        <v>13.7197</v>
      </c>
      <c r="S24" s="5"/>
      <c r="T24" s="12">
        <f>IF(R24&lt;5,1,IF(R24&lt;25,2,IF(R24&lt;50,4,IF(R24&lt;100,7,12))))</f>
        <v>2</v>
      </c>
      <c r="U24" s="10">
        <f>0.65*N24+T24+5+10-5</f>
        <v>25.033666525731292</v>
      </c>
      <c r="V24" s="10"/>
      <c r="W24" s="2"/>
      <c r="X24" s="11">
        <v>23</v>
      </c>
    </row>
    <row r="25" spans="1:24">
      <c r="A25" s="5" t="s">
        <v>0</v>
      </c>
      <c r="B25" s="7">
        <v>24.95</v>
      </c>
      <c r="C25" s="7">
        <v>26.3</v>
      </c>
      <c r="D25" s="5">
        <v>0</v>
      </c>
      <c r="E25" s="2">
        <v>6</v>
      </c>
      <c r="F25" s="5">
        <v>9</v>
      </c>
      <c r="G25" s="8">
        <v>44</v>
      </c>
      <c r="H25" s="5">
        <v>0.5</v>
      </c>
      <c r="I25" s="5">
        <v>2</v>
      </c>
      <c r="J25" s="5">
        <v>1</v>
      </c>
      <c r="K25" s="5">
        <v>4</v>
      </c>
      <c r="L25" s="5">
        <v>0.42501839134890296</v>
      </c>
      <c r="M25" s="3">
        <v>5.2057024959360964E-3</v>
      </c>
      <c r="N25" s="4">
        <v>15.635616033937765</v>
      </c>
      <c r="O25" s="12"/>
      <c r="P25" s="5">
        <v>3</v>
      </c>
      <c r="Q25" s="5" t="str">
        <f>IF(P25=5,"BS-S+",IF(P25=4,"BS-S",IF(P25=3,"BS-Ves",IF(P25=2,"Amy",IF(P25=1,"NTr",IF(P25=0,"Pyr","Fault"))))))</f>
        <v>BS-Ves</v>
      </c>
      <c r="R25" s="5">
        <v>21.130310000000001</v>
      </c>
      <c r="S25" s="5"/>
      <c r="T25" s="12">
        <f>IF(R25&lt;5,1,IF(R25&lt;25,2,IF(R25&lt;50,4,IF(R25&lt;100,7,12))))</f>
        <v>2</v>
      </c>
      <c r="U25" s="10">
        <f>0.65*N25+T25+5+10-5</f>
        <v>22.163150422059548</v>
      </c>
      <c r="V25" s="10"/>
      <c r="W25" s="2" t="s">
        <v>14</v>
      </c>
      <c r="X25" s="11">
        <v>24</v>
      </c>
    </row>
    <row r="26" spans="1:24">
      <c r="A26" s="5" t="s">
        <v>0</v>
      </c>
      <c r="B26" s="7">
        <v>26.3</v>
      </c>
      <c r="C26" s="7">
        <v>27.95</v>
      </c>
      <c r="D26" s="5">
        <v>50</v>
      </c>
      <c r="E26" s="2">
        <v>7</v>
      </c>
      <c r="F26" s="5">
        <v>35</v>
      </c>
      <c r="G26" s="8">
        <v>24</v>
      </c>
      <c r="H26" s="5">
        <v>1</v>
      </c>
      <c r="I26" s="5">
        <v>3</v>
      </c>
      <c r="J26" s="5">
        <v>1</v>
      </c>
      <c r="K26" s="5">
        <v>3</v>
      </c>
      <c r="L26" s="5">
        <v>0.37</v>
      </c>
      <c r="M26" s="3">
        <v>2.2122155598079032E-2</v>
      </c>
      <c r="N26" s="4">
        <v>33.699903545729228</v>
      </c>
      <c r="P26" s="5">
        <v>0</v>
      </c>
      <c r="Q26" s="5" t="str">
        <f>IF(P26=5,"BS-S+",IF(P26=4,"BS-S",IF(P26=3,"BS-Ves",IF(P26=2,"Amy",IF(P26=1,"NTr",IF(P26=0,"Pyr","Fault"))))))</f>
        <v>Pyr</v>
      </c>
      <c r="R26" s="5">
        <v>15.845660000000001</v>
      </c>
      <c r="S26" s="5"/>
      <c r="T26" s="12">
        <f>IF(R26&lt;5,1,IF(R26&lt;25,2,IF(R26&lt;50,4,IF(R26&lt;100,7,12))))</f>
        <v>2</v>
      </c>
      <c r="U26" s="10">
        <f>0.65*N26+T26+5+10-5</f>
        <v>33.904937304724001</v>
      </c>
      <c r="V26" s="10"/>
      <c r="W26" s="2" t="s">
        <v>12</v>
      </c>
      <c r="X26" s="11">
        <v>25</v>
      </c>
    </row>
    <row r="27" spans="1:24">
      <c r="A27" s="5" t="s">
        <v>0</v>
      </c>
      <c r="B27" s="7">
        <v>27.95</v>
      </c>
      <c r="C27" s="7">
        <v>29.75</v>
      </c>
      <c r="D27" s="5">
        <v>30</v>
      </c>
      <c r="E27" s="2">
        <v>6</v>
      </c>
      <c r="F27" s="5">
        <v>24</v>
      </c>
      <c r="G27" s="8">
        <v>32</v>
      </c>
      <c r="H27" s="5">
        <v>0.5</v>
      </c>
      <c r="I27" s="5">
        <v>2</v>
      </c>
      <c r="J27" s="5">
        <v>1</v>
      </c>
      <c r="K27" s="5">
        <v>4</v>
      </c>
      <c r="L27" s="5">
        <v>0.42501839134890296</v>
      </c>
      <c r="M27" s="3">
        <v>7.8130915931184913E-3</v>
      </c>
      <c r="N27" s="4">
        <v>20.051794654971218</v>
      </c>
      <c r="P27" s="5">
        <v>0</v>
      </c>
      <c r="Q27" s="5" t="str">
        <f>IF(P27=5,"BS-S+",IF(P27=4,"BS-S",IF(P27=3,"BS-Ves",IF(P27=2,"Amy",IF(P27=1,"NTr",IF(P27=0,"Pyr","Fault"))))))</f>
        <v>Pyr</v>
      </c>
      <c r="R27" s="5">
        <v>15.1883</v>
      </c>
      <c r="S27" s="5"/>
      <c r="T27" s="12">
        <f>IF(R27&lt;5,1,IF(R27&lt;25,2,IF(R27&lt;50,4,IF(R27&lt;100,7,12))))</f>
        <v>2</v>
      </c>
      <c r="U27" s="10">
        <f>0.65*N27+T27+5+10-5</f>
        <v>25.033666525731292</v>
      </c>
      <c r="V27" s="10"/>
      <c r="W27" s="2"/>
      <c r="X27" s="11">
        <v>26</v>
      </c>
    </row>
    <row r="28" spans="1:24">
      <c r="A28" s="5" t="s">
        <v>0</v>
      </c>
      <c r="B28" s="7">
        <v>29.75</v>
      </c>
      <c r="C28" s="7">
        <v>30.85</v>
      </c>
      <c r="D28" s="5">
        <v>32</v>
      </c>
      <c r="E28" s="2">
        <v>6</v>
      </c>
      <c r="F28" s="5">
        <v>25</v>
      </c>
      <c r="G28" s="8">
        <v>31.2</v>
      </c>
      <c r="H28" s="5">
        <v>0.5</v>
      </c>
      <c r="I28" s="5">
        <v>2</v>
      </c>
      <c r="J28" s="5">
        <v>1</v>
      </c>
      <c r="K28" s="5">
        <v>4</v>
      </c>
      <c r="L28" s="5">
        <v>0.42501839134890296</v>
      </c>
      <c r="M28" s="3">
        <v>8.0694258875259797E-3</v>
      </c>
      <c r="N28" s="4">
        <v>20.424710883187828</v>
      </c>
      <c r="P28" s="5">
        <v>3</v>
      </c>
      <c r="Q28" s="5" t="str">
        <f>IF(P28=5,"BS-S+",IF(P28=4,"BS-S",IF(P28=3,"BS-Ves",IF(P28=2,"Amy",IF(P28=1,"NTr",IF(P28=0,"Pyr","Fault"))))))</f>
        <v>BS-Ves</v>
      </c>
      <c r="R28" s="5">
        <v>10.93956</v>
      </c>
      <c r="S28" s="5"/>
      <c r="T28" s="12">
        <f>IF(R28&lt;5,1,IF(R28&lt;25,2,IF(R28&lt;50,4,IF(R28&lt;100,7,12))))</f>
        <v>2</v>
      </c>
      <c r="U28" s="10">
        <f>0.65*N28+T28+5+10-5</f>
        <v>25.276062074072087</v>
      </c>
      <c r="V28" s="10"/>
      <c r="W28" s="5" t="s">
        <v>14</v>
      </c>
      <c r="X28" s="11">
        <v>27</v>
      </c>
    </row>
    <row r="29" spans="1:24">
      <c r="A29" s="5" t="s">
        <v>0</v>
      </c>
      <c r="B29" s="7">
        <v>30.85</v>
      </c>
      <c r="C29" s="7">
        <v>32.200000000000003</v>
      </c>
      <c r="D29" s="5">
        <v>92</v>
      </c>
      <c r="E29" s="2">
        <v>9</v>
      </c>
      <c r="F29" s="5">
        <v>59</v>
      </c>
      <c r="G29" s="8">
        <v>7.2</v>
      </c>
      <c r="H29" s="5">
        <v>1</v>
      </c>
      <c r="I29" s="5">
        <v>2</v>
      </c>
      <c r="J29" s="5">
        <v>1</v>
      </c>
      <c r="K29" s="5">
        <v>2</v>
      </c>
      <c r="L29" s="5">
        <v>0.37</v>
      </c>
      <c r="M29" s="3">
        <v>8.4182699826367696E-2</v>
      </c>
      <c r="N29" s="4">
        <v>55.571100040535796</v>
      </c>
      <c r="P29" s="5">
        <v>5</v>
      </c>
      <c r="Q29" s="5" t="str">
        <f>IF(P29=5,"BS-S+",IF(P29=4,"BS-S",IF(P29=3,"BS-Ves",IF(P29=2,"Amy",IF(P29=1,"NTr",IF(P29=0,"Pyr","Fault"))))))</f>
        <v>BS-S+</v>
      </c>
      <c r="R29" s="12">
        <v>87.746419376507035</v>
      </c>
      <c r="T29" s="12">
        <f>IF(R29&lt;5,1,IF(R29&lt;25,2,IF(R29&lt;50,4,IF(R29&lt;100,7,12))))</f>
        <v>7</v>
      </c>
      <c r="U29" s="10">
        <f>0.65*N29+T29+5+10-5</f>
        <v>53.121215026348267</v>
      </c>
      <c r="V29" s="10"/>
      <c r="W29" s="5" t="s">
        <v>69</v>
      </c>
      <c r="X29" s="11">
        <v>28</v>
      </c>
    </row>
    <row r="30" spans="1:24">
      <c r="A30" s="5" t="s">
        <v>0</v>
      </c>
      <c r="B30" s="7">
        <v>32.200000000000003</v>
      </c>
      <c r="C30" s="7">
        <v>35.25</v>
      </c>
      <c r="D30" s="5">
        <v>34</v>
      </c>
      <c r="E30" s="2">
        <v>9</v>
      </c>
      <c r="F30" s="5">
        <v>30</v>
      </c>
      <c r="G30" s="8">
        <v>30.4</v>
      </c>
      <c r="H30" s="5">
        <v>1</v>
      </c>
      <c r="I30" s="5">
        <v>2</v>
      </c>
      <c r="J30" s="5">
        <v>1</v>
      </c>
      <c r="K30" s="5">
        <v>2</v>
      </c>
      <c r="L30" s="5">
        <v>0.37</v>
      </c>
      <c r="M30" s="3">
        <v>1.7016578563047221E-2</v>
      </c>
      <c r="N30" s="4">
        <v>29.946939284523637</v>
      </c>
      <c r="P30" s="5">
        <v>4</v>
      </c>
      <c r="Q30" s="5" t="str">
        <f>IF(P30=5,"BS-S+",IF(P30=4,"BS-S",IF(P30=3,"BS-Ves",IF(P30=2,"Amy",IF(P30=1,"NTr",IF(P30=0,"Pyr","Fault"))))))</f>
        <v>BS-S</v>
      </c>
      <c r="R30" s="12">
        <v>54.714972340505213</v>
      </c>
      <c r="T30" s="12">
        <f>IF(R30&lt;5,1,IF(R30&lt;25,2,IF(R30&lt;50,4,IF(R30&lt;100,7,12))))</f>
        <v>7</v>
      </c>
      <c r="U30" s="10">
        <f>0.65*N30+T30+5+10-5</f>
        <v>36.465510534940364</v>
      </c>
      <c r="V30" s="10"/>
      <c r="W30" s="2" t="s">
        <v>70</v>
      </c>
      <c r="X30" s="11">
        <v>29</v>
      </c>
    </row>
    <row r="31" spans="1:24">
      <c r="A31" s="5" t="s">
        <v>0</v>
      </c>
      <c r="B31" s="7">
        <v>35.25</v>
      </c>
      <c r="C31" s="7">
        <v>35.9</v>
      </c>
      <c r="D31" s="5">
        <v>85</v>
      </c>
      <c r="E31" s="2">
        <v>9</v>
      </c>
      <c r="F31" s="5">
        <v>56</v>
      </c>
      <c r="G31" s="8">
        <v>10</v>
      </c>
      <c r="H31" s="5">
        <v>1.5</v>
      </c>
      <c r="I31" s="5">
        <v>3</v>
      </c>
      <c r="J31" s="5">
        <v>1</v>
      </c>
      <c r="K31" s="5">
        <v>2</v>
      </c>
      <c r="L31" s="5">
        <v>0.34117992724823926</v>
      </c>
      <c r="M31" s="3">
        <v>7.8797967846830796E-2</v>
      </c>
      <c r="N31" s="4">
        <v>54.403545190895557</v>
      </c>
      <c r="P31" s="5">
        <v>5</v>
      </c>
      <c r="Q31" s="5" t="str">
        <f>IF(P31=5,"BS-S+",IF(P31=4,"BS-S",IF(P31=3,"BS-Ves",IF(P31=2,"Amy",IF(P31=1,"NTr",IF(P31=0,"Pyr","Fault"))))))</f>
        <v>BS-S+</v>
      </c>
      <c r="R31" s="12">
        <v>112.3040897657697</v>
      </c>
      <c r="T31" s="12">
        <f>IF(R31&lt;5,1,IF(R31&lt;25,2,IF(R31&lt;50,4,IF(R31&lt;100,7,12))))</f>
        <v>12</v>
      </c>
      <c r="U31" s="10">
        <f>0.65*N31+T31+5+10-5</f>
        <v>57.362304374082115</v>
      </c>
      <c r="V31" s="10"/>
      <c r="W31" s="2"/>
      <c r="X31" s="11">
        <v>30</v>
      </c>
    </row>
    <row r="32" spans="1:24" ht="14.4" customHeight="1">
      <c r="A32" s="5" t="s">
        <v>0</v>
      </c>
      <c r="B32" s="7">
        <v>35.9</v>
      </c>
      <c r="C32" s="7">
        <v>37.049999999999997</v>
      </c>
      <c r="D32" s="5">
        <v>70</v>
      </c>
      <c r="E32" s="2">
        <v>7</v>
      </c>
      <c r="F32" s="5">
        <v>45</v>
      </c>
      <c r="G32" s="8">
        <v>16</v>
      </c>
      <c r="H32" s="5">
        <v>1</v>
      </c>
      <c r="I32" s="5">
        <v>3</v>
      </c>
      <c r="J32" s="5">
        <v>1</v>
      </c>
      <c r="K32" s="5">
        <v>3</v>
      </c>
      <c r="L32" s="5">
        <v>0.37</v>
      </c>
      <c r="M32" s="3">
        <v>3.4696745470914024E-2</v>
      </c>
      <c r="N32" s="4">
        <v>40.593216244344489</v>
      </c>
      <c r="P32" s="5">
        <v>2</v>
      </c>
      <c r="Q32" s="5" t="str">
        <f>IF(P32=5,"BS-S+",IF(P32=4,"BS-S",IF(P32=3,"BS-Ves",IF(P32=2,"Amy",IF(P32=1,"NTr",IF(P32=0,"Pyr","Fault"))))))</f>
        <v>Amy</v>
      </c>
      <c r="R32" s="5">
        <v>9.7031559999999999</v>
      </c>
      <c r="S32" s="5"/>
      <c r="T32" s="12">
        <f>IF(R32&lt;5,1,IF(R32&lt;25,2,IF(R32&lt;50,4,IF(R32&lt;100,7,12))))</f>
        <v>2</v>
      </c>
      <c r="U32" s="10">
        <f>0.65*N32+T32+5+10-5</f>
        <v>38.385590558823921</v>
      </c>
      <c r="V32" s="10"/>
      <c r="W32" s="5" t="s">
        <v>71</v>
      </c>
      <c r="X32" s="11">
        <v>31</v>
      </c>
    </row>
    <row r="33" spans="1:24">
      <c r="A33" s="5" t="s">
        <v>0</v>
      </c>
      <c r="B33" s="7">
        <v>37.049999999999997</v>
      </c>
      <c r="C33" s="7">
        <v>38.35</v>
      </c>
      <c r="D33" s="5">
        <v>85</v>
      </c>
      <c r="E33" s="2">
        <v>7</v>
      </c>
      <c r="F33" s="5">
        <v>53</v>
      </c>
      <c r="G33" s="8">
        <v>10</v>
      </c>
      <c r="H33" s="5">
        <v>1</v>
      </c>
      <c r="I33" s="5">
        <v>3</v>
      </c>
      <c r="J33" s="5">
        <v>1</v>
      </c>
      <c r="K33" s="5">
        <v>3</v>
      </c>
      <c r="L33" s="5">
        <v>0.37</v>
      </c>
      <c r="M33" s="3">
        <v>5.8460418625977006E-2</v>
      </c>
      <c r="N33" s="4">
        <v>49.219015268605787</v>
      </c>
      <c r="P33" s="5">
        <v>5</v>
      </c>
      <c r="Q33" s="5" t="str">
        <f>IF(P33=5,"BS-S+",IF(P33=4,"BS-S",IF(P33=3,"BS-Ves",IF(P33=2,"Amy",IF(P33=1,"NTr",IF(P33=0,"Pyr","Fault"))))))</f>
        <v>BS-S+</v>
      </c>
      <c r="R33" s="12">
        <v>92.078248106976773</v>
      </c>
      <c r="T33" s="12">
        <f>IF(R33&lt;5,1,IF(R33&lt;25,2,IF(R33&lt;50,4,IF(R33&lt;100,7,12))))</f>
        <v>7</v>
      </c>
      <c r="U33" s="10">
        <f>0.65*N33+T33+5+10-5</f>
        <v>48.992359924593764</v>
      </c>
      <c r="V33" s="10"/>
      <c r="W33" s="2" t="s">
        <v>70</v>
      </c>
      <c r="X33" s="11">
        <v>32</v>
      </c>
    </row>
    <row r="34" spans="1:24" ht="14.4" customHeight="1">
      <c r="A34" s="5" t="s">
        <v>0</v>
      </c>
      <c r="B34" s="7">
        <v>38.35</v>
      </c>
      <c r="C34" s="7">
        <v>40.35</v>
      </c>
      <c r="D34" s="5">
        <v>60</v>
      </c>
      <c r="E34" s="2">
        <v>7</v>
      </c>
      <c r="F34" s="5">
        <v>40</v>
      </c>
      <c r="G34" s="8">
        <v>20</v>
      </c>
      <c r="H34" s="5">
        <v>1</v>
      </c>
      <c r="I34" s="5">
        <v>3</v>
      </c>
      <c r="J34" s="5">
        <v>1</v>
      </c>
      <c r="K34" s="5">
        <v>3</v>
      </c>
      <c r="L34" s="5">
        <v>0.37</v>
      </c>
      <c r="M34" s="3">
        <v>2.7084362995971879E-2</v>
      </c>
      <c r="N34" s="4">
        <v>36.730851102762188</v>
      </c>
      <c r="P34" s="5">
        <v>3</v>
      </c>
      <c r="Q34" s="5" t="str">
        <f>IF(P34=5,"BS-S+",IF(P34=4,"BS-S",IF(P34=3,"BS-Ves",IF(P34=2,"Amy",IF(P34=1,"NTr",IF(P34=0,"Pyr","Fault"))))))</f>
        <v>BS-Ves</v>
      </c>
      <c r="R34" s="5">
        <v>8.9457830000000005</v>
      </c>
      <c r="S34" s="5"/>
      <c r="T34" s="12">
        <f>IF(R34&lt;5,1,IF(R34&lt;25,2,IF(R34&lt;50,4,IF(R34&lt;100,7,12))))</f>
        <v>2</v>
      </c>
      <c r="U34" s="10">
        <f>0.65*N34+T34+5+10-5</f>
        <v>35.875053216795422</v>
      </c>
      <c r="V34" s="10"/>
      <c r="W34" s="5" t="s">
        <v>71</v>
      </c>
      <c r="X34" s="11">
        <v>33</v>
      </c>
    </row>
    <row r="35" spans="1:24">
      <c r="A35" s="5" t="s">
        <v>0</v>
      </c>
      <c r="B35" s="7">
        <v>40.35</v>
      </c>
      <c r="C35" s="7">
        <v>41.85</v>
      </c>
      <c r="D35" s="5">
        <v>63</v>
      </c>
      <c r="E35" s="2">
        <v>6</v>
      </c>
      <c r="F35" s="5">
        <v>40</v>
      </c>
      <c r="G35" s="8">
        <v>18.8</v>
      </c>
      <c r="H35" s="5">
        <v>0.75</v>
      </c>
      <c r="I35" s="5">
        <v>3</v>
      </c>
      <c r="J35" s="5">
        <v>1</v>
      </c>
      <c r="K35" s="5">
        <v>4</v>
      </c>
      <c r="L35" s="5">
        <v>0.39191282118806048</v>
      </c>
      <c r="M35" s="3">
        <v>2.2408827786022812E-2</v>
      </c>
      <c r="N35" s="4">
        <v>33.889261935350746</v>
      </c>
      <c r="P35" s="5">
        <v>4</v>
      </c>
      <c r="Q35" s="5" t="str">
        <f>IF(P35=5,"BS-S+",IF(P35=4,"BS-S",IF(P35=3,"BS-Ves",IF(P35=2,"Amy",IF(P35=1,"NTr",IF(P35=0,"Pyr","Fault"))))))</f>
        <v>BS-S</v>
      </c>
      <c r="R35" s="12">
        <v>65.744665671944119</v>
      </c>
      <c r="T35" s="12">
        <f>IF(R35&lt;5,1,IF(R35&lt;25,2,IF(R35&lt;50,4,IF(R35&lt;100,7,12))))</f>
        <v>7</v>
      </c>
      <c r="U35" s="10">
        <f>0.65*N35+T35+5+10-5</f>
        <v>39.028020257977985</v>
      </c>
      <c r="V35" s="10"/>
      <c r="W35" s="2" t="s">
        <v>70</v>
      </c>
      <c r="X35" s="11">
        <v>34</v>
      </c>
    </row>
    <row r="36" spans="1:24" ht="14.4" customHeight="1">
      <c r="A36" s="5" t="s">
        <v>0</v>
      </c>
      <c r="B36" s="7">
        <v>41.85</v>
      </c>
      <c r="C36" s="7">
        <v>42.85</v>
      </c>
      <c r="D36" s="5">
        <v>14</v>
      </c>
      <c r="E36" s="2">
        <v>6</v>
      </c>
      <c r="F36" s="5">
        <v>16</v>
      </c>
      <c r="G36" s="8">
        <v>38.4</v>
      </c>
      <c r="H36" s="5">
        <v>0.5</v>
      </c>
      <c r="I36" s="5">
        <v>2</v>
      </c>
      <c r="J36" s="5">
        <v>1</v>
      </c>
      <c r="K36" s="5">
        <v>4</v>
      </c>
      <c r="L36" s="5">
        <v>0.42501839134890296</v>
      </c>
      <c r="M36" s="3">
        <v>6.192449279935887E-3</v>
      </c>
      <c r="N36" s="4">
        <v>17.461581803299566</v>
      </c>
      <c r="P36" s="5">
        <v>2</v>
      </c>
      <c r="Q36" s="5" t="str">
        <f>IF(P36=5,"BS-S+",IF(P36=4,"BS-S",IF(P36=3,"BS-Ves",IF(P36=2,"Amy",IF(P36=1,"NTr",IF(P36=0,"Pyr","Fault"))))))</f>
        <v>Amy</v>
      </c>
      <c r="R36" s="5">
        <v>10.02548</v>
      </c>
      <c r="S36" s="5"/>
      <c r="T36" s="12">
        <f>IF(R36&lt;5,1,IF(R36&lt;25,2,IF(R36&lt;50,4,IF(R36&lt;100,7,12))))</f>
        <v>2</v>
      </c>
      <c r="U36" s="10">
        <f>0.65*N36+T36+5+10-5</f>
        <v>23.350028172144718</v>
      </c>
      <c r="V36" s="10"/>
      <c r="W36" s="5" t="s">
        <v>71</v>
      </c>
      <c r="X36" s="11">
        <v>35</v>
      </c>
    </row>
    <row r="37" spans="1:24" ht="14.4" customHeight="1">
      <c r="A37" s="5" t="s">
        <v>0</v>
      </c>
      <c r="B37" s="7">
        <v>42.85</v>
      </c>
      <c r="C37" s="7">
        <v>44.55</v>
      </c>
      <c r="D37" s="5">
        <v>63</v>
      </c>
      <c r="E37" s="2">
        <v>6</v>
      </c>
      <c r="F37" s="5">
        <v>40</v>
      </c>
      <c r="G37" s="8">
        <v>18.8</v>
      </c>
      <c r="H37" s="5">
        <v>0.75</v>
      </c>
      <c r="I37" s="5">
        <v>3</v>
      </c>
      <c r="J37" s="5">
        <v>1</v>
      </c>
      <c r="K37" s="5">
        <v>4</v>
      </c>
      <c r="L37" s="5">
        <v>0.39191282118806048</v>
      </c>
      <c r="M37" s="3">
        <v>2.2408827786022812E-2</v>
      </c>
      <c r="N37" s="4">
        <v>33.889261935350746</v>
      </c>
      <c r="P37" s="5">
        <v>2</v>
      </c>
      <c r="Q37" s="5" t="str">
        <f>IF(P37=5,"BS-S+",IF(P37=4,"BS-S",IF(P37=3,"BS-Ves",IF(P37=2,"Amy",IF(P37=1,"NTr",IF(P37=0,"Pyr","Fault"))))))</f>
        <v>Amy</v>
      </c>
      <c r="R37" s="5">
        <v>8.5870139999999999</v>
      </c>
      <c r="S37" s="5"/>
      <c r="T37" s="12">
        <f>IF(R37&lt;5,1,IF(R37&lt;25,2,IF(R37&lt;50,4,IF(R37&lt;100,7,12))))</f>
        <v>2</v>
      </c>
      <c r="U37" s="10">
        <f>0.65*N37+T37+5+10-5</f>
        <v>34.028020257977985</v>
      </c>
      <c r="V37" s="10"/>
      <c r="W37" s="2"/>
      <c r="X37" s="11">
        <v>36</v>
      </c>
    </row>
    <row r="38" spans="1:24" ht="14.4" customHeight="1">
      <c r="A38" s="5" t="s">
        <v>0</v>
      </c>
      <c r="B38" s="7">
        <v>44.55</v>
      </c>
      <c r="C38" s="7">
        <v>46.25</v>
      </c>
      <c r="D38" s="5">
        <v>52</v>
      </c>
      <c r="E38" s="2">
        <v>6</v>
      </c>
      <c r="F38" s="5">
        <v>35</v>
      </c>
      <c r="G38" s="8">
        <v>23.2</v>
      </c>
      <c r="H38" s="5">
        <v>0.75</v>
      </c>
      <c r="I38" s="5">
        <v>3</v>
      </c>
      <c r="J38" s="5">
        <v>1</v>
      </c>
      <c r="K38" s="5">
        <v>4</v>
      </c>
      <c r="L38" s="5">
        <v>0.39191282118806048</v>
      </c>
      <c r="M38" s="3">
        <v>1.7500029697628577E-2</v>
      </c>
      <c r="N38" s="4">
        <v>30.33785534290061</v>
      </c>
      <c r="P38" s="5">
        <v>2</v>
      </c>
      <c r="Q38" s="5" t="str">
        <f>IF(P38=5,"BS-S+",IF(P38=4,"BS-S",IF(P38=3,"BS-Ves",IF(P38=2,"Amy",IF(P38=1,"NTr",IF(P38=0,"Pyr","Fault"))))))</f>
        <v>Amy</v>
      </c>
      <c r="R38" s="5">
        <v>8.2556440000000002</v>
      </c>
      <c r="S38" s="5"/>
      <c r="T38" s="12">
        <f>IF(R38&lt;5,1,IF(R38&lt;25,2,IF(R38&lt;50,4,IF(R38&lt;100,7,12))))</f>
        <v>2</v>
      </c>
      <c r="U38" s="10">
        <f>0.65*N38+T38+5+10-5</f>
        <v>31.719605972885397</v>
      </c>
      <c r="V38" s="10"/>
      <c r="W38" s="2"/>
      <c r="X38" s="11">
        <v>37</v>
      </c>
    </row>
    <row r="39" spans="1:24" ht="14.4" customHeight="1">
      <c r="A39" s="5" t="s">
        <v>0</v>
      </c>
      <c r="B39" s="9">
        <v>46.25</v>
      </c>
      <c r="C39" s="9">
        <v>47</v>
      </c>
      <c r="D39" s="5">
        <v>13</v>
      </c>
      <c r="E39" s="2">
        <v>6</v>
      </c>
      <c r="F39" s="5">
        <v>15</v>
      </c>
      <c r="G39" s="8">
        <v>38.799999999999997</v>
      </c>
      <c r="H39" s="5">
        <v>0.5</v>
      </c>
      <c r="I39" s="5">
        <v>2</v>
      </c>
      <c r="J39" s="5">
        <v>1</v>
      </c>
      <c r="K39" s="5">
        <v>4</v>
      </c>
      <c r="L39" s="5">
        <v>0.42501839134890296</v>
      </c>
      <c r="M39" s="3">
        <v>6.1111658587286542E-3</v>
      </c>
      <c r="N39" s="4">
        <v>17.319356486273875</v>
      </c>
      <c r="P39" s="5">
        <v>2</v>
      </c>
      <c r="Q39" s="5" t="str">
        <f>IF(P39=5,"BS-S+",IF(P39=4,"BS-S",IF(P39=3,"BS-Ves",IF(P39=2,"Amy",IF(P39=1,"NTr",IF(P39=0,"Pyr","Fault"))))))</f>
        <v>Amy</v>
      </c>
      <c r="R39" s="5">
        <v>12.79135</v>
      </c>
      <c r="S39" s="5"/>
      <c r="T39" s="12">
        <f>IF(R39&lt;5,1,IF(R39&lt;25,2,IF(R39&lt;50,4,IF(R39&lt;100,7,12))))</f>
        <v>2</v>
      </c>
      <c r="U39" s="10">
        <f>0.65*N39+T39+5+10-5</f>
        <v>23.257581716078022</v>
      </c>
      <c r="V39" s="10"/>
      <c r="W39" s="2"/>
      <c r="X39" s="11">
        <v>38</v>
      </c>
    </row>
    <row r="40" spans="1:24" ht="14.4" customHeight="1">
      <c r="A40" s="5" t="s">
        <v>0</v>
      </c>
      <c r="B40" s="9">
        <v>47</v>
      </c>
      <c r="C40" s="9">
        <v>47.85</v>
      </c>
      <c r="D40" s="5">
        <v>45</v>
      </c>
      <c r="E40" s="2">
        <v>6</v>
      </c>
      <c r="F40" s="5">
        <v>31</v>
      </c>
      <c r="G40" s="8">
        <v>26</v>
      </c>
      <c r="H40" s="5">
        <v>0.75</v>
      </c>
      <c r="I40" s="5">
        <v>3</v>
      </c>
      <c r="J40" s="5">
        <v>1</v>
      </c>
      <c r="K40" s="5">
        <v>4</v>
      </c>
      <c r="L40" s="5">
        <v>0.39191282118806048</v>
      </c>
      <c r="M40" s="3">
        <v>1.530583195831434E-2</v>
      </c>
      <c r="N40" s="4">
        <v>28.489941324374854</v>
      </c>
      <c r="P40" s="5">
        <v>2</v>
      </c>
      <c r="Q40" s="5" t="str">
        <f>IF(P40=5,"BS-S+",IF(P40=4,"BS-S",IF(P40=3,"BS-Ves",IF(P40=2,"Amy",IF(P40=1,"NTr",IF(P40=0,"Pyr","Fault"))))))</f>
        <v>Amy</v>
      </c>
      <c r="R40" s="5">
        <v>8.9045439999999996</v>
      </c>
      <c r="S40" s="5"/>
      <c r="T40" s="12">
        <f>IF(R40&lt;5,1,IF(R40&lt;25,2,IF(R40&lt;50,4,IF(R40&lt;100,7,12))))</f>
        <v>2</v>
      </c>
      <c r="U40" s="10">
        <f>0.65*N40+T40+5+10-5</f>
        <v>30.518461860843658</v>
      </c>
      <c r="V40" s="10"/>
      <c r="W40" s="2"/>
      <c r="X40" s="11">
        <v>39</v>
      </c>
    </row>
    <row r="41" spans="1:24" ht="14.4" customHeight="1">
      <c r="A41" s="5" t="s">
        <v>0</v>
      </c>
      <c r="B41" s="7">
        <v>47.85</v>
      </c>
      <c r="C41" s="7">
        <v>48.85</v>
      </c>
      <c r="D41" s="5">
        <v>40</v>
      </c>
      <c r="E41" s="2">
        <v>6</v>
      </c>
      <c r="F41" s="5">
        <v>29</v>
      </c>
      <c r="G41" s="8">
        <v>28</v>
      </c>
      <c r="H41" s="5">
        <v>0.75</v>
      </c>
      <c r="I41" s="5">
        <v>3</v>
      </c>
      <c r="J41" s="5">
        <v>1</v>
      </c>
      <c r="K41" s="5">
        <v>4</v>
      </c>
      <c r="L41" s="5">
        <v>0.39191282118806048</v>
      </c>
      <c r="M41" s="3">
        <v>1.4028659386491598E-2</v>
      </c>
      <c r="N41" s="4">
        <v>27.317456596322927</v>
      </c>
      <c r="P41" s="5">
        <v>0</v>
      </c>
      <c r="Q41" s="5" t="str">
        <f>IF(P41=5,"BS-S+",IF(P41=4,"BS-S",IF(P41=3,"BS-Ves",IF(P41=2,"Amy",IF(P41=1,"NTr",IF(P41=0,"Pyr","Fault"))))))</f>
        <v>Pyr</v>
      </c>
      <c r="R41" s="5">
        <v>10.01371</v>
      </c>
      <c r="S41" s="5"/>
      <c r="T41" s="12">
        <f>IF(R41&lt;5,1,IF(R41&lt;25,2,IF(R41&lt;50,4,IF(R41&lt;100,7,12))))</f>
        <v>2</v>
      </c>
      <c r="U41" s="10">
        <f>0.65*N41+T41+5+10-5</f>
        <v>29.7563467876099</v>
      </c>
      <c r="V41" s="10"/>
      <c r="W41" s="2" t="s">
        <v>16</v>
      </c>
      <c r="X41" s="11">
        <v>40</v>
      </c>
    </row>
    <row r="42" spans="1:24" ht="14.4" customHeight="1">
      <c r="A42" s="5" t="s">
        <v>0</v>
      </c>
      <c r="B42" s="7">
        <v>48.85</v>
      </c>
      <c r="C42" s="7">
        <v>50.85</v>
      </c>
      <c r="D42" s="5">
        <v>15</v>
      </c>
      <c r="E42" s="2">
        <v>6</v>
      </c>
      <c r="F42" s="5">
        <v>16</v>
      </c>
      <c r="G42" s="8">
        <v>38</v>
      </c>
      <c r="H42" s="5">
        <v>0.5</v>
      </c>
      <c r="I42" s="5">
        <v>2</v>
      </c>
      <c r="J42" s="5">
        <v>1</v>
      </c>
      <c r="K42" s="5">
        <v>4</v>
      </c>
      <c r="L42" s="5">
        <v>0.42501839134890296</v>
      </c>
      <c r="M42" s="3">
        <v>6.2756820783718813E-3</v>
      </c>
      <c r="N42" s="4">
        <v>17.605839568723923</v>
      </c>
      <c r="P42" s="5">
        <v>0</v>
      </c>
      <c r="Q42" s="5" t="str">
        <f>IF(P42=5,"BS-S+",IF(P42=4,"BS-S",IF(P42=3,"BS-Ves",IF(P42=2,"Amy",IF(P42=1,"NTr",IF(P42=0,"Pyr","Fault"))))))</f>
        <v>Pyr</v>
      </c>
      <c r="R42" s="5">
        <v>13.274190000000001</v>
      </c>
      <c r="S42" s="5"/>
      <c r="T42" s="12">
        <f>IF(R42&lt;5,1,IF(R42&lt;25,2,IF(R42&lt;50,4,IF(R42&lt;100,7,12))))</f>
        <v>2</v>
      </c>
      <c r="U42" s="10">
        <f>0.65*N42+T42+5+10-5</f>
        <v>23.44379571967055</v>
      </c>
      <c r="V42" s="10"/>
      <c r="W42" s="2"/>
      <c r="X42" s="11">
        <v>41</v>
      </c>
    </row>
    <row r="43" spans="1:24" ht="14.4" customHeight="1">
      <c r="A43" s="5" t="s">
        <v>0</v>
      </c>
      <c r="B43" s="7">
        <v>50.85</v>
      </c>
      <c r="C43" s="7">
        <v>52.25</v>
      </c>
      <c r="D43" s="5">
        <v>17</v>
      </c>
      <c r="E43" s="2">
        <v>6</v>
      </c>
      <c r="F43" s="5">
        <v>17</v>
      </c>
      <c r="G43" s="8">
        <v>37.200000000000003</v>
      </c>
      <c r="H43" s="5">
        <v>0.5</v>
      </c>
      <c r="I43" s="5">
        <v>2</v>
      </c>
      <c r="J43" s="5">
        <v>1</v>
      </c>
      <c r="K43" s="5">
        <v>4</v>
      </c>
      <c r="L43" s="5">
        <v>0.42501839134890296</v>
      </c>
      <c r="M43" s="3">
        <v>6.4482710063355096E-3</v>
      </c>
      <c r="N43" s="4">
        <v>17.900651680101987</v>
      </c>
      <c r="P43" s="5">
        <v>0</v>
      </c>
      <c r="Q43" s="5" t="str">
        <f>IF(P43=5,"BS-S+",IF(P43=4,"BS-S",IF(P43=3,"BS-Ves",IF(P43=2,"Amy",IF(P43=1,"NTr",IF(P43=0,"Pyr","Fault"))))))</f>
        <v>Pyr</v>
      </c>
      <c r="R43" s="5">
        <v>13.83243</v>
      </c>
      <c r="S43" s="5"/>
      <c r="T43" s="12">
        <f>IF(R43&lt;5,1,IF(R43&lt;25,2,IF(R43&lt;50,4,IF(R43&lt;100,7,12))))</f>
        <v>2</v>
      </c>
      <c r="U43" s="10">
        <f>0.65*N43+T43+5+10-5</f>
        <v>23.635423592066292</v>
      </c>
      <c r="V43" s="10"/>
      <c r="W43" s="2"/>
      <c r="X43" s="11">
        <v>42</v>
      </c>
    </row>
    <row r="44" spans="1:24" ht="14.4" customHeight="1">
      <c r="A44" s="5" t="s">
        <v>0</v>
      </c>
      <c r="B44" s="7">
        <v>52.25</v>
      </c>
      <c r="C44" s="7">
        <v>53.35</v>
      </c>
      <c r="D44" s="5">
        <v>33</v>
      </c>
      <c r="E44" s="2">
        <v>6</v>
      </c>
      <c r="F44" s="5">
        <v>25</v>
      </c>
      <c r="G44" s="8">
        <v>30.8</v>
      </c>
      <c r="H44" s="5">
        <v>0.5</v>
      </c>
      <c r="I44" s="5">
        <v>2</v>
      </c>
      <c r="J44" s="5">
        <v>1</v>
      </c>
      <c r="K44" s="5">
        <v>4</v>
      </c>
      <c r="L44" s="5">
        <v>0.42501839134890296</v>
      </c>
      <c r="M44" s="3">
        <v>8.2032867019838519E-3</v>
      </c>
      <c r="N44" s="4">
        <v>20.61601714340398</v>
      </c>
      <c r="P44" s="5">
        <v>0</v>
      </c>
      <c r="Q44" s="5" t="str">
        <f>IF(P44=5,"BS-S+",IF(P44=4,"BS-S",IF(P44=3,"BS-Ves",IF(P44=2,"Amy",IF(P44=1,"NTr",IF(P44=0,"Pyr","Fault"))))))</f>
        <v>Pyr</v>
      </c>
      <c r="R44" s="5">
        <v>9.2435569999999991</v>
      </c>
      <c r="S44" s="5"/>
      <c r="T44" s="12">
        <f>IF(R44&lt;5,1,IF(R44&lt;25,2,IF(R44&lt;50,4,IF(R44&lt;100,7,12))))</f>
        <v>2</v>
      </c>
      <c r="U44" s="10">
        <f>0.65*N44+T44+5+10-5</f>
        <v>25.400411143212587</v>
      </c>
      <c r="V44" s="10"/>
      <c r="W44" s="2"/>
      <c r="X44" s="11">
        <v>43</v>
      </c>
    </row>
    <row r="45" spans="1:24" ht="14.4" customHeight="1">
      <c r="A45" s="5" t="s">
        <v>0</v>
      </c>
      <c r="B45" s="7">
        <v>53.35</v>
      </c>
      <c r="C45" s="7">
        <v>55.15</v>
      </c>
      <c r="D45" s="5">
        <v>17</v>
      </c>
      <c r="E45" s="2">
        <v>6</v>
      </c>
      <c r="F45" s="5">
        <v>17</v>
      </c>
      <c r="G45" s="8">
        <v>37.200000000000003</v>
      </c>
      <c r="H45" s="5">
        <v>0.5</v>
      </c>
      <c r="I45" s="5">
        <v>2</v>
      </c>
      <c r="J45" s="5">
        <v>1</v>
      </c>
      <c r="K45" s="5">
        <v>4</v>
      </c>
      <c r="L45" s="5">
        <v>0.42501839134890296</v>
      </c>
      <c r="M45" s="3">
        <v>6.4482710063355096E-3</v>
      </c>
      <c r="N45" s="4">
        <v>17.900651680101987</v>
      </c>
      <c r="P45" s="5">
        <v>2</v>
      </c>
      <c r="Q45" s="5" t="str">
        <f>IF(P45=5,"BS-S+",IF(P45=4,"BS-S",IF(P45=3,"BS-Ves",IF(P45=2,"Amy",IF(P45=1,"NTr",IF(P45=0,"Pyr","Fault"))))))</f>
        <v>Amy</v>
      </c>
      <c r="R45" s="5">
        <v>13.405279999999999</v>
      </c>
      <c r="S45" s="5"/>
      <c r="T45" s="12">
        <f>IF(R45&lt;5,1,IF(R45&lt;25,2,IF(R45&lt;50,4,IF(R45&lt;100,7,12))))</f>
        <v>2</v>
      </c>
      <c r="U45" s="10">
        <f>0.65*N45+T45+5+10-5</f>
        <v>23.635423592066292</v>
      </c>
      <c r="V45" s="10"/>
      <c r="W45" s="2" t="s">
        <v>72</v>
      </c>
      <c r="X45" s="11">
        <v>44</v>
      </c>
    </row>
    <row r="46" spans="1:24" ht="14.4" customHeight="1">
      <c r="A46" s="5" t="s">
        <v>0</v>
      </c>
      <c r="B46" s="7">
        <v>55.15</v>
      </c>
      <c r="C46" s="7">
        <v>56.05</v>
      </c>
      <c r="D46" s="5">
        <v>100</v>
      </c>
      <c r="E46" s="2">
        <v>6</v>
      </c>
      <c r="F46" s="5">
        <v>59</v>
      </c>
      <c r="G46" s="8">
        <v>4</v>
      </c>
      <c r="H46" s="5">
        <v>0.5</v>
      </c>
      <c r="I46" s="5">
        <v>2</v>
      </c>
      <c r="J46" s="5">
        <v>1</v>
      </c>
      <c r="K46" s="5">
        <v>4</v>
      </c>
      <c r="L46" s="5">
        <v>0.42501839134890296</v>
      </c>
      <c r="M46" s="3">
        <v>0.11074202894886027</v>
      </c>
      <c r="N46" s="4">
        <v>60.474988585631607</v>
      </c>
      <c r="P46" s="5">
        <v>2</v>
      </c>
      <c r="Q46" s="5" t="str">
        <f>IF(P46=5,"BS-S+",IF(P46=4,"BS-S",IF(P46=3,"BS-Ves",IF(P46=2,"Amy",IF(P46=1,"NTr",IF(P46=0,"Pyr","Fault"))))))</f>
        <v>Amy</v>
      </c>
      <c r="R46" s="5">
        <v>12.217079999999999</v>
      </c>
      <c r="S46" s="5"/>
      <c r="T46" s="12">
        <f>IF(R46&lt;5,1,IF(R46&lt;25,2,IF(R46&lt;50,4,IF(R46&lt;100,7,12))))</f>
        <v>2</v>
      </c>
      <c r="U46" s="10">
        <f>0.65*N46+T46+5+10-5</f>
        <v>51.308742580660542</v>
      </c>
      <c r="V46" s="10"/>
      <c r="W46" s="2"/>
      <c r="X46" s="11">
        <v>45</v>
      </c>
    </row>
    <row r="47" spans="1:24" ht="14.4" customHeight="1">
      <c r="A47" s="5" t="s">
        <v>0</v>
      </c>
      <c r="B47" s="7">
        <v>56.05</v>
      </c>
      <c r="C47" s="5">
        <v>57.15</v>
      </c>
      <c r="D47" s="5">
        <v>100</v>
      </c>
      <c r="E47" s="2">
        <v>6</v>
      </c>
      <c r="F47" s="5">
        <v>59</v>
      </c>
      <c r="G47" s="8">
        <v>4</v>
      </c>
      <c r="H47" s="5">
        <v>0.5</v>
      </c>
      <c r="I47" s="5">
        <v>2</v>
      </c>
      <c r="J47" s="5">
        <v>1</v>
      </c>
      <c r="K47" s="5">
        <v>4</v>
      </c>
      <c r="L47" s="5">
        <v>0.42501839134890296</v>
      </c>
      <c r="M47" s="3">
        <v>0.11074202894886027</v>
      </c>
      <c r="N47" s="4">
        <v>60.474988585631607</v>
      </c>
      <c r="P47" s="5">
        <v>2</v>
      </c>
      <c r="Q47" s="5" t="str">
        <f>IF(P47=5,"BS-S+",IF(P47=4,"BS-S",IF(P47=3,"BS-Ves",IF(P47=2,"Amy",IF(P47=1,"NTr",IF(P47=0,"Pyr","Fault"))))))</f>
        <v>Amy</v>
      </c>
      <c r="R47" s="5">
        <v>9.9802129999999991</v>
      </c>
      <c r="S47" s="5"/>
      <c r="T47" s="12">
        <f>IF(R47&lt;5,1,IF(R47&lt;25,2,IF(R47&lt;50,4,IF(R47&lt;100,7,12))))</f>
        <v>2</v>
      </c>
      <c r="U47" s="10">
        <f>0.65*N47+T47+5+10-5</f>
        <v>51.308742580660542</v>
      </c>
      <c r="V47" s="10"/>
      <c r="W47" s="2"/>
      <c r="X47" s="11">
        <v>46</v>
      </c>
    </row>
    <row r="48" spans="1:24">
      <c r="A48" s="5" t="s">
        <v>0</v>
      </c>
      <c r="B48" s="7">
        <v>57.15</v>
      </c>
      <c r="C48" s="7">
        <v>59.35</v>
      </c>
      <c r="D48" s="5">
        <v>95</v>
      </c>
      <c r="E48" s="2">
        <v>6</v>
      </c>
      <c r="F48" s="5">
        <v>56</v>
      </c>
      <c r="G48" s="8">
        <v>6</v>
      </c>
      <c r="H48" s="5">
        <v>0.5</v>
      </c>
      <c r="I48" s="5">
        <v>2</v>
      </c>
      <c r="J48" s="5">
        <v>1</v>
      </c>
      <c r="K48" s="5">
        <v>4</v>
      </c>
      <c r="L48" s="5">
        <v>0.42501839134890296</v>
      </c>
      <c r="M48" s="3">
        <v>6.6036858546680885E-2</v>
      </c>
      <c r="N48" s="4">
        <v>51.316556771396577</v>
      </c>
      <c r="P48" s="5">
        <v>5</v>
      </c>
      <c r="Q48" s="5" t="str">
        <f>IF(P48=5,"BS-S+",IF(P48=4,"BS-S",IF(P48=3,"BS-Ves",IF(P48=2,"Amy",IF(P48=1,"NTr",IF(P48=0,"Pyr","Fault"))))))</f>
        <v>BS-S+</v>
      </c>
      <c r="R48" s="12">
        <v>81.051580295637891</v>
      </c>
      <c r="T48" s="12">
        <f>IF(R48&lt;5,1,IF(R48&lt;25,2,IF(R48&lt;50,4,IF(R48&lt;100,7,12))))</f>
        <v>7</v>
      </c>
      <c r="U48" s="10">
        <f>0.65*N48+T48+5+10-5</f>
        <v>50.355761901407774</v>
      </c>
      <c r="V48" s="10"/>
      <c r="W48" s="2" t="s">
        <v>15</v>
      </c>
      <c r="X48" s="11">
        <v>47</v>
      </c>
    </row>
    <row r="49" spans="1:24" ht="14.4" customHeight="1">
      <c r="A49" s="5" t="s">
        <v>0</v>
      </c>
      <c r="B49" s="7">
        <v>59.35</v>
      </c>
      <c r="C49" s="7">
        <v>60.05</v>
      </c>
      <c r="D49" s="5">
        <v>93</v>
      </c>
      <c r="E49" s="2">
        <v>6</v>
      </c>
      <c r="F49" s="5">
        <v>55</v>
      </c>
      <c r="G49" s="8">
        <v>6.8</v>
      </c>
      <c r="H49" s="5">
        <v>0.75</v>
      </c>
      <c r="I49" s="5">
        <v>3</v>
      </c>
      <c r="J49" s="5">
        <v>1</v>
      </c>
      <c r="K49" s="5">
        <v>4</v>
      </c>
      <c r="L49" s="5">
        <v>0.39191282118806048</v>
      </c>
      <c r="M49" s="3">
        <v>7.4076896862464797E-2</v>
      </c>
      <c r="N49" s="4">
        <v>53.318229273078671</v>
      </c>
      <c r="P49" s="5">
        <v>2</v>
      </c>
      <c r="Q49" s="5" t="str">
        <f>IF(P49=5,"BS-S+",IF(P49=4,"BS-S",IF(P49=3,"BS-Ves",IF(P49=2,"Amy",IF(P49=1,"NTr",IF(P49=0,"Pyr","Fault"))))))</f>
        <v>Amy</v>
      </c>
      <c r="R49" s="5">
        <v>9.6272749999999991</v>
      </c>
      <c r="S49" s="5"/>
      <c r="T49" s="12">
        <f>IF(R49&lt;5,1,IF(R49&lt;25,2,IF(R49&lt;50,4,IF(R49&lt;100,7,12))))</f>
        <v>2</v>
      </c>
      <c r="U49" s="10">
        <f>0.65*N49+T49+5+10-5</f>
        <v>46.656849027501138</v>
      </c>
      <c r="V49" s="10"/>
      <c r="W49" s="2" t="s">
        <v>72</v>
      </c>
      <c r="X49" s="11">
        <v>48</v>
      </c>
    </row>
    <row r="50" spans="1:24" ht="14.4" customHeight="1">
      <c r="A50" s="5" t="s">
        <v>0</v>
      </c>
      <c r="B50" s="7">
        <v>60.05</v>
      </c>
      <c r="C50" s="7">
        <v>60.15</v>
      </c>
      <c r="D50" s="5">
        <v>86</v>
      </c>
      <c r="E50" s="2">
        <v>6</v>
      </c>
      <c r="F50" s="5">
        <v>52</v>
      </c>
      <c r="G50" s="8">
        <v>9.6</v>
      </c>
      <c r="H50" s="5">
        <v>0.75</v>
      </c>
      <c r="I50" s="5">
        <v>3</v>
      </c>
      <c r="J50" s="5">
        <v>1</v>
      </c>
      <c r="K50" s="5">
        <v>4</v>
      </c>
      <c r="L50" s="5">
        <v>0.39191282118806048</v>
      </c>
      <c r="M50" s="3">
        <v>4.9385728067062595E-2</v>
      </c>
      <c r="N50" s="4">
        <v>46.363575982432224</v>
      </c>
      <c r="P50" s="5">
        <v>2</v>
      </c>
      <c r="Q50" s="5" t="str">
        <f>IF(P50=5,"BS-S+",IF(P50=4,"BS-S",IF(P50=3,"BS-Ves",IF(P50=2,"Amy",IF(P50=1,"NTr",IF(P50=0,"Pyr","Fault"))))))</f>
        <v>Amy</v>
      </c>
      <c r="R50" s="5">
        <v>11.30602</v>
      </c>
      <c r="S50" s="5"/>
      <c r="T50" s="12">
        <f>IF(R50&lt;5,1,IF(R50&lt;25,2,IF(R50&lt;50,4,IF(R50&lt;100,7,12))))</f>
        <v>2</v>
      </c>
      <c r="U50" s="10">
        <f>0.65*N50+T50+5+10-5</f>
        <v>42.136324388580945</v>
      </c>
      <c r="V50" s="10"/>
      <c r="W50" s="2"/>
      <c r="X50" s="11">
        <v>49</v>
      </c>
    </row>
    <row r="51" spans="1:24" ht="14.4" customHeight="1">
      <c r="A51" s="5" t="s">
        <v>0</v>
      </c>
      <c r="B51" s="5">
        <v>86</v>
      </c>
      <c r="C51" s="7">
        <v>61.45</v>
      </c>
      <c r="D51" s="5">
        <v>43</v>
      </c>
      <c r="E51" s="2">
        <v>6</v>
      </c>
      <c r="F51" s="5">
        <v>30</v>
      </c>
      <c r="G51" s="8">
        <v>26.8</v>
      </c>
      <c r="H51" s="5">
        <v>0.75</v>
      </c>
      <c r="I51" s="5">
        <v>3</v>
      </c>
      <c r="J51" s="5">
        <v>1</v>
      </c>
      <c r="K51" s="5">
        <v>4</v>
      </c>
      <c r="L51" s="5">
        <v>0.39191282118806048</v>
      </c>
      <c r="M51" s="3">
        <v>1.4770068945331434E-2</v>
      </c>
      <c r="N51" s="4">
        <v>28.007657133587543</v>
      </c>
      <c r="P51" s="5">
        <v>2</v>
      </c>
      <c r="Q51" s="5" t="str">
        <f>IF(P51=5,"BS-S+",IF(P51=4,"BS-S",IF(P51=3,"BS-Ves",IF(P51=2,"Amy",IF(P51=1,"NTr",IF(P51=0,"Pyr","Fault"))))))</f>
        <v>Amy</v>
      </c>
      <c r="R51" s="5">
        <v>8.7370649999999994</v>
      </c>
      <c r="S51" s="5"/>
      <c r="T51" s="12">
        <f>IF(R51&lt;5,1,IF(R51&lt;25,2,IF(R51&lt;50,4,IF(R51&lt;100,7,12))))</f>
        <v>2</v>
      </c>
      <c r="U51" s="10">
        <f>0.65*N51+T51+5+10-5</f>
        <v>30.2049771368319</v>
      </c>
      <c r="V51" s="10"/>
      <c r="W51" s="2"/>
      <c r="X51" s="11">
        <v>50</v>
      </c>
    </row>
    <row r="52" spans="1:24" ht="14.4" customHeight="1">
      <c r="A52" s="5" t="s">
        <v>0</v>
      </c>
      <c r="B52" s="7">
        <v>61.45</v>
      </c>
      <c r="C52" s="7">
        <v>62.05</v>
      </c>
      <c r="D52" s="5">
        <v>100</v>
      </c>
      <c r="E52" s="2">
        <v>6</v>
      </c>
      <c r="F52" s="5">
        <v>59</v>
      </c>
      <c r="G52" s="8">
        <v>4</v>
      </c>
      <c r="H52" s="5">
        <v>0.5</v>
      </c>
      <c r="I52" s="5">
        <v>2</v>
      </c>
      <c r="J52" s="5">
        <v>1</v>
      </c>
      <c r="K52" s="5">
        <v>4</v>
      </c>
      <c r="L52" s="5">
        <v>0.42501839134890296</v>
      </c>
      <c r="M52" s="3">
        <v>0.11074202894886027</v>
      </c>
      <c r="N52" s="4">
        <v>60.474988585631607</v>
      </c>
      <c r="O52" s="11"/>
      <c r="P52" s="5">
        <v>2</v>
      </c>
      <c r="Q52" s="5" t="str">
        <f>IF(P52=5,"BS-S+",IF(P52=4,"BS-S",IF(P52=3,"BS-Ves",IF(P52=2,"Amy",IF(P52=1,"NTr",IF(P52=0,"Pyr","Fault"))))))</f>
        <v>Amy</v>
      </c>
      <c r="R52" s="5">
        <v>8.5048809999999992</v>
      </c>
      <c r="S52" s="5"/>
      <c r="T52" s="12">
        <f>IF(R52&lt;5,1,IF(R52&lt;25,2,IF(R52&lt;50,4,IF(R52&lt;100,7,12))))</f>
        <v>2</v>
      </c>
      <c r="U52" s="10">
        <f>0.65*N52+T52+5+10-5</f>
        <v>51.308742580660542</v>
      </c>
      <c r="V52" s="10"/>
      <c r="W52" s="2"/>
      <c r="X52" s="11">
        <v>51</v>
      </c>
    </row>
    <row r="53" spans="1:24" ht="14.4" customHeight="1">
      <c r="A53" s="5" t="s">
        <v>0</v>
      </c>
      <c r="B53" s="7">
        <v>62.05</v>
      </c>
      <c r="C53" s="7">
        <v>63</v>
      </c>
      <c r="D53" s="5">
        <v>23</v>
      </c>
      <c r="E53" s="2">
        <v>6</v>
      </c>
      <c r="F53" s="5">
        <v>20</v>
      </c>
      <c r="G53" s="8">
        <v>34.799999999999997</v>
      </c>
      <c r="H53" s="5">
        <v>0.5</v>
      </c>
      <c r="I53" s="5">
        <v>2</v>
      </c>
      <c r="J53" s="5">
        <v>1</v>
      </c>
      <c r="K53" s="5">
        <v>4</v>
      </c>
      <c r="L53" s="5">
        <v>0.42501839134890296</v>
      </c>
      <c r="M53" s="3">
        <v>7.02058969016966E-3</v>
      </c>
      <c r="N53" s="4">
        <v>18.839375592461522</v>
      </c>
      <c r="P53" s="5">
        <v>2</v>
      </c>
      <c r="Q53" s="5" t="str">
        <f>IF(P53=5,"BS-S+",IF(P53=4,"BS-S",IF(P53=3,"BS-Ves",IF(P53=2,"Amy",IF(P53=1,"NTr",IF(P53=0,"Pyr","Fault"))))))</f>
        <v>Amy</v>
      </c>
      <c r="R53" s="5">
        <v>9.1286319999999996</v>
      </c>
      <c r="S53" s="5"/>
      <c r="T53" s="12">
        <f>IF(R53&lt;5,1,IF(R53&lt;25,2,IF(R53&lt;50,4,IF(R53&lt;100,7,12))))</f>
        <v>2</v>
      </c>
      <c r="U53" s="10">
        <f>0.65*N53+T53+5+10-5</f>
        <v>24.245594135099992</v>
      </c>
      <c r="V53" s="10"/>
      <c r="W53" s="2"/>
      <c r="X53" s="11">
        <v>52</v>
      </c>
    </row>
    <row r="54" spans="1:24" ht="14.4" customHeight="1">
      <c r="A54" s="5" t="s">
        <v>17</v>
      </c>
      <c r="B54" s="5">
        <v>0</v>
      </c>
      <c r="C54" s="5">
        <v>0.4</v>
      </c>
      <c r="D54" s="5">
        <v>0</v>
      </c>
      <c r="E54" s="5">
        <v>6</v>
      </c>
      <c r="F54" s="5">
        <v>9</v>
      </c>
      <c r="G54" s="5">
        <v>44</v>
      </c>
      <c r="H54" s="5">
        <v>0.5</v>
      </c>
      <c r="I54" s="5">
        <v>2</v>
      </c>
      <c r="J54" s="5">
        <v>1</v>
      </c>
      <c r="K54" s="5">
        <v>4</v>
      </c>
      <c r="L54" s="5">
        <v>0.42501800000000001</v>
      </c>
      <c r="M54" s="5">
        <v>5.1999999999999998E-3</v>
      </c>
      <c r="N54" s="5">
        <v>16</v>
      </c>
      <c r="O54" s="11"/>
      <c r="P54" s="5">
        <v>1</v>
      </c>
      <c r="Q54" s="5" t="str">
        <f>IF(P54=5,"BS-S+",IF(P54=4,"BS-S",IF(P54=3,"BS-Ves",IF(P54=2,"Amy",IF(P54=1,"NTr",IF(P54=0,"Pyr","Fault"))))))</f>
        <v>NTr</v>
      </c>
      <c r="R54" s="5">
        <v>9.4702789999999997</v>
      </c>
      <c r="S54" s="5"/>
      <c r="T54" s="12">
        <f>IF(R54&lt;5,1,IF(R54&lt;25,2,IF(R54&lt;50,4,IF(R54&lt;100,7,12))))</f>
        <v>2</v>
      </c>
      <c r="U54" s="10">
        <f>0.65*N54+T54+5+10-5</f>
        <v>22.4</v>
      </c>
      <c r="V54" s="10"/>
      <c r="W54" s="5" t="s">
        <v>13</v>
      </c>
      <c r="X54" s="11">
        <v>53</v>
      </c>
    </row>
    <row r="55" spans="1:24" ht="14.4" customHeight="1">
      <c r="A55" s="5" t="s">
        <v>17</v>
      </c>
      <c r="B55" s="5">
        <v>0.4</v>
      </c>
      <c r="C55" s="5">
        <v>1.2</v>
      </c>
      <c r="D55" s="5">
        <v>38</v>
      </c>
      <c r="E55" s="5">
        <v>7</v>
      </c>
      <c r="F55" s="5">
        <v>29</v>
      </c>
      <c r="G55" s="5">
        <v>28.8</v>
      </c>
      <c r="H55" s="5">
        <v>0.67</v>
      </c>
      <c r="I55" s="5">
        <v>2</v>
      </c>
      <c r="J55" s="5">
        <v>1</v>
      </c>
      <c r="K55" s="5">
        <v>3</v>
      </c>
      <c r="L55" s="5">
        <v>0.40125499999999997</v>
      </c>
      <c r="M55" s="5">
        <v>1.2E-2</v>
      </c>
      <c r="N55" s="5">
        <v>25</v>
      </c>
      <c r="O55" s="11"/>
      <c r="P55" s="5">
        <v>1</v>
      </c>
      <c r="Q55" s="5" t="str">
        <f>IF(P55=5,"BS-S+",IF(P55=4,"BS-S",IF(P55=3,"BS-Ves",IF(P55=2,"Amy",IF(P55=1,"NTr",IF(P55=0,"Pyr","Fault"))))))</f>
        <v>NTr</v>
      </c>
      <c r="R55" s="5">
        <v>6.8147529999999996</v>
      </c>
      <c r="S55" s="5"/>
      <c r="T55" s="12">
        <f>IF(R55&lt;5,1,IF(R55&lt;25,2,IF(R55&lt;50,4,IF(R55&lt;100,7,12))))</f>
        <v>2</v>
      </c>
      <c r="U55" s="10">
        <f>0.65*N55+T55+5+10-5</f>
        <v>28.25</v>
      </c>
      <c r="V55" s="10"/>
      <c r="X55" s="11">
        <v>54</v>
      </c>
    </row>
    <row r="56" spans="1:24" ht="14.4" customHeight="1">
      <c r="A56" s="5" t="s">
        <v>17</v>
      </c>
      <c r="B56" s="5">
        <v>1.2</v>
      </c>
      <c r="C56" s="5">
        <v>1.6</v>
      </c>
      <c r="D56" s="5">
        <v>100</v>
      </c>
      <c r="E56" s="5">
        <v>7</v>
      </c>
      <c r="F56" s="5">
        <v>60</v>
      </c>
      <c r="G56" s="5">
        <v>4</v>
      </c>
      <c r="H56" s="5">
        <v>0.67</v>
      </c>
      <c r="I56" s="5">
        <v>2</v>
      </c>
      <c r="J56" s="5">
        <v>1</v>
      </c>
      <c r="K56" s="5">
        <v>3</v>
      </c>
      <c r="L56" s="5">
        <v>0.40125499999999997</v>
      </c>
      <c r="M56" s="5">
        <v>0.12959999999999999</v>
      </c>
      <c r="N56" s="5">
        <v>63</v>
      </c>
      <c r="P56" s="5">
        <v>1</v>
      </c>
      <c r="Q56" s="5" t="str">
        <f>IF(P56=5,"BS-S+",IF(P56=4,"BS-S",IF(P56=3,"BS-Ves",IF(P56=2,"Amy",IF(P56=1,"NTr",IF(P56=0,"Pyr","Fault"))))))</f>
        <v>NTr</v>
      </c>
      <c r="R56" s="5">
        <v>11.167809999999999</v>
      </c>
      <c r="S56" s="5"/>
      <c r="T56" s="12">
        <f>IF(R56&lt;5,1,IF(R56&lt;25,2,IF(R56&lt;50,4,IF(R56&lt;100,7,12))))</f>
        <v>2</v>
      </c>
      <c r="U56" s="10">
        <f>0.65*N56+T56+5+10-5</f>
        <v>52.95</v>
      </c>
      <c r="V56" s="10"/>
      <c r="X56" s="11">
        <v>55</v>
      </c>
    </row>
    <row r="57" spans="1:24" ht="14.4" customHeight="1">
      <c r="A57" s="5" t="s">
        <v>17</v>
      </c>
      <c r="B57" s="5">
        <v>1.6</v>
      </c>
      <c r="C57" s="5">
        <v>2.9</v>
      </c>
      <c r="D57" s="5">
        <v>58</v>
      </c>
      <c r="E57" s="5">
        <v>7</v>
      </c>
      <c r="F57" s="5">
        <v>39</v>
      </c>
      <c r="G57" s="5">
        <v>20.8</v>
      </c>
      <c r="H57" s="5">
        <v>1</v>
      </c>
      <c r="I57" s="5">
        <v>3</v>
      </c>
      <c r="J57" s="5">
        <v>1</v>
      </c>
      <c r="K57" s="5">
        <v>3</v>
      </c>
      <c r="L57" s="5">
        <v>0.37</v>
      </c>
      <c r="M57" s="5">
        <v>2.5899999999999999E-2</v>
      </c>
      <c r="N57" s="5">
        <v>36</v>
      </c>
      <c r="P57" s="5">
        <v>1</v>
      </c>
      <c r="Q57" s="5" t="str">
        <f>IF(P57=5,"BS-S+",IF(P57=4,"BS-S",IF(P57=3,"BS-Ves",IF(P57=2,"Amy",IF(P57=1,"NTr",IF(P57=0,"Pyr","Fault"))))))</f>
        <v>NTr</v>
      </c>
      <c r="R57" s="5">
        <v>11.49339</v>
      </c>
      <c r="S57" s="5"/>
      <c r="T57" s="12">
        <f>IF(R57&lt;5,1,IF(R57&lt;25,2,IF(R57&lt;50,4,IF(R57&lt;100,7,12))))</f>
        <v>2</v>
      </c>
      <c r="U57" s="10">
        <f>0.65*N57+T57+5+10-5</f>
        <v>35.400000000000006</v>
      </c>
      <c r="V57" s="10"/>
      <c r="X57" s="11">
        <v>56</v>
      </c>
    </row>
    <row r="58" spans="1:24" ht="14.4" customHeight="1">
      <c r="A58" s="5" t="s">
        <v>17</v>
      </c>
      <c r="B58" s="5">
        <v>2.9</v>
      </c>
      <c r="C58" s="5">
        <v>5.25</v>
      </c>
      <c r="D58" s="5">
        <v>91</v>
      </c>
      <c r="E58" s="5">
        <v>7</v>
      </c>
      <c r="F58" s="5">
        <v>56</v>
      </c>
      <c r="G58" s="5">
        <v>7.6</v>
      </c>
      <c r="H58" s="5">
        <v>1</v>
      </c>
      <c r="I58" s="5">
        <v>3</v>
      </c>
      <c r="J58" s="5">
        <v>1</v>
      </c>
      <c r="K58" s="5">
        <v>3</v>
      </c>
      <c r="L58" s="5">
        <v>0.37</v>
      </c>
      <c r="M58" s="5">
        <v>7.9299999999999995E-2</v>
      </c>
      <c r="N58" s="5">
        <v>55</v>
      </c>
      <c r="O58" s="5">
        <v>1</v>
      </c>
      <c r="P58" s="5">
        <v>1</v>
      </c>
      <c r="Q58" s="5" t="str">
        <f>IF(P58=5,"BS-S+",IF(P58=4,"BS-S",IF(P58=3,"BS-Ves",IF(P58=2,"Amy",IF(P58=1,"NTr",IF(P58=0,"Pyr","Fault"))))))</f>
        <v>NTr</v>
      </c>
      <c r="R58" s="5">
        <v>6.332757</v>
      </c>
      <c r="S58" s="5"/>
      <c r="T58" s="12">
        <f>IF(R58&lt;5,1,IF(R58&lt;25,2,IF(R58&lt;50,4,IF(R58&lt;100,7,12))))</f>
        <v>2</v>
      </c>
      <c r="U58" s="10">
        <f>0.65*N58+T58+5+10-5</f>
        <v>47.75</v>
      </c>
      <c r="V58" s="10"/>
      <c r="X58" s="11">
        <v>57</v>
      </c>
    </row>
    <row r="59" spans="1:24" ht="14.4" customHeight="1">
      <c r="A59" s="5" t="s">
        <v>17</v>
      </c>
      <c r="B59" s="5">
        <v>5.25</v>
      </c>
      <c r="C59" s="5">
        <v>6.75</v>
      </c>
      <c r="D59" s="5">
        <v>83</v>
      </c>
      <c r="E59" s="5">
        <v>6</v>
      </c>
      <c r="F59" s="5">
        <v>50</v>
      </c>
      <c r="G59" s="5">
        <v>10.8</v>
      </c>
      <c r="H59" s="5">
        <v>0.75</v>
      </c>
      <c r="I59" s="5">
        <v>3</v>
      </c>
      <c r="J59" s="5">
        <v>1</v>
      </c>
      <c r="K59" s="5">
        <v>4</v>
      </c>
      <c r="L59" s="5">
        <v>0.39191300000000001</v>
      </c>
      <c r="M59" s="5">
        <v>4.2999999999999997E-2</v>
      </c>
      <c r="N59" s="5">
        <v>44</v>
      </c>
      <c r="O59" s="5">
        <v>1</v>
      </c>
      <c r="P59" s="5">
        <v>1</v>
      </c>
      <c r="Q59" s="5" t="str">
        <f>IF(P59=5,"BS-S+",IF(P59=4,"BS-S",IF(P59=3,"BS-Ves",IF(P59=2,"Amy",IF(P59=1,"NTr",IF(P59=0,"Pyr","Fault"))))))</f>
        <v>NTr</v>
      </c>
      <c r="R59" s="5">
        <v>8.2344310000000007</v>
      </c>
      <c r="S59" s="5"/>
      <c r="T59" s="12">
        <f>IF(R59&lt;5,1,IF(R59&lt;25,2,IF(R59&lt;50,4,IF(R59&lt;100,7,12))))</f>
        <v>2</v>
      </c>
      <c r="U59" s="10">
        <f>0.65*N59+T59+5+10-5</f>
        <v>40.6</v>
      </c>
      <c r="V59" s="10"/>
      <c r="X59" s="11">
        <v>58</v>
      </c>
    </row>
    <row r="60" spans="1:24" ht="14.4" customHeight="1">
      <c r="A60" s="5" t="s">
        <v>17</v>
      </c>
      <c r="B60" s="5">
        <v>6.75</v>
      </c>
      <c r="C60" s="5">
        <v>7.75</v>
      </c>
      <c r="D60" s="5">
        <v>74</v>
      </c>
      <c r="E60" s="5">
        <v>6</v>
      </c>
      <c r="F60" s="5">
        <v>46</v>
      </c>
      <c r="G60" s="5">
        <v>14.4</v>
      </c>
      <c r="H60" s="5">
        <v>0.75</v>
      </c>
      <c r="I60" s="5">
        <v>3</v>
      </c>
      <c r="J60" s="5">
        <v>1</v>
      </c>
      <c r="K60" s="5">
        <v>4</v>
      </c>
      <c r="L60" s="5">
        <v>0.39191300000000001</v>
      </c>
      <c r="M60" s="5">
        <v>3.0700000000000002E-2</v>
      </c>
      <c r="N60" s="5">
        <v>39</v>
      </c>
      <c r="O60" s="11"/>
      <c r="P60" s="5">
        <v>1</v>
      </c>
      <c r="Q60" s="5" t="str">
        <f>IF(P60=5,"BS-S+",IF(P60=4,"BS-S",IF(P60=3,"BS-Ves",IF(P60=2,"Amy",IF(P60=1,"NTr",IF(P60=0,"Pyr","Fault"))))))</f>
        <v>NTr</v>
      </c>
      <c r="R60" s="5">
        <v>9.5776679999999992</v>
      </c>
      <c r="S60" s="5"/>
      <c r="T60" s="12">
        <f>IF(R60&lt;5,1,IF(R60&lt;25,2,IF(R60&lt;50,4,IF(R60&lt;100,7,12))))</f>
        <v>2</v>
      </c>
      <c r="U60" s="10">
        <f>0.65*N60+T60+5+10-5</f>
        <v>37.35</v>
      </c>
      <c r="V60" s="10"/>
      <c r="X60" s="11">
        <v>59</v>
      </c>
    </row>
    <row r="61" spans="1:24" ht="14.4" customHeight="1">
      <c r="A61" s="5" t="s">
        <v>17</v>
      </c>
      <c r="B61" s="5">
        <v>7.75</v>
      </c>
      <c r="C61" s="5">
        <v>9</v>
      </c>
      <c r="D61" s="5">
        <v>37</v>
      </c>
      <c r="E61" s="5">
        <v>7</v>
      </c>
      <c r="F61" s="5">
        <v>29</v>
      </c>
      <c r="G61" s="5">
        <v>29.2</v>
      </c>
      <c r="H61" s="5">
        <v>0.67</v>
      </c>
      <c r="I61" s="5">
        <v>2</v>
      </c>
      <c r="J61" s="5">
        <v>1</v>
      </c>
      <c r="K61" s="5">
        <v>3</v>
      </c>
      <c r="L61" s="5">
        <v>0.40125499999999997</v>
      </c>
      <c r="M61" s="5">
        <v>1.18E-2</v>
      </c>
      <c r="N61" s="5">
        <v>25</v>
      </c>
      <c r="O61" s="12"/>
      <c r="P61" s="5">
        <v>0</v>
      </c>
      <c r="Q61" s="5" t="str">
        <f>IF(P61=5,"BS-S+",IF(P61=4,"BS-S",IF(P61=3,"BS-Ves",IF(P61=2,"Amy",IF(P61=1,"NTr",IF(P61=0,"Pyr","Fault"))))))</f>
        <v>Pyr</v>
      </c>
      <c r="R61" s="5">
        <v>15.895099999999999</v>
      </c>
      <c r="S61" s="5"/>
      <c r="T61" s="12">
        <f>IF(R61&lt;5,1,IF(R61&lt;25,2,IF(R61&lt;50,4,IF(R61&lt;100,7,12))))</f>
        <v>2</v>
      </c>
      <c r="U61" s="10">
        <f>0.65*N61+T61+5+10-5</f>
        <v>28.25</v>
      </c>
      <c r="V61" s="10"/>
      <c r="W61" s="5" t="s">
        <v>18</v>
      </c>
      <c r="X61" s="11">
        <v>60</v>
      </c>
    </row>
    <row r="62" spans="1:24" ht="14.4" customHeight="1">
      <c r="A62" s="5" t="s">
        <v>17</v>
      </c>
      <c r="B62" s="5">
        <v>9</v>
      </c>
      <c r="C62" s="5">
        <v>10.199999999999999</v>
      </c>
      <c r="D62" s="5">
        <v>73</v>
      </c>
      <c r="E62" s="5">
        <v>7</v>
      </c>
      <c r="F62" s="5">
        <v>47</v>
      </c>
      <c r="G62" s="5">
        <v>14.8</v>
      </c>
      <c r="H62" s="5">
        <v>1</v>
      </c>
      <c r="I62" s="5">
        <v>3</v>
      </c>
      <c r="J62" s="5">
        <v>1</v>
      </c>
      <c r="K62" s="5">
        <v>3</v>
      </c>
      <c r="L62" s="5">
        <v>0.37</v>
      </c>
      <c r="M62" s="5">
        <v>3.78E-2</v>
      </c>
      <c r="N62" s="5">
        <v>42</v>
      </c>
      <c r="O62" s="12"/>
      <c r="P62" s="5">
        <v>2</v>
      </c>
      <c r="Q62" s="5" t="str">
        <f>IF(P62=5,"BS-S+",IF(P62=4,"BS-S",IF(P62=3,"BS-Ves",IF(P62=2,"Amy",IF(P62=1,"NTr",IF(P62=0,"Pyr","Fault"))))))</f>
        <v>Amy</v>
      </c>
      <c r="R62" s="5">
        <v>6.1839639999999996</v>
      </c>
      <c r="S62" s="5"/>
      <c r="T62" s="12">
        <f>IF(R62&lt;5,1,IF(R62&lt;25,2,IF(R62&lt;50,4,IF(R62&lt;100,7,12))))</f>
        <v>2</v>
      </c>
      <c r="U62" s="10">
        <f>0.65*N62+T62+5+10-5</f>
        <v>39.299999999999997</v>
      </c>
      <c r="V62" s="10"/>
      <c r="W62" s="5" t="s">
        <v>73</v>
      </c>
      <c r="X62" s="11">
        <v>61</v>
      </c>
    </row>
    <row r="63" spans="1:24" ht="14.4" customHeight="1">
      <c r="A63" s="5" t="s">
        <v>17</v>
      </c>
      <c r="B63" s="5">
        <v>10.199999999999999</v>
      </c>
      <c r="C63" s="5">
        <v>12</v>
      </c>
      <c r="D63" s="5">
        <v>72</v>
      </c>
      <c r="E63" s="5">
        <v>7</v>
      </c>
      <c r="F63" s="5">
        <v>46</v>
      </c>
      <c r="G63" s="5">
        <v>15.2</v>
      </c>
      <c r="H63" s="5">
        <v>1</v>
      </c>
      <c r="I63" s="5">
        <v>3</v>
      </c>
      <c r="J63" s="5">
        <v>1</v>
      </c>
      <c r="K63" s="5">
        <v>3</v>
      </c>
      <c r="L63" s="5">
        <v>0.37</v>
      </c>
      <c r="M63" s="5">
        <v>3.6700000000000003E-2</v>
      </c>
      <c r="N63" s="5">
        <v>42</v>
      </c>
      <c r="O63" s="5"/>
      <c r="P63" s="5">
        <v>2</v>
      </c>
      <c r="Q63" s="5" t="str">
        <f>IF(P63=5,"BS-S+",IF(P63=4,"BS-S",IF(P63=3,"BS-Ves",IF(P63=2,"Amy",IF(P63=1,"NTr",IF(P63=0,"Pyr","Fault"))))))</f>
        <v>Amy</v>
      </c>
      <c r="R63" s="5">
        <v>10.29975</v>
      </c>
      <c r="S63" s="5"/>
      <c r="T63" s="12">
        <f>IF(R63&lt;5,1,IF(R63&lt;25,2,IF(R63&lt;50,4,IF(R63&lt;100,7,12))))</f>
        <v>2</v>
      </c>
      <c r="U63" s="10">
        <f>0.65*N63+T63+5+10-5</f>
        <v>39.299999999999997</v>
      </c>
      <c r="V63" s="10"/>
      <c r="X63" s="11">
        <v>62</v>
      </c>
    </row>
    <row r="64" spans="1:24" ht="14.4" customHeight="1">
      <c r="A64" s="5" t="s">
        <v>17</v>
      </c>
      <c r="B64" s="5">
        <v>12</v>
      </c>
      <c r="C64" s="5">
        <v>13</v>
      </c>
      <c r="D64" s="5">
        <v>82</v>
      </c>
      <c r="E64" s="5">
        <v>6</v>
      </c>
      <c r="F64" s="5">
        <v>50</v>
      </c>
      <c r="G64" s="5">
        <v>11.2</v>
      </c>
      <c r="H64" s="5">
        <v>0.75</v>
      </c>
      <c r="I64" s="5">
        <v>3</v>
      </c>
      <c r="J64" s="5">
        <v>1</v>
      </c>
      <c r="K64" s="5">
        <v>4</v>
      </c>
      <c r="L64" s="5">
        <v>0.39191300000000001</v>
      </c>
      <c r="M64" s="5">
        <v>4.1200000000000001E-2</v>
      </c>
      <c r="N64" s="5">
        <v>43</v>
      </c>
      <c r="O64" s="5"/>
      <c r="P64" s="5">
        <v>2</v>
      </c>
      <c r="Q64" s="5" t="str">
        <f>IF(P64=5,"BS-S+",IF(P64=4,"BS-S",IF(P64=3,"BS-Ves",IF(P64=2,"Amy",IF(P64=1,"NTr",IF(P64=0,"Pyr","Fault"))))))</f>
        <v>Amy</v>
      </c>
      <c r="R64" s="5">
        <v>10.0059</v>
      </c>
      <c r="S64" s="5"/>
      <c r="T64" s="12">
        <f>IF(R64&lt;5,1,IF(R64&lt;25,2,IF(R64&lt;50,4,IF(R64&lt;100,7,12))))</f>
        <v>2</v>
      </c>
      <c r="U64" s="10">
        <f>0.65*N64+T64+5+10-5</f>
        <v>39.950000000000003</v>
      </c>
      <c r="V64" s="10"/>
      <c r="X64" s="11">
        <v>63</v>
      </c>
    </row>
    <row r="65" spans="1:24" ht="14.4" customHeight="1">
      <c r="A65" s="5" t="s">
        <v>17</v>
      </c>
      <c r="B65" s="5">
        <v>13</v>
      </c>
      <c r="C65" s="5">
        <v>15.05</v>
      </c>
      <c r="D65" s="5">
        <v>70</v>
      </c>
      <c r="E65" s="5">
        <v>8</v>
      </c>
      <c r="F65" s="5">
        <v>47</v>
      </c>
      <c r="G65" s="5">
        <v>16</v>
      </c>
      <c r="H65" s="5">
        <v>1.5</v>
      </c>
      <c r="I65" s="5">
        <v>3</v>
      </c>
      <c r="J65" s="5">
        <v>1</v>
      </c>
      <c r="K65" s="5">
        <v>2</v>
      </c>
      <c r="L65" s="5">
        <v>0.34117999999999998</v>
      </c>
      <c r="M65" s="5">
        <v>4.87E-2</v>
      </c>
      <c r="N65" s="5">
        <v>46</v>
      </c>
      <c r="P65" s="5">
        <v>2</v>
      </c>
      <c r="Q65" s="5" t="str">
        <f>IF(P65=5,"BS-S+",IF(P65=4,"BS-S",IF(P65=3,"BS-Ves",IF(P65=2,"Amy",IF(P65=1,"NTr",IF(P65=0,"Pyr","Fault"))))))</f>
        <v>Amy</v>
      </c>
      <c r="R65" s="5">
        <v>10.153029999999999</v>
      </c>
      <c r="S65" s="5"/>
      <c r="T65" s="12">
        <f>IF(R65&lt;5,1,IF(R65&lt;25,2,IF(R65&lt;50,4,IF(R65&lt;100,7,12))))</f>
        <v>2</v>
      </c>
      <c r="U65" s="10">
        <f>0.65*N65+T65+5+10-5</f>
        <v>41.900000000000006</v>
      </c>
      <c r="V65" s="10"/>
      <c r="X65" s="11">
        <v>64</v>
      </c>
    </row>
    <row r="66" spans="1:24">
      <c r="A66" s="5" t="s">
        <v>17</v>
      </c>
      <c r="B66" s="5">
        <v>15.05</v>
      </c>
      <c r="C66" s="5">
        <v>16.649999999999999</v>
      </c>
      <c r="D66" s="5">
        <v>63</v>
      </c>
      <c r="E66" s="5">
        <v>7</v>
      </c>
      <c r="F66" s="5">
        <v>42</v>
      </c>
      <c r="G66" s="5">
        <v>18.8</v>
      </c>
      <c r="H66" s="5">
        <v>1</v>
      </c>
      <c r="I66" s="5">
        <v>3</v>
      </c>
      <c r="J66" s="5">
        <v>1</v>
      </c>
      <c r="K66" s="5">
        <v>3</v>
      </c>
      <c r="L66" s="5">
        <v>0.37</v>
      </c>
      <c r="M66" s="5">
        <v>2.9000000000000001E-2</v>
      </c>
      <c r="N66" s="5">
        <v>38</v>
      </c>
      <c r="O66" s="12"/>
      <c r="P66" s="5">
        <v>5</v>
      </c>
      <c r="Q66" s="5" t="str">
        <f>IF(P66=5,"BS-S+",IF(P66=4,"BS-S",IF(P66=3,"BS-Ves",IF(P66=2,"Amy",IF(P66=1,"NTr",IF(P66=0,"Pyr","Fault"))))))</f>
        <v>BS-S+</v>
      </c>
      <c r="R66" s="12">
        <v>68.290565507880345</v>
      </c>
      <c r="T66" s="12">
        <f>IF(R66&lt;5,1,IF(R66&lt;25,2,IF(R66&lt;50,4,IF(R66&lt;100,7,12))))</f>
        <v>7</v>
      </c>
      <c r="U66" s="10">
        <f>0.65*N66+T66+5+10-5</f>
        <v>41.7</v>
      </c>
      <c r="V66" s="10"/>
      <c r="W66" s="5" t="s">
        <v>19</v>
      </c>
      <c r="X66" s="11">
        <v>65</v>
      </c>
    </row>
    <row r="67" spans="1:24">
      <c r="A67" s="5" t="s">
        <v>17</v>
      </c>
      <c r="B67" s="5">
        <v>16.649999999999999</v>
      </c>
      <c r="C67" s="5">
        <v>18.100000000000001</v>
      </c>
      <c r="D67" s="5">
        <v>59</v>
      </c>
      <c r="E67" s="5">
        <v>7</v>
      </c>
      <c r="F67" s="5">
        <v>40</v>
      </c>
      <c r="G67" s="5">
        <v>20.399999999999999</v>
      </c>
      <c r="H67" s="5">
        <v>1</v>
      </c>
      <c r="I67" s="5">
        <v>3</v>
      </c>
      <c r="J67" s="5">
        <v>1</v>
      </c>
      <c r="K67" s="5">
        <v>3</v>
      </c>
      <c r="L67" s="5">
        <v>0.37</v>
      </c>
      <c r="M67" s="5">
        <v>2.6499999999999999E-2</v>
      </c>
      <c r="N67" s="5">
        <v>36</v>
      </c>
      <c r="O67" s="12"/>
      <c r="P67" s="5">
        <v>5</v>
      </c>
      <c r="Q67" s="5" t="str">
        <f>IF(P67=5,"BS-S+",IF(P67=4,"BS-S",IF(P67=3,"BS-Ves",IF(P67=2,"Amy",IF(P67=1,"NTr",IF(P67=0,"Pyr","Fault"))))))</f>
        <v>BS-S+</v>
      </c>
      <c r="R67" s="12">
        <v>84.434260864776363</v>
      </c>
      <c r="T67" s="12">
        <f>IF(R67&lt;5,1,IF(R67&lt;25,2,IF(R67&lt;50,4,IF(R67&lt;100,7,12))))</f>
        <v>7</v>
      </c>
      <c r="U67" s="10">
        <f>0.65*N67+T67+5+10-5</f>
        <v>40.400000000000006</v>
      </c>
      <c r="V67" s="10"/>
      <c r="X67" s="11">
        <v>66</v>
      </c>
    </row>
    <row r="68" spans="1:24" ht="14.4" customHeight="1">
      <c r="A68" s="5" t="s">
        <v>17</v>
      </c>
      <c r="B68" s="5">
        <v>18.100000000000001</v>
      </c>
      <c r="C68" s="5">
        <v>20.95</v>
      </c>
      <c r="D68" s="5">
        <v>73</v>
      </c>
      <c r="E68" s="5">
        <v>7</v>
      </c>
      <c r="F68" s="5">
        <v>47</v>
      </c>
      <c r="G68" s="5">
        <v>14.8</v>
      </c>
      <c r="H68" s="5">
        <v>1</v>
      </c>
      <c r="I68" s="5">
        <v>3</v>
      </c>
      <c r="J68" s="5">
        <v>1</v>
      </c>
      <c r="K68" s="5">
        <v>3</v>
      </c>
      <c r="L68" s="5">
        <v>0.37</v>
      </c>
      <c r="M68" s="5">
        <v>3.78E-2</v>
      </c>
      <c r="N68" s="5">
        <v>42</v>
      </c>
      <c r="P68" s="5">
        <v>2</v>
      </c>
      <c r="Q68" s="5" t="str">
        <f>IF(P68=5,"BS-S+",IF(P68=4,"BS-S",IF(P68=3,"BS-Ves",IF(P68=2,"Amy",IF(P68=1,"NTr",IF(P68=0,"Pyr","Fault"))))))</f>
        <v>Amy</v>
      </c>
      <c r="R68" s="5">
        <v>7.457967</v>
      </c>
      <c r="S68" s="5"/>
      <c r="T68" s="12">
        <f>IF(R68&lt;5,1,IF(R68&lt;25,2,IF(R68&lt;50,4,IF(R68&lt;100,7,12))))</f>
        <v>2</v>
      </c>
      <c r="U68" s="10">
        <f>0.65*N68+T68+5+10-5</f>
        <v>39.299999999999997</v>
      </c>
      <c r="V68" s="10"/>
      <c r="W68" s="5" t="s">
        <v>73</v>
      </c>
      <c r="X68" s="11">
        <v>67</v>
      </c>
    </row>
    <row r="69" spans="1:24" ht="14.4" customHeight="1">
      <c r="A69" s="5" t="s">
        <v>17</v>
      </c>
      <c r="B69" s="5">
        <v>20.95</v>
      </c>
      <c r="C69" s="5">
        <v>22.25</v>
      </c>
      <c r="D69" s="5">
        <v>29</v>
      </c>
      <c r="E69" s="5">
        <v>6</v>
      </c>
      <c r="F69" s="5">
        <v>23</v>
      </c>
      <c r="G69" s="5">
        <v>32.4</v>
      </c>
      <c r="H69" s="5">
        <v>0.75</v>
      </c>
      <c r="I69" s="5">
        <v>3</v>
      </c>
      <c r="J69" s="5">
        <v>1</v>
      </c>
      <c r="K69" s="5">
        <v>4</v>
      </c>
      <c r="L69" s="5">
        <v>0.39191300000000001</v>
      </c>
      <c r="M69" s="5">
        <v>1.18E-2</v>
      </c>
      <c r="N69" s="5">
        <v>25</v>
      </c>
      <c r="P69" s="5">
        <v>2</v>
      </c>
      <c r="Q69" s="5" t="str">
        <f>IF(P69=5,"BS-S+",IF(P69=4,"BS-S",IF(P69=3,"BS-Ves",IF(P69=2,"Amy",IF(P69=1,"NTr",IF(P69=0,"Pyr","Fault"))))))</f>
        <v>Amy</v>
      </c>
      <c r="R69" s="5">
        <v>10.624459999999999</v>
      </c>
      <c r="S69" s="5"/>
      <c r="T69" s="12">
        <f>IF(R69&lt;5,1,IF(R69&lt;25,2,IF(R69&lt;50,4,IF(R69&lt;100,7,12))))</f>
        <v>2</v>
      </c>
      <c r="U69" s="10">
        <f>0.65*N69+T69+5+10-5</f>
        <v>28.25</v>
      </c>
      <c r="V69" s="10"/>
      <c r="X69" s="11">
        <v>68</v>
      </c>
    </row>
    <row r="70" spans="1:24" ht="14.4" customHeight="1">
      <c r="A70" s="5" t="s">
        <v>17</v>
      </c>
      <c r="B70" s="5">
        <v>22.25</v>
      </c>
      <c r="C70" s="5">
        <v>24.55</v>
      </c>
      <c r="D70" s="5">
        <v>67</v>
      </c>
      <c r="E70" s="5">
        <v>6</v>
      </c>
      <c r="F70" s="5">
        <v>42</v>
      </c>
      <c r="G70" s="5">
        <v>17.2</v>
      </c>
      <c r="H70" s="5">
        <v>0.75</v>
      </c>
      <c r="I70" s="5">
        <v>3</v>
      </c>
      <c r="J70" s="5">
        <v>1</v>
      </c>
      <c r="K70" s="5">
        <v>4</v>
      </c>
      <c r="L70" s="5">
        <v>0.39191300000000001</v>
      </c>
      <c r="M70" s="5">
        <v>2.4899999999999999E-2</v>
      </c>
      <c r="N70" s="5">
        <v>35</v>
      </c>
      <c r="P70" s="5">
        <v>2</v>
      </c>
      <c r="Q70" s="5" t="str">
        <f>IF(P70=5,"BS-S+",IF(P70=4,"BS-S",IF(P70=3,"BS-Ves",IF(P70=2,"Amy",IF(P70=1,"NTr",IF(P70=0,"Pyr","Fault"))))))</f>
        <v>Amy</v>
      </c>
      <c r="R70" s="5">
        <v>10.99165</v>
      </c>
      <c r="S70" s="5"/>
      <c r="T70" s="12">
        <f>IF(R70&lt;5,1,IF(R70&lt;25,2,IF(R70&lt;50,4,IF(R70&lt;100,7,12))))</f>
        <v>2</v>
      </c>
      <c r="U70" s="10">
        <f>0.65*N70+T70+5+10-5</f>
        <v>34.75</v>
      </c>
      <c r="V70" s="10"/>
      <c r="X70" s="11">
        <v>69</v>
      </c>
    </row>
    <row r="71" spans="1:24">
      <c r="A71" s="5" t="s">
        <v>17</v>
      </c>
      <c r="B71" s="5">
        <v>24.55</v>
      </c>
      <c r="C71" s="5">
        <v>26</v>
      </c>
      <c r="D71" s="5">
        <v>90</v>
      </c>
      <c r="E71" s="5">
        <v>7</v>
      </c>
      <c r="F71" s="5">
        <v>55</v>
      </c>
      <c r="G71" s="5">
        <v>8</v>
      </c>
      <c r="H71" s="5">
        <v>1</v>
      </c>
      <c r="I71" s="5">
        <v>3</v>
      </c>
      <c r="J71" s="5">
        <v>1</v>
      </c>
      <c r="K71" s="5">
        <v>3</v>
      </c>
      <c r="L71" s="5">
        <v>0.37</v>
      </c>
      <c r="M71" s="5">
        <v>7.4899999999999994E-2</v>
      </c>
      <c r="N71" s="5">
        <v>54</v>
      </c>
      <c r="P71" s="5">
        <v>5</v>
      </c>
      <c r="Q71" s="5" t="str">
        <f>IF(P71=5,"BS-S+",IF(P71=4,"BS-S",IF(P71=3,"BS-Ves",IF(P71=2,"Amy",IF(P71=1,"NTr",IF(P71=0,"Pyr","Fault"))))))</f>
        <v>BS-S+</v>
      </c>
      <c r="R71" s="12">
        <v>84.223657590564457</v>
      </c>
      <c r="T71" s="12">
        <f>IF(R71&lt;5,1,IF(R71&lt;25,2,IF(R71&lt;50,4,IF(R71&lt;100,7,12))))</f>
        <v>7</v>
      </c>
      <c r="U71" s="10">
        <f>0.65*N71+T71+5+10-5</f>
        <v>52.1</v>
      </c>
      <c r="V71" s="10"/>
      <c r="W71" s="5" t="s">
        <v>19</v>
      </c>
      <c r="X71" s="11">
        <v>70</v>
      </c>
    </row>
    <row r="72" spans="1:24" ht="14.4" customHeight="1">
      <c r="A72" s="5" t="s">
        <v>17</v>
      </c>
      <c r="B72" s="5">
        <v>26</v>
      </c>
      <c r="C72" s="5">
        <v>30</v>
      </c>
      <c r="D72" s="5">
        <v>85</v>
      </c>
      <c r="E72" s="5">
        <v>7</v>
      </c>
      <c r="F72" s="5">
        <v>53</v>
      </c>
      <c r="G72" s="5">
        <v>10</v>
      </c>
      <c r="H72" s="5">
        <v>1</v>
      </c>
      <c r="I72" s="5">
        <v>3</v>
      </c>
      <c r="J72" s="5">
        <v>1</v>
      </c>
      <c r="K72" s="5">
        <v>3</v>
      </c>
      <c r="L72" s="5">
        <v>0.37</v>
      </c>
      <c r="M72" s="5">
        <v>5.8500000000000003E-2</v>
      </c>
      <c r="N72" s="5">
        <v>49</v>
      </c>
      <c r="P72" s="5">
        <v>2</v>
      </c>
      <c r="Q72" s="5" t="str">
        <f>IF(P72=5,"BS-S+",IF(P72=4,"BS-S",IF(P72=3,"BS-Ves",IF(P72=2,"Amy",IF(P72=1,"NTr",IF(P72=0,"Pyr","Fault"))))))</f>
        <v>Amy</v>
      </c>
      <c r="R72" s="5">
        <v>10.5726</v>
      </c>
      <c r="S72" s="5"/>
      <c r="T72" s="12">
        <f>IF(R72&lt;5,1,IF(R72&lt;25,2,IF(R72&lt;50,4,IF(R72&lt;100,7,12))))</f>
        <v>2</v>
      </c>
      <c r="U72" s="10">
        <f>0.65*N72+T72+5+10-5</f>
        <v>43.85</v>
      </c>
      <c r="V72" s="10"/>
      <c r="W72" s="5" t="s">
        <v>73</v>
      </c>
      <c r="X72" s="11">
        <v>71</v>
      </c>
    </row>
    <row r="73" spans="1:24">
      <c r="A73" s="5" t="s">
        <v>17</v>
      </c>
      <c r="B73" s="5">
        <v>30</v>
      </c>
      <c r="C73" s="5">
        <v>31.9</v>
      </c>
      <c r="D73" s="5">
        <v>79</v>
      </c>
      <c r="E73" s="5">
        <v>7</v>
      </c>
      <c r="F73" s="5">
        <v>50</v>
      </c>
      <c r="G73" s="5">
        <v>12.4</v>
      </c>
      <c r="H73" s="5">
        <v>1</v>
      </c>
      <c r="I73" s="5">
        <v>3</v>
      </c>
      <c r="J73" s="5">
        <v>1</v>
      </c>
      <c r="K73" s="5">
        <v>3</v>
      </c>
      <c r="L73" s="5">
        <v>0.37</v>
      </c>
      <c r="M73" s="5">
        <v>4.5999999999999999E-2</v>
      </c>
      <c r="N73" s="5">
        <v>45</v>
      </c>
      <c r="O73" s="12"/>
      <c r="P73" s="5">
        <v>4</v>
      </c>
      <c r="Q73" s="5" t="str">
        <f>IF(P73=5,"BS-S+",IF(P73=4,"BS-S",IF(P73=3,"BS-Ves",IF(P73=2,"Amy",IF(P73=1,"NTr",IF(P73=0,"Pyr","Fault"))))))</f>
        <v>BS-S</v>
      </c>
      <c r="R73" s="12">
        <v>69.216589961717673</v>
      </c>
      <c r="T73" s="12">
        <f>IF(R73&lt;5,1,IF(R73&lt;25,2,IF(R73&lt;50,4,IF(R73&lt;100,7,12))))</f>
        <v>7</v>
      </c>
      <c r="U73" s="10">
        <f>0.65*N73+T73+5+10-5</f>
        <v>46.25</v>
      </c>
      <c r="V73" s="10"/>
      <c r="W73" s="5" t="s">
        <v>19</v>
      </c>
      <c r="X73" s="11">
        <v>72</v>
      </c>
    </row>
    <row r="74" spans="1:24" ht="14.4" customHeight="1">
      <c r="A74" s="5" t="s">
        <v>17</v>
      </c>
      <c r="B74" s="5">
        <v>31.9</v>
      </c>
      <c r="C74" s="5">
        <v>33.299999999999997</v>
      </c>
      <c r="D74" s="5">
        <v>93</v>
      </c>
      <c r="E74" s="5">
        <v>8</v>
      </c>
      <c r="F74" s="5">
        <v>58</v>
      </c>
      <c r="G74" s="5">
        <v>6.8</v>
      </c>
      <c r="H74" s="5">
        <v>1.5</v>
      </c>
      <c r="I74" s="5">
        <v>3</v>
      </c>
      <c r="J74" s="5">
        <v>1</v>
      </c>
      <c r="K74" s="5">
        <v>2</v>
      </c>
      <c r="L74" s="5">
        <v>0.34117999999999998</v>
      </c>
      <c r="M74" s="5">
        <v>0.1169</v>
      </c>
      <c r="N74" s="5">
        <v>61</v>
      </c>
      <c r="P74" s="5">
        <v>3</v>
      </c>
      <c r="Q74" s="5" t="str">
        <f>IF(P74=5,"BS-S+",IF(P74=4,"BS-S",IF(P74=3,"BS-Ves",IF(P74=2,"Amy",IF(P74=1,"NTr",IF(P74=0,"Pyr","Fault"))))))</f>
        <v>BS-Ves</v>
      </c>
      <c r="R74" s="5">
        <v>16.965140000000002</v>
      </c>
      <c r="S74" s="5"/>
      <c r="T74" s="12">
        <f>IF(R74&lt;5,1,IF(R74&lt;25,2,IF(R74&lt;50,4,IF(R74&lt;100,7,12))))</f>
        <v>2</v>
      </c>
      <c r="U74" s="10">
        <f>0.65*N74+T74+5+10-5</f>
        <v>51.65</v>
      </c>
      <c r="V74" s="10"/>
      <c r="W74" s="5" t="s">
        <v>73</v>
      </c>
      <c r="X74" s="11">
        <v>73</v>
      </c>
    </row>
    <row r="75" spans="1:24">
      <c r="A75" s="5" t="s">
        <v>17</v>
      </c>
      <c r="B75" s="5">
        <v>33.299999999999997</v>
      </c>
      <c r="C75" s="5">
        <v>35.299999999999997</v>
      </c>
      <c r="D75" s="5">
        <v>55</v>
      </c>
      <c r="E75" s="5">
        <v>7</v>
      </c>
      <c r="F75" s="5">
        <v>38</v>
      </c>
      <c r="G75" s="5">
        <v>22</v>
      </c>
      <c r="H75" s="5">
        <v>1</v>
      </c>
      <c r="I75" s="5">
        <v>3</v>
      </c>
      <c r="J75" s="5">
        <v>1</v>
      </c>
      <c r="K75" s="5">
        <v>3</v>
      </c>
      <c r="L75" s="5">
        <v>0.37</v>
      </c>
      <c r="M75" s="5">
        <v>2.4400000000000002E-2</v>
      </c>
      <c r="N75" s="5">
        <v>35</v>
      </c>
      <c r="P75" s="5">
        <v>4</v>
      </c>
      <c r="Q75" s="5" t="str">
        <f>IF(P75=5,"BS-S+",IF(P75=4,"BS-S",IF(P75=3,"BS-Ves",IF(P75=2,"Amy",IF(P75=1,"NTr",IF(P75=0,"Pyr","Fault"))))))</f>
        <v>BS-S</v>
      </c>
      <c r="R75" s="12">
        <v>71.104560390928157</v>
      </c>
      <c r="T75" s="12">
        <f>IF(R75&lt;5,1,IF(R75&lt;25,2,IF(R75&lt;50,4,IF(R75&lt;100,7,12))))</f>
        <v>7</v>
      </c>
      <c r="U75" s="10">
        <f>0.65*N75+T75+5+10-5</f>
        <v>39.75</v>
      </c>
      <c r="V75" s="10"/>
      <c r="W75" s="5" t="s">
        <v>19</v>
      </c>
      <c r="X75" s="11">
        <v>74</v>
      </c>
    </row>
    <row r="76" spans="1:24" ht="14.4" customHeight="1">
      <c r="A76" s="5" t="s">
        <v>17</v>
      </c>
      <c r="B76" s="5">
        <v>35.299999999999997</v>
      </c>
      <c r="C76" s="5">
        <v>37</v>
      </c>
      <c r="D76" s="5">
        <v>47</v>
      </c>
      <c r="E76" s="5">
        <v>7</v>
      </c>
      <c r="F76" s="5">
        <v>34</v>
      </c>
      <c r="G76" s="5">
        <v>25.2</v>
      </c>
      <c r="H76" s="5">
        <v>1</v>
      </c>
      <c r="I76" s="5">
        <v>3</v>
      </c>
      <c r="J76" s="5">
        <v>1</v>
      </c>
      <c r="K76" s="5">
        <v>3</v>
      </c>
      <c r="L76" s="5">
        <v>0.37</v>
      </c>
      <c r="M76" s="5">
        <v>2.1000000000000001E-2</v>
      </c>
      <c r="N76" s="5">
        <v>33</v>
      </c>
      <c r="P76" s="5">
        <v>3</v>
      </c>
      <c r="Q76" s="5" t="str">
        <f>IF(P76=5,"BS-S+",IF(P76=4,"BS-S",IF(P76=3,"BS-Ves",IF(P76=2,"Amy",IF(P76=1,"NTr",IF(P76=0,"Pyr","Fault"))))))</f>
        <v>BS-Ves</v>
      </c>
      <c r="R76" s="5">
        <v>16.504930000000002</v>
      </c>
      <c r="S76" s="5"/>
      <c r="T76" s="12">
        <f>IF(R76&lt;5,1,IF(R76&lt;25,2,IF(R76&lt;50,4,IF(R76&lt;100,7,12))))</f>
        <v>2</v>
      </c>
      <c r="U76" s="10">
        <f>0.65*N76+T76+5+10-5</f>
        <v>33.450000000000003</v>
      </c>
      <c r="V76" s="10"/>
      <c r="W76" s="5" t="s">
        <v>73</v>
      </c>
      <c r="X76" s="11">
        <v>75</v>
      </c>
    </row>
    <row r="77" spans="1:24" ht="14.4" customHeight="1">
      <c r="A77" s="5" t="s">
        <v>17</v>
      </c>
      <c r="B77" s="5">
        <v>37</v>
      </c>
      <c r="C77" s="5">
        <v>38.6</v>
      </c>
      <c r="D77" s="5">
        <v>86</v>
      </c>
      <c r="E77" s="5">
        <v>7</v>
      </c>
      <c r="F77" s="5">
        <v>53</v>
      </c>
      <c r="G77" s="5">
        <v>9.6</v>
      </c>
      <c r="H77" s="5">
        <v>1</v>
      </c>
      <c r="I77" s="5">
        <v>3</v>
      </c>
      <c r="J77" s="5">
        <v>1</v>
      </c>
      <c r="K77" s="5">
        <v>3</v>
      </c>
      <c r="L77" s="5">
        <v>0.37</v>
      </c>
      <c r="M77" s="5">
        <v>6.1199999999999997E-2</v>
      </c>
      <c r="N77" s="5">
        <v>50</v>
      </c>
      <c r="P77" s="5">
        <v>3</v>
      </c>
      <c r="Q77" s="5" t="str">
        <f>IF(P77=5,"BS-S+",IF(P77=4,"BS-S",IF(P77=3,"BS-Ves",IF(P77=2,"Amy",IF(P77=1,"NTr",IF(P77=0,"Pyr","Fault"))))))</f>
        <v>BS-Ves</v>
      </c>
      <c r="R77" s="5">
        <v>13.20824</v>
      </c>
      <c r="S77" s="5"/>
      <c r="T77" s="12">
        <f>IF(R77&lt;5,1,IF(R77&lt;25,2,IF(R77&lt;50,4,IF(R77&lt;100,7,12))))</f>
        <v>2</v>
      </c>
      <c r="U77" s="10">
        <f>0.65*N77+T77+5+10-5</f>
        <v>44.5</v>
      </c>
      <c r="V77" s="10"/>
      <c r="X77" s="11">
        <v>76</v>
      </c>
    </row>
    <row r="78" spans="1:24" ht="14.4" customHeight="1">
      <c r="A78" s="5" t="s">
        <v>17</v>
      </c>
      <c r="B78" s="5">
        <v>38.6</v>
      </c>
      <c r="C78" s="5">
        <v>39.25</v>
      </c>
      <c r="D78" s="5">
        <v>83</v>
      </c>
      <c r="E78" s="5">
        <v>8</v>
      </c>
      <c r="F78" s="5">
        <v>53</v>
      </c>
      <c r="G78" s="5">
        <v>10.8</v>
      </c>
      <c r="H78" s="5">
        <v>0.75</v>
      </c>
      <c r="I78" s="5">
        <v>3</v>
      </c>
      <c r="J78" s="5">
        <v>1</v>
      </c>
      <c r="K78" s="5">
        <v>4</v>
      </c>
      <c r="L78" s="5">
        <v>0.39191300000000001</v>
      </c>
      <c r="M78" s="5">
        <v>4.2999999999999997E-2</v>
      </c>
      <c r="N78" s="5">
        <v>44</v>
      </c>
      <c r="P78" s="5">
        <v>3</v>
      </c>
      <c r="Q78" s="5" t="str">
        <f>IF(P78=5,"BS-S+",IF(P78=4,"BS-S",IF(P78=3,"BS-Ves",IF(P78=2,"Amy",IF(P78=1,"NTr",IF(P78=0,"Pyr","Fault"))))))</f>
        <v>BS-Ves</v>
      </c>
      <c r="R78" s="5">
        <v>15.560879999999999</v>
      </c>
      <c r="S78" s="5"/>
      <c r="T78" s="12">
        <f>IF(R78&lt;5,1,IF(R78&lt;25,2,IF(R78&lt;50,4,IF(R78&lt;100,7,12))))</f>
        <v>2</v>
      </c>
      <c r="U78" s="10">
        <f>0.65*N78+T78+5+10-5</f>
        <v>40.6</v>
      </c>
      <c r="V78" s="10"/>
      <c r="X78" s="11">
        <v>77</v>
      </c>
    </row>
    <row r="79" spans="1:24" ht="14.4" customHeight="1">
      <c r="A79" s="5" t="s">
        <v>17</v>
      </c>
      <c r="B79" s="5">
        <v>39.25</v>
      </c>
      <c r="C79" s="5">
        <v>41.6</v>
      </c>
      <c r="D79" s="5">
        <v>93</v>
      </c>
      <c r="E79" s="5">
        <v>8</v>
      </c>
      <c r="F79" s="5">
        <v>58</v>
      </c>
      <c r="G79" s="5">
        <v>6.8</v>
      </c>
      <c r="H79" s="5">
        <v>0.75</v>
      </c>
      <c r="I79" s="5">
        <v>3</v>
      </c>
      <c r="J79" s="5">
        <v>1</v>
      </c>
      <c r="K79" s="5">
        <v>4</v>
      </c>
      <c r="L79" s="5">
        <v>0.39191300000000001</v>
      </c>
      <c r="M79" s="5">
        <v>7.4099999999999999E-2</v>
      </c>
      <c r="N79" s="5">
        <v>53</v>
      </c>
      <c r="P79" s="5">
        <v>0</v>
      </c>
      <c r="Q79" s="5" t="str">
        <f>IF(P79=5,"BS-S+",IF(P79=4,"BS-S",IF(P79=3,"BS-Ves",IF(P79=2,"Amy",IF(P79=1,"NTr",IF(P79=0,"Pyr","Fault"))))))</f>
        <v>Pyr</v>
      </c>
      <c r="R79" s="5">
        <v>19.828009999999999</v>
      </c>
      <c r="S79" s="5"/>
      <c r="T79" s="12">
        <f>IF(R79&lt;5,1,IF(R79&lt;25,2,IF(R79&lt;50,4,IF(R79&lt;100,7,12))))</f>
        <v>2</v>
      </c>
      <c r="U79" s="10">
        <f>0.65*N79+T79+5+10-5</f>
        <v>46.45</v>
      </c>
      <c r="V79" s="10"/>
      <c r="W79" s="5" t="s">
        <v>20</v>
      </c>
      <c r="X79" s="11">
        <v>78</v>
      </c>
    </row>
    <row r="80" spans="1:24" ht="14.4" customHeight="1">
      <c r="A80" s="5" t="s">
        <v>17</v>
      </c>
      <c r="B80" s="5">
        <v>41.6</v>
      </c>
      <c r="C80" s="5">
        <v>43.6</v>
      </c>
      <c r="D80" s="5">
        <v>50</v>
      </c>
      <c r="E80" s="5">
        <v>8</v>
      </c>
      <c r="F80" s="5">
        <v>37</v>
      </c>
      <c r="G80" s="5">
        <v>24</v>
      </c>
      <c r="H80" s="5">
        <v>0.75</v>
      </c>
      <c r="I80" s="5">
        <v>3</v>
      </c>
      <c r="J80" s="5">
        <v>1</v>
      </c>
      <c r="K80" s="5">
        <v>4</v>
      </c>
      <c r="L80" s="5">
        <v>0.39191300000000001</v>
      </c>
      <c r="M80" s="5">
        <v>1.6799999999999999E-2</v>
      </c>
      <c r="N80" s="5">
        <v>30</v>
      </c>
      <c r="P80" s="5">
        <v>0</v>
      </c>
      <c r="Q80" s="5" t="str">
        <f>IF(P80=5,"BS-S+",IF(P80=4,"BS-S",IF(P80=3,"BS-Ves",IF(P80=2,"Amy",IF(P80=1,"NTr",IF(P80=0,"Pyr","Fault"))))))</f>
        <v>Pyr</v>
      </c>
      <c r="R80" s="5">
        <v>10.855639999999999</v>
      </c>
      <c r="S80" s="5"/>
      <c r="T80" s="12">
        <f>IF(R80&lt;5,1,IF(R80&lt;25,2,IF(R80&lt;50,4,IF(R80&lt;100,7,12))))</f>
        <v>2</v>
      </c>
      <c r="U80" s="10">
        <f>0.65*N80+T80+5+10-5</f>
        <v>31.5</v>
      </c>
      <c r="V80" s="10"/>
      <c r="X80" s="11">
        <v>79</v>
      </c>
    </row>
    <row r="81" spans="1:24" ht="14.4" customHeight="1">
      <c r="A81" s="5" t="s">
        <v>17</v>
      </c>
      <c r="B81" s="5">
        <v>43.6</v>
      </c>
      <c r="C81" s="5">
        <v>44.6</v>
      </c>
      <c r="D81" s="5">
        <v>18</v>
      </c>
      <c r="E81" s="5">
        <v>7</v>
      </c>
      <c r="F81" s="5">
        <v>19</v>
      </c>
      <c r="G81" s="5">
        <v>36.799999999999997</v>
      </c>
      <c r="H81" s="5">
        <v>0.67</v>
      </c>
      <c r="I81" s="5">
        <v>2</v>
      </c>
      <c r="J81" s="5">
        <v>1</v>
      </c>
      <c r="K81" s="5">
        <v>3</v>
      </c>
      <c r="L81" s="5">
        <v>0.40125499999999997</v>
      </c>
      <c r="M81" s="5">
        <v>8.9999999999999993E-3</v>
      </c>
      <c r="N81" s="5">
        <v>22</v>
      </c>
      <c r="P81" s="5">
        <v>0</v>
      </c>
      <c r="Q81" s="5" t="str">
        <f>IF(P81=5,"BS-S+",IF(P81=4,"BS-S",IF(P81=3,"BS-Ves",IF(P81=2,"Amy",IF(P81=1,"NTr",IF(P81=0,"Pyr","Fault"))))))</f>
        <v>Pyr</v>
      </c>
      <c r="R81" s="5">
        <v>15.07917</v>
      </c>
      <c r="S81" s="5"/>
      <c r="T81" s="12">
        <f>IF(R81&lt;5,1,IF(R81&lt;25,2,IF(R81&lt;50,4,IF(R81&lt;100,7,12))))</f>
        <v>2</v>
      </c>
      <c r="U81" s="10">
        <f>0.65*N81+T81+5+10-5</f>
        <v>26.3</v>
      </c>
      <c r="V81" s="10"/>
      <c r="X81" s="11">
        <v>80</v>
      </c>
    </row>
    <row r="82" spans="1:24">
      <c r="A82" s="5" t="s">
        <v>17</v>
      </c>
      <c r="B82" s="5">
        <v>44.6</v>
      </c>
      <c r="C82" s="5">
        <v>46.8</v>
      </c>
      <c r="D82" s="5">
        <v>40</v>
      </c>
      <c r="E82" s="5">
        <v>8</v>
      </c>
      <c r="F82" s="5">
        <v>32</v>
      </c>
      <c r="G82" s="5">
        <v>28</v>
      </c>
      <c r="H82" s="5">
        <v>0.75</v>
      </c>
      <c r="I82" s="5">
        <v>3</v>
      </c>
      <c r="J82" s="5">
        <v>1</v>
      </c>
      <c r="K82" s="5">
        <v>4</v>
      </c>
      <c r="L82" s="5">
        <v>0.39191300000000001</v>
      </c>
      <c r="M82" s="5">
        <v>1.4E-2</v>
      </c>
      <c r="N82" s="5">
        <v>27</v>
      </c>
      <c r="P82" s="5">
        <v>4</v>
      </c>
      <c r="Q82" s="5" t="str">
        <f>IF(P82=5,"BS-S+",IF(P82=4,"BS-S",IF(P82=3,"BS-Ves",IF(P82=2,"Amy",IF(P82=1,"NTr",IF(P82=0,"Pyr","Fault"))))))</f>
        <v>BS-S</v>
      </c>
      <c r="R82" s="12">
        <v>74.355043004165822</v>
      </c>
      <c r="T82" s="12">
        <f>IF(R82&lt;5,1,IF(R82&lt;25,2,IF(R82&lt;50,4,IF(R82&lt;100,7,12))))</f>
        <v>7</v>
      </c>
      <c r="U82" s="10">
        <f>0.65*N82+T82+5+10-5</f>
        <v>34.549999999999997</v>
      </c>
      <c r="V82" s="10"/>
      <c r="W82" s="5" t="s">
        <v>19</v>
      </c>
      <c r="X82" s="11">
        <v>81</v>
      </c>
    </row>
    <row r="83" spans="1:24" ht="14.4" customHeight="1">
      <c r="A83" s="5" t="s">
        <v>17</v>
      </c>
      <c r="B83" s="5">
        <v>46.8</v>
      </c>
      <c r="C83" s="5">
        <v>48.2</v>
      </c>
      <c r="D83" s="5">
        <v>46</v>
      </c>
      <c r="E83" s="5">
        <v>7</v>
      </c>
      <c r="F83" s="5">
        <v>33</v>
      </c>
      <c r="G83" s="5">
        <v>25.6</v>
      </c>
      <c r="H83" s="5">
        <v>0.75</v>
      </c>
      <c r="I83" s="5">
        <v>3</v>
      </c>
      <c r="J83" s="5">
        <v>1</v>
      </c>
      <c r="K83" s="5">
        <v>4</v>
      </c>
      <c r="L83" s="5">
        <v>0.39191300000000001</v>
      </c>
      <c r="M83" s="5">
        <v>1.5599999999999999E-2</v>
      </c>
      <c r="N83" s="5">
        <v>29</v>
      </c>
      <c r="O83" s="11"/>
      <c r="P83" s="5">
        <v>0</v>
      </c>
      <c r="Q83" s="5" t="str">
        <f>IF(P83=5,"BS-S+",IF(P83=4,"BS-S",IF(P83=3,"BS-Ves",IF(P83=2,"Amy",IF(P83=1,"NTr",IF(P83=0,"Pyr","Fault"))))))</f>
        <v>Pyr</v>
      </c>
      <c r="R83" s="5">
        <v>9.3472299999999997</v>
      </c>
      <c r="S83" s="5"/>
      <c r="T83" s="12">
        <f>IF(R83&lt;5,1,IF(R83&lt;25,2,IF(R83&lt;50,4,IF(R83&lt;100,7,12))))</f>
        <v>2</v>
      </c>
      <c r="U83" s="10">
        <f>0.65*N83+T83+5+10-5</f>
        <v>30.85</v>
      </c>
      <c r="V83" s="10"/>
      <c r="W83" s="5" t="s">
        <v>20</v>
      </c>
      <c r="X83" s="11">
        <v>82</v>
      </c>
    </row>
    <row r="84" spans="1:24" ht="14.4" customHeight="1">
      <c r="A84" s="5" t="s">
        <v>17</v>
      </c>
      <c r="B84" s="5">
        <v>48.2</v>
      </c>
      <c r="C84" s="5">
        <v>50</v>
      </c>
      <c r="D84" s="5">
        <v>33</v>
      </c>
      <c r="E84" s="5">
        <v>6</v>
      </c>
      <c r="F84" s="5">
        <v>25</v>
      </c>
      <c r="G84" s="5">
        <v>30.8</v>
      </c>
      <c r="H84" s="5">
        <v>0.67</v>
      </c>
      <c r="I84" s="5">
        <v>2</v>
      </c>
      <c r="J84" s="5">
        <v>1</v>
      </c>
      <c r="K84" s="5">
        <v>3</v>
      </c>
      <c r="L84" s="5">
        <v>0.40125499999999997</v>
      </c>
      <c r="M84" s="5">
        <v>1.11E-2</v>
      </c>
      <c r="N84" s="5">
        <v>24</v>
      </c>
      <c r="O84" s="11"/>
      <c r="P84" s="5">
        <v>2</v>
      </c>
      <c r="Q84" s="5" t="str">
        <f>IF(P84=5,"BS-S+",IF(P84=4,"BS-S",IF(P84=3,"BS-Ves",IF(P84=2,"Amy",IF(P84=1,"NTr",IF(P84=0,"Pyr","Fault"))))))</f>
        <v>Amy</v>
      </c>
      <c r="R84" s="5">
        <v>10.11252</v>
      </c>
      <c r="S84" s="5"/>
      <c r="T84" s="12">
        <f>IF(R84&lt;5,1,IF(R84&lt;25,2,IF(R84&lt;50,4,IF(R84&lt;100,7,12))))</f>
        <v>2</v>
      </c>
      <c r="U84" s="10">
        <f>0.65*N84+T84+5+10-5</f>
        <v>27.6</v>
      </c>
      <c r="V84" s="10"/>
      <c r="W84" s="5" t="s">
        <v>74</v>
      </c>
      <c r="X84" s="11">
        <v>83</v>
      </c>
    </row>
    <row r="85" spans="1:24">
      <c r="A85" s="5" t="s">
        <v>17</v>
      </c>
      <c r="B85" s="5">
        <v>50</v>
      </c>
      <c r="C85" s="5">
        <v>51</v>
      </c>
      <c r="D85" s="5">
        <v>42</v>
      </c>
      <c r="E85" s="5">
        <v>6</v>
      </c>
      <c r="F85" s="5">
        <v>30</v>
      </c>
      <c r="G85" s="5">
        <v>27.2</v>
      </c>
      <c r="H85" s="5">
        <v>1</v>
      </c>
      <c r="I85" s="5">
        <v>3</v>
      </c>
      <c r="J85" s="5">
        <v>1</v>
      </c>
      <c r="K85" s="5">
        <v>3</v>
      </c>
      <c r="L85" s="5">
        <v>0.37</v>
      </c>
      <c r="M85" s="5">
        <v>1.9300000000000001E-2</v>
      </c>
      <c r="N85" s="5">
        <v>32</v>
      </c>
      <c r="P85" s="5">
        <v>5</v>
      </c>
      <c r="Q85" s="5" t="str">
        <f>IF(P85=5,"BS-S+",IF(P85=4,"BS-S",IF(P85=3,"BS-Ves",IF(P85=2,"Amy",IF(P85=1,"NTr",IF(P85=0,"Pyr","Fault"))))))</f>
        <v>BS-S+</v>
      </c>
      <c r="R85" s="12">
        <v>89.740717809835246</v>
      </c>
      <c r="T85" s="12">
        <f>IF(R85&lt;5,1,IF(R85&lt;25,2,IF(R85&lt;50,4,IF(R85&lt;100,7,12))))</f>
        <v>7</v>
      </c>
      <c r="U85" s="10">
        <f>0.65*N85+T85+5+10-5</f>
        <v>37.799999999999997</v>
      </c>
      <c r="V85" s="10"/>
      <c r="W85" s="5" t="s">
        <v>19</v>
      </c>
      <c r="X85" s="11">
        <v>84</v>
      </c>
    </row>
    <row r="86" spans="1:24">
      <c r="A86" s="5" t="s">
        <v>17</v>
      </c>
      <c r="B86" s="5">
        <v>51</v>
      </c>
      <c r="C86" s="5">
        <v>53.4</v>
      </c>
      <c r="D86" s="5">
        <v>9</v>
      </c>
      <c r="E86" s="5">
        <v>6</v>
      </c>
      <c r="F86" s="5">
        <v>13</v>
      </c>
      <c r="G86" s="5">
        <v>40.4</v>
      </c>
      <c r="H86" s="5">
        <v>0.67</v>
      </c>
      <c r="I86" s="5">
        <v>2</v>
      </c>
      <c r="J86" s="5">
        <v>1</v>
      </c>
      <c r="K86" s="5">
        <v>3</v>
      </c>
      <c r="L86" s="5">
        <v>0.40125499999999997</v>
      </c>
      <c r="M86" s="5">
        <v>8.0000000000000002E-3</v>
      </c>
      <c r="N86" s="5">
        <v>20</v>
      </c>
      <c r="P86" s="5">
        <v>4</v>
      </c>
      <c r="Q86" s="5" t="str">
        <f>IF(P86=5,"BS-S+",IF(P86=4,"BS-S",IF(P86=3,"BS-Ves",IF(P86=2,"Amy",IF(P86=1,"NTr",IF(P86=0,"Pyr","Fault"))))))</f>
        <v>BS-S</v>
      </c>
      <c r="R86" s="12">
        <v>75.214323137550949</v>
      </c>
      <c r="T86" s="12">
        <f>IF(R86&lt;5,1,IF(R86&lt;25,2,IF(R86&lt;50,4,IF(R86&lt;100,7,12))))</f>
        <v>7</v>
      </c>
      <c r="U86" s="10">
        <f>0.65*N86+T86+5+10-5</f>
        <v>30</v>
      </c>
      <c r="V86" s="10"/>
      <c r="X86" s="11">
        <v>85</v>
      </c>
    </row>
    <row r="87" spans="1:24" ht="14.4" customHeight="1">
      <c r="A87" s="5" t="s">
        <v>17</v>
      </c>
      <c r="B87" s="5">
        <v>53.4</v>
      </c>
      <c r="C87" s="5">
        <v>45.8</v>
      </c>
      <c r="D87" s="5">
        <v>25</v>
      </c>
      <c r="E87" s="5">
        <v>6</v>
      </c>
      <c r="F87" s="5">
        <v>21</v>
      </c>
      <c r="G87" s="5">
        <v>34</v>
      </c>
      <c r="H87" s="5">
        <v>0.67</v>
      </c>
      <c r="I87" s="5">
        <v>2</v>
      </c>
      <c r="J87" s="5">
        <v>1</v>
      </c>
      <c r="K87" s="5">
        <v>3</v>
      </c>
      <c r="L87" s="5">
        <v>0.40125499999999997</v>
      </c>
      <c r="M87" s="5">
        <v>9.9000000000000008E-3</v>
      </c>
      <c r="N87" s="5">
        <v>23</v>
      </c>
      <c r="P87" s="5">
        <v>3</v>
      </c>
      <c r="Q87" s="5" t="str">
        <f>IF(P87=5,"BS-S+",IF(P87=4,"BS-S",IF(P87=3,"BS-Ves",IF(P87=2,"Amy",IF(P87=1,"NTr",IF(P87=0,"Pyr","Fault"))))))</f>
        <v>BS-Ves</v>
      </c>
      <c r="R87" s="5">
        <v>23.250250000000001</v>
      </c>
      <c r="S87" s="5"/>
      <c r="T87" s="12">
        <f>IF(R87&lt;5,1,IF(R87&lt;25,2,IF(R87&lt;50,4,IF(R87&lt;100,7,12))))</f>
        <v>2</v>
      </c>
      <c r="U87" s="10">
        <f>0.65*N87+T87+5+10-5</f>
        <v>26.950000000000003</v>
      </c>
      <c r="V87" s="10"/>
      <c r="W87" s="5" t="s">
        <v>74</v>
      </c>
      <c r="X87" s="11">
        <v>86</v>
      </c>
    </row>
    <row r="88" spans="1:24" ht="14.4" customHeight="1">
      <c r="A88" s="5" t="s">
        <v>9</v>
      </c>
      <c r="B88" s="5">
        <v>0</v>
      </c>
      <c r="C88" s="5">
        <v>1.65</v>
      </c>
      <c r="D88" s="5">
        <v>32</v>
      </c>
      <c r="E88" s="5">
        <v>6</v>
      </c>
      <c r="F88" s="5">
        <v>25</v>
      </c>
      <c r="G88" s="5">
        <v>31.2</v>
      </c>
      <c r="H88" s="5">
        <v>0.5</v>
      </c>
      <c r="I88" s="5">
        <v>2</v>
      </c>
      <c r="J88" s="5">
        <v>1</v>
      </c>
      <c r="K88" s="5">
        <v>4</v>
      </c>
      <c r="L88" s="5">
        <v>0.42501800000000001</v>
      </c>
      <c r="M88" s="5">
        <v>8.0999999999999996E-3</v>
      </c>
      <c r="N88" s="5">
        <v>20</v>
      </c>
      <c r="P88" s="5">
        <v>3</v>
      </c>
      <c r="Q88" s="5" t="str">
        <f>IF(P88=5,"BS-S+",IF(P88=4,"BS-S",IF(P88=3,"BS-Ves",IF(P88=2,"Amy",IF(P88=1,"NTr",IF(P88=0,"Pyr","Fault"))))))</f>
        <v>BS-Ves</v>
      </c>
      <c r="R88" s="5">
        <v>21.127179999999999</v>
      </c>
      <c r="S88" s="5"/>
      <c r="T88" s="12">
        <f>IF(R88&lt;5,1,IF(R88&lt;25,2,IF(R88&lt;50,4,IF(R88&lt;100,7,12))))</f>
        <v>2</v>
      </c>
      <c r="U88" s="10">
        <f>0.65*N88+T88+5+10-5</f>
        <v>25</v>
      </c>
      <c r="V88" s="10"/>
      <c r="W88" s="5" t="s">
        <v>21</v>
      </c>
      <c r="X88" s="11">
        <v>87</v>
      </c>
    </row>
    <row r="89" spans="1:24" ht="14.4" customHeight="1">
      <c r="A89" s="5" t="s">
        <v>9</v>
      </c>
      <c r="B89" s="5">
        <v>1.65</v>
      </c>
      <c r="C89" s="5">
        <v>2.37</v>
      </c>
      <c r="D89" s="5">
        <v>0</v>
      </c>
      <c r="E89" s="5">
        <v>6</v>
      </c>
      <c r="F89" s="5">
        <v>9</v>
      </c>
      <c r="G89" s="5">
        <v>44</v>
      </c>
      <c r="H89" s="5">
        <v>0.5</v>
      </c>
      <c r="I89" s="5">
        <v>2</v>
      </c>
      <c r="J89" s="5">
        <v>1</v>
      </c>
      <c r="K89" s="5">
        <v>4</v>
      </c>
      <c r="L89" s="5">
        <v>0.42501800000000001</v>
      </c>
      <c r="M89" s="5">
        <v>5.1999999999999998E-3</v>
      </c>
      <c r="N89" s="5">
        <v>16</v>
      </c>
      <c r="P89" s="5">
        <v>2</v>
      </c>
      <c r="Q89" s="5" t="str">
        <f>IF(P89=5,"BS-S+",IF(P89=4,"BS-S",IF(P89=3,"BS-Ves",IF(P89=2,"Amy",IF(P89=1,"NTr",IF(P89=0,"Pyr","Fault"))))))</f>
        <v>Amy</v>
      </c>
      <c r="R89" s="5">
        <v>10.1408</v>
      </c>
      <c r="S89" s="5"/>
      <c r="T89" s="12">
        <f>IF(R89&lt;5,1,IF(R89&lt;25,2,IF(R89&lt;50,4,IF(R89&lt;100,7,12))))</f>
        <v>2</v>
      </c>
      <c r="U89" s="10">
        <f>0.65*N89+T89+5+10-5</f>
        <v>22.4</v>
      </c>
      <c r="V89" s="10"/>
      <c r="X89" s="11">
        <v>88</v>
      </c>
    </row>
    <row r="90" spans="1:24" ht="14.4" customHeight="1">
      <c r="A90" s="5" t="s">
        <v>9</v>
      </c>
      <c r="B90" s="5">
        <v>2.37</v>
      </c>
      <c r="C90" s="5">
        <v>3.85</v>
      </c>
      <c r="D90" s="5">
        <v>46</v>
      </c>
      <c r="E90" s="5">
        <v>9</v>
      </c>
      <c r="F90" s="5">
        <v>36</v>
      </c>
      <c r="G90" s="5">
        <v>25.6</v>
      </c>
      <c r="H90" s="5">
        <v>1</v>
      </c>
      <c r="I90" s="5">
        <v>2</v>
      </c>
      <c r="J90" s="5">
        <v>1</v>
      </c>
      <c r="K90" s="5">
        <v>2</v>
      </c>
      <c r="L90" s="5">
        <v>0.37</v>
      </c>
      <c r="M90" s="5">
        <v>2.06E-2</v>
      </c>
      <c r="N90" s="5">
        <v>33</v>
      </c>
      <c r="P90" s="5">
        <v>3</v>
      </c>
      <c r="Q90" s="5" t="str">
        <f>IF(P90=5,"BS-S+",IF(P90=4,"BS-S",IF(P90=3,"BS-Ves",IF(P90=2,"Amy",IF(P90=1,"NTr",IF(P90=0,"Pyr","Fault"))))))</f>
        <v>BS-Ves</v>
      </c>
      <c r="R90" s="5">
        <v>23.581679999999999</v>
      </c>
      <c r="S90" s="5"/>
      <c r="T90" s="12">
        <f>IF(R90&lt;5,1,IF(R90&lt;25,2,IF(R90&lt;50,4,IF(R90&lt;100,7,12))))</f>
        <v>2</v>
      </c>
      <c r="U90" s="10">
        <f>0.65*N90+T90+5+10-5</f>
        <v>33.450000000000003</v>
      </c>
      <c r="V90" s="10"/>
      <c r="X90" s="11">
        <v>89</v>
      </c>
    </row>
    <row r="91" spans="1:24" ht="14.4" customHeight="1">
      <c r="A91" s="5" t="s">
        <v>9</v>
      </c>
      <c r="B91" s="5">
        <v>3.85</v>
      </c>
      <c r="C91" s="5">
        <v>5.45</v>
      </c>
      <c r="D91" s="5">
        <v>75</v>
      </c>
      <c r="E91" s="5">
        <v>8</v>
      </c>
      <c r="F91" s="5">
        <v>49</v>
      </c>
      <c r="G91" s="5">
        <v>14</v>
      </c>
      <c r="H91" s="5">
        <v>1.5</v>
      </c>
      <c r="I91" s="5">
        <v>3</v>
      </c>
      <c r="J91" s="5">
        <v>1</v>
      </c>
      <c r="K91" s="5">
        <v>2</v>
      </c>
      <c r="L91" s="5">
        <v>0.34117999999999998</v>
      </c>
      <c r="M91" s="5">
        <v>5.5800000000000002E-2</v>
      </c>
      <c r="N91" s="5">
        <v>48</v>
      </c>
      <c r="P91" s="5">
        <v>3</v>
      </c>
      <c r="Q91" s="5" t="str">
        <f>IF(P91=5,"BS-S+",IF(P91=4,"BS-S",IF(P91=3,"BS-Ves",IF(P91=2,"Amy",IF(P91=1,"NTr",IF(P91=0,"Pyr","Fault"))))))</f>
        <v>BS-Ves</v>
      </c>
      <c r="R91" s="5">
        <v>14.24948</v>
      </c>
      <c r="S91" s="5"/>
      <c r="T91" s="12">
        <f>IF(R91&lt;5,1,IF(R91&lt;25,2,IF(R91&lt;50,4,IF(R91&lt;100,7,12))))</f>
        <v>2</v>
      </c>
      <c r="U91" s="10">
        <f>0.65*N91+T91+5+10-5</f>
        <v>43.2</v>
      </c>
      <c r="V91" s="10"/>
      <c r="X91" s="11">
        <v>90</v>
      </c>
    </row>
    <row r="92" spans="1:24" ht="14.4" customHeight="1">
      <c r="A92" s="5" t="s">
        <v>9</v>
      </c>
      <c r="B92" s="5">
        <v>5.45</v>
      </c>
      <c r="C92" s="5">
        <v>6.1</v>
      </c>
      <c r="D92" s="5">
        <v>31</v>
      </c>
      <c r="E92" s="5">
        <v>8</v>
      </c>
      <c r="F92" s="5">
        <v>27</v>
      </c>
      <c r="G92" s="5">
        <v>31.6</v>
      </c>
      <c r="H92" s="5">
        <v>1</v>
      </c>
      <c r="I92" s="5">
        <v>2</v>
      </c>
      <c r="J92" s="5">
        <v>1</v>
      </c>
      <c r="K92" s="5">
        <v>2</v>
      </c>
      <c r="L92" s="5">
        <v>0.37</v>
      </c>
      <c r="M92" s="5">
        <v>1.6299999999999999E-2</v>
      </c>
      <c r="N92" s="5">
        <v>29</v>
      </c>
      <c r="P92" s="5">
        <v>3</v>
      </c>
      <c r="Q92" s="5" t="str">
        <f>IF(P92=5,"BS-S+",IF(P92=4,"BS-S",IF(P92=3,"BS-Ves",IF(P92=2,"Amy",IF(P92=1,"NTr",IF(P92=0,"Pyr","Fault"))))))</f>
        <v>BS-Ves</v>
      </c>
      <c r="R92" s="5">
        <v>18.507999999999999</v>
      </c>
      <c r="S92" s="5"/>
      <c r="T92" s="12">
        <f>IF(R92&lt;5,1,IF(R92&lt;25,2,IF(R92&lt;50,4,IF(R92&lt;100,7,12))))</f>
        <v>2</v>
      </c>
      <c r="U92" s="10">
        <f>0.65*N92+T92+5+10-5</f>
        <v>30.85</v>
      </c>
      <c r="V92" s="10"/>
      <c r="X92" s="11">
        <v>91</v>
      </c>
    </row>
    <row r="93" spans="1:24" ht="14.4" customHeight="1">
      <c r="A93" s="5" t="s">
        <v>9</v>
      </c>
      <c r="B93" s="5">
        <v>6.1</v>
      </c>
      <c r="C93" s="5">
        <v>7.2</v>
      </c>
      <c r="D93" s="5">
        <v>0</v>
      </c>
      <c r="E93" s="5">
        <v>6</v>
      </c>
      <c r="F93" s="5">
        <v>9</v>
      </c>
      <c r="G93" s="5">
        <v>44</v>
      </c>
      <c r="H93" s="5">
        <v>0.5</v>
      </c>
      <c r="I93" s="5">
        <v>2</v>
      </c>
      <c r="J93" s="5">
        <v>1</v>
      </c>
      <c r="K93" s="5">
        <v>4</v>
      </c>
      <c r="L93" s="5">
        <v>0.42501800000000001</v>
      </c>
      <c r="M93" s="5">
        <v>5.1999999999999998E-3</v>
      </c>
      <c r="N93" s="5">
        <v>16</v>
      </c>
      <c r="O93" s="12"/>
      <c r="P93" s="5">
        <v>3</v>
      </c>
      <c r="Q93" s="5" t="str">
        <f>IF(P93=5,"BS-S+",IF(P93=4,"BS-S",IF(P93=3,"BS-Ves",IF(P93=2,"Amy",IF(P93=1,"NTr",IF(P93=0,"Pyr","Fault"))))))</f>
        <v>BS-Ves</v>
      </c>
      <c r="R93" s="5">
        <v>29.16891</v>
      </c>
      <c r="S93" s="5"/>
      <c r="T93" s="12">
        <f>IF(R93&lt;5,1,IF(R93&lt;25,2,IF(R93&lt;50,4,IF(R93&lt;100,7,12))))</f>
        <v>4</v>
      </c>
      <c r="U93" s="10">
        <f>0.65*N93+T93+5+10-5</f>
        <v>24.4</v>
      </c>
      <c r="V93" s="10"/>
      <c r="X93" s="11">
        <v>92</v>
      </c>
    </row>
    <row r="94" spans="1:24" ht="14.4" customHeight="1">
      <c r="A94" s="5" t="s">
        <v>9</v>
      </c>
      <c r="B94" s="5">
        <v>7.2</v>
      </c>
      <c r="C94" s="5">
        <v>8.85</v>
      </c>
      <c r="D94" s="5">
        <v>65</v>
      </c>
      <c r="E94" s="5">
        <v>7</v>
      </c>
      <c r="F94" s="5">
        <v>43</v>
      </c>
      <c r="G94" s="5">
        <v>18</v>
      </c>
      <c r="H94" s="5">
        <v>1</v>
      </c>
      <c r="I94" s="5">
        <v>3</v>
      </c>
      <c r="J94" s="5">
        <v>1</v>
      </c>
      <c r="K94" s="5">
        <v>3</v>
      </c>
      <c r="L94" s="5">
        <v>0.37</v>
      </c>
      <c r="M94" s="5">
        <v>3.04E-2</v>
      </c>
      <c r="N94" s="5">
        <v>39</v>
      </c>
      <c r="P94" s="5">
        <v>3</v>
      </c>
      <c r="Q94" s="5" t="str">
        <f>IF(P94=5,"BS-S+",IF(P94=4,"BS-S",IF(P94=3,"BS-Ves",IF(P94=2,"Amy",IF(P94=1,"NTr",IF(P94=0,"Pyr","Fault"))))))</f>
        <v>BS-Ves</v>
      </c>
      <c r="R94" s="5">
        <v>22.630019999999998</v>
      </c>
      <c r="S94" s="5"/>
      <c r="T94" s="12">
        <f>IF(R94&lt;5,1,IF(R94&lt;25,2,IF(R94&lt;50,4,IF(R94&lt;100,7,12))))</f>
        <v>2</v>
      </c>
      <c r="U94" s="10">
        <f>0.65*N94+T94+5+10-5</f>
        <v>37.35</v>
      </c>
      <c r="V94" s="10"/>
      <c r="X94" s="11">
        <v>93</v>
      </c>
    </row>
    <row r="95" spans="1:24" ht="14.4" customHeight="1">
      <c r="A95" s="5" t="s">
        <v>9</v>
      </c>
      <c r="B95" s="5">
        <v>8.85</v>
      </c>
      <c r="C95" s="5">
        <v>10.15</v>
      </c>
      <c r="D95" s="5">
        <v>87</v>
      </c>
      <c r="E95" s="5">
        <v>8</v>
      </c>
      <c r="F95" s="5">
        <v>55</v>
      </c>
      <c r="G95" s="5">
        <v>9.1999999999999993</v>
      </c>
      <c r="H95" s="5">
        <v>1</v>
      </c>
      <c r="I95" s="5">
        <v>2</v>
      </c>
      <c r="J95" s="5">
        <v>1</v>
      </c>
      <c r="K95" s="5">
        <v>2</v>
      </c>
      <c r="L95" s="5">
        <v>0.37</v>
      </c>
      <c r="M95" s="5">
        <v>6.4100000000000004E-2</v>
      </c>
      <c r="N95" s="5">
        <v>51</v>
      </c>
      <c r="P95" s="5">
        <v>2</v>
      </c>
      <c r="Q95" s="5" t="str">
        <f>IF(P95=5,"BS-S+",IF(P95=4,"BS-S",IF(P95=3,"BS-Ves",IF(P95=2,"Amy",IF(P95=1,"NTr",IF(P95=0,"Pyr","Fault"))))))</f>
        <v>Amy</v>
      </c>
      <c r="R95" s="5">
        <v>6.2432550000000004</v>
      </c>
      <c r="S95" s="5"/>
      <c r="T95" s="12">
        <f>IF(R95&lt;5,1,IF(R95&lt;25,2,IF(R95&lt;50,4,IF(R95&lt;100,7,12))))</f>
        <v>2</v>
      </c>
      <c r="U95" s="10">
        <f>0.65*N95+T95+5+10-5</f>
        <v>45.15</v>
      </c>
      <c r="V95" s="10"/>
      <c r="X95" s="11">
        <v>94</v>
      </c>
    </row>
    <row r="96" spans="1:24" ht="14.4" customHeight="1">
      <c r="A96" s="5" t="s">
        <v>9</v>
      </c>
      <c r="B96" s="5">
        <v>10.15</v>
      </c>
      <c r="C96" s="5">
        <v>11.85</v>
      </c>
      <c r="D96" s="5">
        <v>87</v>
      </c>
      <c r="E96" s="5">
        <v>8</v>
      </c>
      <c r="F96" s="5">
        <v>55</v>
      </c>
      <c r="G96" s="5">
        <v>9.1999999999999993</v>
      </c>
      <c r="H96" s="5">
        <v>1.5</v>
      </c>
      <c r="I96" s="5">
        <v>3</v>
      </c>
      <c r="J96" s="5">
        <v>1</v>
      </c>
      <c r="K96" s="5">
        <v>2</v>
      </c>
      <c r="L96" s="5">
        <v>0.34117999999999998</v>
      </c>
      <c r="M96" s="5">
        <v>8.5800000000000001E-2</v>
      </c>
      <c r="N96" s="5">
        <v>56</v>
      </c>
      <c r="P96" s="5">
        <v>3</v>
      </c>
      <c r="Q96" s="5" t="str">
        <f>IF(P96=5,"BS-S+",IF(P96=4,"BS-S",IF(P96=3,"BS-Ves",IF(P96=2,"Amy",IF(P96=1,"NTr",IF(P96=0,"Pyr","Fault"))))))</f>
        <v>BS-Ves</v>
      </c>
      <c r="R96" s="5">
        <v>14.11548</v>
      </c>
      <c r="S96" s="5"/>
      <c r="T96" s="12">
        <f>IF(R96&lt;5,1,IF(R96&lt;25,2,IF(R96&lt;50,4,IF(R96&lt;100,7,12))))</f>
        <v>2</v>
      </c>
      <c r="U96" s="10">
        <f>0.65*N96+T96+5+10-5</f>
        <v>48.4</v>
      </c>
      <c r="V96" s="10"/>
      <c r="X96" s="11">
        <v>95</v>
      </c>
    </row>
    <row r="97" spans="1:24" ht="14.4" customHeight="1">
      <c r="A97" s="5" t="s">
        <v>9</v>
      </c>
      <c r="B97" s="5">
        <v>11.85</v>
      </c>
      <c r="C97" s="5">
        <v>13.25</v>
      </c>
      <c r="D97" s="5">
        <v>96</v>
      </c>
      <c r="E97" s="5">
        <v>11</v>
      </c>
      <c r="F97" s="5">
        <v>64</v>
      </c>
      <c r="G97" s="5">
        <v>5.6</v>
      </c>
      <c r="H97" s="5">
        <v>1</v>
      </c>
      <c r="I97" s="5">
        <v>2</v>
      </c>
      <c r="J97" s="5">
        <v>1</v>
      </c>
      <c r="K97" s="5">
        <v>2</v>
      </c>
      <c r="L97" s="5">
        <v>0.37</v>
      </c>
      <c r="M97" s="5">
        <v>0.1113</v>
      </c>
      <c r="N97" s="5">
        <v>61</v>
      </c>
      <c r="P97" s="5">
        <v>3</v>
      </c>
      <c r="Q97" s="5" t="str">
        <f>IF(P97=5,"BS-S+",IF(P97=4,"BS-S",IF(P97=3,"BS-Ves",IF(P97=2,"Amy",IF(P97=1,"NTr",IF(P97=0,"Pyr","Fault"))))))</f>
        <v>BS-Ves</v>
      </c>
      <c r="R97" s="5">
        <v>19.500399999999999</v>
      </c>
      <c r="S97" s="5"/>
      <c r="T97" s="12">
        <f>IF(R97&lt;5,1,IF(R97&lt;25,2,IF(R97&lt;50,4,IF(R97&lt;100,7,12))))</f>
        <v>2</v>
      </c>
      <c r="U97" s="10">
        <f>0.65*N97+T97+5+10-5</f>
        <v>51.65</v>
      </c>
      <c r="V97" s="10"/>
      <c r="X97" s="11">
        <v>96</v>
      </c>
    </row>
    <row r="98" spans="1:24">
      <c r="A98" s="5" t="s">
        <v>9</v>
      </c>
      <c r="B98" s="5">
        <v>13.25</v>
      </c>
      <c r="C98" s="5">
        <v>14.77</v>
      </c>
      <c r="D98" s="5">
        <v>86</v>
      </c>
      <c r="E98" s="5">
        <v>11</v>
      </c>
      <c r="F98" s="5">
        <v>59</v>
      </c>
      <c r="G98" s="5">
        <v>9.6</v>
      </c>
      <c r="H98" s="5">
        <v>1.5</v>
      </c>
      <c r="I98" s="5">
        <v>3</v>
      </c>
      <c r="J98" s="5">
        <v>1</v>
      </c>
      <c r="K98" s="5">
        <v>2</v>
      </c>
      <c r="L98" s="5">
        <v>0.34117999999999998</v>
      </c>
      <c r="M98" s="5">
        <v>8.2199999999999995E-2</v>
      </c>
      <c r="N98" s="5">
        <v>55</v>
      </c>
      <c r="O98" s="12"/>
      <c r="P98" s="5">
        <v>5</v>
      </c>
      <c r="Q98" s="5" t="str">
        <f>IF(P98=5,"BS-S+",IF(P98=4,"BS-S",IF(P98=3,"BS-Ves",IF(P98=2,"Amy",IF(P98=1,"NTr",IF(P98=0,"Pyr","Fault"))))))</f>
        <v>BS-S+</v>
      </c>
      <c r="R98" s="12">
        <v>62.912516659285252</v>
      </c>
      <c r="T98" s="12">
        <f>IF(R98&lt;5,1,IF(R98&lt;25,2,IF(R98&lt;50,4,IF(R98&lt;100,7,12))))</f>
        <v>7</v>
      </c>
      <c r="U98" s="10">
        <f>0.65*N98+T98+5+10-5</f>
        <v>52.75</v>
      </c>
      <c r="V98" s="10"/>
      <c r="W98" s="5" t="s">
        <v>19</v>
      </c>
      <c r="X98" s="11">
        <v>97</v>
      </c>
    </row>
    <row r="99" spans="1:24" ht="14.4" customHeight="1">
      <c r="A99" s="5" t="s">
        <v>9</v>
      </c>
      <c r="B99" s="5">
        <v>14.77</v>
      </c>
      <c r="C99" s="5">
        <v>17.989999999999998</v>
      </c>
      <c r="D99" s="5">
        <v>65</v>
      </c>
      <c r="E99" s="5">
        <v>11</v>
      </c>
      <c r="F99" s="5">
        <v>49</v>
      </c>
      <c r="G99" s="5">
        <v>18</v>
      </c>
      <c r="H99" s="5">
        <v>1.5</v>
      </c>
      <c r="I99" s="5">
        <v>3</v>
      </c>
      <c r="J99" s="5">
        <v>1</v>
      </c>
      <c r="K99" s="5">
        <v>2</v>
      </c>
      <c r="L99" s="5">
        <v>0.34117999999999998</v>
      </c>
      <c r="M99" s="5">
        <v>4.3200000000000002E-2</v>
      </c>
      <c r="N99" s="5">
        <v>44</v>
      </c>
      <c r="O99" s="11"/>
      <c r="P99" s="5">
        <v>3</v>
      </c>
      <c r="Q99" s="5" t="str">
        <f>IF(P99=5,"BS-S+",IF(P99=4,"BS-S",IF(P99=3,"BS-Ves",IF(P99=2,"Amy",IF(P99=1,"NTr",IF(P99=0,"Pyr","Fault"))))))</f>
        <v>BS-Ves</v>
      </c>
      <c r="R99" s="5">
        <v>16.280190000000001</v>
      </c>
      <c r="S99" s="5"/>
      <c r="T99" s="12">
        <f>IF(R99&lt;5,1,IF(R99&lt;25,2,IF(R99&lt;50,4,IF(R99&lt;100,7,12))))</f>
        <v>2</v>
      </c>
      <c r="U99" s="10">
        <f>0.65*N99+T99+5+10-5</f>
        <v>40.6</v>
      </c>
      <c r="V99" s="10"/>
      <c r="W99" s="5" t="s">
        <v>21</v>
      </c>
      <c r="X99" s="11">
        <v>98</v>
      </c>
    </row>
    <row r="100" spans="1:24" ht="14.4" customHeight="1">
      <c r="A100" s="5" t="s">
        <v>9</v>
      </c>
      <c r="B100" s="5">
        <v>17.989999999999998</v>
      </c>
      <c r="C100" s="5">
        <v>21</v>
      </c>
      <c r="D100" s="5">
        <v>90</v>
      </c>
      <c r="E100" s="5">
        <v>10</v>
      </c>
      <c r="F100" s="5">
        <v>60</v>
      </c>
      <c r="G100" s="5">
        <v>8</v>
      </c>
      <c r="H100" s="5">
        <v>1.5</v>
      </c>
      <c r="I100" s="5">
        <v>3</v>
      </c>
      <c r="J100" s="5">
        <v>1</v>
      </c>
      <c r="K100" s="5">
        <v>2</v>
      </c>
      <c r="L100" s="5">
        <v>0.34117999999999998</v>
      </c>
      <c r="M100" s="5">
        <v>9.9000000000000005E-2</v>
      </c>
      <c r="N100" s="5">
        <v>58</v>
      </c>
      <c r="P100" s="5">
        <v>3</v>
      </c>
      <c r="Q100" s="5" t="str">
        <f>IF(P100=5,"BS-S+",IF(P100=4,"BS-S",IF(P100=3,"BS-Ves",IF(P100=2,"Amy",IF(P100=1,"NTr",IF(P100=0,"Pyr","Fault"))))))</f>
        <v>BS-Ves</v>
      </c>
      <c r="R100" s="5">
        <v>13.776540000000001</v>
      </c>
      <c r="S100" s="5"/>
      <c r="T100" s="12">
        <f>IF(R100&lt;5,1,IF(R100&lt;25,2,IF(R100&lt;50,4,IF(R100&lt;100,7,12))))</f>
        <v>2</v>
      </c>
      <c r="U100" s="10">
        <f>0.65*N100+T100+5+10-5</f>
        <v>49.7</v>
      </c>
      <c r="V100" s="10"/>
      <c r="X100" s="11">
        <v>99</v>
      </c>
    </row>
    <row r="101" spans="1:24" ht="14.4" customHeight="1">
      <c r="A101" s="5" t="s">
        <v>9</v>
      </c>
      <c r="B101" s="5">
        <v>21</v>
      </c>
      <c r="C101" s="5">
        <v>22.4</v>
      </c>
      <c r="D101" s="5">
        <v>86</v>
      </c>
      <c r="E101" s="5">
        <v>7</v>
      </c>
      <c r="F101" s="5">
        <v>53</v>
      </c>
      <c r="G101" s="5">
        <v>9.6</v>
      </c>
      <c r="H101" s="5">
        <v>1</v>
      </c>
      <c r="I101" s="5">
        <v>3</v>
      </c>
      <c r="J101" s="5">
        <v>1</v>
      </c>
      <c r="K101" s="5">
        <v>3</v>
      </c>
      <c r="L101" s="5">
        <v>0.37</v>
      </c>
      <c r="M101" s="5">
        <v>6.1199999999999997E-2</v>
      </c>
      <c r="N101" s="5">
        <v>50</v>
      </c>
      <c r="P101" s="5">
        <v>3</v>
      </c>
      <c r="Q101" s="5" t="str">
        <f>IF(P101=5,"BS-S+",IF(P101=4,"BS-S",IF(P101=3,"BS-Ves",IF(P101=2,"Amy",IF(P101=1,"NTr",IF(P101=0,"Pyr","Fault"))))))</f>
        <v>BS-Ves</v>
      </c>
      <c r="R101" s="5">
        <v>21.414650000000002</v>
      </c>
      <c r="S101" s="5"/>
      <c r="T101" s="12">
        <f>IF(R101&lt;5,1,IF(R101&lt;25,2,IF(R101&lt;50,4,IF(R101&lt;100,7,12))))</f>
        <v>2</v>
      </c>
      <c r="U101" s="10">
        <f>0.65*N101+T101+5+10-5</f>
        <v>44.5</v>
      </c>
      <c r="V101" s="10"/>
      <c r="X101" s="11">
        <v>100</v>
      </c>
    </row>
    <row r="102" spans="1:24">
      <c r="A102" s="5" t="s">
        <v>9</v>
      </c>
      <c r="B102" s="5">
        <v>22.4</v>
      </c>
      <c r="C102" s="5">
        <v>24.2</v>
      </c>
      <c r="D102" s="5">
        <v>84</v>
      </c>
      <c r="E102" s="5">
        <v>7</v>
      </c>
      <c r="F102" s="5">
        <v>52</v>
      </c>
      <c r="G102" s="5">
        <v>10.4</v>
      </c>
      <c r="H102" s="5">
        <v>0.67</v>
      </c>
      <c r="I102" s="5">
        <v>2</v>
      </c>
      <c r="J102" s="5">
        <v>1</v>
      </c>
      <c r="K102" s="5">
        <v>3</v>
      </c>
      <c r="L102" s="5">
        <v>0.40125499999999997</v>
      </c>
      <c r="M102" s="5">
        <v>4.1000000000000002E-2</v>
      </c>
      <c r="N102" s="5">
        <v>43</v>
      </c>
      <c r="P102" s="5">
        <v>4</v>
      </c>
      <c r="Q102" s="5" t="str">
        <f>IF(P102=5,"BS-S+",IF(P102=4,"BS-S",IF(P102=3,"BS-Ves",IF(P102=2,"Amy",IF(P102=1,"NTr",IF(P102=0,"Pyr","Fault"))))))</f>
        <v>BS-S</v>
      </c>
      <c r="R102" s="12">
        <v>68.181588627558227</v>
      </c>
      <c r="T102" s="12">
        <f>IF(R102&lt;5,1,IF(R102&lt;25,2,IF(R102&lt;50,4,IF(R102&lt;100,7,12))))</f>
        <v>7</v>
      </c>
      <c r="U102" s="10">
        <f>0.65*N102+T102+5+10-5</f>
        <v>44.95</v>
      </c>
      <c r="V102" s="10"/>
      <c r="W102" s="5" t="s">
        <v>19</v>
      </c>
      <c r="X102" s="11">
        <v>101</v>
      </c>
    </row>
    <row r="103" spans="1:24">
      <c r="A103" s="5" t="s">
        <v>9</v>
      </c>
      <c r="B103" s="5">
        <v>24.2</v>
      </c>
      <c r="C103" s="5">
        <v>26</v>
      </c>
      <c r="D103" s="5">
        <v>87</v>
      </c>
      <c r="E103" s="5">
        <v>10</v>
      </c>
      <c r="F103" s="5">
        <v>58</v>
      </c>
      <c r="G103" s="5">
        <v>9.1999999999999993</v>
      </c>
      <c r="H103" s="5">
        <v>1.5</v>
      </c>
      <c r="I103" s="5">
        <v>3</v>
      </c>
      <c r="J103" s="5">
        <v>1</v>
      </c>
      <c r="K103" s="5">
        <v>2</v>
      </c>
      <c r="L103" s="5">
        <v>0.34117999999999998</v>
      </c>
      <c r="M103" s="5">
        <v>8.5800000000000001E-2</v>
      </c>
      <c r="N103" s="5">
        <v>56</v>
      </c>
      <c r="P103" s="5">
        <v>5</v>
      </c>
      <c r="Q103" s="5" t="str">
        <f>IF(P103=5,"BS-S+",IF(P103=4,"BS-S",IF(P103=3,"BS-Ves",IF(P103=2,"Amy",IF(P103=1,"NTr",IF(P103=0,"Pyr","Fault"))))))</f>
        <v>BS-S+</v>
      </c>
      <c r="R103" s="12">
        <v>66.185601400209592</v>
      </c>
      <c r="T103" s="12">
        <f>IF(R103&lt;5,1,IF(R103&lt;25,2,IF(R103&lt;50,4,IF(R103&lt;100,7,12))))</f>
        <v>7</v>
      </c>
      <c r="U103" s="10">
        <f>0.65*N103+T103+5+10-5</f>
        <v>53.4</v>
      </c>
      <c r="V103" s="10"/>
      <c r="X103" s="11">
        <v>102</v>
      </c>
    </row>
    <row r="104" spans="1:24">
      <c r="A104" s="5" t="s">
        <v>9</v>
      </c>
      <c r="B104" s="5">
        <v>26</v>
      </c>
      <c r="C104" s="5">
        <v>39.200000000000003</v>
      </c>
      <c r="D104" s="5">
        <v>94</v>
      </c>
      <c r="E104" s="5">
        <v>12</v>
      </c>
      <c r="F104" s="5">
        <v>65</v>
      </c>
      <c r="G104" s="5">
        <v>6.4</v>
      </c>
      <c r="H104" s="5">
        <v>1.5</v>
      </c>
      <c r="I104" s="5">
        <v>3</v>
      </c>
      <c r="J104" s="5">
        <v>1</v>
      </c>
      <c r="K104" s="5">
        <v>2</v>
      </c>
      <c r="L104" s="5">
        <v>0.34117999999999998</v>
      </c>
      <c r="M104" s="5">
        <v>0.1244</v>
      </c>
      <c r="N104" s="5">
        <v>63</v>
      </c>
      <c r="O104" s="12"/>
      <c r="P104" s="5">
        <v>4</v>
      </c>
      <c r="Q104" s="5" t="str">
        <f>IF(P104=5,"BS-S+",IF(P104=4,"BS-S",IF(P104=3,"BS-Ves",IF(P104=2,"Amy",IF(P104=1,"NTr",IF(P104=0,"Pyr","Fault"))))))</f>
        <v>BS-S</v>
      </c>
      <c r="R104" s="12">
        <v>69.911234908502848</v>
      </c>
      <c r="T104" s="12">
        <f>IF(R104&lt;5,1,IF(R104&lt;25,2,IF(R104&lt;50,4,IF(R104&lt;100,7,12))))</f>
        <v>7</v>
      </c>
      <c r="U104" s="10">
        <f>0.65*N104+T104+5+10-5</f>
        <v>57.95</v>
      </c>
      <c r="V104" s="10"/>
      <c r="X104" s="11">
        <v>103</v>
      </c>
    </row>
    <row r="105" spans="1:24" ht="14.4" customHeight="1">
      <c r="A105" s="5" t="s">
        <v>9</v>
      </c>
      <c r="B105" s="5">
        <v>39.200000000000003</v>
      </c>
      <c r="C105" s="5">
        <v>41</v>
      </c>
      <c r="D105" s="5">
        <v>36</v>
      </c>
      <c r="E105" s="5">
        <v>6</v>
      </c>
      <c r="F105" s="5">
        <v>27</v>
      </c>
      <c r="G105" s="5">
        <v>29.6</v>
      </c>
      <c r="H105" s="5">
        <v>0.75</v>
      </c>
      <c r="I105" s="5">
        <v>3</v>
      </c>
      <c r="J105" s="5">
        <v>1</v>
      </c>
      <c r="K105" s="5">
        <v>4</v>
      </c>
      <c r="L105" s="5">
        <v>0.39191300000000001</v>
      </c>
      <c r="M105" s="5">
        <v>1.3100000000000001E-2</v>
      </c>
      <c r="N105" s="5">
        <v>26</v>
      </c>
      <c r="P105" s="5">
        <v>0</v>
      </c>
      <c r="Q105" s="5" t="str">
        <f>IF(P105=5,"BS-S+",IF(P105=4,"BS-S",IF(P105=3,"BS-Ves",IF(P105=2,"Amy",IF(P105=1,"NTr",IF(P105=0,"Pyr","Fault"))))))</f>
        <v>Pyr</v>
      </c>
      <c r="R105" s="5">
        <v>12.847619999999999</v>
      </c>
      <c r="S105" s="5"/>
      <c r="T105" s="12">
        <f>IF(R105&lt;5,1,IF(R105&lt;25,2,IF(R105&lt;50,4,IF(R105&lt;100,7,12))))</f>
        <v>2</v>
      </c>
      <c r="U105" s="10">
        <f>0.65*N105+T105+5+10-5</f>
        <v>28.900000000000006</v>
      </c>
      <c r="V105" s="10"/>
      <c r="W105" s="5" t="s">
        <v>12</v>
      </c>
      <c r="X105" s="11">
        <v>104</v>
      </c>
    </row>
    <row r="106" spans="1:24">
      <c r="A106" s="5" t="s">
        <v>9</v>
      </c>
      <c r="B106" s="5">
        <v>41</v>
      </c>
      <c r="C106" s="5">
        <v>44.8</v>
      </c>
      <c r="D106" s="5">
        <v>53</v>
      </c>
      <c r="E106" s="5">
        <v>8</v>
      </c>
      <c r="F106" s="5">
        <v>38</v>
      </c>
      <c r="G106" s="5">
        <v>22.8</v>
      </c>
      <c r="H106" s="5">
        <v>1</v>
      </c>
      <c r="I106" s="5">
        <v>2</v>
      </c>
      <c r="J106" s="5">
        <v>1</v>
      </c>
      <c r="K106" s="5">
        <v>2</v>
      </c>
      <c r="L106" s="5">
        <v>0.37</v>
      </c>
      <c r="M106" s="5">
        <v>2.3400000000000001E-2</v>
      </c>
      <c r="N106" s="5">
        <v>35</v>
      </c>
      <c r="P106" s="5">
        <v>5</v>
      </c>
      <c r="Q106" s="5" t="str">
        <f>IF(P106=5,"BS-S+",IF(P106=4,"BS-S",IF(P106=3,"BS-Ves",IF(P106=2,"Amy",IF(P106=1,"NTr",IF(P106=0,"Pyr","Fault"))))))</f>
        <v>BS-S+</v>
      </c>
      <c r="R106" s="12">
        <v>82.967177355680946</v>
      </c>
      <c r="T106" s="12">
        <f>IF(R106&lt;5,1,IF(R106&lt;25,2,IF(R106&lt;50,4,IF(R106&lt;100,7,12))))</f>
        <v>7</v>
      </c>
      <c r="U106" s="10">
        <f>0.65*N106+T106+5+10-5</f>
        <v>39.75</v>
      </c>
      <c r="V106" s="10"/>
      <c r="W106" s="5" t="s">
        <v>19</v>
      </c>
      <c r="X106" s="11">
        <v>105</v>
      </c>
    </row>
    <row r="107" spans="1:24" ht="14.4" customHeight="1">
      <c r="A107" s="5" t="s">
        <v>9</v>
      </c>
      <c r="B107" s="5">
        <v>44.8</v>
      </c>
      <c r="C107" s="5">
        <v>45.2</v>
      </c>
      <c r="D107" s="5">
        <v>38</v>
      </c>
      <c r="E107" s="5">
        <v>7</v>
      </c>
      <c r="F107" s="5">
        <v>29</v>
      </c>
      <c r="G107" s="5">
        <v>28.8</v>
      </c>
      <c r="H107" s="5">
        <v>0.67</v>
      </c>
      <c r="I107" s="5">
        <v>2</v>
      </c>
      <c r="J107" s="5">
        <v>1</v>
      </c>
      <c r="K107" s="5">
        <v>3</v>
      </c>
      <c r="L107" s="5">
        <v>0.40125499999999997</v>
      </c>
      <c r="M107" s="5">
        <v>1.2E-2</v>
      </c>
      <c r="N107" s="5">
        <v>25</v>
      </c>
      <c r="P107" s="5">
        <v>0</v>
      </c>
      <c r="Q107" s="5" t="str">
        <f>IF(P107=5,"BS-S+",IF(P107=4,"BS-S",IF(P107=3,"BS-Ves",IF(P107=2,"Amy",IF(P107=1,"NTr",IF(P107=0,"Pyr","Fault"))))))</f>
        <v>Pyr</v>
      </c>
      <c r="R107" s="5">
        <v>14.77064</v>
      </c>
      <c r="S107" s="5"/>
      <c r="T107" s="12">
        <f>IF(R107&lt;5,1,IF(R107&lt;25,2,IF(R107&lt;50,4,IF(R107&lt;100,7,12))))</f>
        <v>2</v>
      </c>
      <c r="U107" s="10">
        <f>0.65*N107+T107+5+10-5</f>
        <v>28.25</v>
      </c>
      <c r="V107" s="10"/>
      <c r="W107" s="5" t="s">
        <v>12</v>
      </c>
      <c r="X107" s="11">
        <v>106</v>
      </c>
    </row>
    <row r="108" spans="1:24" ht="14.4" customHeight="1">
      <c r="A108" s="5" t="s">
        <v>9</v>
      </c>
      <c r="B108" s="5">
        <v>45.2</v>
      </c>
      <c r="C108" s="5">
        <v>47.4</v>
      </c>
      <c r="D108" s="5">
        <v>33</v>
      </c>
      <c r="E108" s="5">
        <v>6</v>
      </c>
      <c r="F108" s="5">
        <v>25</v>
      </c>
      <c r="G108" s="5">
        <v>30.8</v>
      </c>
      <c r="H108" s="5">
        <v>0.5</v>
      </c>
      <c r="I108" s="5">
        <v>2</v>
      </c>
      <c r="J108" s="5">
        <v>1</v>
      </c>
      <c r="K108" s="5">
        <v>4</v>
      </c>
      <c r="L108" s="5">
        <v>0.42501800000000001</v>
      </c>
      <c r="M108" s="5">
        <v>8.2000000000000007E-3</v>
      </c>
      <c r="N108" s="5">
        <v>21</v>
      </c>
      <c r="P108" s="5">
        <v>0</v>
      </c>
      <c r="Q108" s="5" t="str">
        <f>IF(P108=5,"BS-S+",IF(P108=4,"BS-S",IF(P108=3,"BS-Ves",IF(P108=2,"Amy",IF(P108=1,"NTr",IF(P108=0,"Pyr","Fault"))))))</f>
        <v>Pyr</v>
      </c>
      <c r="R108" s="5">
        <v>12.265370000000001</v>
      </c>
      <c r="S108" s="5"/>
      <c r="T108" s="12">
        <f>IF(R108&lt;5,1,IF(R108&lt;25,2,IF(R108&lt;50,4,IF(R108&lt;100,7,12))))</f>
        <v>2</v>
      </c>
      <c r="U108" s="10">
        <f>0.65*N108+T108+5+10-5</f>
        <v>25.65</v>
      </c>
      <c r="V108" s="10"/>
      <c r="X108" s="11">
        <v>107</v>
      </c>
    </row>
    <row r="109" spans="1:24" ht="14.4" customHeight="1">
      <c r="A109" s="5" t="s">
        <v>9</v>
      </c>
      <c r="B109" s="5">
        <v>47.4</v>
      </c>
      <c r="C109" s="5">
        <v>50.3</v>
      </c>
      <c r="D109" s="5">
        <v>66</v>
      </c>
      <c r="E109" s="5">
        <v>6</v>
      </c>
      <c r="F109" s="5">
        <v>42</v>
      </c>
      <c r="G109" s="5">
        <v>17.600000000000001</v>
      </c>
      <c r="H109" s="5">
        <v>0.75</v>
      </c>
      <c r="I109" s="5">
        <v>3</v>
      </c>
      <c r="J109" s="5">
        <v>1</v>
      </c>
      <c r="K109" s="5">
        <v>4</v>
      </c>
      <c r="L109" s="5">
        <v>0.39191300000000001</v>
      </c>
      <c r="M109" s="5">
        <v>2.4199999999999999E-2</v>
      </c>
      <c r="N109" s="5">
        <v>35</v>
      </c>
      <c r="P109" s="5">
        <v>0</v>
      </c>
      <c r="Q109" s="5" t="str">
        <f>IF(P109=5,"BS-S+",IF(P109=4,"BS-S",IF(P109=3,"BS-Ves",IF(P109=2,"Amy",IF(P109=1,"NTr",IF(P109=0,"Pyr","Fault"))))))</f>
        <v>Pyr</v>
      </c>
      <c r="R109" s="5">
        <v>13.50196</v>
      </c>
      <c r="S109" s="5"/>
      <c r="T109" s="12">
        <f>IF(R109&lt;5,1,IF(R109&lt;25,2,IF(R109&lt;50,4,IF(R109&lt;100,7,12))))</f>
        <v>2</v>
      </c>
      <c r="U109" s="10">
        <f>0.65*N109+T109+5+10-5</f>
        <v>34.75</v>
      </c>
      <c r="V109" s="10"/>
      <c r="X109" s="11">
        <v>108</v>
      </c>
    </row>
    <row r="110" spans="1:24" ht="14.4" customHeight="1">
      <c r="A110" s="5" t="s">
        <v>9</v>
      </c>
      <c r="B110" s="5">
        <v>50.3</v>
      </c>
      <c r="C110" s="5">
        <v>53</v>
      </c>
      <c r="D110" s="5">
        <v>30</v>
      </c>
      <c r="E110" s="5">
        <v>6</v>
      </c>
      <c r="F110" s="5">
        <v>24</v>
      </c>
      <c r="G110" s="5">
        <v>32</v>
      </c>
      <c r="H110" s="5">
        <v>0.5</v>
      </c>
      <c r="I110" s="5">
        <v>2</v>
      </c>
      <c r="J110" s="5">
        <v>1</v>
      </c>
      <c r="K110" s="5">
        <v>4</v>
      </c>
      <c r="L110" s="5">
        <v>0.42501800000000001</v>
      </c>
      <c r="M110" s="5">
        <v>7.7999999999999996E-3</v>
      </c>
      <c r="N110" s="5">
        <v>20</v>
      </c>
      <c r="P110" s="5">
        <v>0</v>
      </c>
      <c r="Q110" s="5" t="str">
        <f>IF(P110=5,"BS-S+",IF(P110=4,"BS-S",IF(P110=3,"BS-Ves",IF(P110=2,"Amy",IF(P110=1,"NTr",IF(P110=0,"Pyr","Fault"))))))</f>
        <v>Pyr</v>
      </c>
      <c r="R110" s="5">
        <v>16.886399999999998</v>
      </c>
      <c r="S110" s="5"/>
      <c r="T110" s="12">
        <f>IF(R110&lt;5,1,IF(R110&lt;25,2,IF(R110&lt;50,4,IF(R110&lt;100,7,12))))</f>
        <v>2</v>
      </c>
      <c r="U110" s="10">
        <f>0.65*N110+T110+5+10-5</f>
        <v>25</v>
      </c>
      <c r="V110" s="10"/>
      <c r="X110" s="11">
        <v>109</v>
      </c>
    </row>
    <row r="111" spans="1:24" ht="14.4" customHeight="1">
      <c r="A111" s="5" t="s">
        <v>9</v>
      </c>
      <c r="B111" s="5">
        <v>53</v>
      </c>
      <c r="C111" s="5">
        <v>54</v>
      </c>
      <c r="D111" s="5">
        <v>33</v>
      </c>
      <c r="E111" s="5">
        <v>6</v>
      </c>
      <c r="F111" s="5">
        <v>25</v>
      </c>
      <c r="G111" s="5">
        <v>30.8</v>
      </c>
      <c r="H111" s="5">
        <v>0.5</v>
      </c>
      <c r="I111" s="5">
        <v>2</v>
      </c>
      <c r="J111" s="5">
        <v>1</v>
      </c>
      <c r="K111" s="5">
        <v>4</v>
      </c>
      <c r="L111" s="5">
        <v>0.42501800000000001</v>
      </c>
      <c r="M111" s="5">
        <v>8.2000000000000007E-3</v>
      </c>
      <c r="N111" s="5">
        <v>21</v>
      </c>
      <c r="O111" s="12"/>
      <c r="P111" s="5">
        <v>3</v>
      </c>
      <c r="Q111" s="5" t="str">
        <f>IF(P111=5,"BS-S+",IF(P111=4,"BS-S",IF(P111=3,"BS-Ves",IF(P111=2,"Amy",IF(P111=1,"NTr",IF(P111=0,"Pyr","Fault"))))))</f>
        <v>BS-Ves</v>
      </c>
      <c r="R111" s="5">
        <v>16.933720000000001</v>
      </c>
      <c r="S111" s="5"/>
      <c r="T111" s="12">
        <f>IF(R111&lt;5,1,IF(R111&lt;25,2,IF(R111&lt;50,4,IF(R111&lt;100,7,12))))</f>
        <v>2</v>
      </c>
      <c r="U111" s="10">
        <f>0.65*N111+T111+5+10-5</f>
        <v>25.65</v>
      </c>
      <c r="V111" s="10"/>
      <c r="W111" s="5" t="s">
        <v>21</v>
      </c>
      <c r="X111" s="11">
        <v>110</v>
      </c>
    </row>
    <row r="112" spans="1:24" ht="14.4" customHeight="1">
      <c r="A112" s="5" t="s">
        <v>9</v>
      </c>
      <c r="B112" s="5">
        <v>54</v>
      </c>
      <c r="C112" s="5">
        <v>55.2</v>
      </c>
      <c r="D112" s="5">
        <v>10</v>
      </c>
      <c r="E112" s="5">
        <v>6</v>
      </c>
      <c r="F112" s="5">
        <v>14</v>
      </c>
      <c r="G112" s="5">
        <v>40</v>
      </c>
      <c r="H112" s="5">
        <v>0.5</v>
      </c>
      <c r="I112" s="5">
        <v>2</v>
      </c>
      <c r="J112" s="5">
        <v>1</v>
      </c>
      <c r="K112" s="5">
        <v>4</v>
      </c>
      <c r="L112" s="5">
        <v>0.42501800000000001</v>
      </c>
      <c r="M112" s="5">
        <v>5.8999999999999999E-3</v>
      </c>
      <c r="N112" s="5">
        <v>17</v>
      </c>
      <c r="P112" s="5">
        <v>3</v>
      </c>
      <c r="Q112" s="5" t="str">
        <f>IF(P112=5,"BS-S+",IF(P112=4,"BS-S",IF(P112=3,"BS-Ves",IF(P112=2,"Amy",IF(P112=1,"NTr",IF(P112=0,"Pyr","Fault"))))))</f>
        <v>BS-Ves</v>
      </c>
      <c r="R112" s="5">
        <v>22.492470000000001</v>
      </c>
      <c r="S112" s="5"/>
      <c r="T112" s="12">
        <f>IF(R112&lt;5,1,IF(R112&lt;25,2,IF(R112&lt;50,4,IF(R112&lt;100,7,12))))</f>
        <v>2</v>
      </c>
      <c r="U112" s="10">
        <f>0.65*N112+T112+5+10-5</f>
        <v>23.05</v>
      </c>
      <c r="V112" s="10"/>
      <c r="X112" s="11">
        <v>111</v>
      </c>
    </row>
    <row r="113" spans="1:24" ht="14.4" customHeight="1">
      <c r="A113" s="5" t="s">
        <v>9</v>
      </c>
      <c r="B113" s="5">
        <v>55.2</v>
      </c>
      <c r="C113" s="5">
        <v>56</v>
      </c>
      <c r="D113" s="5">
        <v>33</v>
      </c>
      <c r="E113" s="5">
        <v>6</v>
      </c>
      <c r="F113" s="5">
        <v>25</v>
      </c>
      <c r="G113" s="5">
        <v>30.8</v>
      </c>
      <c r="H113" s="5">
        <v>0.5</v>
      </c>
      <c r="I113" s="5">
        <v>2</v>
      </c>
      <c r="J113" s="5">
        <v>1</v>
      </c>
      <c r="K113" s="5">
        <v>4</v>
      </c>
      <c r="L113" s="5">
        <v>0.42501800000000001</v>
      </c>
      <c r="M113" s="5">
        <v>8.2000000000000007E-3</v>
      </c>
      <c r="N113" s="5">
        <v>21</v>
      </c>
      <c r="P113" s="5">
        <v>3</v>
      </c>
      <c r="Q113" s="5" t="str">
        <f>IF(P113=5,"BS-S+",IF(P113=4,"BS-S",IF(P113=3,"BS-Ves",IF(P113=2,"Amy",IF(P113=1,"NTr",IF(P113=0,"Pyr","Fault"))))))</f>
        <v>BS-Ves</v>
      </c>
      <c r="R113" s="5">
        <v>23.792649999999998</v>
      </c>
      <c r="S113" s="5"/>
      <c r="T113" s="12">
        <f>IF(R113&lt;5,1,IF(R113&lt;25,2,IF(R113&lt;50,4,IF(R113&lt;100,7,12))))</f>
        <v>2</v>
      </c>
      <c r="U113" s="10">
        <f>0.65*N113+T113+5+10-5</f>
        <v>25.65</v>
      </c>
      <c r="V113" s="10"/>
      <c r="X113" s="11">
        <v>112</v>
      </c>
    </row>
    <row r="114" spans="1:24" ht="14.4" customHeight="1">
      <c r="A114" s="5" t="s">
        <v>9</v>
      </c>
      <c r="B114" s="5">
        <v>56</v>
      </c>
      <c r="C114" s="5">
        <v>57</v>
      </c>
      <c r="D114" s="5">
        <v>0</v>
      </c>
      <c r="E114" s="5">
        <v>6</v>
      </c>
      <c r="F114" s="5">
        <v>9</v>
      </c>
      <c r="G114" s="5">
        <v>44</v>
      </c>
      <c r="H114" s="5">
        <v>0.5</v>
      </c>
      <c r="I114" s="5">
        <v>2</v>
      </c>
      <c r="J114" s="5">
        <v>1</v>
      </c>
      <c r="K114" s="5">
        <v>4</v>
      </c>
      <c r="L114" s="5">
        <v>0.42501800000000001</v>
      </c>
      <c r="M114" s="5">
        <v>5.1999999999999998E-3</v>
      </c>
      <c r="N114" s="5">
        <v>16</v>
      </c>
      <c r="P114" s="5">
        <v>3</v>
      </c>
      <c r="Q114" s="5" t="str">
        <f>IF(P114=5,"BS-S+",IF(P114=4,"BS-S",IF(P114=3,"BS-Ves",IF(P114=2,"Amy",IF(P114=1,"NTr",IF(P114=0,"Pyr","Fault"))))))</f>
        <v>BS-Ves</v>
      </c>
      <c r="R114" s="5">
        <v>21.31277</v>
      </c>
      <c r="S114" s="5"/>
      <c r="T114" s="12">
        <f>IF(R114&lt;5,1,IF(R114&lt;25,2,IF(R114&lt;50,4,IF(R114&lt;100,7,12))))</f>
        <v>2</v>
      </c>
      <c r="U114" s="10">
        <f>0.65*N114+T114+5+10-5</f>
        <v>22.4</v>
      </c>
      <c r="V114" s="10"/>
      <c r="X114" s="11">
        <v>113</v>
      </c>
    </row>
    <row r="115" spans="1:24">
      <c r="A115" s="5" t="s">
        <v>9</v>
      </c>
      <c r="B115" s="5">
        <v>57</v>
      </c>
      <c r="C115" s="5">
        <v>60.4</v>
      </c>
      <c r="D115" s="5">
        <v>28</v>
      </c>
      <c r="E115" s="5">
        <v>6</v>
      </c>
      <c r="F115" s="5">
        <v>23</v>
      </c>
      <c r="G115" s="5">
        <v>32.799999999999997</v>
      </c>
      <c r="H115" s="5">
        <v>0.5</v>
      </c>
      <c r="I115" s="5">
        <v>2</v>
      </c>
      <c r="J115" s="5">
        <v>1</v>
      </c>
      <c r="K115" s="5">
        <v>4</v>
      </c>
      <c r="L115" s="5">
        <v>0.42501800000000001</v>
      </c>
      <c r="M115" s="5">
        <v>7.6E-3</v>
      </c>
      <c r="N115" s="5">
        <v>20</v>
      </c>
      <c r="P115" s="5">
        <v>4</v>
      </c>
      <c r="Q115" s="5" t="str">
        <f>IF(P115=5,"BS-S+",IF(P115=4,"BS-S",IF(P115=3,"BS-Ves",IF(P115=2,"Amy",IF(P115=1,"NTr",IF(P115=0,"Pyr","Fault"))))))</f>
        <v>BS-S</v>
      </c>
      <c r="R115" s="12">
        <v>64.710689506488265</v>
      </c>
      <c r="T115" s="12">
        <f>IF(R115&lt;5,1,IF(R115&lt;25,2,IF(R115&lt;50,4,IF(R115&lt;100,7,12))))</f>
        <v>7</v>
      </c>
      <c r="U115" s="10">
        <f>0.65*N115+T115+5+10-5</f>
        <v>30</v>
      </c>
      <c r="V115" s="10"/>
      <c r="W115" s="5" t="s">
        <v>19</v>
      </c>
      <c r="X115" s="11">
        <v>114</v>
      </c>
    </row>
    <row r="116" spans="1:24" ht="14.4" customHeight="1">
      <c r="A116" s="5" t="s">
        <v>9</v>
      </c>
      <c r="B116" s="5">
        <v>60.4</v>
      </c>
      <c r="C116" s="5">
        <v>61</v>
      </c>
      <c r="D116" s="5">
        <v>33</v>
      </c>
      <c r="E116" s="5">
        <v>6</v>
      </c>
      <c r="F116" s="5">
        <v>25</v>
      </c>
      <c r="G116" s="5">
        <v>30.8</v>
      </c>
      <c r="H116" s="5">
        <v>0.5</v>
      </c>
      <c r="I116" s="5">
        <v>2</v>
      </c>
      <c r="J116" s="5">
        <v>1</v>
      </c>
      <c r="K116" s="5">
        <v>4</v>
      </c>
      <c r="L116" s="5">
        <v>0.42501800000000001</v>
      </c>
      <c r="M116" s="5">
        <v>8.2000000000000007E-3</v>
      </c>
      <c r="N116" s="5">
        <v>21</v>
      </c>
      <c r="P116" s="5">
        <v>3</v>
      </c>
      <c r="Q116" s="5" t="str">
        <f>IF(P116=5,"BS-S+",IF(P116=4,"BS-S",IF(P116=3,"BS-Ves",IF(P116=2,"Amy",IF(P116=1,"NTr",IF(P116=0,"Pyr","Fault"))))))</f>
        <v>BS-Ves</v>
      </c>
      <c r="R116" s="5">
        <v>16.45937</v>
      </c>
      <c r="S116" s="5"/>
      <c r="T116" s="12">
        <f>IF(R116&lt;5,1,IF(R116&lt;25,2,IF(R116&lt;50,4,IF(R116&lt;100,7,12))))</f>
        <v>2</v>
      </c>
      <c r="U116" s="10">
        <f>0.65*N116+T116+5+10-5</f>
        <v>25.65</v>
      </c>
      <c r="V116" s="10"/>
      <c r="W116" s="5" t="s">
        <v>21</v>
      </c>
      <c r="X116" s="11">
        <v>115</v>
      </c>
    </row>
    <row r="117" spans="1:24" ht="14.4" customHeight="1">
      <c r="A117" s="5" t="s">
        <v>9</v>
      </c>
      <c r="B117" s="5">
        <v>61</v>
      </c>
      <c r="C117" s="5">
        <v>62.4</v>
      </c>
      <c r="D117" s="5">
        <v>0</v>
      </c>
      <c r="E117" s="5">
        <v>6</v>
      </c>
      <c r="F117" s="5">
        <v>9</v>
      </c>
      <c r="G117" s="5">
        <v>44</v>
      </c>
      <c r="H117" s="5">
        <v>0.5</v>
      </c>
      <c r="I117" s="5">
        <v>2</v>
      </c>
      <c r="J117" s="5">
        <v>1</v>
      </c>
      <c r="K117" s="5">
        <v>4</v>
      </c>
      <c r="L117" s="5">
        <v>0.42501800000000001</v>
      </c>
      <c r="M117" s="5">
        <v>5.1999999999999998E-3</v>
      </c>
      <c r="N117" s="5">
        <v>16</v>
      </c>
      <c r="P117" s="5">
        <v>3</v>
      </c>
      <c r="Q117" s="5" t="str">
        <f>IF(P117=5,"BS-S+",IF(P117=4,"BS-S",IF(P117=3,"BS-Ves",IF(P117=2,"Amy",IF(P117=1,"NTr",IF(P117=0,"Pyr","Fault"))))))</f>
        <v>BS-Ves</v>
      </c>
      <c r="R117" s="5">
        <v>18.323049999999999</v>
      </c>
      <c r="S117" s="5"/>
      <c r="T117" s="12">
        <f>IF(R117&lt;5,1,IF(R117&lt;25,2,IF(R117&lt;50,4,IF(R117&lt;100,7,12))))</f>
        <v>2</v>
      </c>
      <c r="U117" s="10">
        <f>0.65*N117+T117+5+10-5</f>
        <v>22.4</v>
      </c>
      <c r="V117" s="10"/>
      <c r="X117" s="11">
        <v>116</v>
      </c>
    </row>
    <row r="118" spans="1:24" ht="14.4" customHeight="1">
      <c r="A118" s="5" t="s">
        <v>9</v>
      </c>
      <c r="B118" s="5">
        <v>62.4</v>
      </c>
      <c r="C118" s="5">
        <v>63.7</v>
      </c>
      <c r="D118" s="5">
        <v>41</v>
      </c>
      <c r="E118" s="5">
        <v>6</v>
      </c>
      <c r="F118" s="5">
        <v>29</v>
      </c>
      <c r="G118" s="5">
        <v>27.6</v>
      </c>
      <c r="H118" s="5">
        <v>0.5</v>
      </c>
      <c r="I118" s="5">
        <v>2</v>
      </c>
      <c r="J118" s="5">
        <v>1</v>
      </c>
      <c r="K118" s="5">
        <v>4</v>
      </c>
      <c r="L118" s="5">
        <v>0.42501800000000001</v>
      </c>
      <c r="M118" s="5">
        <v>9.4000000000000004E-3</v>
      </c>
      <c r="N118" s="5">
        <v>22</v>
      </c>
      <c r="P118" s="5">
        <v>3</v>
      </c>
      <c r="Q118" s="5" t="str">
        <f>IF(P118=5,"BS-S+",IF(P118=4,"BS-S",IF(P118=3,"BS-Ves",IF(P118=2,"Amy",IF(P118=1,"NTr",IF(P118=0,"Pyr","Fault"))))))</f>
        <v>BS-Ves</v>
      </c>
      <c r="R118" s="5">
        <v>26.312149999999999</v>
      </c>
      <c r="S118" s="5"/>
      <c r="T118" s="12">
        <f>IF(R118&lt;5,1,IF(R118&lt;25,2,IF(R118&lt;50,4,IF(R118&lt;100,7,12))))</f>
        <v>4</v>
      </c>
      <c r="U118" s="10">
        <f>0.65*N118+T118+5+10-5</f>
        <v>28.299999999999997</v>
      </c>
      <c r="V118" s="10"/>
      <c r="X118" s="11">
        <v>117</v>
      </c>
    </row>
    <row r="119" spans="1:24" ht="14.4" customHeight="1">
      <c r="A119" s="5" t="s">
        <v>9</v>
      </c>
      <c r="B119" s="5">
        <v>63.7</v>
      </c>
      <c r="C119" s="5">
        <v>65</v>
      </c>
      <c r="D119" s="5">
        <v>60</v>
      </c>
      <c r="E119" s="5">
        <v>6</v>
      </c>
      <c r="F119" s="5">
        <v>39</v>
      </c>
      <c r="G119" s="5">
        <v>20</v>
      </c>
      <c r="H119" s="5">
        <v>0.75</v>
      </c>
      <c r="I119" s="5">
        <v>3</v>
      </c>
      <c r="J119" s="5">
        <v>1</v>
      </c>
      <c r="K119" s="5">
        <v>4</v>
      </c>
      <c r="L119" s="5">
        <v>0.39191300000000001</v>
      </c>
      <c r="M119" s="5">
        <v>2.0799999999999999E-2</v>
      </c>
      <c r="N119" s="5">
        <v>33</v>
      </c>
      <c r="P119" s="5">
        <v>3</v>
      </c>
      <c r="Q119" s="5" t="str">
        <f>IF(P119=5,"BS-S+",IF(P119=4,"BS-S",IF(P119=3,"BS-Ves",IF(P119=2,"Amy",IF(P119=1,"NTr",IF(P119=0,"Pyr","Fault"))))))</f>
        <v>BS-Ves</v>
      </c>
      <c r="R119" s="5">
        <v>11.430479999999999</v>
      </c>
      <c r="S119" s="5"/>
      <c r="T119" s="12">
        <f>IF(R119&lt;5,1,IF(R119&lt;25,2,IF(R119&lt;50,4,IF(R119&lt;100,7,12))))</f>
        <v>2</v>
      </c>
      <c r="U119" s="10">
        <f>0.65*N119+T119+5+10-5</f>
        <v>33.450000000000003</v>
      </c>
      <c r="V119" s="10"/>
      <c r="X119" s="11">
        <v>118</v>
      </c>
    </row>
    <row r="120" spans="1:24" ht="14.4" customHeight="1">
      <c r="A120" s="5" t="s">
        <v>9</v>
      </c>
      <c r="B120" s="5">
        <v>65</v>
      </c>
      <c r="C120" s="5">
        <v>68</v>
      </c>
      <c r="D120" s="5">
        <v>0</v>
      </c>
      <c r="E120" s="5">
        <v>6</v>
      </c>
      <c r="F120" s="5">
        <v>9</v>
      </c>
      <c r="G120" s="5">
        <v>44</v>
      </c>
      <c r="H120" s="5">
        <v>0.5</v>
      </c>
      <c r="I120" s="5">
        <v>2</v>
      </c>
      <c r="J120" s="5">
        <v>1</v>
      </c>
      <c r="K120" s="5">
        <v>4</v>
      </c>
      <c r="L120" s="5">
        <v>0.42501800000000001</v>
      </c>
      <c r="M120" s="5">
        <v>5.1999999999999998E-3</v>
      </c>
      <c r="N120" s="5">
        <v>16</v>
      </c>
      <c r="P120" s="5">
        <v>3</v>
      </c>
      <c r="Q120" s="5" t="str">
        <f>IF(P120=5,"BS-S+",IF(P120=4,"BS-S",IF(P120=3,"BS-Ves",IF(P120=2,"Amy",IF(P120=1,"NTr",IF(P120=0,"Pyr","Fault"))))))</f>
        <v>BS-Ves</v>
      </c>
      <c r="R120" s="5">
        <v>15.729369999999999</v>
      </c>
      <c r="S120" s="5"/>
      <c r="T120" s="12">
        <f>IF(R120&lt;5,1,IF(R120&lt;25,2,IF(R120&lt;50,4,IF(R120&lt;100,7,12))))</f>
        <v>2</v>
      </c>
      <c r="U120" s="10">
        <f>0.65*N120+T120+5+10-5</f>
        <v>22.4</v>
      </c>
      <c r="V120" s="10"/>
      <c r="X120" s="11">
        <v>119</v>
      </c>
    </row>
    <row r="121" spans="1:24">
      <c r="A121" s="5" t="s">
        <v>9</v>
      </c>
      <c r="B121" s="5">
        <v>68</v>
      </c>
      <c r="C121" s="5">
        <v>70</v>
      </c>
      <c r="D121" s="5">
        <v>69</v>
      </c>
      <c r="E121" s="5">
        <v>8</v>
      </c>
      <c r="F121" s="5">
        <v>46</v>
      </c>
      <c r="G121" s="5">
        <v>16.399999999999999</v>
      </c>
      <c r="H121" s="5">
        <v>1</v>
      </c>
      <c r="I121" s="5">
        <v>2</v>
      </c>
      <c r="J121" s="5">
        <v>1</v>
      </c>
      <c r="K121" s="5">
        <v>2</v>
      </c>
      <c r="L121" s="5">
        <v>0.37</v>
      </c>
      <c r="M121" s="5">
        <v>3.3799999999999997E-2</v>
      </c>
      <c r="N121" s="5">
        <v>40</v>
      </c>
      <c r="P121" s="5">
        <v>4</v>
      </c>
      <c r="Q121" s="5" t="str">
        <f>IF(P121=5,"BS-S+",IF(P121=4,"BS-S",IF(P121=3,"BS-Ves",IF(P121=2,"Amy",IF(P121=1,"NTr",IF(P121=0,"Pyr","Fault"))))))</f>
        <v>BS-S</v>
      </c>
      <c r="R121" s="12">
        <v>75.47115710167192</v>
      </c>
      <c r="T121" s="12">
        <f>IF(R121&lt;5,1,IF(R121&lt;25,2,IF(R121&lt;50,4,IF(R121&lt;100,7,12))))</f>
        <v>7</v>
      </c>
      <c r="U121" s="10">
        <f>0.65*N121+T121+5+10-5</f>
        <v>43</v>
      </c>
      <c r="V121" s="10"/>
      <c r="W121" s="5" t="s">
        <v>19</v>
      </c>
      <c r="X121" s="11">
        <v>120</v>
      </c>
    </row>
    <row r="122" spans="1:24">
      <c r="A122" s="5" t="s">
        <v>9</v>
      </c>
      <c r="B122" s="5">
        <v>70</v>
      </c>
      <c r="C122" s="5">
        <v>72</v>
      </c>
      <c r="D122" s="5">
        <v>32</v>
      </c>
      <c r="E122" s="5">
        <v>6</v>
      </c>
      <c r="F122" s="5">
        <v>25</v>
      </c>
      <c r="G122" s="5">
        <v>31.2</v>
      </c>
      <c r="H122" s="5">
        <v>0.5</v>
      </c>
      <c r="I122" s="5">
        <v>2</v>
      </c>
      <c r="J122" s="5">
        <v>1</v>
      </c>
      <c r="K122" s="5">
        <v>4</v>
      </c>
      <c r="L122" s="5">
        <v>0.42501800000000001</v>
      </c>
      <c r="M122" s="5">
        <v>8.0999999999999996E-3</v>
      </c>
      <c r="N122" s="5">
        <v>20</v>
      </c>
      <c r="P122" s="5">
        <v>4</v>
      </c>
      <c r="Q122" s="5" t="str">
        <f>IF(P122=5,"BS-S+",IF(P122=4,"BS-S",IF(P122=3,"BS-Ves",IF(P122=2,"Amy",IF(P122=1,"NTr",IF(P122=0,"Pyr","Fault"))))))</f>
        <v>BS-S</v>
      </c>
      <c r="R122" s="12">
        <v>55.42316107051878</v>
      </c>
      <c r="T122" s="12">
        <f>IF(R122&lt;5,1,IF(R122&lt;25,2,IF(R122&lt;50,4,IF(R122&lt;100,7,12))))</f>
        <v>7</v>
      </c>
      <c r="U122" s="10">
        <f>0.65*N122+T122+5+10-5</f>
        <v>30</v>
      </c>
      <c r="V122" s="10"/>
      <c r="X122" s="11">
        <v>121</v>
      </c>
    </row>
    <row r="123" spans="1:24">
      <c r="A123" s="5" t="s">
        <v>9</v>
      </c>
      <c r="B123" s="5">
        <v>72</v>
      </c>
      <c r="C123" s="5">
        <v>74.3</v>
      </c>
      <c r="D123" s="5">
        <v>30</v>
      </c>
      <c r="E123" s="5">
        <v>6</v>
      </c>
      <c r="F123" s="5">
        <v>24</v>
      </c>
      <c r="G123" s="5">
        <v>32</v>
      </c>
      <c r="H123" s="5">
        <v>0.5</v>
      </c>
      <c r="I123" s="5">
        <v>2</v>
      </c>
      <c r="J123" s="5">
        <v>1</v>
      </c>
      <c r="K123" s="5">
        <v>4</v>
      </c>
      <c r="L123" s="5">
        <v>0.42501800000000001</v>
      </c>
      <c r="M123" s="5">
        <v>7.7999999999999996E-3</v>
      </c>
      <c r="N123" s="5">
        <v>20</v>
      </c>
      <c r="P123" s="5">
        <v>5</v>
      </c>
      <c r="Q123" s="5" t="str">
        <f>IF(P123=5,"BS-S+",IF(P123=4,"BS-S",IF(P123=3,"BS-Ves",IF(P123=2,"Amy",IF(P123=1,"NTr",IF(P123=0,"Pyr","Fault"))))))</f>
        <v>BS-S+</v>
      </c>
      <c r="R123" s="12">
        <v>112.8646060608784</v>
      </c>
      <c r="T123" s="12">
        <f>IF(R123&lt;5,1,IF(R123&lt;25,2,IF(R123&lt;50,4,IF(R123&lt;100,7,12))))</f>
        <v>12</v>
      </c>
      <c r="U123" s="10">
        <f>0.65*N123+T123+5+10-5</f>
        <v>35</v>
      </c>
      <c r="V123" s="10"/>
      <c r="X123" s="11">
        <v>122</v>
      </c>
    </row>
    <row r="124" spans="1:24" ht="14.4" customHeight="1">
      <c r="A124" s="5" t="s">
        <v>9</v>
      </c>
      <c r="B124" s="5">
        <v>74.3</v>
      </c>
      <c r="C124" s="5">
        <v>77.150000000000006</v>
      </c>
      <c r="D124" s="5">
        <v>82</v>
      </c>
      <c r="E124" s="5">
        <v>7</v>
      </c>
      <c r="F124" s="5">
        <v>51</v>
      </c>
      <c r="G124" s="5">
        <v>11.2</v>
      </c>
      <c r="H124" s="5">
        <v>1</v>
      </c>
      <c r="I124" s="5">
        <v>3</v>
      </c>
      <c r="J124" s="5">
        <v>1</v>
      </c>
      <c r="K124" s="5">
        <v>3</v>
      </c>
      <c r="L124" s="5">
        <v>0.37</v>
      </c>
      <c r="M124" s="5">
        <v>5.16E-2</v>
      </c>
      <c r="N124" s="5">
        <v>47</v>
      </c>
      <c r="P124" s="5">
        <v>3</v>
      </c>
      <c r="Q124" s="5" t="str">
        <f>IF(P124=5,"BS-S+",IF(P124=4,"BS-S",IF(P124=3,"BS-Ves",IF(P124=2,"Amy",IF(P124=1,"NTr",IF(P124=0,"Pyr","Fault"))))))</f>
        <v>BS-Ves</v>
      </c>
      <c r="R124" s="5">
        <v>23.808759999999999</v>
      </c>
      <c r="S124" s="5"/>
      <c r="T124" s="12">
        <f>IF(R124&lt;5,1,IF(R124&lt;25,2,IF(R124&lt;50,4,IF(R124&lt;100,7,12))))</f>
        <v>2</v>
      </c>
      <c r="U124" s="10">
        <f>0.65*N124+T124+5+10-5</f>
        <v>42.55</v>
      </c>
      <c r="V124" s="10"/>
      <c r="W124" s="5" t="s">
        <v>21</v>
      </c>
      <c r="X124" s="11">
        <v>123</v>
      </c>
    </row>
    <row r="125" spans="1:24">
      <c r="A125" s="5" t="s">
        <v>9</v>
      </c>
      <c r="B125" s="5">
        <v>77.150000000000006</v>
      </c>
      <c r="C125" s="5">
        <v>80</v>
      </c>
      <c r="D125" s="5">
        <v>61</v>
      </c>
      <c r="E125" s="5">
        <v>7</v>
      </c>
      <c r="F125" s="5">
        <v>41</v>
      </c>
      <c r="G125" s="5">
        <v>19.600000000000001</v>
      </c>
      <c r="H125" s="5">
        <v>1</v>
      </c>
      <c r="I125" s="5">
        <v>3</v>
      </c>
      <c r="J125" s="5">
        <v>1</v>
      </c>
      <c r="K125" s="5">
        <v>3</v>
      </c>
      <c r="L125" s="5">
        <v>0.37</v>
      </c>
      <c r="M125" s="5">
        <v>2.7699999999999999E-2</v>
      </c>
      <c r="N125" s="5">
        <v>37</v>
      </c>
      <c r="P125" s="5">
        <v>5</v>
      </c>
      <c r="Q125" s="5" t="str">
        <f>IF(P125=5,"BS-S+",IF(P125=4,"BS-S",IF(P125=3,"BS-Ves",IF(P125=2,"Amy",IF(P125=1,"NTr",IF(P125=0,"Pyr","Fault"))))))</f>
        <v>BS-S+</v>
      </c>
      <c r="R125" s="12">
        <v>84.925866078758531</v>
      </c>
      <c r="T125" s="12">
        <f>IF(R125&lt;5,1,IF(R125&lt;25,2,IF(R125&lt;50,4,IF(R125&lt;100,7,12))))</f>
        <v>7</v>
      </c>
      <c r="U125" s="10">
        <f>0.65*N125+T125+5+10-5</f>
        <v>41.05</v>
      </c>
      <c r="V125" s="10"/>
      <c r="W125" s="5" t="s">
        <v>19</v>
      </c>
      <c r="X125" s="11">
        <v>124</v>
      </c>
    </row>
    <row r="126" spans="1:24" ht="14.4" customHeight="1">
      <c r="A126" s="5" t="s">
        <v>9</v>
      </c>
      <c r="B126" s="5">
        <v>80</v>
      </c>
      <c r="C126" s="5">
        <v>84</v>
      </c>
      <c r="D126" s="5">
        <v>9</v>
      </c>
      <c r="E126" s="5">
        <v>7</v>
      </c>
      <c r="F126" s="5">
        <v>15</v>
      </c>
      <c r="G126" s="5">
        <v>40.4</v>
      </c>
      <c r="H126" s="5">
        <v>0.67</v>
      </c>
      <c r="I126" s="5">
        <v>2</v>
      </c>
      <c r="J126" s="5">
        <v>1</v>
      </c>
      <c r="K126" s="5">
        <v>3</v>
      </c>
      <c r="L126" s="5">
        <v>0.40125499999999997</v>
      </c>
      <c r="M126" s="5">
        <v>8.0000000000000002E-3</v>
      </c>
      <c r="N126" s="5">
        <v>20</v>
      </c>
      <c r="P126" s="5">
        <v>3</v>
      </c>
      <c r="Q126" s="5" t="str">
        <f>IF(P126=5,"BS-S+",IF(P126=4,"BS-S",IF(P126=3,"BS-Ves",IF(P126=2,"Amy",IF(P126=1,"NTr",IF(P126=0,"Pyr","Fault"))))))</f>
        <v>BS-Ves</v>
      </c>
      <c r="R126" s="5">
        <v>26.36862</v>
      </c>
      <c r="S126" s="5"/>
      <c r="T126" s="12">
        <f>IF(R126&lt;5,1,IF(R126&lt;25,2,IF(R126&lt;50,4,IF(R126&lt;100,7,12))))</f>
        <v>4</v>
      </c>
      <c r="U126" s="10">
        <f>0.65*N126+T126+5+10-5</f>
        <v>27</v>
      </c>
      <c r="V126" s="10"/>
      <c r="W126" s="5" t="s">
        <v>21</v>
      </c>
      <c r="X126" s="11">
        <v>125</v>
      </c>
    </row>
    <row r="127" spans="1:24" ht="14.4" customHeight="1">
      <c r="A127" s="5" t="s">
        <v>9</v>
      </c>
      <c r="B127" s="5">
        <v>84</v>
      </c>
      <c r="C127" s="5">
        <v>86</v>
      </c>
      <c r="D127" s="5">
        <v>49</v>
      </c>
      <c r="E127" s="5">
        <v>6</v>
      </c>
      <c r="F127" s="5">
        <v>33</v>
      </c>
      <c r="G127" s="5">
        <v>24.4</v>
      </c>
      <c r="H127" s="5">
        <v>0.75</v>
      </c>
      <c r="I127" s="5">
        <v>3</v>
      </c>
      <c r="J127" s="5">
        <v>1</v>
      </c>
      <c r="K127" s="5">
        <v>4</v>
      </c>
      <c r="L127" s="5">
        <v>0.39191300000000001</v>
      </c>
      <c r="M127" s="5">
        <v>1.6500000000000001E-2</v>
      </c>
      <c r="N127" s="5">
        <v>30</v>
      </c>
      <c r="P127" s="5">
        <v>3</v>
      </c>
      <c r="Q127" s="5" t="str">
        <f>IF(P127=5,"BS-S+",IF(P127=4,"BS-S",IF(P127=3,"BS-Ves",IF(P127=2,"Amy",IF(P127=1,"NTr",IF(P127=0,"Pyr","Fault"))))))</f>
        <v>BS-Ves</v>
      </c>
      <c r="R127" s="5">
        <v>19.127009999999999</v>
      </c>
      <c r="S127" s="5"/>
      <c r="T127" s="12">
        <f>IF(R127&lt;5,1,IF(R127&lt;25,2,IF(R127&lt;50,4,IF(R127&lt;100,7,12))))</f>
        <v>2</v>
      </c>
      <c r="U127" s="10">
        <f>0.65*N127+T127+5+10-5</f>
        <v>31.5</v>
      </c>
      <c r="V127" s="10"/>
      <c r="X127" s="11">
        <v>126</v>
      </c>
    </row>
    <row r="128" spans="1:24">
      <c r="A128" s="5" t="s">
        <v>9</v>
      </c>
      <c r="B128" s="5">
        <v>86</v>
      </c>
      <c r="C128" s="5">
        <v>90.7</v>
      </c>
      <c r="D128" s="5">
        <v>14</v>
      </c>
      <c r="E128" s="5">
        <v>6</v>
      </c>
      <c r="F128" s="5">
        <v>16</v>
      </c>
      <c r="G128" s="5">
        <v>38.4</v>
      </c>
      <c r="H128" s="5">
        <v>0.5</v>
      </c>
      <c r="I128" s="5">
        <v>2</v>
      </c>
      <c r="J128" s="5">
        <v>1</v>
      </c>
      <c r="K128" s="5">
        <v>4</v>
      </c>
      <c r="L128" s="5">
        <v>0.42501800000000001</v>
      </c>
      <c r="M128" s="5">
        <v>6.1999999999999998E-3</v>
      </c>
      <c r="N128" s="5">
        <v>17</v>
      </c>
      <c r="P128" s="5">
        <v>4</v>
      </c>
      <c r="Q128" s="5" t="str">
        <f>IF(P128=5,"BS-S+",IF(P128=4,"BS-S",IF(P128=3,"BS-Ves",IF(P128=2,"Amy",IF(P128=1,"NTr",IF(P128=0,"Pyr","Fault"))))))</f>
        <v>BS-S</v>
      </c>
      <c r="R128" s="12">
        <v>68.802939633923557</v>
      </c>
      <c r="T128" s="12">
        <f>IF(R128&lt;5,1,IF(R128&lt;25,2,IF(R128&lt;50,4,IF(R128&lt;100,7,12))))</f>
        <v>7</v>
      </c>
      <c r="U128" s="10">
        <f>0.65*N128+T128+5+10-5</f>
        <v>28.049999999999997</v>
      </c>
      <c r="V128" s="10"/>
      <c r="W128" s="5" t="s">
        <v>19</v>
      </c>
      <c r="X128" s="11">
        <v>127</v>
      </c>
    </row>
    <row r="129" spans="1:24" ht="14.4" customHeight="1">
      <c r="A129" s="5" t="s">
        <v>9</v>
      </c>
      <c r="B129" s="5">
        <v>90.7</v>
      </c>
      <c r="C129" s="5">
        <v>93.9</v>
      </c>
      <c r="D129" s="5">
        <v>34</v>
      </c>
      <c r="E129" s="5">
        <v>6</v>
      </c>
      <c r="F129" s="5">
        <v>26</v>
      </c>
      <c r="G129" s="5">
        <v>30.4</v>
      </c>
      <c r="H129" s="5">
        <v>0.5</v>
      </c>
      <c r="I129" s="5">
        <v>2</v>
      </c>
      <c r="J129" s="5">
        <v>1</v>
      </c>
      <c r="K129" s="5">
        <v>4</v>
      </c>
      <c r="L129" s="5">
        <v>0.42501800000000001</v>
      </c>
      <c r="M129" s="5">
        <v>8.3000000000000001E-3</v>
      </c>
      <c r="N129" s="5">
        <v>21</v>
      </c>
      <c r="P129" s="5">
        <v>3</v>
      </c>
      <c r="Q129" s="5" t="str">
        <f>IF(P129=5,"BS-S+",IF(P129=4,"BS-S",IF(P129=3,"BS-Ves",IF(P129=2,"Amy",IF(P129=1,"NTr",IF(P129=0,"Pyr","Fault"))))))</f>
        <v>BS-Ves</v>
      </c>
      <c r="R129" s="5">
        <v>25.309239999999999</v>
      </c>
      <c r="S129" s="5"/>
      <c r="T129" s="12">
        <f>IF(R129&lt;5,1,IF(R129&lt;25,2,IF(R129&lt;50,4,IF(R129&lt;100,7,12))))</f>
        <v>4</v>
      </c>
      <c r="U129" s="10">
        <f>0.65*N129+T129+5+10-5</f>
        <v>27.65</v>
      </c>
      <c r="V129" s="10"/>
      <c r="W129" s="5" t="s">
        <v>21</v>
      </c>
      <c r="X129" s="11">
        <v>128</v>
      </c>
    </row>
    <row r="130" spans="1:24" ht="14.4" customHeight="1">
      <c r="A130" s="5" t="s">
        <v>9</v>
      </c>
      <c r="B130" s="5">
        <v>93.9</v>
      </c>
      <c r="C130" s="5">
        <v>97.1</v>
      </c>
      <c r="D130" s="5">
        <v>65</v>
      </c>
      <c r="E130" s="5">
        <v>6</v>
      </c>
      <c r="F130" s="5">
        <v>41</v>
      </c>
      <c r="G130" s="5">
        <v>18</v>
      </c>
      <c r="H130" s="5">
        <v>0.75</v>
      </c>
      <c r="I130" s="5">
        <v>3</v>
      </c>
      <c r="J130" s="5">
        <v>1</v>
      </c>
      <c r="K130" s="5">
        <v>4</v>
      </c>
      <c r="L130" s="5">
        <v>0.39191300000000001</v>
      </c>
      <c r="M130" s="5">
        <v>2.3599999999999999E-2</v>
      </c>
      <c r="N130" s="5">
        <v>35</v>
      </c>
      <c r="P130" s="5">
        <v>0</v>
      </c>
      <c r="Q130" s="5" t="str">
        <f>IF(P130=5,"BS-S+",IF(P130=4,"BS-S",IF(P130=3,"BS-Ves",IF(P130=2,"Amy",IF(P130=1,"NTr",IF(P130=0,"Pyr","Fault"))))))</f>
        <v>Pyr</v>
      </c>
      <c r="R130" s="5">
        <v>13.05827</v>
      </c>
      <c r="S130" s="5"/>
      <c r="T130" s="12">
        <f>IF(R130&lt;5,1,IF(R130&lt;25,2,IF(R130&lt;50,4,IF(R130&lt;100,7,12))))</f>
        <v>2</v>
      </c>
      <c r="U130" s="10">
        <f>0.65*N130+T130+5+10-5</f>
        <v>34.75</v>
      </c>
      <c r="V130" s="10"/>
      <c r="W130" s="5" t="s">
        <v>18</v>
      </c>
      <c r="X130" s="11">
        <v>129</v>
      </c>
    </row>
    <row r="131" spans="1:24" ht="14.4" customHeight="1">
      <c r="A131" s="5" t="s">
        <v>9</v>
      </c>
      <c r="B131" s="5">
        <v>97.1</v>
      </c>
      <c r="C131" s="5">
        <v>100.5</v>
      </c>
      <c r="D131" s="5">
        <v>90</v>
      </c>
      <c r="E131" s="5">
        <v>6</v>
      </c>
      <c r="F131" s="5">
        <v>54</v>
      </c>
      <c r="G131" s="5">
        <v>8</v>
      </c>
      <c r="H131" s="5">
        <v>0.75</v>
      </c>
      <c r="I131" s="5">
        <v>3</v>
      </c>
      <c r="J131" s="5">
        <v>1</v>
      </c>
      <c r="K131" s="5">
        <v>4</v>
      </c>
      <c r="L131" s="5">
        <v>0.39191300000000001</v>
      </c>
      <c r="M131" s="5">
        <v>6.1199999999999997E-2</v>
      </c>
      <c r="N131" s="5">
        <v>50</v>
      </c>
      <c r="P131" s="5">
        <v>3</v>
      </c>
      <c r="Q131" s="5" t="str">
        <f>IF(P131=5,"BS-S+",IF(P131=4,"BS-S",IF(P131=3,"BS-Ves",IF(P131=2,"Amy",IF(P131=1,"NTr",IF(P131=0,"Pyr","Fault"))))))</f>
        <v>BS-Ves</v>
      </c>
      <c r="R131" s="5">
        <v>16.16966</v>
      </c>
      <c r="S131" s="5"/>
      <c r="T131" s="12">
        <f>IF(R131&lt;5,1,IF(R131&lt;25,2,IF(R131&lt;50,4,IF(R131&lt;100,7,12))))</f>
        <v>2</v>
      </c>
      <c r="U131" s="10">
        <f>0.65*N131+T131+5+10-5</f>
        <v>44.5</v>
      </c>
      <c r="V131" s="10"/>
      <c r="W131" s="5" t="s">
        <v>21</v>
      </c>
      <c r="X131" s="11">
        <v>130</v>
      </c>
    </row>
    <row r="132" spans="1:24" ht="14.4" customHeight="1">
      <c r="A132" s="5" t="s">
        <v>9</v>
      </c>
      <c r="B132" s="5">
        <v>100.5</v>
      </c>
      <c r="C132" s="5">
        <v>103.4</v>
      </c>
      <c r="D132" s="5">
        <v>60</v>
      </c>
      <c r="E132" s="5">
        <v>8</v>
      </c>
      <c r="F132" s="5">
        <v>42</v>
      </c>
      <c r="G132" s="5">
        <v>20</v>
      </c>
      <c r="H132" s="5">
        <v>1.5</v>
      </c>
      <c r="I132" s="5">
        <v>3</v>
      </c>
      <c r="J132" s="5">
        <v>1</v>
      </c>
      <c r="K132" s="5">
        <v>2</v>
      </c>
      <c r="L132" s="5">
        <v>0.34117999999999998</v>
      </c>
      <c r="M132" s="5">
        <v>3.8800000000000001E-2</v>
      </c>
      <c r="N132" s="5">
        <v>42</v>
      </c>
      <c r="P132" s="5">
        <v>3</v>
      </c>
      <c r="Q132" s="5" t="str">
        <f>IF(P132=5,"BS-S+",IF(P132=4,"BS-S",IF(P132=3,"BS-Ves",IF(P132=2,"Amy",IF(P132=1,"NTr",IF(P132=0,"Pyr","Fault"))))))</f>
        <v>BS-Ves</v>
      </c>
      <c r="R132" s="5">
        <v>17.987919999999999</v>
      </c>
      <c r="S132" s="5"/>
      <c r="T132" s="12">
        <f>IF(R132&lt;5,1,IF(R132&lt;25,2,IF(R132&lt;50,4,IF(R132&lt;100,7,12))))</f>
        <v>2</v>
      </c>
      <c r="U132" s="10">
        <f>0.65*N132+T132+5+10-5</f>
        <v>39.299999999999997</v>
      </c>
      <c r="V132" s="10"/>
      <c r="W132" s="5" t="s">
        <v>21</v>
      </c>
      <c r="X132" s="11">
        <v>131</v>
      </c>
    </row>
    <row r="133" spans="1:24" ht="14.4" customHeight="1">
      <c r="A133" s="5" t="s">
        <v>9</v>
      </c>
      <c r="B133" s="5">
        <v>103.4</v>
      </c>
      <c r="C133" s="5">
        <v>106.7</v>
      </c>
      <c r="D133" s="5">
        <v>93</v>
      </c>
      <c r="E133" s="5">
        <v>8</v>
      </c>
      <c r="F133" s="5">
        <v>58</v>
      </c>
      <c r="G133" s="5">
        <v>6.8</v>
      </c>
      <c r="H133" s="5">
        <v>1.5</v>
      </c>
      <c r="I133" s="5">
        <v>3</v>
      </c>
      <c r="J133" s="5">
        <v>1</v>
      </c>
      <c r="K133" s="5">
        <v>2</v>
      </c>
      <c r="L133" s="5">
        <v>0.34117999999999998</v>
      </c>
      <c r="M133" s="5">
        <v>0.1169</v>
      </c>
      <c r="N133" s="5">
        <v>61</v>
      </c>
      <c r="P133" s="5">
        <v>0</v>
      </c>
      <c r="Q133" s="5" t="str">
        <f>IF(P133=5,"BS-S+",IF(P133=4,"BS-S",IF(P133=3,"BS-Ves",IF(P133=2,"Amy",IF(P133=1,"NTr",IF(P133=0,"Pyr","Fault"))))))</f>
        <v>Pyr</v>
      </c>
      <c r="R133" s="5">
        <v>10.63583</v>
      </c>
      <c r="S133" s="5"/>
      <c r="T133" s="12">
        <f>IF(R133&lt;5,1,IF(R133&lt;25,2,IF(R133&lt;50,4,IF(R133&lt;100,7,12))))</f>
        <v>2</v>
      </c>
      <c r="U133" s="10">
        <f>0.65*N133+T133+5+10-5</f>
        <v>51.65</v>
      </c>
      <c r="V133" s="10"/>
      <c r="W133" s="5" t="s">
        <v>18</v>
      </c>
      <c r="X133" s="11">
        <v>132</v>
      </c>
    </row>
    <row r="134" spans="1:24" ht="14.4" customHeight="1">
      <c r="A134" s="5" t="s">
        <v>9</v>
      </c>
      <c r="B134" s="5">
        <v>106.7</v>
      </c>
      <c r="C134" s="5">
        <v>109</v>
      </c>
      <c r="D134" s="5">
        <v>95</v>
      </c>
      <c r="E134" s="5">
        <v>8</v>
      </c>
      <c r="F134" s="5">
        <v>59</v>
      </c>
      <c r="G134" s="5">
        <v>6</v>
      </c>
      <c r="H134" s="5">
        <v>1</v>
      </c>
      <c r="I134" s="5">
        <v>3</v>
      </c>
      <c r="J134" s="5">
        <v>1</v>
      </c>
      <c r="K134" s="5">
        <v>3</v>
      </c>
      <c r="L134" s="5">
        <v>0.37</v>
      </c>
      <c r="M134" s="5">
        <v>0.1031</v>
      </c>
      <c r="N134" s="5">
        <v>59</v>
      </c>
      <c r="P134" s="5">
        <v>0</v>
      </c>
      <c r="Q134" s="5" t="str">
        <f>IF(P134=5,"BS-S+",IF(P134=4,"BS-S",IF(P134=3,"BS-Ves",IF(P134=2,"Amy",IF(P134=1,"NTr",IF(P134=0,"Pyr","Fault"))))))</f>
        <v>Pyr</v>
      </c>
      <c r="R134" s="5">
        <v>11.36354</v>
      </c>
      <c r="S134" s="5"/>
      <c r="T134" s="12">
        <f>IF(R134&lt;5,1,IF(R134&lt;25,2,IF(R134&lt;50,4,IF(R134&lt;100,7,12))))</f>
        <v>2</v>
      </c>
      <c r="U134" s="10">
        <f>0.65*N134+T134+5+10-5</f>
        <v>50.35</v>
      </c>
      <c r="V134" s="10"/>
      <c r="X134" s="11">
        <v>133</v>
      </c>
    </row>
    <row r="135" spans="1:24">
      <c r="A135" s="5" t="s">
        <v>9</v>
      </c>
      <c r="B135" s="5">
        <v>109</v>
      </c>
      <c r="C135" s="5">
        <v>112.3</v>
      </c>
      <c r="D135" s="5">
        <v>97</v>
      </c>
      <c r="E135" s="5">
        <v>7</v>
      </c>
      <c r="F135" s="5">
        <v>59</v>
      </c>
      <c r="G135" s="5">
        <v>5.2</v>
      </c>
      <c r="H135" s="5">
        <v>0.67</v>
      </c>
      <c r="I135" s="5">
        <v>2</v>
      </c>
      <c r="J135" s="5">
        <v>1</v>
      </c>
      <c r="K135" s="5">
        <v>3</v>
      </c>
      <c r="L135" s="5">
        <v>0.40125499999999997</v>
      </c>
      <c r="M135" s="5">
        <v>9.4500000000000001E-2</v>
      </c>
      <c r="N135" s="5">
        <v>58</v>
      </c>
      <c r="P135" s="5">
        <v>0</v>
      </c>
      <c r="Q135" s="5" t="str">
        <f>IF(P135=5,"BS-S+",IF(P135=4,"BS-S",IF(P135=3,"BS-Ves",IF(P135=2,"Amy",IF(P135=1,"NTr",IF(P135=0,"Pyr","Fault"))))))</f>
        <v>Pyr</v>
      </c>
      <c r="R135" s="5">
        <v>6.4907859999999999</v>
      </c>
      <c r="S135" s="5"/>
      <c r="T135" s="12">
        <f>IF(R135&lt;5,1,IF(R135&lt;25,2,IF(R135&lt;50,4,IF(R135&lt;100,7,12))))</f>
        <v>2</v>
      </c>
      <c r="U135" s="10">
        <f>0.65*N135+T135+5+10-5</f>
        <v>49.7</v>
      </c>
      <c r="V135" s="10"/>
      <c r="X135" s="11">
        <v>134</v>
      </c>
    </row>
    <row r="136" spans="1:24">
      <c r="A136" s="5" t="s">
        <v>9</v>
      </c>
      <c r="B136" s="5">
        <v>112.3</v>
      </c>
      <c r="C136" s="5">
        <v>115.4</v>
      </c>
      <c r="D136" s="5">
        <v>83</v>
      </c>
      <c r="E136" s="5">
        <v>7</v>
      </c>
      <c r="F136" s="5">
        <v>52</v>
      </c>
      <c r="G136" s="5">
        <v>10.8</v>
      </c>
      <c r="H136" s="5">
        <v>1</v>
      </c>
      <c r="I136" s="5">
        <v>3</v>
      </c>
      <c r="J136" s="5">
        <v>1</v>
      </c>
      <c r="K136" s="5">
        <v>3</v>
      </c>
      <c r="L136" s="5">
        <v>0.37</v>
      </c>
      <c r="M136" s="5">
        <v>5.3699999999999998E-2</v>
      </c>
      <c r="N136" s="5">
        <v>48</v>
      </c>
      <c r="P136" s="5">
        <v>4</v>
      </c>
      <c r="Q136" s="5" t="str">
        <f>IF(P136=5,"BS-S+",IF(P136=4,"BS-S",IF(P136=3,"BS-Ves",IF(P136=2,"Amy",IF(P136=1,"NTr",IF(P136=0,"Pyr","Fault"))))))</f>
        <v>BS-S</v>
      </c>
      <c r="R136" s="12">
        <v>52.273460564389516</v>
      </c>
      <c r="T136" s="12">
        <f>IF(R136&lt;5,1,IF(R136&lt;25,2,IF(R136&lt;50,4,IF(R136&lt;100,7,12))))</f>
        <v>7</v>
      </c>
      <c r="U136" s="10">
        <f>0.65*N136+T136+5+10-5</f>
        <v>48.2</v>
      </c>
      <c r="V136" s="10"/>
      <c r="W136" s="5" t="s">
        <v>19</v>
      </c>
      <c r="X136" s="11">
        <v>135</v>
      </c>
    </row>
    <row r="137" spans="1:24">
      <c r="A137" s="5" t="s">
        <v>9</v>
      </c>
      <c r="B137" s="5">
        <v>115.4</v>
      </c>
      <c r="C137" s="5">
        <v>117</v>
      </c>
      <c r="D137" s="5">
        <v>73</v>
      </c>
      <c r="E137" s="5">
        <v>8</v>
      </c>
      <c r="F137" s="5">
        <v>48</v>
      </c>
      <c r="G137" s="5">
        <v>14.8</v>
      </c>
      <c r="H137" s="5">
        <v>1.5</v>
      </c>
      <c r="I137" s="5">
        <v>3</v>
      </c>
      <c r="J137" s="5">
        <v>1</v>
      </c>
      <c r="K137" s="5">
        <v>2</v>
      </c>
      <c r="L137" s="5">
        <v>0.34117999999999998</v>
      </c>
      <c r="M137" s="5">
        <v>5.28E-2</v>
      </c>
      <c r="N137" s="5">
        <v>47</v>
      </c>
      <c r="P137" s="5">
        <v>4</v>
      </c>
      <c r="Q137" s="5" t="str">
        <f>IF(P137=5,"BS-S+",IF(P137=4,"BS-S",IF(P137=3,"BS-Ves",IF(P137=2,"Amy",IF(P137=1,"NTr",IF(P137=0,"Pyr","Fault"))))))</f>
        <v>BS-S</v>
      </c>
      <c r="R137" s="12">
        <v>45.097351713064903</v>
      </c>
      <c r="T137" s="12">
        <f>IF(R137&lt;5,1,IF(R137&lt;25,2,IF(R137&lt;50,4,IF(R137&lt;100,7,12))))</f>
        <v>4</v>
      </c>
      <c r="U137" s="10">
        <f>0.65*N137+T137+5+10-5</f>
        <v>44.55</v>
      </c>
      <c r="V137" s="10"/>
      <c r="X137" s="11">
        <v>136</v>
      </c>
    </row>
    <row r="138" spans="1:24">
      <c r="A138" s="5" t="s">
        <v>9</v>
      </c>
      <c r="B138" s="5">
        <v>117</v>
      </c>
      <c r="C138" s="5">
        <v>118.6</v>
      </c>
      <c r="D138" s="5">
        <v>66</v>
      </c>
      <c r="E138" s="5">
        <v>8</v>
      </c>
      <c r="F138" s="5">
        <v>45</v>
      </c>
      <c r="G138" s="5">
        <v>17.600000000000001</v>
      </c>
      <c r="H138" s="5">
        <v>1.5</v>
      </c>
      <c r="I138" s="5">
        <v>3</v>
      </c>
      <c r="J138" s="5">
        <v>1</v>
      </c>
      <c r="K138" s="5">
        <v>2</v>
      </c>
      <c r="L138" s="5">
        <v>0.34117999999999998</v>
      </c>
      <c r="M138" s="5">
        <v>4.4200000000000003E-2</v>
      </c>
      <c r="N138" s="5">
        <v>45</v>
      </c>
      <c r="P138" s="5">
        <v>4</v>
      </c>
      <c r="Q138" s="5" t="str">
        <f>IF(P138=5,"BS-S+",IF(P138=4,"BS-S",IF(P138=3,"BS-Ves",IF(P138=2,"Amy",IF(P138=1,"NTr",IF(P138=0,"Pyr","Fault"))))))</f>
        <v>BS-S</v>
      </c>
      <c r="R138" s="12">
        <v>60.272038186150297</v>
      </c>
      <c r="T138" s="12">
        <f>IF(R138&lt;5,1,IF(R138&lt;25,2,IF(R138&lt;50,4,IF(R138&lt;100,7,12))))</f>
        <v>7</v>
      </c>
      <c r="U138" s="10">
        <f>0.65*N138+T138+5+10-5</f>
        <v>46.25</v>
      </c>
      <c r="V138" s="10"/>
      <c r="X138" s="11">
        <v>137</v>
      </c>
    </row>
    <row r="139" spans="1:24">
      <c r="A139" s="5" t="s">
        <v>9</v>
      </c>
      <c r="B139" s="5">
        <v>118.6</v>
      </c>
      <c r="C139" s="5">
        <v>119</v>
      </c>
      <c r="D139" s="5">
        <v>77</v>
      </c>
      <c r="E139" s="5">
        <v>7</v>
      </c>
      <c r="F139" s="5">
        <v>49</v>
      </c>
      <c r="G139" s="5">
        <v>13.2</v>
      </c>
      <c r="H139" s="5">
        <v>1</v>
      </c>
      <c r="I139" s="5">
        <v>3</v>
      </c>
      <c r="J139" s="5">
        <v>1</v>
      </c>
      <c r="K139" s="5">
        <v>3</v>
      </c>
      <c r="L139" s="5">
        <v>0.37</v>
      </c>
      <c r="M139" s="5">
        <v>4.2999999999999997E-2</v>
      </c>
      <c r="N139" s="5">
        <v>44</v>
      </c>
      <c r="P139" s="5">
        <v>4</v>
      </c>
      <c r="Q139" s="5" t="str">
        <f>IF(P139=5,"BS-S+",IF(P139=4,"BS-S",IF(P139=3,"BS-Ves",IF(P139=2,"Amy",IF(P139=1,"NTr",IF(P139=0,"Pyr","Fault"))))))</f>
        <v>BS-S</v>
      </c>
      <c r="R139" s="12">
        <v>42.270968682120483</v>
      </c>
      <c r="T139" s="12">
        <f>IF(R139&lt;5,1,IF(R139&lt;25,2,IF(R139&lt;50,4,IF(R139&lt;100,7,12))))</f>
        <v>4</v>
      </c>
      <c r="U139" s="10">
        <f>0.65*N139+T139+5+10-5</f>
        <v>42.6</v>
      </c>
      <c r="V139" s="10"/>
      <c r="X139" s="11">
        <v>138</v>
      </c>
    </row>
    <row r="140" spans="1:24">
      <c r="A140" s="5" t="s">
        <v>9</v>
      </c>
      <c r="B140" s="5">
        <v>119</v>
      </c>
      <c r="C140" s="5">
        <v>122</v>
      </c>
      <c r="D140" s="5">
        <v>70</v>
      </c>
      <c r="E140" s="5">
        <v>8</v>
      </c>
      <c r="F140" s="5">
        <v>47</v>
      </c>
      <c r="G140" s="5">
        <v>16</v>
      </c>
      <c r="H140" s="5">
        <v>1.5</v>
      </c>
      <c r="I140" s="5">
        <v>3</v>
      </c>
      <c r="J140" s="5">
        <v>1</v>
      </c>
      <c r="K140" s="5">
        <v>2</v>
      </c>
      <c r="L140" s="5">
        <v>0.34117999999999998</v>
      </c>
      <c r="M140" s="5">
        <v>4.87E-2</v>
      </c>
      <c r="N140" s="5">
        <v>46</v>
      </c>
      <c r="O140" s="12"/>
      <c r="P140" s="5">
        <v>5</v>
      </c>
      <c r="Q140" s="5" t="str">
        <f>IF(P140=5,"BS-S+",IF(P140=4,"BS-S",IF(P140=3,"BS-Ves",IF(P140=2,"Amy",IF(P140=1,"NTr",IF(P140=0,"Pyr","Fault"))))))</f>
        <v>BS-S+</v>
      </c>
      <c r="R140" s="12">
        <v>96.357415975973566</v>
      </c>
      <c r="T140" s="12">
        <f>IF(R140&lt;5,1,IF(R140&lt;25,2,IF(R140&lt;50,4,IF(R140&lt;100,7,12))))</f>
        <v>7</v>
      </c>
      <c r="U140" s="10">
        <f>0.65*N140+T140+5+10-5</f>
        <v>46.900000000000006</v>
      </c>
      <c r="V140" s="10"/>
      <c r="X140" s="11">
        <v>139</v>
      </c>
    </row>
    <row r="141" spans="1:24">
      <c r="A141" s="5" t="s">
        <v>9</v>
      </c>
      <c r="B141" s="5">
        <v>122</v>
      </c>
      <c r="C141" s="5">
        <v>125</v>
      </c>
      <c r="D141" s="5">
        <v>54</v>
      </c>
      <c r="E141" s="5">
        <v>7</v>
      </c>
      <c r="F141" s="5">
        <v>37</v>
      </c>
      <c r="G141" s="5">
        <v>22.4</v>
      </c>
      <c r="H141" s="5">
        <v>1</v>
      </c>
      <c r="I141" s="5">
        <v>3</v>
      </c>
      <c r="J141" s="5">
        <v>1</v>
      </c>
      <c r="K141" s="5">
        <v>3</v>
      </c>
      <c r="L141" s="5">
        <v>0.37</v>
      </c>
      <c r="M141" s="5">
        <v>2.3900000000000001E-2</v>
      </c>
      <c r="N141" s="5">
        <v>35</v>
      </c>
      <c r="P141" s="5">
        <v>4</v>
      </c>
      <c r="Q141" s="5" t="str">
        <f>IF(P141=5,"BS-S+",IF(P141=4,"BS-S",IF(P141=3,"BS-Ves",IF(P141=2,"Amy",IF(P141=1,"NTr",IF(P141=0,"Pyr","Fault"))))))</f>
        <v>BS-S</v>
      </c>
      <c r="R141" s="12">
        <v>63.995954938152373</v>
      </c>
      <c r="T141" s="12">
        <f>IF(R141&lt;5,1,IF(R141&lt;25,2,IF(R141&lt;50,4,IF(R141&lt;100,7,12))))</f>
        <v>7</v>
      </c>
      <c r="U141" s="10">
        <f>0.65*N141+T141+5+10-5</f>
        <v>39.75</v>
      </c>
      <c r="V141" s="10"/>
      <c r="X141" s="11">
        <v>140</v>
      </c>
    </row>
    <row r="142" spans="1:24">
      <c r="A142" s="5" t="s">
        <v>9</v>
      </c>
      <c r="B142" s="5">
        <v>125</v>
      </c>
      <c r="C142" s="5">
        <v>125.4</v>
      </c>
      <c r="D142" s="5">
        <v>90</v>
      </c>
      <c r="E142" s="5">
        <v>7</v>
      </c>
      <c r="F142" s="5">
        <v>55</v>
      </c>
      <c r="G142" s="5">
        <v>8</v>
      </c>
      <c r="H142" s="5">
        <v>1</v>
      </c>
      <c r="I142" s="5">
        <v>3</v>
      </c>
      <c r="J142" s="5">
        <v>1</v>
      </c>
      <c r="K142" s="5">
        <v>3</v>
      </c>
      <c r="L142" s="5">
        <v>0.37</v>
      </c>
      <c r="M142" s="5">
        <v>7.4899999999999994E-2</v>
      </c>
      <c r="N142" s="5">
        <v>54</v>
      </c>
      <c r="P142" s="5">
        <v>4</v>
      </c>
      <c r="Q142" s="5" t="str">
        <f>IF(P142=5,"BS-S+",IF(P142=4,"BS-S",IF(P142=3,"BS-Ves",IF(P142=2,"Amy",IF(P142=1,"NTr",IF(P142=0,"Pyr","Fault"))))))</f>
        <v>BS-S</v>
      </c>
      <c r="R142" s="12">
        <v>47.897997943434767</v>
      </c>
      <c r="T142" s="12">
        <f>IF(R142&lt;5,1,IF(R142&lt;25,2,IF(R142&lt;50,4,IF(R142&lt;100,7,12))))</f>
        <v>4</v>
      </c>
      <c r="U142" s="10">
        <f>0.65*N142+T142+5+10-5</f>
        <v>49.1</v>
      </c>
      <c r="V142" s="10"/>
      <c r="X142" s="11">
        <v>141</v>
      </c>
    </row>
    <row r="143" spans="1:24">
      <c r="A143" s="5" t="s">
        <v>9</v>
      </c>
      <c r="B143" s="5">
        <v>125.4</v>
      </c>
      <c r="C143" s="5">
        <v>129</v>
      </c>
      <c r="D143" s="5">
        <v>37</v>
      </c>
      <c r="E143" s="5">
        <v>7</v>
      </c>
      <c r="F143" s="5">
        <v>29</v>
      </c>
      <c r="G143" s="5">
        <v>29.2</v>
      </c>
      <c r="H143" s="5">
        <v>0.67</v>
      </c>
      <c r="I143" s="5">
        <v>2</v>
      </c>
      <c r="J143" s="5">
        <v>1</v>
      </c>
      <c r="K143" s="5">
        <v>3</v>
      </c>
      <c r="L143" s="5">
        <v>0.40125499999999997</v>
      </c>
      <c r="M143" s="5">
        <v>1.18E-2</v>
      </c>
      <c r="N143" s="5">
        <v>25</v>
      </c>
      <c r="P143" s="5">
        <v>4</v>
      </c>
      <c r="Q143" s="5" t="str">
        <f>IF(P143=5,"BS-S+",IF(P143=4,"BS-S",IF(P143=3,"BS-Ves",IF(P143=2,"Amy",IF(P143=1,"NTr",IF(P143=0,"Pyr","Fault"))))))</f>
        <v>BS-S</v>
      </c>
      <c r="R143" s="12">
        <v>55.507599208493602</v>
      </c>
      <c r="T143" s="12">
        <f>IF(R143&lt;5,1,IF(R143&lt;25,2,IF(R143&lt;50,4,IF(R143&lt;100,7,12))))</f>
        <v>7</v>
      </c>
      <c r="U143" s="10">
        <f>0.65*N143+T143+5+10-5</f>
        <v>33.25</v>
      </c>
      <c r="V143" s="10"/>
      <c r="X143" s="11">
        <v>142</v>
      </c>
    </row>
    <row r="144" spans="1:24">
      <c r="A144" s="5" t="s">
        <v>9</v>
      </c>
      <c r="B144" s="5">
        <v>129</v>
      </c>
      <c r="C144" s="5">
        <v>129.6</v>
      </c>
      <c r="D144" s="5">
        <v>31</v>
      </c>
      <c r="E144" s="5">
        <v>7</v>
      </c>
      <c r="F144" s="5">
        <v>26</v>
      </c>
      <c r="G144" s="5">
        <v>31.6</v>
      </c>
      <c r="H144" s="5">
        <v>1</v>
      </c>
      <c r="I144" s="5">
        <v>3</v>
      </c>
      <c r="J144" s="5">
        <v>1</v>
      </c>
      <c r="K144" s="5">
        <v>3</v>
      </c>
      <c r="L144" s="5">
        <v>0.37</v>
      </c>
      <c r="M144" s="5">
        <v>1.6299999999999999E-2</v>
      </c>
      <c r="N144" s="5">
        <v>29</v>
      </c>
      <c r="P144" s="5">
        <v>4</v>
      </c>
      <c r="Q144" s="5" t="str">
        <f>IF(P144=5,"BS-S+",IF(P144=4,"BS-S",IF(P144=3,"BS-Ves",IF(P144=2,"Amy",IF(P144=1,"NTr",IF(P144=0,"Pyr","Fault"))))))</f>
        <v>BS-S</v>
      </c>
      <c r="R144" s="12">
        <v>71.794134126083122</v>
      </c>
      <c r="T144" s="12">
        <f>IF(R144&lt;5,1,IF(R144&lt;25,2,IF(R144&lt;50,4,IF(R144&lt;100,7,12))))</f>
        <v>7</v>
      </c>
      <c r="U144" s="10">
        <f>0.65*N144+T144+5+10-5</f>
        <v>35.85</v>
      </c>
      <c r="V144" s="10"/>
      <c r="X144" s="11">
        <v>143</v>
      </c>
    </row>
    <row r="145" spans="1:24">
      <c r="A145" s="5" t="s">
        <v>9</v>
      </c>
      <c r="B145" s="5">
        <v>129.6</v>
      </c>
      <c r="C145" s="5">
        <v>132.30000000000001</v>
      </c>
      <c r="D145" s="5">
        <v>47</v>
      </c>
      <c r="E145" s="5">
        <v>8</v>
      </c>
      <c r="F145" s="5">
        <v>35</v>
      </c>
      <c r="G145" s="5">
        <v>25.2</v>
      </c>
      <c r="H145" s="5">
        <v>1</v>
      </c>
      <c r="I145" s="5">
        <v>2</v>
      </c>
      <c r="J145" s="5">
        <v>1</v>
      </c>
      <c r="K145" s="5">
        <v>2</v>
      </c>
      <c r="L145" s="5">
        <v>0.37</v>
      </c>
      <c r="M145" s="5">
        <v>2.1000000000000001E-2</v>
      </c>
      <c r="N145" s="5">
        <v>33</v>
      </c>
      <c r="P145" s="5">
        <v>5</v>
      </c>
      <c r="Q145" s="5" t="str">
        <f>IF(P145=5,"BS-S+",IF(P145=4,"BS-S",IF(P145=3,"BS-Ves",IF(P145=2,"Amy",IF(P145=1,"NTr",IF(P145=0,"Pyr","Fault"))))))</f>
        <v>BS-S+</v>
      </c>
      <c r="R145" s="12">
        <v>82.233722981707018</v>
      </c>
      <c r="T145" s="12">
        <f>IF(R145&lt;5,1,IF(R145&lt;25,2,IF(R145&lt;50,4,IF(R145&lt;100,7,12))))</f>
        <v>7</v>
      </c>
      <c r="U145" s="10">
        <f>0.65*N145+T145+5+10-5</f>
        <v>38.450000000000003</v>
      </c>
      <c r="V145" s="10"/>
      <c r="X145" s="11">
        <v>144</v>
      </c>
    </row>
    <row r="146" spans="1:24">
      <c r="A146" s="5" t="s">
        <v>9</v>
      </c>
      <c r="B146" s="5">
        <v>132.30000000000001</v>
      </c>
      <c r="C146" s="5">
        <v>135.30000000000001</v>
      </c>
      <c r="D146" s="5">
        <v>35</v>
      </c>
      <c r="E146" s="5">
        <v>8</v>
      </c>
      <c r="F146" s="5">
        <v>29</v>
      </c>
      <c r="G146" s="5">
        <v>30</v>
      </c>
      <c r="H146" s="5">
        <v>1</v>
      </c>
      <c r="I146" s="5">
        <v>2</v>
      </c>
      <c r="J146" s="5">
        <v>1</v>
      </c>
      <c r="K146" s="5">
        <v>2</v>
      </c>
      <c r="L146" s="5">
        <v>0.37</v>
      </c>
      <c r="M146" s="5">
        <v>1.7299999999999999E-2</v>
      </c>
      <c r="N146" s="5">
        <v>30</v>
      </c>
      <c r="P146" s="5">
        <v>4</v>
      </c>
      <c r="Q146" s="5" t="str">
        <f>IF(P146=5,"BS-S+",IF(P146=4,"BS-S",IF(P146=3,"BS-Ves",IF(P146=2,"Amy",IF(P146=1,"NTr",IF(P146=0,"Pyr","Fault"))))))</f>
        <v>BS-S</v>
      </c>
      <c r="R146" s="12">
        <v>59.20343651257793</v>
      </c>
      <c r="T146" s="12">
        <f>IF(R146&lt;5,1,IF(R146&lt;25,2,IF(R146&lt;50,4,IF(R146&lt;100,7,12))))</f>
        <v>7</v>
      </c>
      <c r="U146" s="10">
        <f>0.65*N146+T146+5+10-5</f>
        <v>36.5</v>
      </c>
      <c r="V146" s="10"/>
      <c r="X146" s="11">
        <v>145</v>
      </c>
    </row>
    <row r="147" spans="1:24">
      <c r="A147" s="5" t="s">
        <v>9</v>
      </c>
      <c r="B147" s="5">
        <v>135.30000000000001</v>
      </c>
      <c r="C147" s="5">
        <v>138.80000000000001</v>
      </c>
      <c r="D147" s="5">
        <v>71</v>
      </c>
      <c r="E147" s="5">
        <v>7</v>
      </c>
      <c r="F147" s="5">
        <v>46</v>
      </c>
      <c r="G147" s="5">
        <v>15.6</v>
      </c>
      <c r="H147" s="5">
        <v>1</v>
      </c>
      <c r="I147" s="5">
        <v>3</v>
      </c>
      <c r="J147" s="5">
        <v>1</v>
      </c>
      <c r="K147" s="5">
        <v>3</v>
      </c>
      <c r="L147" s="5">
        <v>0.37</v>
      </c>
      <c r="M147" s="5">
        <v>3.5700000000000003E-2</v>
      </c>
      <c r="N147" s="5">
        <v>41</v>
      </c>
      <c r="P147" s="5">
        <v>4</v>
      </c>
      <c r="Q147" s="5" t="str">
        <f>IF(P147=5,"BS-S+",IF(P147=4,"BS-S",IF(P147=3,"BS-Ves",IF(P147=2,"Amy",IF(P147=1,"NTr",IF(P147=0,"Pyr","Fault"))))))</f>
        <v>BS-S</v>
      </c>
      <c r="R147" s="12">
        <v>49.447771925539499</v>
      </c>
      <c r="T147" s="12">
        <f>IF(R147&lt;5,1,IF(R147&lt;25,2,IF(R147&lt;50,4,IF(R147&lt;100,7,12))))</f>
        <v>4</v>
      </c>
      <c r="U147" s="10">
        <f>0.65*N147+T147+5+10-5</f>
        <v>40.650000000000006</v>
      </c>
      <c r="V147" s="10"/>
      <c r="X147" s="11">
        <v>146</v>
      </c>
    </row>
    <row r="148" spans="1:24">
      <c r="A148" s="5" t="s">
        <v>9</v>
      </c>
      <c r="B148" s="5">
        <v>138.80000000000001</v>
      </c>
      <c r="C148" s="5">
        <v>141.69999999999999</v>
      </c>
      <c r="D148" s="5">
        <v>56</v>
      </c>
      <c r="E148" s="5">
        <v>7</v>
      </c>
      <c r="F148" s="5">
        <v>38</v>
      </c>
      <c r="G148" s="5">
        <v>21.6</v>
      </c>
      <c r="H148" s="5">
        <v>1</v>
      </c>
      <c r="I148" s="5">
        <v>3</v>
      </c>
      <c r="J148" s="5">
        <v>1</v>
      </c>
      <c r="K148" s="5">
        <v>3</v>
      </c>
      <c r="L148" s="5">
        <v>0.37</v>
      </c>
      <c r="M148" s="5">
        <v>2.4899999999999999E-2</v>
      </c>
      <c r="N148" s="5">
        <v>35</v>
      </c>
      <c r="P148" s="5">
        <v>0</v>
      </c>
      <c r="Q148" s="5" t="str">
        <f>IF(P148=5,"BS-S+",IF(P148=4,"BS-S",IF(P148=3,"BS-Ves",IF(P148=2,"Amy",IF(P148=1,"NTr",IF(P148=0,"Pyr","Fault"))))))</f>
        <v>Pyr</v>
      </c>
      <c r="R148" s="5">
        <v>7.301704</v>
      </c>
      <c r="S148" s="5"/>
      <c r="T148" s="12">
        <f>IF(R148&lt;5,1,IF(R148&lt;25,2,IF(R148&lt;50,4,IF(R148&lt;100,7,12))))</f>
        <v>2</v>
      </c>
      <c r="U148" s="10">
        <f>0.65*N148+T148+5+10-5</f>
        <v>34.75</v>
      </c>
      <c r="V148" s="10"/>
      <c r="W148" s="5" t="s">
        <v>18</v>
      </c>
      <c r="X148" s="11">
        <v>147</v>
      </c>
    </row>
    <row r="149" spans="1:24">
      <c r="A149" s="5" t="s">
        <v>9</v>
      </c>
      <c r="B149" s="5">
        <v>141.69999999999999</v>
      </c>
      <c r="C149" s="5">
        <v>142</v>
      </c>
      <c r="D149" s="5">
        <v>80</v>
      </c>
      <c r="E149" s="5">
        <v>7</v>
      </c>
      <c r="F149" s="5">
        <v>50</v>
      </c>
      <c r="G149" s="5">
        <v>12</v>
      </c>
      <c r="H149" s="5">
        <v>1</v>
      </c>
      <c r="I149" s="5">
        <v>3</v>
      </c>
      <c r="J149" s="5">
        <v>1</v>
      </c>
      <c r="K149" s="5">
        <v>3</v>
      </c>
      <c r="L149" s="5">
        <v>0.37</v>
      </c>
      <c r="M149" s="5">
        <v>4.7699999999999999E-2</v>
      </c>
      <c r="N149" s="5">
        <v>46</v>
      </c>
      <c r="P149" s="5">
        <v>5</v>
      </c>
      <c r="Q149" s="5" t="str">
        <f>IF(P149=5,"BS-S+",IF(P149=4,"BS-S",IF(P149=3,"BS-Ves",IF(P149=2,"Amy",IF(P149=1,"NTr",IF(P149=0,"Pyr","Fault"))))))</f>
        <v>BS-S+</v>
      </c>
      <c r="R149" s="12">
        <v>87.826291499027548</v>
      </c>
      <c r="T149" s="12">
        <f>IF(R149&lt;5,1,IF(R149&lt;25,2,IF(R149&lt;50,4,IF(R149&lt;100,7,12))))</f>
        <v>7</v>
      </c>
      <c r="U149" s="10">
        <f>0.65*N149+T149+5+10-5</f>
        <v>46.900000000000006</v>
      </c>
      <c r="V149" s="10"/>
      <c r="W149" s="5" t="s">
        <v>19</v>
      </c>
      <c r="X149" s="11">
        <v>148</v>
      </c>
    </row>
    <row r="150" spans="1:24">
      <c r="A150" s="5" t="s">
        <v>9</v>
      </c>
      <c r="B150" s="5">
        <v>142</v>
      </c>
      <c r="C150" s="5">
        <v>145</v>
      </c>
      <c r="D150" s="5">
        <v>79</v>
      </c>
      <c r="E150" s="5">
        <v>8</v>
      </c>
      <c r="F150" s="5">
        <v>51</v>
      </c>
      <c r="G150" s="5">
        <v>12.4</v>
      </c>
      <c r="H150" s="5">
        <v>1.5</v>
      </c>
      <c r="I150" s="5">
        <v>3</v>
      </c>
      <c r="J150" s="5">
        <v>1</v>
      </c>
      <c r="K150" s="5">
        <v>2</v>
      </c>
      <c r="L150" s="5">
        <v>0.34117999999999998</v>
      </c>
      <c r="M150" s="5">
        <v>6.3200000000000006E-2</v>
      </c>
      <c r="N150" s="5">
        <v>51</v>
      </c>
      <c r="P150" s="5">
        <v>3</v>
      </c>
      <c r="Q150" s="5" t="str">
        <f>IF(P150=5,"BS-S+",IF(P150=4,"BS-S",IF(P150=3,"BS-Ves",IF(P150=2,"Amy",IF(P150=1,"NTr",IF(P150=0,"Pyr","Fault"))))))</f>
        <v>BS-Ves</v>
      </c>
      <c r="R150" s="5">
        <v>14.30294</v>
      </c>
      <c r="S150" s="5"/>
      <c r="T150" s="12">
        <f>IF(R150&lt;5,1,IF(R150&lt;25,2,IF(R150&lt;50,4,IF(R150&lt;100,7,12))))</f>
        <v>2</v>
      </c>
      <c r="U150" s="10">
        <f>0.65*N150+T150+5+10-5</f>
        <v>45.15</v>
      </c>
      <c r="V150" s="10"/>
      <c r="W150" s="5" t="s">
        <v>21</v>
      </c>
      <c r="X150" s="11">
        <v>149</v>
      </c>
    </row>
    <row r="151" spans="1:24">
      <c r="A151" s="5" t="s">
        <v>9</v>
      </c>
      <c r="B151" s="5">
        <v>145</v>
      </c>
      <c r="C151" s="5">
        <v>146.9</v>
      </c>
      <c r="D151" s="5">
        <v>51</v>
      </c>
      <c r="E151" s="5">
        <v>6</v>
      </c>
      <c r="F151" s="5">
        <v>34</v>
      </c>
      <c r="G151" s="5">
        <v>23.6</v>
      </c>
      <c r="H151" s="5">
        <v>0.75</v>
      </c>
      <c r="I151" s="5">
        <v>3</v>
      </c>
      <c r="J151" s="5">
        <v>1</v>
      </c>
      <c r="K151" s="5">
        <v>4</v>
      </c>
      <c r="L151" s="5">
        <v>0.39191300000000001</v>
      </c>
      <c r="M151" s="5">
        <v>1.72E-2</v>
      </c>
      <c r="N151" s="5">
        <v>30</v>
      </c>
      <c r="P151" s="5">
        <v>0</v>
      </c>
      <c r="Q151" s="5" t="str">
        <f>IF(P151=5,"BS-S+",IF(P151=4,"BS-S",IF(P151=3,"BS-Ves",IF(P151=2,"Amy",IF(P151=1,"NTr",IF(P151=0,"Pyr","Fault"))))))</f>
        <v>Pyr</v>
      </c>
      <c r="R151" s="5">
        <v>15.84848</v>
      </c>
      <c r="S151" s="5"/>
      <c r="T151" s="12">
        <f>IF(R151&lt;5,1,IF(R151&lt;25,2,IF(R151&lt;50,4,IF(R151&lt;100,7,12))))</f>
        <v>2</v>
      </c>
      <c r="U151" s="10">
        <f>0.65*N151+T151+5+10-5</f>
        <v>31.5</v>
      </c>
      <c r="V151" s="10"/>
      <c r="W151" s="5" t="s">
        <v>18</v>
      </c>
      <c r="X151" s="11">
        <v>150</v>
      </c>
    </row>
    <row r="152" spans="1:24">
      <c r="A152" s="5" t="s">
        <v>9</v>
      </c>
      <c r="B152" s="5">
        <v>146.9</v>
      </c>
      <c r="C152" s="5">
        <v>148</v>
      </c>
      <c r="D152" s="5">
        <v>81</v>
      </c>
      <c r="E152" s="5">
        <v>6</v>
      </c>
      <c r="F152" s="5">
        <v>49</v>
      </c>
      <c r="G152" s="5">
        <v>11.6</v>
      </c>
      <c r="H152" s="5">
        <v>0.75</v>
      </c>
      <c r="I152" s="5">
        <v>3</v>
      </c>
      <c r="J152" s="5">
        <v>1</v>
      </c>
      <c r="K152" s="5">
        <v>4</v>
      </c>
      <c r="L152" s="5">
        <v>0.39191300000000001</v>
      </c>
      <c r="M152" s="5">
        <v>3.95E-2</v>
      </c>
      <c r="N152" s="5">
        <v>43</v>
      </c>
      <c r="P152" s="5">
        <v>3</v>
      </c>
      <c r="Q152" s="5" t="str">
        <f>IF(P152=5,"BS-S+",IF(P152=4,"BS-S",IF(P152=3,"BS-Ves",IF(P152=2,"Amy",IF(P152=1,"NTr",IF(P152=0,"Pyr","Fault"))))))</f>
        <v>BS-Ves</v>
      </c>
      <c r="R152" s="5">
        <v>12.47085</v>
      </c>
      <c r="S152" s="5"/>
      <c r="T152" s="12">
        <f>IF(R152&lt;5,1,IF(R152&lt;25,2,IF(R152&lt;50,4,IF(R152&lt;100,7,12))))</f>
        <v>2</v>
      </c>
      <c r="U152" s="10">
        <f>0.65*N152+T152+5+10-5</f>
        <v>39.950000000000003</v>
      </c>
      <c r="V152" s="10"/>
      <c r="W152" s="5" t="s">
        <v>21</v>
      </c>
      <c r="X152" s="11">
        <v>151</v>
      </c>
    </row>
    <row r="153" spans="1:24">
      <c r="A153" s="5" t="s">
        <v>9</v>
      </c>
      <c r="B153" s="5">
        <v>148</v>
      </c>
      <c r="C153" s="5">
        <v>150.80000000000001</v>
      </c>
      <c r="D153" s="5">
        <v>76</v>
      </c>
      <c r="E153" s="5">
        <v>7</v>
      </c>
      <c r="F153" s="5">
        <v>48</v>
      </c>
      <c r="G153" s="5">
        <v>13.6</v>
      </c>
      <c r="H153" s="5">
        <v>1</v>
      </c>
      <c r="I153" s="5">
        <v>3</v>
      </c>
      <c r="J153" s="5">
        <v>1</v>
      </c>
      <c r="K153" s="5">
        <v>3</v>
      </c>
      <c r="L153" s="5">
        <v>0.37</v>
      </c>
      <c r="M153" s="5">
        <v>4.1599999999999998E-2</v>
      </c>
      <c r="N153" s="5">
        <v>44</v>
      </c>
      <c r="P153" s="5">
        <v>4</v>
      </c>
      <c r="Q153" s="5" t="str">
        <f>IF(P153=5,"BS-S+",IF(P153=4,"BS-S",IF(P153=3,"BS-Ves",IF(P153=2,"Amy",IF(P153=1,"NTr",IF(P153=0,"Pyr","Fault"))))))</f>
        <v>BS-S</v>
      </c>
      <c r="R153" s="12">
        <v>48.169824343571698</v>
      </c>
      <c r="T153" s="12">
        <f>IF(R153&lt;5,1,IF(R153&lt;25,2,IF(R153&lt;50,4,IF(R153&lt;100,7,12))))</f>
        <v>4</v>
      </c>
      <c r="U153" s="10">
        <f>0.65*N153+T153+5+10-5</f>
        <v>42.6</v>
      </c>
      <c r="V153" s="10"/>
      <c r="W153" s="5" t="s">
        <v>19</v>
      </c>
      <c r="X153" s="11">
        <v>152</v>
      </c>
    </row>
    <row r="154" spans="1:24">
      <c r="A154" s="5" t="s">
        <v>9</v>
      </c>
      <c r="B154" s="5">
        <v>150.80000000000001</v>
      </c>
      <c r="C154" s="5">
        <v>151.4</v>
      </c>
      <c r="D154" s="5">
        <v>72</v>
      </c>
      <c r="E154" s="5">
        <v>7</v>
      </c>
      <c r="F154" s="5">
        <v>46</v>
      </c>
      <c r="G154" s="5">
        <v>15.2</v>
      </c>
      <c r="H154" s="5">
        <v>1</v>
      </c>
      <c r="I154" s="5">
        <v>3</v>
      </c>
      <c r="J154" s="5">
        <v>1</v>
      </c>
      <c r="K154" s="5">
        <v>3</v>
      </c>
      <c r="L154" s="5">
        <v>0.37</v>
      </c>
      <c r="M154" s="5">
        <v>3.6700000000000003E-2</v>
      </c>
      <c r="N154" s="5">
        <v>42</v>
      </c>
      <c r="P154" s="5">
        <v>4</v>
      </c>
      <c r="Q154" s="5" t="str">
        <f>IF(P154=5,"BS-S+",IF(P154=4,"BS-S",IF(P154=3,"BS-Ves",IF(P154=2,"Amy",IF(P154=1,"NTr",IF(P154=0,"Pyr","Fault"))))))</f>
        <v>BS-S</v>
      </c>
      <c r="R154" s="12">
        <v>54.070758966411447</v>
      </c>
      <c r="T154" s="12">
        <f>IF(R154&lt;5,1,IF(R154&lt;25,2,IF(R154&lt;50,4,IF(R154&lt;100,7,12))))</f>
        <v>7</v>
      </c>
      <c r="U154" s="10">
        <f>0.65*N154+T154+5+10-5</f>
        <v>44.3</v>
      </c>
      <c r="V154" s="10"/>
      <c r="X154" s="11">
        <v>153</v>
      </c>
    </row>
    <row r="155" spans="1:24">
      <c r="A155" s="5" t="s">
        <v>9</v>
      </c>
      <c r="B155" s="5">
        <v>151.4</v>
      </c>
      <c r="C155" s="5">
        <v>154.5</v>
      </c>
      <c r="D155" s="5">
        <v>86</v>
      </c>
      <c r="E155" s="5">
        <v>7</v>
      </c>
      <c r="F155" s="5">
        <v>53</v>
      </c>
      <c r="G155" s="5">
        <v>9.6</v>
      </c>
      <c r="H155" s="5">
        <v>1</v>
      </c>
      <c r="I155" s="5">
        <v>3</v>
      </c>
      <c r="J155" s="5">
        <v>1</v>
      </c>
      <c r="K155" s="5">
        <v>3</v>
      </c>
      <c r="L155" s="5">
        <v>0.37</v>
      </c>
      <c r="M155" s="5">
        <v>6.1199999999999997E-2</v>
      </c>
      <c r="N155" s="5">
        <v>50</v>
      </c>
      <c r="P155" s="5">
        <v>4</v>
      </c>
      <c r="Q155" s="5" t="str">
        <f>IF(P155=5,"BS-S+",IF(P155=4,"BS-S",IF(P155=3,"BS-Ves",IF(P155=2,"Amy",IF(P155=1,"NTr",IF(P155=0,"Pyr","Fault"))))))</f>
        <v>BS-S</v>
      </c>
      <c r="R155" s="12">
        <v>63.81018188578588</v>
      </c>
      <c r="T155" s="12">
        <f>IF(R155&lt;5,1,IF(R155&lt;25,2,IF(R155&lt;50,4,IF(R155&lt;100,7,12))))</f>
        <v>7</v>
      </c>
      <c r="U155" s="10">
        <f>0.65*N155+T155+5+10-5</f>
        <v>49.5</v>
      </c>
      <c r="V155" s="10"/>
      <c r="X155" s="11">
        <v>154</v>
      </c>
    </row>
    <row r="156" spans="1:24">
      <c r="A156" s="5" t="s">
        <v>9</v>
      </c>
      <c r="B156" s="5">
        <v>154.5</v>
      </c>
      <c r="C156" s="5">
        <v>157.4</v>
      </c>
      <c r="D156" s="5">
        <v>74</v>
      </c>
      <c r="E156" s="5">
        <v>7</v>
      </c>
      <c r="F156" s="5">
        <v>47</v>
      </c>
      <c r="G156" s="5">
        <v>14.4</v>
      </c>
      <c r="H156" s="5">
        <v>1</v>
      </c>
      <c r="I156" s="5">
        <v>3</v>
      </c>
      <c r="J156" s="5">
        <v>1</v>
      </c>
      <c r="K156" s="5">
        <v>3</v>
      </c>
      <c r="L156" s="5">
        <v>0.37</v>
      </c>
      <c r="M156" s="5">
        <v>3.9E-2</v>
      </c>
      <c r="N156" s="5">
        <v>42</v>
      </c>
      <c r="P156" s="5">
        <v>5</v>
      </c>
      <c r="Q156" s="5" t="str">
        <f>IF(P156=5,"BS-S+",IF(P156=4,"BS-S",IF(P156=3,"BS-Ves",IF(P156=2,"Amy",IF(P156=1,"NTr",IF(P156=0,"Pyr","Fault"))))))</f>
        <v>BS-S+</v>
      </c>
      <c r="R156" s="12">
        <v>91.116431381943912</v>
      </c>
      <c r="T156" s="12">
        <f>IF(R156&lt;5,1,IF(R156&lt;25,2,IF(R156&lt;50,4,IF(R156&lt;100,7,12))))</f>
        <v>7</v>
      </c>
      <c r="U156" s="10">
        <f>0.65*N156+T156+5+10-5</f>
        <v>44.3</v>
      </c>
      <c r="V156" s="10"/>
      <c r="X156" s="11">
        <v>155</v>
      </c>
    </row>
    <row r="157" spans="1:24">
      <c r="A157" s="5" t="s">
        <v>9</v>
      </c>
      <c r="B157" s="5">
        <v>157.4</v>
      </c>
      <c r="C157" s="5">
        <v>160.9</v>
      </c>
      <c r="D157" s="5">
        <v>74</v>
      </c>
      <c r="E157" s="5">
        <v>7</v>
      </c>
      <c r="F157" s="5">
        <v>47</v>
      </c>
      <c r="G157" s="5">
        <v>14.4</v>
      </c>
      <c r="H157" s="5">
        <v>1</v>
      </c>
      <c r="I157" s="5">
        <v>3</v>
      </c>
      <c r="J157" s="5">
        <v>1</v>
      </c>
      <c r="K157" s="5">
        <v>3</v>
      </c>
      <c r="L157" s="5">
        <v>0.37</v>
      </c>
      <c r="M157" s="5">
        <v>3.9E-2</v>
      </c>
      <c r="N157" s="5">
        <v>42</v>
      </c>
      <c r="O157" s="12"/>
      <c r="P157" s="5">
        <v>4</v>
      </c>
      <c r="Q157" s="5" t="str">
        <f>IF(P157=5,"BS-S+",IF(P157=4,"BS-S",IF(P157=3,"BS-Ves",IF(P157=2,"Amy",IF(P157=1,"NTr",IF(P157=0,"Pyr","Fault"))))))</f>
        <v>BS-S</v>
      </c>
      <c r="R157" s="12">
        <v>61.359614927613023</v>
      </c>
      <c r="T157" s="12">
        <f>IF(R157&lt;5,1,IF(R157&lt;25,2,IF(R157&lt;50,4,IF(R157&lt;100,7,12))))</f>
        <v>7</v>
      </c>
      <c r="U157" s="10">
        <f>0.65*N157+T157+5+10-5</f>
        <v>44.3</v>
      </c>
      <c r="V157" s="10"/>
      <c r="X157" s="11">
        <v>156</v>
      </c>
    </row>
    <row r="158" spans="1:24">
      <c r="A158" s="5" t="s">
        <v>9</v>
      </c>
      <c r="B158" s="5">
        <v>160.9</v>
      </c>
      <c r="C158" s="5">
        <v>163.19999999999999</v>
      </c>
      <c r="D158" s="5">
        <v>89</v>
      </c>
      <c r="E158" s="5">
        <v>8</v>
      </c>
      <c r="F158" s="5">
        <v>56</v>
      </c>
      <c r="G158" s="5">
        <v>8.4</v>
      </c>
      <c r="H158" s="5">
        <v>1</v>
      </c>
      <c r="I158" s="5">
        <v>2</v>
      </c>
      <c r="J158" s="5">
        <v>1</v>
      </c>
      <c r="K158" s="5">
        <v>2</v>
      </c>
      <c r="L158" s="5">
        <v>0.37</v>
      </c>
      <c r="M158" s="5">
        <v>7.0900000000000005E-2</v>
      </c>
      <c r="N158" s="5">
        <v>53</v>
      </c>
      <c r="P158" s="5">
        <v>4</v>
      </c>
      <c r="Q158" s="5" t="str">
        <f>IF(P158=5,"BS-S+",IF(P158=4,"BS-S",IF(P158=3,"BS-Ves",IF(P158=2,"Amy",IF(P158=1,"NTr",IF(P158=0,"Pyr","Fault"))))))</f>
        <v>BS-S</v>
      </c>
      <c r="R158" s="12">
        <v>56.288580449842613</v>
      </c>
      <c r="T158" s="12">
        <f>IF(R158&lt;5,1,IF(R158&lt;25,2,IF(R158&lt;50,4,IF(R158&lt;100,7,12))))</f>
        <v>7</v>
      </c>
      <c r="U158" s="10">
        <f>0.65*N158+T158+5+10-5</f>
        <v>51.45</v>
      </c>
      <c r="V158" s="10"/>
      <c r="X158" s="11">
        <v>157</v>
      </c>
    </row>
    <row r="159" spans="1:24">
      <c r="A159" s="5" t="s">
        <v>9</v>
      </c>
      <c r="B159" s="5">
        <v>163.19999999999999</v>
      </c>
      <c r="C159" s="5">
        <v>165.95</v>
      </c>
      <c r="D159" s="5">
        <v>67</v>
      </c>
      <c r="E159" s="5">
        <v>7</v>
      </c>
      <c r="F159" s="5">
        <v>44</v>
      </c>
      <c r="G159" s="5">
        <v>17.2</v>
      </c>
      <c r="H159" s="5">
        <v>1</v>
      </c>
      <c r="I159" s="5">
        <v>3</v>
      </c>
      <c r="J159" s="5">
        <v>1</v>
      </c>
      <c r="K159" s="5">
        <v>3</v>
      </c>
      <c r="L159" s="5">
        <v>0.37</v>
      </c>
      <c r="M159" s="5">
        <v>3.2000000000000001E-2</v>
      </c>
      <c r="N159" s="5">
        <v>39</v>
      </c>
      <c r="P159" s="5">
        <v>4</v>
      </c>
      <c r="Q159" s="5" t="str">
        <f>IF(P159=5,"BS-S+",IF(P159=4,"BS-S",IF(P159=3,"BS-Ves",IF(P159=2,"Amy",IF(P159=1,"NTr",IF(P159=0,"Pyr","Fault"))))))</f>
        <v>BS-S</v>
      </c>
      <c r="R159" s="12">
        <v>73.730646487837205</v>
      </c>
      <c r="T159" s="12">
        <f>IF(R159&lt;5,1,IF(R159&lt;25,2,IF(R159&lt;50,4,IF(R159&lt;100,7,12))))</f>
        <v>7</v>
      </c>
      <c r="U159" s="10">
        <f>0.65*N159+T159+5+10-5</f>
        <v>42.35</v>
      </c>
      <c r="V159" s="10"/>
      <c r="X159" s="11">
        <v>158</v>
      </c>
    </row>
    <row r="160" spans="1:24">
      <c r="A160" s="5" t="s">
        <v>9</v>
      </c>
      <c r="B160" s="5">
        <v>165.95</v>
      </c>
      <c r="C160" s="5">
        <v>167.3</v>
      </c>
      <c r="D160" s="5">
        <v>72</v>
      </c>
      <c r="E160" s="5">
        <v>8</v>
      </c>
      <c r="F160" s="5">
        <v>48</v>
      </c>
      <c r="G160" s="5">
        <v>15.2</v>
      </c>
      <c r="H160" s="5">
        <v>1.5</v>
      </c>
      <c r="I160" s="5">
        <v>3</v>
      </c>
      <c r="J160" s="5">
        <v>1</v>
      </c>
      <c r="K160" s="5">
        <v>2</v>
      </c>
      <c r="L160" s="5">
        <v>0.34117999999999998</v>
      </c>
      <c r="M160" s="5">
        <v>5.1299999999999998E-2</v>
      </c>
      <c r="N160" s="5">
        <v>47</v>
      </c>
      <c r="P160" s="5">
        <v>0</v>
      </c>
      <c r="Q160" s="5" t="str">
        <f>IF(P160=5,"BS-S+",IF(P160=4,"BS-S",IF(P160=3,"BS-Ves",IF(P160=2,"Amy",IF(P160=1,"NTr",IF(P160=0,"Pyr","Fault"))))))</f>
        <v>Pyr</v>
      </c>
      <c r="R160" s="5">
        <v>9.8006930000000008</v>
      </c>
      <c r="S160" s="5"/>
      <c r="T160" s="12">
        <f>IF(R160&lt;5,1,IF(R160&lt;25,2,IF(R160&lt;50,4,IF(R160&lt;100,7,12))))</f>
        <v>2</v>
      </c>
      <c r="U160" s="10">
        <f>0.65*N160+T160+5+10-5</f>
        <v>42.55</v>
      </c>
      <c r="V160" s="10"/>
      <c r="W160" s="5" t="s">
        <v>18</v>
      </c>
      <c r="X160" s="11">
        <v>159</v>
      </c>
    </row>
    <row r="161" spans="1:24">
      <c r="A161" s="5" t="s">
        <v>9</v>
      </c>
      <c r="B161" s="5">
        <v>167.3</v>
      </c>
      <c r="C161" s="5">
        <v>169.85</v>
      </c>
      <c r="D161" s="5">
        <v>64</v>
      </c>
      <c r="E161" s="5">
        <v>7</v>
      </c>
      <c r="F161" s="5">
        <v>42</v>
      </c>
      <c r="G161" s="5">
        <v>18.399999999999999</v>
      </c>
      <c r="H161" s="5">
        <v>1</v>
      </c>
      <c r="I161" s="5">
        <v>3</v>
      </c>
      <c r="J161" s="5">
        <v>1</v>
      </c>
      <c r="K161" s="5">
        <v>3</v>
      </c>
      <c r="L161" s="5">
        <v>0.37</v>
      </c>
      <c r="M161" s="5">
        <v>2.9700000000000001E-2</v>
      </c>
      <c r="N161" s="5">
        <v>38</v>
      </c>
      <c r="P161" s="5">
        <v>3</v>
      </c>
      <c r="Q161" s="5" t="str">
        <f>IF(P161=5,"BS-S+",IF(P161=4,"BS-S",IF(P161=3,"BS-Ves",IF(P161=2,"Amy",IF(P161=1,"NTr",IF(P161=0,"Pyr","Fault"))))))</f>
        <v>BS-Ves</v>
      </c>
      <c r="R161" s="5">
        <v>24.073820000000001</v>
      </c>
      <c r="S161" s="5"/>
      <c r="T161" s="12">
        <f>IF(R161&lt;5,1,IF(R161&lt;25,2,IF(R161&lt;50,4,IF(R161&lt;100,7,12))))</f>
        <v>2</v>
      </c>
      <c r="U161" s="10">
        <f>0.65*N161+T161+5+10-5</f>
        <v>36.700000000000003</v>
      </c>
      <c r="V161" s="10"/>
      <c r="W161" s="5" t="s">
        <v>21</v>
      </c>
      <c r="X161" s="11">
        <v>160</v>
      </c>
    </row>
    <row r="162" spans="1:24">
      <c r="A162" s="5" t="s">
        <v>9</v>
      </c>
      <c r="B162" s="5">
        <v>169.85</v>
      </c>
      <c r="C162" s="5">
        <v>172</v>
      </c>
      <c r="D162" s="5">
        <v>19</v>
      </c>
      <c r="E162" s="5">
        <v>6</v>
      </c>
      <c r="F162" s="5">
        <v>18</v>
      </c>
      <c r="G162" s="5">
        <v>36.4</v>
      </c>
      <c r="H162" s="5">
        <v>0.5</v>
      </c>
      <c r="I162" s="5">
        <v>2</v>
      </c>
      <c r="J162" s="5">
        <v>1</v>
      </c>
      <c r="K162" s="5">
        <v>4</v>
      </c>
      <c r="L162" s="5">
        <v>0.42501800000000001</v>
      </c>
      <c r="M162" s="5">
        <v>6.6E-3</v>
      </c>
      <c r="N162" s="5">
        <v>18</v>
      </c>
      <c r="P162" s="5">
        <v>3</v>
      </c>
      <c r="Q162" s="5" t="str">
        <f>IF(P162=5,"BS-S+",IF(P162=4,"BS-S",IF(P162=3,"BS-Ves",IF(P162=2,"Amy",IF(P162=1,"NTr",IF(P162=0,"Pyr","Fault"))))))</f>
        <v>BS-Ves</v>
      </c>
      <c r="R162" s="5">
        <v>12.87307</v>
      </c>
      <c r="S162" s="5"/>
      <c r="T162" s="12">
        <f>IF(R162&lt;5,1,IF(R162&lt;25,2,IF(R162&lt;50,4,IF(R162&lt;100,7,12))))</f>
        <v>2</v>
      </c>
      <c r="U162" s="10">
        <f>0.65*N162+T162+5+10-5</f>
        <v>23.700000000000003</v>
      </c>
      <c r="V162" s="10"/>
      <c r="X162" s="11">
        <v>161</v>
      </c>
    </row>
    <row r="163" spans="1:24">
      <c r="A163" s="5" t="s">
        <v>9</v>
      </c>
      <c r="B163" s="5">
        <v>172</v>
      </c>
      <c r="C163" s="5">
        <v>173</v>
      </c>
      <c r="D163" s="5">
        <v>67</v>
      </c>
      <c r="E163" s="5">
        <v>8</v>
      </c>
      <c r="F163" s="5">
        <v>45</v>
      </c>
      <c r="G163" s="5">
        <v>17.2</v>
      </c>
      <c r="H163" s="5">
        <v>1.5</v>
      </c>
      <c r="I163" s="5">
        <v>3</v>
      </c>
      <c r="J163" s="5">
        <v>1</v>
      </c>
      <c r="K163" s="5">
        <v>2</v>
      </c>
      <c r="L163" s="5">
        <v>0.34117999999999998</v>
      </c>
      <c r="M163" s="5">
        <v>4.5199999999999997E-2</v>
      </c>
      <c r="N163" s="5">
        <v>45</v>
      </c>
      <c r="P163" s="5">
        <v>3</v>
      </c>
      <c r="Q163" s="5" t="str">
        <f>IF(P163=5,"BS-S+",IF(P163=4,"BS-S",IF(P163=3,"BS-Ves",IF(P163=2,"Amy",IF(P163=1,"NTr",IF(P163=0,"Pyr","Fault"))))))</f>
        <v>BS-Ves</v>
      </c>
      <c r="R163" s="5">
        <v>25.341660000000001</v>
      </c>
      <c r="S163" s="5"/>
      <c r="T163" s="12">
        <f>IF(R163&lt;5,1,IF(R163&lt;25,2,IF(R163&lt;50,4,IF(R163&lt;100,7,12))))</f>
        <v>4</v>
      </c>
      <c r="U163" s="10">
        <f>0.65*N163+T163+5+10-5</f>
        <v>43.25</v>
      </c>
      <c r="V163" s="10"/>
      <c r="X163" s="11">
        <v>162</v>
      </c>
    </row>
    <row r="164" spans="1:24">
      <c r="A164" s="5" t="s">
        <v>9</v>
      </c>
      <c r="B164" s="5">
        <v>173</v>
      </c>
      <c r="C164" s="5">
        <v>173.7</v>
      </c>
      <c r="D164" s="5">
        <v>89</v>
      </c>
      <c r="E164" s="5">
        <v>8</v>
      </c>
      <c r="F164" s="5">
        <v>56</v>
      </c>
      <c r="G164" s="5">
        <v>8.4</v>
      </c>
      <c r="H164" s="5">
        <v>1</v>
      </c>
      <c r="I164" s="5">
        <v>2</v>
      </c>
      <c r="J164" s="5">
        <v>1</v>
      </c>
      <c r="K164" s="5">
        <v>2</v>
      </c>
      <c r="L164" s="5">
        <v>0.37</v>
      </c>
      <c r="M164" s="5">
        <v>7.0900000000000005E-2</v>
      </c>
      <c r="N164" s="5">
        <v>53</v>
      </c>
      <c r="P164" s="5">
        <v>3</v>
      </c>
      <c r="Q164" s="5" t="str">
        <f>IF(P164=5,"BS-S+",IF(P164=4,"BS-S",IF(P164=3,"BS-Ves",IF(P164=2,"Amy",IF(P164=1,"NTr",IF(P164=0,"Pyr","Fault"))))))</f>
        <v>BS-Ves</v>
      </c>
      <c r="R164" s="5">
        <v>10.90155</v>
      </c>
      <c r="S164" s="5"/>
      <c r="T164" s="12">
        <f>IF(R164&lt;5,1,IF(R164&lt;25,2,IF(R164&lt;50,4,IF(R164&lt;100,7,12))))</f>
        <v>2</v>
      </c>
      <c r="U164" s="10">
        <f>0.65*N164+T164+5+10-5</f>
        <v>46.45</v>
      </c>
      <c r="V164" s="10"/>
      <c r="X164" s="11">
        <v>163</v>
      </c>
    </row>
    <row r="165" spans="1:24">
      <c r="A165" s="5" t="s">
        <v>9</v>
      </c>
      <c r="B165" s="5">
        <v>173.7</v>
      </c>
      <c r="C165" s="5">
        <v>177</v>
      </c>
      <c r="D165" s="5">
        <v>50</v>
      </c>
      <c r="E165" s="5">
        <v>11</v>
      </c>
      <c r="F165" s="5">
        <v>41</v>
      </c>
      <c r="G165" s="5">
        <v>24</v>
      </c>
      <c r="H165" s="5">
        <v>1.5</v>
      </c>
      <c r="I165" s="5">
        <v>3</v>
      </c>
      <c r="J165" s="5">
        <v>1</v>
      </c>
      <c r="K165" s="5">
        <v>2</v>
      </c>
      <c r="L165" s="5">
        <v>0.34117999999999998</v>
      </c>
      <c r="M165" s="5">
        <v>3.2199999999999999E-2</v>
      </c>
      <c r="N165" s="5">
        <v>39</v>
      </c>
      <c r="O165" s="12"/>
      <c r="P165" s="5">
        <v>5</v>
      </c>
      <c r="Q165" s="5" t="str">
        <f>IF(P165=5,"BS-S+",IF(P165=4,"BS-S",IF(P165=3,"BS-Ves",IF(P165=2,"Amy",IF(P165=1,"NTr",IF(P165=0,"Pyr","Fault"))))))</f>
        <v>BS-S+</v>
      </c>
      <c r="R165" s="12">
        <v>89.482043410727044</v>
      </c>
      <c r="T165" s="12">
        <f>IF(R165&lt;5,1,IF(R165&lt;25,2,IF(R165&lt;50,4,IF(R165&lt;100,7,12))))</f>
        <v>7</v>
      </c>
      <c r="U165" s="10">
        <f>0.65*N165+T165+5+10-5</f>
        <v>42.35</v>
      </c>
      <c r="V165" s="10"/>
      <c r="W165" s="5" t="s">
        <v>19</v>
      </c>
      <c r="X165" s="11">
        <v>164</v>
      </c>
    </row>
    <row r="166" spans="1:24">
      <c r="A166" s="5" t="s">
        <v>9</v>
      </c>
      <c r="B166" s="5">
        <v>177</v>
      </c>
      <c r="C166" s="5">
        <v>180.2</v>
      </c>
      <c r="D166" s="5">
        <v>50</v>
      </c>
      <c r="E166" s="5">
        <v>7</v>
      </c>
      <c r="F166" s="5">
        <v>35</v>
      </c>
      <c r="G166" s="5">
        <v>24</v>
      </c>
      <c r="H166" s="5">
        <v>1</v>
      </c>
      <c r="I166" s="5">
        <v>3</v>
      </c>
      <c r="J166" s="5">
        <v>1</v>
      </c>
      <c r="K166" s="5">
        <v>3</v>
      </c>
      <c r="L166" s="5">
        <v>0.37</v>
      </c>
      <c r="M166" s="5">
        <v>2.2100000000000002E-2</v>
      </c>
      <c r="N166" s="5">
        <v>34</v>
      </c>
      <c r="P166" s="5">
        <v>3</v>
      </c>
      <c r="Q166" s="5" t="str">
        <f>IF(P166=5,"BS-S+",IF(P166=4,"BS-S",IF(P166=3,"BS-Ves",IF(P166=2,"Amy",IF(P166=1,"NTr",IF(P166=0,"Pyr","Fault"))))))</f>
        <v>BS-Ves</v>
      </c>
      <c r="R166" s="5">
        <v>29.067710000000002</v>
      </c>
      <c r="S166" s="5"/>
      <c r="T166" s="12">
        <f>IF(R166&lt;5,1,IF(R166&lt;25,2,IF(R166&lt;50,4,IF(R166&lt;100,7,12))))</f>
        <v>4</v>
      </c>
      <c r="U166" s="10">
        <f>0.65*N166+T166+5+10-5</f>
        <v>36.1</v>
      </c>
      <c r="V166" s="10"/>
      <c r="W166" s="5" t="s">
        <v>21</v>
      </c>
      <c r="X166" s="11">
        <v>165</v>
      </c>
    </row>
    <row r="167" spans="1:24">
      <c r="A167" s="5" t="s">
        <v>9</v>
      </c>
      <c r="B167" s="5">
        <v>180.2</v>
      </c>
      <c r="C167" s="5">
        <v>193</v>
      </c>
      <c r="D167" s="5">
        <v>16</v>
      </c>
      <c r="E167" s="5">
        <v>8</v>
      </c>
      <c r="F167" s="5">
        <v>20</v>
      </c>
      <c r="G167" s="5">
        <v>37.6</v>
      </c>
      <c r="H167" s="5">
        <v>1</v>
      </c>
      <c r="I167" s="5">
        <v>2</v>
      </c>
      <c r="J167" s="5">
        <v>1</v>
      </c>
      <c r="K167" s="5">
        <v>2</v>
      </c>
      <c r="L167" s="5">
        <v>0.37</v>
      </c>
      <c r="M167" s="5">
        <v>1.34E-2</v>
      </c>
      <c r="N167" s="5">
        <v>27</v>
      </c>
      <c r="P167" s="5">
        <v>4</v>
      </c>
      <c r="Q167" s="5" t="str">
        <f>IF(P167=5,"BS-S+",IF(P167=4,"BS-S",IF(P167=3,"BS-Ves",IF(P167=2,"Amy",IF(P167=1,"NTr",IF(P167=0,"Pyr","Fault"))))))</f>
        <v>BS-S</v>
      </c>
      <c r="R167" s="12">
        <v>64.025765372713138</v>
      </c>
      <c r="T167" s="12">
        <f>IF(R167&lt;5,1,IF(R167&lt;25,2,IF(R167&lt;50,4,IF(R167&lt;100,7,12))))</f>
        <v>7</v>
      </c>
      <c r="U167" s="10">
        <f>0.65*N167+T167+5+10-5</f>
        <v>34.549999999999997</v>
      </c>
      <c r="V167" s="10"/>
      <c r="W167" s="5" t="s">
        <v>19</v>
      </c>
      <c r="X167" s="11">
        <v>166</v>
      </c>
    </row>
    <row r="168" spans="1:24">
      <c r="A168" s="5" t="s">
        <v>9</v>
      </c>
      <c r="B168" s="5">
        <v>193</v>
      </c>
      <c r="C168" s="5">
        <v>196</v>
      </c>
      <c r="D168" s="5">
        <v>68</v>
      </c>
      <c r="E168" s="5">
        <v>10</v>
      </c>
      <c r="F168" s="5">
        <v>49</v>
      </c>
      <c r="G168" s="5">
        <v>16.8</v>
      </c>
      <c r="H168" s="5">
        <v>1.5</v>
      </c>
      <c r="I168" s="5">
        <v>3</v>
      </c>
      <c r="J168" s="5">
        <v>1</v>
      </c>
      <c r="K168" s="5">
        <v>2</v>
      </c>
      <c r="L168" s="5">
        <v>0.34117999999999998</v>
      </c>
      <c r="M168" s="5">
        <v>4.6300000000000001E-2</v>
      </c>
      <c r="N168" s="5">
        <v>45</v>
      </c>
      <c r="P168" s="5">
        <v>3</v>
      </c>
      <c r="Q168" s="5" t="str">
        <f>IF(P168=5,"BS-S+",IF(P168=4,"BS-S",IF(P168=3,"BS-Ves",IF(P168=2,"Amy",IF(P168=1,"NTr",IF(P168=0,"Pyr","Fault"))))))</f>
        <v>BS-Ves</v>
      </c>
      <c r="R168" s="5">
        <v>13.90226</v>
      </c>
      <c r="S168" s="5"/>
      <c r="T168" s="12">
        <f>IF(R168&lt;5,1,IF(R168&lt;25,2,IF(R168&lt;50,4,IF(R168&lt;100,7,12))))</f>
        <v>2</v>
      </c>
      <c r="U168" s="10">
        <f>0.65*N168+T168+5+10-5</f>
        <v>41.25</v>
      </c>
      <c r="V168" s="10"/>
      <c r="W168" s="5" t="s">
        <v>21</v>
      </c>
      <c r="X168" s="11">
        <v>167</v>
      </c>
    </row>
    <row r="169" spans="1:24">
      <c r="A169" s="5" t="s">
        <v>9</v>
      </c>
      <c r="B169" s="5">
        <v>196</v>
      </c>
      <c r="C169" s="5">
        <v>200.4</v>
      </c>
      <c r="D169" s="5">
        <v>11</v>
      </c>
      <c r="E169" s="5">
        <v>9</v>
      </c>
      <c r="F169" s="5">
        <v>19</v>
      </c>
      <c r="G169" s="5">
        <v>39.6</v>
      </c>
      <c r="H169" s="5">
        <v>1</v>
      </c>
      <c r="I169" s="5">
        <v>2</v>
      </c>
      <c r="J169" s="5">
        <v>1</v>
      </c>
      <c r="K169" s="5">
        <v>2</v>
      </c>
      <c r="L169" s="5">
        <v>0.37</v>
      </c>
      <c r="M169" s="5">
        <v>1.2699999999999999E-2</v>
      </c>
      <c r="N169" s="5">
        <v>26</v>
      </c>
      <c r="P169" s="5">
        <v>4</v>
      </c>
      <c r="Q169" s="5" t="str">
        <f>IF(P169=5,"BS-S+",IF(P169=4,"BS-S",IF(P169=3,"BS-Ves",IF(P169=2,"Amy",IF(P169=1,"NTr",IF(P169=0,"Pyr","Fault"))))))</f>
        <v>BS-S</v>
      </c>
      <c r="R169" s="12">
        <v>59.554363885785257</v>
      </c>
      <c r="T169" s="12">
        <f>IF(R169&lt;5,1,IF(R169&lt;25,2,IF(R169&lt;50,4,IF(R169&lt;100,7,12))))</f>
        <v>7</v>
      </c>
      <c r="U169" s="10">
        <f>0.65*N169+T169+5+10-5</f>
        <v>33.900000000000006</v>
      </c>
      <c r="V169" s="10"/>
      <c r="W169" s="5" t="s">
        <v>19</v>
      </c>
      <c r="X169" s="11">
        <v>168</v>
      </c>
    </row>
    <row r="170" spans="1:24">
      <c r="A170" s="5" t="s">
        <v>9</v>
      </c>
      <c r="B170" s="5">
        <v>200.4</v>
      </c>
      <c r="C170" s="5">
        <v>202.1</v>
      </c>
      <c r="D170" s="5">
        <v>53</v>
      </c>
      <c r="E170" s="5">
        <v>10</v>
      </c>
      <c r="F170" s="5">
        <v>41</v>
      </c>
      <c r="G170" s="5">
        <v>22.8</v>
      </c>
      <c r="H170" s="5">
        <v>1.5</v>
      </c>
      <c r="I170" s="5">
        <v>3</v>
      </c>
      <c r="J170" s="5">
        <v>1</v>
      </c>
      <c r="K170" s="5">
        <v>2</v>
      </c>
      <c r="L170" s="5">
        <v>0.34117999999999998</v>
      </c>
      <c r="M170" s="5">
        <v>3.39E-2</v>
      </c>
      <c r="N170" s="5">
        <v>40</v>
      </c>
      <c r="P170" s="5">
        <v>4</v>
      </c>
      <c r="Q170" s="5" t="str">
        <f>IF(P170=5,"BS-S+",IF(P170=4,"BS-S",IF(P170=3,"BS-Ves",IF(P170=2,"Amy",IF(P170=1,"NTr",IF(P170=0,"Pyr","Fault"))))))</f>
        <v>BS-S</v>
      </c>
      <c r="R170" s="12">
        <v>69.258052895739652</v>
      </c>
      <c r="T170" s="12">
        <f>IF(R170&lt;5,1,IF(R170&lt;25,2,IF(R170&lt;50,4,IF(R170&lt;100,7,12))))</f>
        <v>7</v>
      </c>
      <c r="U170" s="10">
        <f>0.65*N170+T170+5+10-5</f>
        <v>43</v>
      </c>
      <c r="V170" s="10"/>
      <c r="X170" s="11">
        <v>169</v>
      </c>
    </row>
    <row r="171" spans="1:24">
      <c r="A171" s="5" t="s">
        <v>9</v>
      </c>
      <c r="B171" s="5">
        <v>202.1</v>
      </c>
      <c r="C171" s="5">
        <v>203</v>
      </c>
      <c r="D171" s="5">
        <v>70</v>
      </c>
      <c r="E171" s="5">
        <v>10</v>
      </c>
      <c r="F171" s="5">
        <v>50</v>
      </c>
      <c r="G171" s="5">
        <v>16</v>
      </c>
      <c r="H171" s="5">
        <v>1.5</v>
      </c>
      <c r="I171" s="5">
        <v>3</v>
      </c>
      <c r="J171" s="5">
        <v>1</v>
      </c>
      <c r="K171" s="5">
        <v>2</v>
      </c>
      <c r="L171" s="5">
        <v>0.34117999999999998</v>
      </c>
      <c r="M171" s="5">
        <v>4.87E-2</v>
      </c>
      <c r="N171" s="5">
        <v>46</v>
      </c>
      <c r="O171" s="12"/>
      <c r="P171" s="5">
        <v>4</v>
      </c>
      <c r="Q171" s="5" t="str">
        <f>IF(P171=5,"BS-S+",IF(P171=4,"BS-S",IF(P171=3,"BS-Ves",IF(P171=2,"Amy",IF(P171=1,"NTr",IF(P171=0,"Pyr","Fault"))))))</f>
        <v>BS-S</v>
      </c>
      <c r="R171" s="12">
        <v>35.397681410106443</v>
      </c>
      <c r="T171" s="12">
        <f>IF(R171&lt;5,1,IF(R171&lt;25,2,IF(R171&lt;50,4,IF(R171&lt;100,7,12))))</f>
        <v>4</v>
      </c>
      <c r="U171" s="10">
        <f>0.65*N171+T171+5+10-5</f>
        <v>43.900000000000006</v>
      </c>
      <c r="V171" s="10"/>
      <c r="X171" s="11">
        <v>170</v>
      </c>
    </row>
    <row r="172" spans="1:24">
      <c r="A172" s="5" t="s">
        <v>9</v>
      </c>
      <c r="B172" s="5">
        <v>203</v>
      </c>
      <c r="C172" s="5">
        <v>204</v>
      </c>
      <c r="D172" s="5">
        <v>56</v>
      </c>
      <c r="E172" s="5">
        <v>10</v>
      </c>
      <c r="F172" s="5">
        <v>43</v>
      </c>
      <c r="G172" s="5">
        <v>21.6</v>
      </c>
      <c r="H172" s="5">
        <v>1.5</v>
      </c>
      <c r="I172" s="5">
        <v>3</v>
      </c>
      <c r="J172" s="5">
        <v>1</v>
      </c>
      <c r="K172" s="5">
        <v>2</v>
      </c>
      <c r="L172" s="5">
        <v>0.34117999999999998</v>
      </c>
      <c r="M172" s="5">
        <v>3.5799999999999998E-2</v>
      </c>
      <c r="N172" s="5">
        <v>41</v>
      </c>
      <c r="O172" s="12"/>
      <c r="P172" s="5">
        <v>4</v>
      </c>
      <c r="Q172" s="5" t="str">
        <f>IF(P172=5,"BS-S+",IF(P172=4,"BS-S",IF(P172=3,"BS-Ves",IF(P172=2,"Amy",IF(P172=1,"NTr",IF(P172=0,"Pyr","Fault"))))))</f>
        <v>BS-S</v>
      </c>
      <c r="R172" s="12">
        <v>64.732782301578851</v>
      </c>
      <c r="T172" s="12">
        <f>IF(R172&lt;5,1,IF(R172&lt;25,2,IF(R172&lt;50,4,IF(R172&lt;100,7,12))))</f>
        <v>7</v>
      </c>
      <c r="U172" s="10">
        <f>0.65*N172+T172+5+10-5</f>
        <v>43.650000000000006</v>
      </c>
      <c r="V172" s="10"/>
      <c r="X172" s="11">
        <v>171</v>
      </c>
    </row>
    <row r="173" spans="1:24">
      <c r="A173" s="5" t="s">
        <v>9</v>
      </c>
      <c r="B173" s="5">
        <v>204</v>
      </c>
      <c r="C173" s="5">
        <v>205.8</v>
      </c>
      <c r="D173" s="5">
        <v>28</v>
      </c>
      <c r="E173" s="5">
        <v>9</v>
      </c>
      <c r="F173" s="5">
        <v>27</v>
      </c>
      <c r="G173" s="5">
        <v>32.799999999999997</v>
      </c>
      <c r="H173" s="5">
        <v>2</v>
      </c>
      <c r="I173" s="5">
        <v>2</v>
      </c>
      <c r="J173" s="5">
        <v>1</v>
      </c>
      <c r="K173" s="5">
        <v>1</v>
      </c>
      <c r="L173" s="5">
        <v>0.322104</v>
      </c>
      <c r="M173" s="5">
        <v>3.0800000000000001E-2</v>
      </c>
      <c r="N173" s="5">
        <v>39</v>
      </c>
      <c r="O173" s="12"/>
      <c r="P173" s="5">
        <v>4</v>
      </c>
      <c r="Q173" s="5" t="str">
        <f>IF(P173=5,"BS-S+",IF(P173=4,"BS-S",IF(P173=3,"BS-Ves",IF(P173=2,"Amy",IF(P173=1,"NTr",IF(P173=0,"Pyr","Fault"))))))</f>
        <v>BS-S</v>
      </c>
      <c r="R173" s="12">
        <v>51.80424969270328</v>
      </c>
      <c r="T173" s="12">
        <f>IF(R173&lt;5,1,IF(R173&lt;25,2,IF(R173&lt;50,4,IF(R173&lt;100,7,12))))</f>
        <v>7</v>
      </c>
      <c r="U173" s="10">
        <f>0.65*N173+T173+5+10-5</f>
        <v>42.35</v>
      </c>
      <c r="V173" s="10"/>
      <c r="X173" s="11">
        <v>172</v>
      </c>
    </row>
    <row r="174" spans="1:24">
      <c r="A174" s="5" t="s">
        <v>9</v>
      </c>
      <c r="B174" s="5">
        <v>205.8</v>
      </c>
      <c r="C174" s="5">
        <v>209.3</v>
      </c>
      <c r="D174" s="5">
        <v>0</v>
      </c>
      <c r="E174" s="5">
        <v>6</v>
      </c>
      <c r="F174" s="5">
        <v>9</v>
      </c>
      <c r="G174" s="5">
        <v>44</v>
      </c>
      <c r="H174" s="5">
        <v>0.5</v>
      </c>
      <c r="I174" s="5">
        <v>2</v>
      </c>
      <c r="J174" s="5">
        <v>1</v>
      </c>
      <c r="K174" s="5">
        <v>4</v>
      </c>
      <c r="L174" s="5">
        <v>0.42501800000000001</v>
      </c>
      <c r="M174" s="5">
        <v>5.1999999999999998E-3</v>
      </c>
      <c r="N174" s="5">
        <v>16</v>
      </c>
      <c r="P174" s="5">
        <v>4</v>
      </c>
      <c r="Q174" s="5" t="str">
        <f>IF(P174=5,"BS-S+",IF(P174=4,"BS-S",IF(P174=3,"BS-Ves",IF(P174=2,"Amy",IF(P174=1,"NTr",IF(P174=0,"Pyr","Fault"))))))</f>
        <v>BS-S</v>
      </c>
      <c r="R174" s="12">
        <v>49.188219635506442</v>
      </c>
      <c r="T174" s="12">
        <f>IF(R174&lt;5,1,IF(R174&lt;25,2,IF(R174&lt;50,4,IF(R174&lt;100,7,12))))</f>
        <v>4</v>
      </c>
      <c r="U174" s="10">
        <f>0.65*N174+T174+5+10-5</f>
        <v>24.4</v>
      </c>
      <c r="V174" s="10"/>
      <c r="X174" s="11">
        <v>173</v>
      </c>
    </row>
    <row r="175" spans="1:24">
      <c r="A175" s="5" t="s">
        <v>9</v>
      </c>
      <c r="B175" s="5">
        <v>209.3</v>
      </c>
      <c r="C175" s="5">
        <v>211.6</v>
      </c>
      <c r="D175" s="5">
        <v>55</v>
      </c>
      <c r="E175" s="5">
        <v>7</v>
      </c>
      <c r="F175" s="5">
        <v>38</v>
      </c>
      <c r="G175" s="5">
        <v>22</v>
      </c>
      <c r="H175" s="5">
        <v>1</v>
      </c>
      <c r="I175" s="5">
        <v>3</v>
      </c>
      <c r="J175" s="5">
        <v>1</v>
      </c>
      <c r="K175" s="5">
        <v>3</v>
      </c>
      <c r="L175" s="5">
        <v>0.37</v>
      </c>
      <c r="M175" s="5">
        <v>2.4400000000000002E-2</v>
      </c>
      <c r="N175" s="5">
        <v>35</v>
      </c>
      <c r="P175" s="5">
        <v>4</v>
      </c>
      <c r="Q175" s="5" t="str">
        <f>IF(P175=5,"BS-S+",IF(P175=4,"BS-S",IF(P175=3,"BS-Ves",IF(P175=2,"Amy",IF(P175=1,"NTr",IF(P175=0,"Pyr","Fault"))))))</f>
        <v>BS-S</v>
      </c>
      <c r="R175" s="12">
        <v>43.064367947062117</v>
      </c>
      <c r="T175" s="12">
        <f>IF(R175&lt;5,1,IF(R175&lt;25,2,IF(R175&lt;50,4,IF(R175&lt;100,7,12))))</f>
        <v>4</v>
      </c>
      <c r="U175" s="10">
        <f>0.65*N175+T175+5+10-5</f>
        <v>36.75</v>
      </c>
      <c r="V175" s="10"/>
      <c r="X175" s="11">
        <v>174</v>
      </c>
    </row>
    <row r="176" spans="1:24">
      <c r="A176" s="5" t="s">
        <v>9</v>
      </c>
      <c r="B176" s="5">
        <v>211.6</v>
      </c>
      <c r="C176" s="5">
        <v>217.5</v>
      </c>
      <c r="D176" s="5">
        <v>0</v>
      </c>
      <c r="E176" s="5">
        <v>6</v>
      </c>
      <c r="F176" s="5">
        <v>9</v>
      </c>
      <c r="G176" s="5">
        <v>44</v>
      </c>
      <c r="H176" s="5">
        <v>0.5</v>
      </c>
      <c r="I176" s="5">
        <v>2</v>
      </c>
      <c r="J176" s="5">
        <v>1</v>
      </c>
      <c r="K176" s="5">
        <v>4</v>
      </c>
      <c r="L176" s="5">
        <v>0.42501800000000001</v>
      </c>
      <c r="M176" s="5">
        <v>5.1999999999999998E-3</v>
      </c>
      <c r="N176" s="5">
        <v>16</v>
      </c>
      <c r="P176" s="5">
        <v>3</v>
      </c>
      <c r="Q176" s="5" t="str">
        <f>IF(P176=5,"BS-S+",IF(P176=4,"BS-S",IF(P176=3,"BS-Ves",IF(P176=2,"Amy",IF(P176=1,"NTr",IF(P176=0,"Pyr","Fault"))))))</f>
        <v>BS-Ves</v>
      </c>
      <c r="R176" s="5">
        <v>7.7190799999999999</v>
      </c>
      <c r="S176" s="5"/>
      <c r="T176" s="12">
        <f>IF(R176&lt;5,1,IF(R176&lt;25,2,IF(R176&lt;50,4,IF(R176&lt;100,7,12))))</f>
        <v>2</v>
      </c>
      <c r="U176" s="10">
        <f>0.65*N176+T176+5+10-5</f>
        <v>22.4</v>
      </c>
      <c r="V176" s="10"/>
      <c r="W176" s="5" t="s">
        <v>21</v>
      </c>
      <c r="X176" s="11">
        <v>175</v>
      </c>
    </row>
    <row r="177" spans="1:24">
      <c r="A177" s="5" t="s">
        <v>9</v>
      </c>
      <c r="B177" s="5">
        <v>217.5</v>
      </c>
      <c r="C177" s="5">
        <v>220.05</v>
      </c>
      <c r="D177" s="5">
        <v>70</v>
      </c>
      <c r="E177" s="5">
        <v>9</v>
      </c>
      <c r="F177" s="5">
        <v>48</v>
      </c>
      <c r="G177" s="5">
        <v>16</v>
      </c>
      <c r="H177" s="5">
        <v>1.5</v>
      </c>
      <c r="I177" s="5">
        <v>3</v>
      </c>
      <c r="J177" s="5">
        <v>1</v>
      </c>
      <c r="K177" s="5">
        <v>2</v>
      </c>
      <c r="L177" s="5">
        <v>0.34117999999999998</v>
      </c>
      <c r="M177" s="5">
        <v>4.87E-2</v>
      </c>
      <c r="N177" s="5">
        <v>46</v>
      </c>
      <c r="P177" s="5">
        <v>3</v>
      </c>
      <c r="Q177" s="5" t="str">
        <f>IF(P177=5,"BS-S+",IF(P177=4,"BS-S",IF(P177=3,"BS-Ves",IF(P177=2,"Amy",IF(P177=1,"NTr",IF(P177=0,"Pyr","Fault"))))))</f>
        <v>BS-Ves</v>
      </c>
      <c r="R177" s="5">
        <v>19.91891</v>
      </c>
      <c r="S177" s="5"/>
      <c r="T177" s="12">
        <f>IF(R177&lt;5,1,IF(R177&lt;25,2,IF(R177&lt;50,4,IF(R177&lt;100,7,12))))</f>
        <v>2</v>
      </c>
      <c r="U177" s="10">
        <f>0.65*N177+T177+5+10-5</f>
        <v>41.900000000000006</v>
      </c>
      <c r="V177" s="10"/>
      <c r="X177" s="11">
        <v>176</v>
      </c>
    </row>
    <row r="178" spans="1:24">
      <c r="A178" s="5" t="s">
        <v>22</v>
      </c>
      <c r="B178" s="5">
        <v>0</v>
      </c>
      <c r="C178" s="5">
        <v>3</v>
      </c>
      <c r="D178" s="5">
        <v>0</v>
      </c>
      <c r="E178" s="5">
        <v>6</v>
      </c>
      <c r="F178" s="5">
        <v>9</v>
      </c>
      <c r="G178" s="5">
        <v>44</v>
      </c>
      <c r="H178" s="5">
        <v>0.5</v>
      </c>
      <c r="I178" s="5">
        <v>2</v>
      </c>
      <c r="J178" s="5">
        <v>1</v>
      </c>
      <c r="K178" s="5">
        <v>4</v>
      </c>
      <c r="L178" s="5">
        <v>0.42501800000000001</v>
      </c>
      <c r="M178" s="5">
        <v>5.1999999999999998E-3</v>
      </c>
      <c r="N178" s="5">
        <v>16</v>
      </c>
      <c r="O178" s="12"/>
      <c r="P178" s="5">
        <v>4</v>
      </c>
      <c r="Q178" s="5" t="str">
        <f>IF(P178=5,"BS-S+",IF(P178=4,"BS-S",IF(P178=3,"BS-Ves",IF(P178=2,"Amy",IF(P178=1,"NTr",IF(P178=0,"Pyr","Fault"))))))</f>
        <v>BS-S</v>
      </c>
      <c r="R178" s="12">
        <v>62.76653985135156</v>
      </c>
      <c r="T178" s="12">
        <f>IF(R178&lt;5,1,IF(R178&lt;25,2,IF(R178&lt;50,4,IF(R178&lt;100,7,12))))</f>
        <v>7</v>
      </c>
      <c r="U178" s="10">
        <f>0.65*N178+T178+5+10-5</f>
        <v>27.4</v>
      </c>
      <c r="V178" s="10"/>
      <c r="W178" s="5" t="s">
        <v>15</v>
      </c>
      <c r="X178" s="11">
        <v>177</v>
      </c>
    </row>
    <row r="179" spans="1:24">
      <c r="A179" s="5" t="s">
        <v>22</v>
      </c>
      <c r="B179" s="5">
        <v>3</v>
      </c>
      <c r="C179" s="5">
        <v>4</v>
      </c>
      <c r="D179" s="5">
        <v>35</v>
      </c>
      <c r="E179" s="5">
        <v>6</v>
      </c>
      <c r="F179" s="5">
        <v>26</v>
      </c>
      <c r="G179" s="5">
        <v>30</v>
      </c>
      <c r="H179" s="5">
        <v>0.5</v>
      </c>
      <c r="I179" s="5">
        <v>2</v>
      </c>
      <c r="J179" s="5">
        <v>1</v>
      </c>
      <c r="K179" s="5">
        <v>4</v>
      </c>
      <c r="L179" s="5">
        <v>0.42501800000000001</v>
      </c>
      <c r="M179" s="5">
        <v>8.5000000000000006E-3</v>
      </c>
      <c r="N179" s="5">
        <v>21</v>
      </c>
      <c r="P179" s="5">
        <v>4</v>
      </c>
      <c r="Q179" s="5" t="str">
        <f>IF(P179=5,"BS-S+",IF(P179=4,"BS-S",IF(P179=3,"BS-Ves",IF(P179=2,"Amy",IF(P179=1,"NTr",IF(P179=0,"Pyr","Fault"))))))</f>
        <v>BS-S</v>
      </c>
      <c r="R179" s="12">
        <v>68.428430601690678</v>
      </c>
      <c r="T179" s="12">
        <f>IF(R179&lt;5,1,IF(R179&lt;25,2,IF(R179&lt;50,4,IF(R179&lt;100,7,12))))</f>
        <v>7</v>
      </c>
      <c r="U179" s="10">
        <f>0.65*N179+T179+5+10-5</f>
        <v>30.65</v>
      </c>
      <c r="V179" s="10"/>
      <c r="X179" s="11">
        <v>178</v>
      </c>
    </row>
    <row r="180" spans="1:24">
      <c r="A180" s="5" t="s">
        <v>22</v>
      </c>
      <c r="B180" s="5">
        <v>4</v>
      </c>
      <c r="C180" s="5">
        <v>4.5999999999999996</v>
      </c>
      <c r="D180" s="5">
        <v>0</v>
      </c>
      <c r="E180" s="5">
        <v>6</v>
      </c>
      <c r="F180" s="5">
        <v>9</v>
      </c>
      <c r="G180" s="5">
        <v>44</v>
      </c>
      <c r="H180" s="5">
        <v>0.5</v>
      </c>
      <c r="I180" s="5">
        <v>2</v>
      </c>
      <c r="J180" s="5">
        <v>1</v>
      </c>
      <c r="K180" s="5">
        <v>4</v>
      </c>
      <c r="L180" s="5">
        <v>0.42501800000000001</v>
      </c>
      <c r="M180" s="5">
        <v>5.1999999999999998E-3</v>
      </c>
      <c r="N180" s="5">
        <v>16</v>
      </c>
      <c r="P180" s="5">
        <v>4</v>
      </c>
      <c r="Q180" s="5" t="str">
        <f>IF(P180=5,"BS-S+",IF(P180=4,"BS-S",IF(P180=3,"BS-Ves",IF(P180=2,"Amy",IF(P180=1,"NTr",IF(P180=0,"Pyr","Fault"))))))</f>
        <v>BS-S</v>
      </c>
      <c r="R180" s="12">
        <v>60.831004253608008</v>
      </c>
      <c r="T180" s="12">
        <f>IF(R180&lt;5,1,IF(R180&lt;25,2,IF(R180&lt;50,4,IF(R180&lt;100,7,12))))</f>
        <v>7</v>
      </c>
      <c r="U180" s="10">
        <f>0.65*N180+T180+5+10-5</f>
        <v>27.4</v>
      </c>
      <c r="V180" s="10"/>
      <c r="X180" s="11">
        <v>179</v>
      </c>
    </row>
    <row r="181" spans="1:24">
      <c r="A181" s="5" t="s">
        <v>22</v>
      </c>
      <c r="B181" s="5">
        <v>4.5999999999999996</v>
      </c>
      <c r="C181" s="5">
        <v>5</v>
      </c>
      <c r="D181" s="5">
        <v>46</v>
      </c>
      <c r="E181" s="5">
        <v>6</v>
      </c>
      <c r="F181" s="5">
        <v>32</v>
      </c>
      <c r="G181" s="5">
        <v>25.6</v>
      </c>
      <c r="H181" s="5">
        <v>0.75</v>
      </c>
      <c r="I181" s="5">
        <v>3</v>
      </c>
      <c r="J181" s="5">
        <v>1</v>
      </c>
      <c r="K181" s="5">
        <v>4</v>
      </c>
      <c r="L181" s="5">
        <v>0.39191300000000001</v>
      </c>
      <c r="M181" s="5">
        <v>1.5599999999999999E-2</v>
      </c>
      <c r="N181" s="5">
        <v>29</v>
      </c>
      <c r="P181" s="5">
        <v>4</v>
      </c>
      <c r="Q181" s="5" t="str">
        <f>IF(P181=5,"BS-S+",IF(P181=4,"BS-S",IF(P181=3,"BS-Ves",IF(P181=2,"Amy",IF(P181=1,"NTr",IF(P181=0,"Pyr","Fault"))))))</f>
        <v>BS-S</v>
      </c>
      <c r="R181" s="12">
        <v>48.233357502969781</v>
      </c>
      <c r="T181" s="12">
        <f>IF(R181&lt;5,1,IF(R181&lt;25,2,IF(R181&lt;50,4,IF(R181&lt;100,7,12))))</f>
        <v>4</v>
      </c>
      <c r="U181" s="10">
        <f>0.65*N181+T181+5+10-5</f>
        <v>32.85</v>
      </c>
      <c r="V181" s="10"/>
      <c r="X181" s="11">
        <v>180</v>
      </c>
    </row>
    <row r="182" spans="1:24">
      <c r="A182" s="5" t="s">
        <v>22</v>
      </c>
      <c r="B182" s="5">
        <v>5</v>
      </c>
      <c r="C182" s="5">
        <v>6</v>
      </c>
      <c r="D182" s="5">
        <v>0</v>
      </c>
      <c r="E182" s="5">
        <v>6</v>
      </c>
      <c r="F182" s="5">
        <v>9</v>
      </c>
      <c r="G182" s="5">
        <v>44</v>
      </c>
      <c r="H182" s="5">
        <v>0.5</v>
      </c>
      <c r="I182" s="5">
        <v>2</v>
      </c>
      <c r="J182" s="5">
        <v>1</v>
      </c>
      <c r="K182" s="5">
        <v>4</v>
      </c>
      <c r="L182" s="5">
        <v>0.42501800000000001</v>
      </c>
      <c r="M182" s="5">
        <v>5.1999999999999998E-3</v>
      </c>
      <c r="N182" s="5">
        <v>16</v>
      </c>
      <c r="P182" s="5">
        <v>5</v>
      </c>
      <c r="Q182" s="5" t="str">
        <f>IF(P182=5,"BS-S+",IF(P182=4,"BS-S",IF(P182=3,"BS-Ves",IF(P182=2,"Amy",IF(P182=1,"NTr",IF(P182=0,"Pyr","Fault"))))))</f>
        <v>BS-S+</v>
      </c>
      <c r="R182" s="12">
        <v>86.23449542403138</v>
      </c>
      <c r="T182" s="12">
        <f>IF(R182&lt;5,1,IF(R182&lt;25,2,IF(R182&lt;50,4,IF(R182&lt;100,7,12))))</f>
        <v>7</v>
      </c>
      <c r="U182" s="10">
        <f>0.65*N182+T182+5+10-5</f>
        <v>27.4</v>
      </c>
      <c r="V182" s="10"/>
      <c r="X182" s="11">
        <v>181</v>
      </c>
    </row>
    <row r="183" spans="1:24">
      <c r="A183" s="5" t="s">
        <v>22</v>
      </c>
      <c r="B183" s="5">
        <v>6</v>
      </c>
      <c r="C183" s="5">
        <v>7.8</v>
      </c>
      <c r="D183" s="5">
        <v>60</v>
      </c>
      <c r="E183" s="5">
        <v>7</v>
      </c>
      <c r="F183" s="5">
        <v>40</v>
      </c>
      <c r="G183" s="5">
        <v>20</v>
      </c>
      <c r="H183" s="5">
        <v>1</v>
      </c>
      <c r="I183" s="5">
        <v>3</v>
      </c>
      <c r="J183" s="5">
        <v>1</v>
      </c>
      <c r="K183" s="5">
        <v>3</v>
      </c>
      <c r="L183" s="5">
        <v>0.37</v>
      </c>
      <c r="M183" s="5">
        <v>2.7099999999999999E-2</v>
      </c>
      <c r="N183" s="5">
        <v>37</v>
      </c>
      <c r="P183" s="5">
        <v>4</v>
      </c>
      <c r="Q183" s="5" t="str">
        <f>IF(P183=5,"BS-S+",IF(P183=4,"BS-S",IF(P183=3,"BS-Ves",IF(P183=2,"Amy",IF(P183=1,"NTr",IF(P183=0,"Pyr","Fault"))))))</f>
        <v>BS-S</v>
      </c>
      <c r="R183" s="12">
        <v>74.518798657855029</v>
      </c>
      <c r="T183" s="12">
        <f>IF(R183&lt;5,1,IF(R183&lt;25,2,IF(R183&lt;50,4,IF(R183&lt;100,7,12))))</f>
        <v>7</v>
      </c>
      <c r="U183" s="10">
        <f>0.65*N183+T183+5+10-5</f>
        <v>41.05</v>
      </c>
      <c r="V183" s="10"/>
      <c r="X183" s="11">
        <v>182</v>
      </c>
    </row>
    <row r="184" spans="1:24">
      <c r="A184" s="5" t="s">
        <v>22</v>
      </c>
      <c r="B184" s="5">
        <v>7.8</v>
      </c>
      <c r="C184" s="5">
        <v>8.8000000000000007</v>
      </c>
      <c r="D184" s="5">
        <v>0</v>
      </c>
      <c r="E184" s="5">
        <v>7</v>
      </c>
      <c r="F184" s="5">
        <v>10</v>
      </c>
      <c r="G184" s="5">
        <v>44</v>
      </c>
      <c r="H184" s="5">
        <v>0.67</v>
      </c>
      <c r="I184" s="5">
        <v>2</v>
      </c>
      <c r="J184" s="5">
        <v>1</v>
      </c>
      <c r="K184" s="5">
        <v>3</v>
      </c>
      <c r="L184" s="5">
        <v>0.40125499999999997</v>
      </c>
      <c r="M184" s="5">
        <v>7.1999999999999998E-3</v>
      </c>
      <c r="N184" s="5">
        <v>19</v>
      </c>
      <c r="P184" s="5">
        <v>0</v>
      </c>
      <c r="Q184" s="5" t="str">
        <f>IF(P184=5,"BS-S+",IF(P184=4,"BS-S",IF(P184=3,"BS-Ves",IF(P184=2,"Amy",IF(P184=1,"NTr",IF(P184=0,"Pyr","Fault"))))))</f>
        <v>Pyr</v>
      </c>
      <c r="R184" s="5">
        <v>8.5953210000000002</v>
      </c>
      <c r="S184" s="5"/>
      <c r="T184" s="12">
        <f>IF(R184&lt;5,1,IF(R184&lt;25,2,IF(R184&lt;50,4,IF(R184&lt;100,7,12))))</f>
        <v>2</v>
      </c>
      <c r="U184" s="10">
        <f>0.65*N184+T184+5+10-5</f>
        <v>24.35</v>
      </c>
      <c r="V184" s="10"/>
      <c r="W184" s="5" t="s">
        <v>23</v>
      </c>
      <c r="X184" s="11">
        <v>183</v>
      </c>
    </row>
    <row r="185" spans="1:24">
      <c r="A185" s="5" t="s">
        <v>22</v>
      </c>
      <c r="B185" s="5">
        <v>8.8000000000000007</v>
      </c>
      <c r="C185" s="5">
        <v>10.199999999999999</v>
      </c>
      <c r="D185" s="5">
        <v>0</v>
      </c>
      <c r="E185" s="5">
        <v>6</v>
      </c>
      <c r="F185" s="5">
        <v>9</v>
      </c>
      <c r="G185" s="5">
        <v>44</v>
      </c>
      <c r="H185" s="5">
        <v>0.5</v>
      </c>
      <c r="I185" s="5">
        <v>2</v>
      </c>
      <c r="J185" s="5">
        <v>1</v>
      </c>
      <c r="K185" s="5">
        <v>4</v>
      </c>
      <c r="L185" s="5">
        <v>0.42501800000000001</v>
      </c>
      <c r="M185" s="5">
        <v>5.1999999999999998E-3</v>
      </c>
      <c r="N185" s="5">
        <v>16</v>
      </c>
      <c r="P185" s="5">
        <v>0</v>
      </c>
      <c r="Q185" s="5" t="str">
        <f>IF(P185=5,"BS-S+",IF(P185=4,"BS-S",IF(P185=3,"BS-Ves",IF(P185=2,"Amy",IF(P185=1,"NTr",IF(P185=0,"Pyr","Fault"))))))</f>
        <v>Pyr</v>
      </c>
      <c r="R185" s="5">
        <v>5.7498120000000004</v>
      </c>
      <c r="S185" s="5"/>
      <c r="T185" s="12">
        <f>IF(R185&lt;5,1,IF(R185&lt;25,2,IF(R185&lt;50,4,IF(R185&lt;100,7,12))))</f>
        <v>2</v>
      </c>
      <c r="U185" s="10">
        <f>0.65*N185+T185+5+10-5</f>
        <v>22.4</v>
      </c>
      <c r="V185" s="10"/>
      <c r="X185" s="11">
        <v>184</v>
      </c>
    </row>
    <row r="186" spans="1:24">
      <c r="A186" s="5" t="s">
        <v>22</v>
      </c>
      <c r="B186" s="5">
        <v>10.199999999999999</v>
      </c>
      <c r="C186" s="5">
        <v>10.4</v>
      </c>
      <c r="D186" s="5">
        <v>20</v>
      </c>
      <c r="E186" s="5">
        <v>6</v>
      </c>
      <c r="F186" s="5">
        <v>19</v>
      </c>
      <c r="G186" s="5">
        <v>36</v>
      </c>
      <c r="H186" s="5">
        <v>0.5</v>
      </c>
      <c r="I186" s="5">
        <v>2</v>
      </c>
      <c r="J186" s="5">
        <v>1</v>
      </c>
      <c r="K186" s="5">
        <v>4</v>
      </c>
      <c r="L186" s="5">
        <v>0.42501800000000001</v>
      </c>
      <c r="M186" s="5">
        <v>6.7000000000000002E-3</v>
      </c>
      <c r="N186" s="5">
        <v>18</v>
      </c>
      <c r="P186" s="5">
        <v>3</v>
      </c>
      <c r="Q186" s="5" t="str">
        <f>IF(P186=5,"BS-S+",IF(P186=4,"BS-S",IF(P186=3,"BS-Ves",IF(P186=2,"Amy",IF(P186=1,"NTr",IF(P186=0,"Pyr","Fault"))))))</f>
        <v>BS-Ves</v>
      </c>
      <c r="R186" s="5">
        <v>22.212610000000002</v>
      </c>
      <c r="S186" s="5"/>
      <c r="T186" s="12">
        <f>IF(R186&lt;5,1,IF(R186&lt;25,2,IF(R186&lt;50,4,IF(R186&lt;100,7,12))))</f>
        <v>2</v>
      </c>
      <c r="U186" s="10">
        <f>0.65*N186+T186+5+10-5</f>
        <v>23.700000000000003</v>
      </c>
      <c r="V186" s="10"/>
      <c r="W186" s="5" t="s">
        <v>21</v>
      </c>
      <c r="X186" s="11">
        <v>185</v>
      </c>
    </row>
    <row r="187" spans="1:24">
      <c r="A187" s="5" t="s">
        <v>22</v>
      </c>
      <c r="B187" s="5">
        <v>10.4</v>
      </c>
      <c r="C187" s="5">
        <v>10.8</v>
      </c>
      <c r="D187" s="5">
        <v>0</v>
      </c>
      <c r="E187" s="5">
        <v>6</v>
      </c>
      <c r="F187" s="5">
        <v>9</v>
      </c>
      <c r="G187" s="5">
        <v>44</v>
      </c>
      <c r="H187" s="5">
        <v>0.5</v>
      </c>
      <c r="I187" s="5">
        <v>2</v>
      </c>
      <c r="J187" s="5">
        <v>1</v>
      </c>
      <c r="K187" s="5">
        <v>4</v>
      </c>
      <c r="L187" s="5">
        <v>0.42501800000000001</v>
      </c>
      <c r="M187" s="5">
        <v>5.1999999999999998E-3</v>
      </c>
      <c r="N187" s="5">
        <v>16</v>
      </c>
      <c r="P187" s="5">
        <v>3</v>
      </c>
      <c r="Q187" s="5" t="str">
        <f>IF(P187=5,"BS-S+",IF(P187=4,"BS-S",IF(P187=3,"BS-Ves",IF(P187=2,"Amy",IF(P187=1,"NTr",IF(P187=0,"Pyr","Fault"))))))</f>
        <v>BS-Ves</v>
      </c>
      <c r="R187" s="5">
        <v>15.77336</v>
      </c>
      <c r="S187" s="5"/>
      <c r="T187" s="12">
        <f>IF(R187&lt;5,1,IF(R187&lt;25,2,IF(R187&lt;50,4,IF(R187&lt;100,7,12))))</f>
        <v>2</v>
      </c>
      <c r="U187" s="10">
        <f>0.65*N187+T187+5+10-5</f>
        <v>22.4</v>
      </c>
      <c r="V187" s="10"/>
      <c r="X187" s="11">
        <v>186</v>
      </c>
    </row>
    <row r="188" spans="1:24">
      <c r="A188" s="5" t="s">
        <v>22</v>
      </c>
      <c r="B188" s="5">
        <v>10.8</v>
      </c>
      <c r="C188" s="5">
        <v>12.5</v>
      </c>
      <c r="D188" s="5">
        <v>40</v>
      </c>
      <c r="E188" s="5">
        <v>7</v>
      </c>
      <c r="F188" s="5">
        <v>30</v>
      </c>
      <c r="G188" s="5">
        <v>28</v>
      </c>
      <c r="H188" s="5">
        <v>1</v>
      </c>
      <c r="I188" s="5">
        <v>3</v>
      </c>
      <c r="J188" s="5">
        <v>1</v>
      </c>
      <c r="K188" s="5">
        <v>3</v>
      </c>
      <c r="L188" s="5">
        <v>0.37</v>
      </c>
      <c r="M188" s="5">
        <v>1.8599999999999998E-2</v>
      </c>
      <c r="N188" s="5">
        <v>31</v>
      </c>
      <c r="P188" s="5">
        <v>3</v>
      </c>
      <c r="Q188" s="5" t="str">
        <f>IF(P188=5,"BS-S+",IF(P188=4,"BS-S",IF(P188=3,"BS-Ves",IF(P188=2,"Amy",IF(P188=1,"NTr",IF(P188=0,"Pyr","Fault"))))))</f>
        <v>BS-Ves</v>
      </c>
      <c r="R188" s="5">
        <v>30.33642</v>
      </c>
      <c r="S188" s="5"/>
      <c r="T188" s="12">
        <f>IF(R188&lt;5,1,IF(R188&lt;25,2,IF(R188&lt;50,4,IF(R188&lt;100,7,12))))</f>
        <v>4</v>
      </c>
      <c r="U188" s="10">
        <f>0.65*N188+T188+5+10-5</f>
        <v>34.150000000000006</v>
      </c>
      <c r="V188" s="10"/>
      <c r="X188" s="11">
        <v>187</v>
      </c>
    </row>
    <row r="189" spans="1:24">
      <c r="A189" s="5" t="s">
        <v>22</v>
      </c>
      <c r="B189" s="5">
        <v>12.5</v>
      </c>
      <c r="C189" s="5">
        <v>13.9</v>
      </c>
      <c r="D189" s="5">
        <v>60</v>
      </c>
      <c r="E189" s="5">
        <v>6</v>
      </c>
      <c r="F189" s="5">
        <v>39</v>
      </c>
      <c r="G189" s="5">
        <v>20</v>
      </c>
      <c r="H189" s="5">
        <v>0.75</v>
      </c>
      <c r="I189" s="5">
        <v>3</v>
      </c>
      <c r="J189" s="5">
        <v>1</v>
      </c>
      <c r="K189" s="5">
        <v>4</v>
      </c>
      <c r="L189" s="5">
        <v>0.39191300000000001</v>
      </c>
      <c r="M189" s="5">
        <v>2.0799999999999999E-2</v>
      </c>
      <c r="N189" s="5">
        <v>33</v>
      </c>
      <c r="P189" s="5">
        <v>3</v>
      </c>
      <c r="Q189" s="5" t="str">
        <f>IF(P189=5,"BS-S+",IF(P189=4,"BS-S",IF(P189=3,"BS-Ves",IF(P189=2,"Amy",IF(P189=1,"NTr",IF(P189=0,"Pyr","Fault"))))))</f>
        <v>BS-Ves</v>
      </c>
      <c r="R189" s="5">
        <v>18.456679999999999</v>
      </c>
      <c r="S189" s="5"/>
      <c r="T189" s="12">
        <f>IF(R189&lt;5,1,IF(R189&lt;25,2,IF(R189&lt;50,4,IF(R189&lt;100,7,12))))</f>
        <v>2</v>
      </c>
      <c r="U189" s="10">
        <f>0.65*N189+T189+5+10-5</f>
        <v>33.450000000000003</v>
      </c>
      <c r="V189" s="10"/>
      <c r="X189" s="11">
        <v>188</v>
      </c>
    </row>
    <row r="190" spans="1:24">
      <c r="A190" s="5" t="s">
        <v>22</v>
      </c>
      <c r="B190" s="5">
        <v>13.9</v>
      </c>
      <c r="C190" s="5">
        <v>15.5</v>
      </c>
      <c r="D190" s="5">
        <v>46</v>
      </c>
      <c r="E190" s="5">
        <v>7</v>
      </c>
      <c r="F190" s="5">
        <v>33</v>
      </c>
      <c r="G190" s="5">
        <v>25.6</v>
      </c>
      <c r="H190" s="5">
        <v>1</v>
      </c>
      <c r="I190" s="5">
        <v>3</v>
      </c>
      <c r="J190" s="5">
        <v>1</v>
      </c>
      <c r="K190" s="5">
        <v>3</v>
      </c>
      <c r="L190" s="5">
        <v>0.37</v>
      </c>
      <c r="M190" s="5">
        <v>2.06E-2</v>
      </c>
      <c r="N190" s="5">
        <v>33</v>
      </c>
      <c r="P190" s="5">
        <v>1</v>
      </c>
      <c r="Q190" s="5" t="str">
        <f>IF(P190=5,"BS-S+",IF(P190=4,"BS-S",IF(P190=3,"BS-Ves",IF(P190=2,"Amy",IF(P190=1,"NTr",IF(P190=0,"Pyr","Fault"))))))</f>
        <v>NTr</v>
      </c>
      <c r="R190" s="5">
        <v>8.719417</v>
      </c>
      <c r="S190" s="5"/>
      <c r="T190" s="12">
        <f>IF(R190&lt;5,1,IF(R190&lt;25,2,IF(R190&lt;50,4,IF(R190&lt;100,7,12))))</f>
        <v>2</v>
      </c>
      <c r="U190" s="10">
        <f>0.65*N190+T190+5+10-5</f>
        <v>33.450000000000003</v>
      </c>
      <c r="V190" s="10"/>
      <c r="W190" s="5" t="s">
        <v>24</v>
      </c>
      <c r="X190" s="11">
        <v>189</v>
      </c>
    </row>
    <row r="191" spans="1:24">
      <c r="A191" s="5" t="s">
        <v>22</v>
      </c>
      <c r="B191" s="5">
        <v>15.5</v>
      </c>
      <c r="C191" s="5">
        <v>17</v>
      </c>
      <c r="D191" s="5">
        <v>16</v>
      </c>
      <c r="E191" s="5">
        <v>6</v>
      </c>
      <c r="F191" s="5">
        <v>17</v>
      </c>
      <c r="G191" s="5">
        <v>37.6</v>
      </c>
      <c r="H191" s="5">
        <v>0.5</v>
      </c>
      <c r="I191" s="5">
        <v>2</v>
      </c>
      <c r="J191" s="5">
        <v>1</v>
      </c>
      <c r="K191" s="5">
        <v>4</v>
      </c>
      <c r="L191" s="5">
        <v>0.42501800000000001</v>
      </c>
      <c r="M191" s="5">
        <v>6.4000000000000003E-3</v>
      </c>
      <c r="N191" s="5">
        <v>18</v>
      </c>
      <c r="P191" s="5">
        <v>3</v>
      </c>
      <c r="Q191" s="5" t="str">
        <f>IF(P191=5,"BS-S+",IF(P191=4,"BS-S",IF(P191=3,"BS-Ves",IF(P191=2,"Amy",IF(P191=1,"NTr",IF(P191=0,"Pyr","Fault"))))))</f>
        <v>BS-Ves</v>
      </c>
      <c r="R191" s="5">
        <v>21.112819999999999</v>
      </c>
      <c r="S191" s="5"/>
      <c r="T191" s="12">
        <f>IF(R191&lt;5,1,IF(R191&lt;25,2,IF(R191&lt;50,4,IF(R191&lt;100,7,12))))</f>
        <v>2</v>
      </c>
      <c r="U191" s="10">
        <f>0.65*N191+T191+5+10-5</f>
        <v>23.700000000000003</v>
      </c>
      <c r="V191" s="10"/>
      <c r="W191" s="5" t="s">
        <v>21</v>
      </c>
      <c r="X191" s="11">
        <v>190</v>
      </c>
    </row>
    <row r="192" spans="1:24">
      <c r="A192" s="5" t="s">
        <v>22</v>
      </c>
      <c r="B192" s="5">
        <v>17</v>
      </c>
      <c r="C192" s="5">
        <v>17.600000000000001</v>
      </c>
      <c r="D192" s="5">
        <v>0</v>
      </c>
      <c r="E192" s="5">
        <v>6</v>
      </c>
      <c r="F192" s="5">
        <v>9</v>
      </c>
      <c r="G192" s="5">
        <v>44</v>
      </c>
      <c r="H192" s="5">
        <v>0.5</v>
      </c>
      <c r="I192" s="5">
        <v>2</v>
      </c>
      <c r="J192" s="5">
        <v>1</v>
      </c>
      <c r="K192" s="5">
        <v>4</v>
      </c>
      <c r="L192" s="5">
        <v>0.42501800000000001</v>
      </c>
      <c r="M192" s="5">
        <v>5.1999999999999998E-3</v>
      </c>
      <c r="N192" s="5">
        <v>16</v>
      </c>
      <c r="P192" s="5">
        <v>0</v>
      </c>
      <c r="Q192" s="5" t="str">
        <f>IF(P192=5,"BS-S+",IF(P192=4,"BS-S",IF(P192=3,"BS-Ves",IF(P192=2,"Amy",IF(P192=1,"NTr",IF(P192=0,"Pyr","Fault"))))))</f>
        <v>Pyr</v>
      </c>
      <c r="R192" s="5">
        <v>23.641960000000001</v>
      </c>
      <c r="S192" s="5"/>
      <c r="T192" s="12">
        <f>IF(R192&lt;5,1,IF(R192&lt;25,2,IF(R192&lt;50,4,IF(R192&lt;100,7,12))))</f>
        <v>2</v>
      </c>
      <c r="U192" s="10">
        <f>0.65*N192+T192+5+10-5</f>
        <v>22.4</v>
      </c>
      <c r="V192" s="10"/>
      <c r="W192" s="5" t="s">
        <v>23</v>
      </c>
      <c r="X192" s="11">
        <v>191</v>
      </c>
    </row>
    <row r="193" spans="1:24">
      <c r="A193" s="5" t="s">
        <v>22</v>
      </c>
      <c r="B193" s="5">
        <v>17.600000000000001</v>
      </c>
      <c r="C193" s="5">
        <v>18.8</v>
      </c>
      <c r="D193" s="5">
        <v>21</v>
      </c>
      <c r="E193" s="5">
        <v>6</v>
      </c>
      <c r="F193" s="5">
        <v>19</v>
      </c>
      <c r="G193" s="5">
        <v>35.6</v>
      </c>
      <c r="H193" s="5">
        <v>0.5</v>
      </c>
      <c r="I193" s="5">
        <v>2</v>
      </c>
      <c r="J193" s="5">
        <v>1</v>
      </c>
      <c r="K193" s="5">
        <v>4</v>
      </c>
      <c r="L193" s="5">
        <v>0.42501800000000001</v>
      </c>
      <c r="M193" s="5">
        <v>6.7999999999999996E-3</v>
      </c>
      <c r="N193" s="5">
        <v>19</v>
      </c>
      <c r="P193" s="5">
        <v>3</v>
      </c>
      <c r="Q193" s="5" t="str">
        <f>IF(P193=5,"BS-S+",IF(P193=4,"BS-S",IF(P193=3,"BS-Ves",IF(P193=2,"Amy",IF(P193=1,"NTr",IF(P193=0,"Pyr","Fault"))))))</f>
        <v>BS-Ves</v>
      </c>
      <c r="R193" s="5">
        <v>20.068100000000001</v>
      </c>
      <c r="S193" s="5"/>
      <c r="T193" s="12">
        <f>IF(R193&lt;5,1,IF(R193&lt;25,2,IF(R193&lt;50,4,IF(R193&lt;100,7,12))))</f>
        <v>2</v>
      </c>
      <c r="U193" s="10">
        <f>0.65*N193+T193+5+10-5</f>
        <v>24.35</v>
      </c>
      <c r="V193" s="10"/>
      <c r="W193" s="5" t="s">
        <v>21</v>
      </c>
      <c r="X193" s="11">
        <v>192</v>
      </c>
    </row>
    <row r="194" spans="1:24">
      <c r="A194" s="5" t="s">
        <v>22</v>
      </c>
      <c r="B194" s="5">
        <v>18.8</v>
      </c>
      <c r="C194" s="5">
        <v>19.3</v>
      </c>
      <c r="D194" s="5">
        <v>20</v>
      </c>
      <c r="E194" s="5">
        <v>6</v>
      </c>
      <c r="F194" s="5">
        <v>19</v>
      </c>
      <c r="G194" s="5">
        <v>36</v>
      </c>
      <c r="H194" s="5">
        <v>0.5</v>
      </c>
      <c r="I194" s="5">
        <v>2</v>
      </c>
      <c r="J194" s="5">
        <v>1</v>
      </c>
      <c r="K194" s="5">
        <v>4</v>
      </c>
      <c r="L194" s="5">
        <v>0.42501800000000001</v>
      </c>
      <c r="M194" s="5">
        <v>6.7000000000000002E-3</v>
      </c>
      <c r="N194" s="5">
        <v>18</v>
      </c>
      <c r="P194" s="5">
        <v>3</v>
      </c>
      <c r="Q194" s="5" t="str">
        <f>IF(P194=5,"BS-S+",IF(P194=4,"BS-S",IF(P194=3,"BS-Ves",IF(P194=2,"Amy",IF(P194=1,"NTr",IF(P194=0,"Pyr","Fault"))))))</f>
        <v>BS-Ves</v>
      </c>
      <c r="R194" s="5">
        <v>21.848500000000001</v>
      </c>
      <c r="S194" s="5"/>
      <c r="T194" s="12">
        <f>IF(R194&lt;5,1,IF(R194&lt;25,2,IF(R194&lt;50,4,IF(R194&lt;100,7,12))))</f>
        <v>2</v>
      </c>
      <c r="U194" s="10">
        <f>0.65*N194+T194+5+10-5</f>
        <v>23.700000000000003</v>
      </c>
      <c r="V194" s="10"/>
      <c r="W194" s="5" t="s">
        <v>21</v>
      </c>
      <c r="X194" s="11">
        <v>193</v>
      </c>
    </row>
    <row r="195" spans="1:24">
      <c r="A195" s="5" t="s">
        <v>22</v>
      </c>
      <c r="B195" s="5">
        <v>19.3</v>
      </c>
      <c r="C195" s="5">
        <v>20.8</v>
      </c>
      <c r="D195" s="5">
        <v>0</v>
      </c>
      <c r="E195" s="5">
        <v>6</v>
      </c>
      <c r="F195" s="5">
        <v>9</v>
      </c>
      <c r="G195" s="5">
        <v>44</v>
      </c>
      <c r="H195" s="5">
        <v>0.5</v>
      </c>
      <c r="I195" s="5">
        <v>2</v>
      </c>
      <c r="J195" s="5">
        <v>1</v>
      </c>
      <c r="K195" s="5">
        <v>4</v>
      </c>
      <c r="L195" s="5">
        <v>0.42501800000000001</v>
      </c>
      <c r="M195" s="5">
        <v>5.1999999999999998E-3</v>
      </c>
      <c r="N195" s="5">
        <v>16</v>
      </c>
      <c r="P195" s="5">
        <v>3</v>
      </c>
      <c r="Q195" s="5" t="str">
        <f>IF(P195=5,"BS-S+",IF(P195=4,"BS-S",IF(P195=3,"BS-Ves",IF(P195=2,"Amy",IF(P195=1,"NTr",IF(P195=0,"Pyr","Fault"))))))</f>
        <v>BS-Ves</v>
      </c>
      <c r="R195" s="5">
        <v>16.89461</v>
      </c>
      <c r="S195" s="5"/>
      <c r="T195" s="12">
        <f>IF(R195&lt;5,1,IF(R195&lt;25,2,IF(R195&lt;50,4,IF(R195&lt;100,7,12))))</f>
        <v>2</v>
      </c>
      <c r="U195" s="10">
        <f>0.65*N195+T195+5+10-5</f>
        <v>22.4</v>
      </c>
      <c r="V195" s="10"/>
      <c r="W195" s="5" t="s">
        <v>21</v>
      </c>
      <c r="X195" s="11">
        <v>194</v>
      </c>
    </row>
    <row r="196" spans="1:24">
      <c r="A196" s="5" t="s">
        <v>22</v>
      </c>
      <c r="B196" s="5">
        <v>20.8</v>
      </c>
      <c r="C196" s="5">
        <v>21.1</v>
      </c>
      <c r="D196" s="5">
        <v>10</v>
      </c>
      <c r="E196" s="5">
        <v>6</v>
      </c>
      <c r="F196" s="5">
        <v>14</v>
      </c>
      <c r="G196" s="5">
        <v>40</v>
      </c>
      <c r="H196" s="5">
        <v>0.5</v>
      </c>
      <c r="I196" s="5">
        <v>2</v>
      </c>
      <c r="J196" s="5">
        <v>1</v>
      </c>
      <c r="K196" s="5">
        <v>4</v>
      </c>
      <c r="L196" s="5">
        <v>0.42501800000000001</v>
      </c>
      <c r="M196" s="5">
        <v>5.8999999999999999E-3</v>
      </c>
      <c r="N196" s="5">
        <v>17</v>
      </c>
      <c r="O196" s="12"/>
      <c r="P196" s="5">
        <v>5</v>
      </c>
      <c r="Q196" s="5" t="str">
        <f>IF(P196=5,"BS-S+",IF(P196=4,"BS-S",IF(P196=3,"BS-Ves",IF(P196=2,"Amy",IF(P196=1,"NTr",IF(P196=0,"Pyr","Fault"))))))</f>
        <v>BS-S+</v>
      </c>
      <c r="R196" s="12">
        <v>86.766797966139592</v>
      </c>
      <c r="T196" s="12">
        <f>IF(R196&lt;5,1,IF(R196&lt;25,2,IF(R196&lt;50,4,IF(R196&lt;100,7,12))))</f>
        <v>7</v>
      </c>
      <c r="U196" s="10">
        <f>0.65*N196+T196+5+10-5</f>
        <v>28.049999999999997</v>
      </c>
      <c r="V196" s="10"/>
      <c r="W196" s="5" t="s">
        <v>19</v>
      </c>
      <c r="X196" s="11">
        <v>195</v>
      </c>
    </row>
    <row r="197" spans="1:24">
      <c r="A197" s="5" t="s">
        <v>22</v>
      </c>
      <c r="B197" s="5">
        <v>21.1</v>
      </c>
      <c r="C197" s="5">
        <v>22.6</v>
      </c>
      <c r="D197" s="5">
        <v>0</v>
      </c>
      <c r="E197" s="5">
        <v>7</v>
      </c>
      <c r="F197" s="5">
        <v>10</v>
      </c>
      <c r="G197" s="5">
        <v>44</v>
      </c>
      <c r="H197" s="5">
        <v>0.67</v>
      </c>
      <c r="I197" s="5">
        <v>2</v>
      </c>
      <c r="J197" s="5">
        <v>1</v>
      </c>
      <c r="K197" s="5">
        <v>3</v>
      </c>
      <c r="L197" s="5">
        <v>0.40125499999999997</v>
      </c>
      <c r="M197" s="5">
        <v>7.1999999999999998E-3</v>
      </c>
      <c r="N197" s="5">
        <v>19</v>
      </c>
      <c r="P197" s="5">
        <v>3</v>
      </c>
      <c r="Q197" s="5" t="str">
        <f>IF(P197=5,"BS-S+",IF(P197=4,"BS-S",IF(P197=3,"BS-Ves",IF(P197=2,"Amy",IF(P197=1,"NTr",IF(P197=0,"Pyr","Fault"))))))</f>
        <v>BS-Ves</v>
      </c>
      <c r="R197" s="5">
        <v>22.18507</v>
      </c>
      <c r="S197" s="5"/>
      <c r="T197" s="12">
        <f>IF(R197&lt;5,1,IF(R197&lt;25,2,IF(R197&lt;50,4,IF(R197&lt;100,7,12))))</f>
        <v>2</v>
      </c>
      <c r="U197" s="10">
        <f>0.65*N197+T197+5+10-5</f>
        <v>24.35</v>
      </c>
      <c r="V197" s="10"/>
      <c r="W197" s="5" t="s">
        <v>21</v>
      </c>
      <c r="X197" s="11">
        <v>196</v>
      </c>
    </row>
    <row r="198" spans="1:24">
      <c r="A198" s="5" t="s">
        <v>22</v>
      </c>
      <c r="B198" s="5">
        <v>22.6</v>
      </c>
      <c r="C198" s="5">
        <v>23.2</v>
      </c>
      <c r="D198" s="5">
        <v>70</v>
      </c>
      <c r="E198" s="5">
        <v>6</v>
      </c>
      <c r="F198" s="5">
        <v>44</v>
      </c>
      <c r="G198" s="5">
        <v>16</v>
      </c>
      <c r="H198" s="5">
        <v>0.75</v>
      </c>
      <c r="I198" s="5">
        <v>3</v>
      </c>
      <c r="J198" s="5">
        <v>1</v>
      </c>
      <c r="K198" s="5">
        <v>4</v>
      </c>
      <c r="L198" s="5">
        <v>0.39191300000000001</v>
      </c>
      <c r="M198" s="5">
        <v>2.7099999999999999E-2</v>
      </c>
      <c r="N198" s="5">
        <v>37</v>
      </c>
      <c r="P198" s="5">
        <v>3</v>
      </c>
      <c r="Q198" s="5" t="str">
        <f>IF(P198=5,"BS-S+",IF(P198=4,"BS-S",IF(P198=3,"BS-Ves",IF(P198=2,"Amy",IF(P198=1,"NTr",IF(P198=0,"Pyr","Fault"))))))</f>
        <v>BS-Ves</v>
      </c>
      <c r="R198" s="5">
        <v>23.945810000000002</v>
      </c>
      <c r="S198" s="5"/>
      <c r="T198" s="12">
        <f>IF(R198&lt;5,1,IF(R198&lt;25,2,IF(R198&lt;50,4,IF(R198&lt;100,7,12))))</f>
        <v>2</v>
      </c>
      <c r="U198" s="10">
        <f>0.65*N198+T198+5+10-5</f>
        <v>36.049999999999997</v>
      </c>
      <c r="V198" s="10"/>
      <c r="X198" s="11">
        <v>197</v>
      </c>
    </row>
    <row r="199" spans="1:24">
      <c r="A199" s="5" t="s">
        <v>22</v>
      </c>
      <c r="B199" s="5">
        <v>23.2</v>
      </c>
      <c r="C199" s="5">
        <v>24.1</v>
      </c>
      <c r="D199" s="5">
        <v>35</v>
      </c>
      <c r="E199" s="5">
        <v>7</v>
      </c>
      <c r="F199" s="5">
        <v>28</v>
      </c>
      <c r="G199" s="5">
        <v>30</v>
      </c>
      <c r="H199" s="5">
        <v>0.67</v>
      </c>
      <c r="I199" s="5">
        <v>2</v>
      </c>
      <c r="J199" s="5">
        <v>1</v>
      </c>
      <c r="K199" s="5">
        <v>3</v>
      </c>
      <c r="L199" s="5">
        <v>0.40125499999999997</v>
      </c>
      <c r="M199" s="5">
        <v>1.15E-2</v>
      </c>
      <c r="N199" s="5">
        <v>25</v>
      </c>
      <c r="P199" s="5">
        <v>3</v>
      </c>
      <c r="Q199" s="5" t="str">
        <f>IF(P199=5,"BS-S+",IF(P199=4,"BS-S",IF(P199=3,"BS-Ves",IF(P199=2,"Amy",IF(P199=1,"NTr",IF(P199=0,"Pyr","Fault"))))))</f>
        <v>BS-Ves</v>
      </c>
      <c r="R199" s="5">
        <v>17.341650000000001</v>
      </c>
      <c r="S199" s="5"/>
      <c r="T199" s="12">
        <f>IF(R199&lt;5,1,IF(R199&lt;25,2,IF(R199&lt;50,4,IF(R199&lt;100,7,12))))</f>
        <v>2</v>
      </c>
      <c r="U199" s="10">
        <f>0.65*N199+T199+5+10-5</f>
        <v>28.25</v>
      </c>
      <c r="V199" s="10"/>
      <c r="X199" s="11">
        <v>198</v>
      </c>
    </row>
    <row r="200" spans="1:24">
      <c r="A200" s="5" t="s">
        <v>22</v>
      </c>
      <c r="B200" s="5">
        <v>24.1</v>
      </c>
      <c r="C200" s="5">
        <v>26</v>
      </c>
      <c r="D200" s="5">
        <v>50</v>
      </c>
      <c r="E200" s="5">
        <v>6</v>
      </c>
      <c r="F200" s="5">
        <v>34</v>
      </c>
      <c r="G200" s="5">
        <v>24</v>
      </c>
      <c r="H200" s="5">
        <v>0.75</v>
      </c>
      <c r="I200" s="5">
        <v>3</v>
      </c>
      <c r="J200" s="5">
        <v>1</v>
      </c>
      <c r="K200" s="5">
        <v>4</v>
      </c>
      <c r="L200" s="5">
        <v>0.39191300000000001</v>
      </c>
      <c r="M200" s="5">
        <v>1.6799999999999999E-2</v>
      </c>
      <c r="N200" s="5">
        <v>30</v>
      </c>
      <c r="P200" s="5">
        <v>3</v>
      </c>
      <c r="Q200" s="5" t="str">
        <f>IF(P200=5,"BS-S+",IF(P200=4,"BS-S",IF(P200=3,"BS-Ves",IF(P200=2,"Amy",IF(P200=1,"NTr",IF(P200=0,"Pyr","Fault"))))))</f>
        <v>BS-Ves</v>
      </c>
      <c r="R200" s="5">
        <v>18.716729999999998</v>
      </c>
      <c r="S200" s="5"/>
      <c r="T200" s="12">
        <f>IF(R200&lt;5,1,IF(R200&lt;25,2,IF(R200&lt;50,4,IF(R200&lt;100,7,12))))</f>
        <v>2</v>
      </c>
      <c r="U200" s="10">
        <f>0.65*N200+T200+5+10-5</f>
        <v>31.5</v>
      </c>
      <c r="V200" s="10"/>
      <c r="X200" s="11">
        <v>199</v>
      </c>
    </row>
    <row r="201" spans="1:24">
      <c r="A201" s="5" t="s">
        <v>22</v>
      </c>
      <c r="B201" s="5">
        <v>26</v>
      </c>
      <c r="C201" s="5">
        <v>26.2</v>
      </c>
      <c r="D201" s="5">
        <v>0</v>
      </c>
      <c r="E201" s="5">
        <v>6</v>
      </c>
      <c r="F201" s="5">
        <v>9</v>
      </c>
      <c r="G201" s="5">
        <v>44</v>
      </c>
      <c r="H201" s="5">
        <v>0.5</v>
      </c>
      <c r="I201" s="5">
        <v>2</v>
      </c>
      <c r="J201" s="5">
        <v>1</v>
      </c>
      <c r="K201" s="5">
        <v>4</v>
      </c>
      <c r="L201" s="5">
        <v>0.42501800000000001</v>
      </c>
      <c r="M201" s="5">
        <v>5.1999999999999998E-3</v>
      </c>
      <c r="N201" s="5">
        <v>16</v>
      </c>
      <c r="P201" s="5">
        <v>3</v>
      </c>
      <c r="Q201" s="5" t="str">
        <f>IF(P201=5,"BS-S+",IF(P201=4,"BS-S",IF(P201=3,"BS-Ves",IF(P201=2,"Amy",IF(P201=1,"NTr",IF(P201=0,"Pyr","Fault"))))))</f>
        <v>BS-Ves</v>
      </c>
      <c r="R201" s="5">
        <v>15.53224</v>
      </c>
      <c r="S201" s="5"/>
      <c r="T201" s="12">
        <f>IF(R201&lt;5,1,IF(R201&lt;25,2,IF(R201&lt;50,4,IF(R201&lt;100,7,12))))</f>
        <v>2</v>
      </c>
      <c r="U201" s="10">
        <f>0.65*N201+T201+5+10-5</f>
        <v>22.4</v>
      </c>
      <c r="V201" s="10"/>
      <c r="X201" s="11">
        <v>200</v>
      </c>
    </row>
    <row r="202" spans="1:24">
      <c r="A202" s="5" t="s">
        <v>22</v>
      </c>
      <c r="B202" s="5">
        <v>26.2</v>
      </c>
      <c r="C202" s="5">
        <v>28</v>
      </c>
      <c r="D202" s="5">
        <v>60</v>
      </c>
      <c r="E202" s="5">
        <v>6</v>
      </c>
      <c r="F202" s="5">
        <v>39</v>
      </c>
      <c r="G202" s="5">
        <v>20</v>
      </c>
      <c r="H202" s="5">
        <v>0.75</v>
      </c>
      <c r="I202" s="5">
        <v>3</v>
      </c>
      <c r="J202" s="5">
        <v>1</v>
      </c>
      <c r="K202" s="5">
        <v>4</v>
      </c>
      <c r="L202" s="5">
        <v>0.39191300000000001</v>
      </c>
      <c r="M202" s="5">
        <v>2.0799999999999999E-2</v>
      </c>
      <c r="N202" s="5">
        <v>33</v>
      </c>
      <c r="P202" s="5">
        <v>3</v>
      </c>
      <c r="Q202" s="5" t="str">
        <f>IF(P202=5,"BS-S+",IF(P202=4,"BS-S",IF(P202=3,"BS-Ves",IF(P202=2,"Amy",IF(P202=1,"NTr",IF(P202=0,"Pyr","Fault"))))))</f>
        <v>BS-Ves</v>
      </c>
      <c r="R202" s="5">
        <v>10.19107</v>
      </c>
      <c r="S202" s="5"/>
      <c r="T202" s="12">
        <f>IF(R202&lt;5,1,IF(R202&lt;25,2,IF(R202&lt;50,4,IF(R202&lt;100,7,12))))</f>
        <v>2</v>
      </c>
      <c r="U202" s="10">
        <f>0.65*N202+T202+5+10-5</f>
        <v>33.450000000000003</v>
      </c>
      <c r="V202" s="10"/>
      <c r="X202" s="11">
        <v>201</v>
      </c>
    </row>
    <row r="203" spans="1:24">
      <c r="A203" s="5" t="s">
        <v>22</v>
      </c>
      <c r="B203" s="5">
        <v>28</v>
      </c>
      <c r="C203" s="5">
        <v>28.3</v>
      </c>
      <c r="D203" s="5">
        <v>0</v>
      </c>
      <c r="E203" s="5">
        <v>7</v>
      </c>
      <c r="F203" s="5">
        <v>10</v>
      </c>
      <c r="G203" s="5">
        <v>44</v>
      </c>
      <c r="H203" s="5">
        <v>0.67</v>
      </c>
      <c r="I203" s="5">
        <v>2</v>
      </c>
      <c r="J203" s="5">
        <v>1</v>
      </c>
      <c r="K203" s="5">
        <v>3</v>
      </c>
      <c r="L203" s="5">
        <v>0.40125499999999997</v>
      </c>
      <c r="M203" s="5">
        <v>7.1999999999999998E-3</v>
      </c>
      <c r="N203" s="5">
        <v>19</v>
      </c>
      <c r="P203" s="5">
        <v>3</v>
      </c>
      <c r="Q203" s="5" t="str">
        <f>IF(P203=5,"BS-S+",IF(P203=4,"BS-S",IF(P203=3,"BS-Ves",IF(P203=2,"Amy",IF(P203=1,"NTr",IF(P203=0,"Pyr","Fault"))))))</f>
        <v>BS-Ves</v>
      </c>
      <c r="R203" s="5">
        <v>22.034040000000001</v>
      </c>
      <c r="S203" s="5"/>
      <c r="T203" s="12">
        <f>IF(R203&lt;5,1,IF(R203&lt;25,2,IF(R203&lt;50,4,IF(R203&lt;100,7,12))))</f>
        <v>2</v>
      </c>
      <c r="U203" s="10">
        <f>0.65*N203+T203+5+10-5</f>
        <v>24.35</v>
      </c>
      <c r="V203" s="10"/>
      <c r="X203" s="11">
        <v>202</v>
      </c>
    </row>
    <row r="204" spans="1:24">
      <c r="A204" s="5" t="s">
        <v>22</v>
      </c>
      <c r="B204" s="5">
        <v>28.3</v>
      </c>
      <c r="C204" s="5">
        <v>30</v>
      </c>
      <c r="D204" s="5">
        <v>10</v>
      </c>
      <c r="E204" s="5">
        <v>6</v>
      </c>
      <c r="F204" s="5">
        <v>14</v>
      </c>
      <c r="G204" s="5">
        <v>40</v>
      </c>
      <c r="H204" s="5">
        <v>0.5</v>
      </c>
      <c r="I204" s="5">
        <v>2</v>
      </c>
      <c r="J204" s="5">
        <v>1</v>
      </c>
      <c r="K204" s="5">
        <v>4</v>
      </c>
      <c r="L204" s="5">
        <v>0.42501800000000001</v>
      </c>
      <c r="M204" s="5">
        <v>5.8999999999999999E-3</v>
      </c>
      <c r="N204" s="5">
        <v>17</v>
      </c>
      <c r="P204" s="5">
        <v>3</v>
      </c>
      <c r="Q204" s="5" t="str">
        <f>IF(P204=5,"BS-S+",IF(P204=4,"BS-S",IF(P204=3,"BS-Ves",IF(P204=2,"Amy",IF(P204=1,"NTr",IF(P204=0,"Pyr","Fault"))))))</f>
        <v>BS-Ves</v>
      </c>
      <c r="R204" s="5">
        <v>27.018160000000002</v>
      </c>
      <c r="S204" s="5"/>
      <c r="T204" s="12">
        <f>IF(R204&lt;5,1,IF(R204&lt;25,2,IF(R204&lt;50,4,IF(R204&lt;100,7,12))))</f>
        <v>4</v>
      </c>
      <c r="U204" s="10">
        <f>0.65*N204+T204+5+10-5</f>
        <v>25.05</v>
      </c>
      <c r="V204" s="10"/>
      <c r="X204" s="11">
        <v>203</v>
      </c>
    </row>
    <row r="205" spans="1:24">
      <c r="A205" s="5" t="s">
        <v>25</v>
      </c>
      <c r="B205" s="5">
        <v>0</v>
      </c>
      <c r="C205" s="5">
        <v>1.8</v>
      </c>
      <c r="D205" s="5">
        <v>6</v>
      </c>
      <c r="E205" s="5">
        <v>9</v>
      </c>
      <c r="F205" s="5">
        <v>16</v>
      </c>
      <c r="G205" s="5">
        <v>41.6</v>
      </c>
      <c r="H205" s="5">
        <v>1</v>
      </c>
      <c r="I205" s="5">
        <v>2</v>
      </c>
      <c r="J205" s="5">
        <v>1</v>
      </c>
      <c r="K205" s="5">
        <v>2</v>
      </c>
      <c r="L205" s="5">
        <v>0.37</v>
      </c>
      <c r="M205" s="5">
        <v>1.2E-2</v>
      </c>
      <c r="N205" s="5">
        <v>25</v>
      </c>
      <c r="P205" s="5">
        <v>3</v>
      </c>
      <c r="Q205" s="5" t="str">
        <f>IF(P205=5,"BS-S+",IF(P205=4,"BS-S",IF(P205=3,"BS-Ves",IF(P205=2,"Amy",IF(P205=1,"NTr",IF(P205=0,"Pyr","Fault"))))))</f>
        <v>BS-Ves</v>
      </c>
      <c r="R205" s="5">
        <v>17.771609999999999</v>
      </c>
      <c r="S205" s="5"/>
      <c r="T205" s="12">
        <f>IF(R205&lt;5,1,IF(R205&lt;25,2,IF(R205&lt;50,4,IF(R205&lt;100,7,12))))</f>
        <v>2</v>
      </c>
      <c r="U205" s="10">
        <f>0.65*N205+T205+5+10-5</f>
        <v>28.25</v>
      </c>
      <c r="V205" s="10"/>
      <c r="W205" s="5" t="s">
        <v>26</v>
      </c>
      <c r="X205" s="11">
        <v>204</v>
      </c>
    </row>
    <row r="206" spans="1:24">
      <c r="A206" s="5" t="s">
        <v>25</v>
      </c>
      <c r="B206" s="5">
        <v>1.8</v>
      </c>
      <c r="C206" s="5">
        <v>3.5</v>
      </c>
      <c r="D206" s="5">
        <v>21</v>
      </c>
      <c r="E206" s="5">
        <v>9</v>
      </c>
      <c r="F206" s="5">
        <v>24</v>
      </c>
      <c r="G206" s="5">
        <v>35.6</v>
      </c>
      <c r="H206" s="5">
        <v>1</v>
      </c>
      <c r="I206" s="5">
        <v>2</v>
      </c>
      <c r="J206" s="5">
        <v>1</v>
      </c>
      <c r="K206" s="5">
        <v>2</v>
      </c>
      <c r="L206" s="5">
        <v>0.37</v>
      </c>
      <c r="M206" s="5">
        <v>1.43E-2</v>
      </c>
      <c r="N206" s="5">
        <v>28</v>
      </c>
      <c r="O206" s="12"/>
      <c r="P206" s="5">
        <v>3</v>
      </c>
      <c r="Q206" s="5" t="str">
        <f>IF(P206=5,"BS-S+",IF(P206=4,"BS-S",IF(P206=3,"BS-Ves",IF(P206=2,"Amy",IF(P206=1,"NTr",IF(P206=0,"Pyr","Fault"))))))</f>
        <v>BS-Ves</v>
      </c>
      <c r="R206" s="5">
        <v>23.50319</v>
      </c>
      <c r="S206" s="5"/>
      <c r="T206" s="12">
        <f>IF(R206&lt;5,1,IF(R206&lt;25,2,IF(R206&lt;50,4,IF(R206&lt;100,7,12))))</f>
        <v>2</v>
      </c>
      <c r="U206" s="10">
        <f>0.65*N206+T206+5+10-5</f>
        <v>30.200000000000003</v>
      </c>
      <c r="V206" s="10"/>
      <c r="X206" s="11">
        <v>205</v>
      </c>
    </row>
    <row r="207" spans="1:24">
      <c r="A207" s="5" t="s">
        <v>25</v>
      </c>
      <c r="B207" s="5">
        <v>3.5</v>
      </c>
      <c r="C207" s="5">
        <v>3.9</v>
      </c>
      <c r="D207" s="5">
        <v>0</v>
      </c>
      <c r="E207" s="5">
        <v>9</v>
      </c>
      <c r="F207" s="5">
        <v>13</v>
      </c>
      <c r="G207" s="5">
        <v>44</v>
      </c>
      <c r="H207" s="5">
        <v>1</v>
      </c>
      <c r="I207" s="5">
        <v>2</v>
      </c>
      <c r="J207" s="5">
        <v>1</v>
      </c>
      <c r="K207" s="5">
        <v>2</v>
      </c>
      <c r="L207" s="5">
        <v>0.37</v>
      </c>
      <c r="M207" s="5">
        <v>1.1299999999999999E-2</v>
      </c>
      <c r="N207" s="5">
        <v>24</v>
      </c>
      <c r="P207" s="5">
        <v>3</v>
      </c>
      <c r="Q207" s="5" t="str">
        <f>IF(P207=5,"BS-S+",IF(P207=4,"BS-S",IF(P207=3,"BS-Ves",IF(P207=2,"Amy",IF(P207=1,"NTr",IF(P207=0,"Pyr","Fault"))))))</f>
        <v>BS-Ves</v>
      </c>
      <c r="R207" s="5">
        <v>20.77552</v>
      </c>
      <c r="S207" s="5"/>
      <c r="T207" s="12">
        <f>IF(R207&lt;5,1,IF(R207&lt;25,2,IF(R207&lt;50,4,IF(R207&lt;100,7,12))))</f>
        <v>2</v>
      </c>
      <c r="U207" s="10">
        <f>0.65*N207+T207+5+10-5</f>
        <v>27.6</v>
      </c>
      <c r="V207" s="10"/>
      <c r="X207" s="11">
        <v>206</v>
      </c>
    </row>
    <row r="208" spans="1:24">
      <c r="A208" s="5" t="s">
        <v>25</v>
      </c>
      <c r="B208" s="5">
        <v>3.9</v>
      </c>
      <c r="C208" s="5">
        <v>5.0999999999999996</v>
      </c>
      <c r="D208" s="5">
        <v>17</v>
      </c>
      <c r="E208" s="5">
        <v>9</v>
      </c>
      <c r="F208" s="5">
        <v>22</v>
      </c>
      <c r="G208" s="5">
        <v>37.200000000000003</v>
      </c>
      <c r="H208" s="5">
        <v>1</v>
      </c>
      <c r="I208" s="5">
        <v>2</v>
      </c>
      <c r="J208" s="5">
        <v>1</v>
      </c>
      <c r="K208" s="5">
        <v>2</v>
      </c>
      <c r="L208" s="5">
        <v>0.37</v>
      </c>
      <c r="M208" s="5">
        <v>1.3599999999999999E-2</v>
      </c>
      <c r="N208" s="5">
        <v>27</v>
      </c>
      <c r="P208" s="5">
        <v>3</v>
      </c>
      <c r="Q208" s="5" t="str">
        <f>IF(P208=5,"BS-S+",IF(P208=4,"BS-S",IF(P208=3,"BS-Ves",IF(P208=2,"Amy",IF(P208=1,"NTr",IF(P208=0,"Pyr","Fault"))))))</f>
        <v>BS-Ves</v>
      </c>
      <c r="R208" s="5">
        <v>27.568989999999999</v>
      </c>
      <c r="S208" s="5"/>
      <c r="T208" s="12">
        <f>IF(R208&lt;5,1,IF(R208&lt;25,2,IF(R208&lt;50,4,IF(R208&lt;100,7,12))))</f>
        <v>4</v>
      </c>
      <c r="U208" s="10">
        <f>0.65*N208+T208+5+10-5</f>
        <v>31.549999999999997</v>
      </c>
      <c r="V208" s="10"/>
      <c r="X208" s="11">
        <v>207</v>
      </c>
    </row>
    <row r="209" spans="1:24">
      <c r="A209" s="5" t="s">
        <v>25</v>
      </c>
      <c r="B209" s="5">
        <v>5.0999999999999996</v>
      </c>
      <c r="C209" s="5">
        <v>6.2</v>
      </c>
      <c r="D209" s="5">
        <v>55</v>
      </c>
      <c r="E209" s="5">
        <v>9</v>
      </c>
      <c r="F209" s="5">
        <v>41</v>
      </c>
      <c r="G209" s="5">
        <v>22</v>
      </c>
      <c r="H209" s="5">
        <v>1.5</v>
      </c>
      <c r="I209" s="5">
        <v>3</v>
      </c>
      <c r="J209" s="5">
        <v>1</v>
      </c>
      <c r="K209" s="5">
        <v>2</v>
      </c>
      <c r="L209" s="5">
        <v>0.34117999999999998</v>
      </c>
      <c r="M209" s="5">
        <v>3.5200000000000002E-2</v>
      </c>
      <c r="N209" s="5">
        <v>41</v>
      </c>
      <c r="P209" s="5">
        <v>4</v>
      </c>
      <c r="Q209" s="5" t="str">
        <f>IF(P209=5,"BS-S+",IF(P209=4,"BS-S",IF(P209=3,"BS-Ves",IF(P209=2,"Amy",IF(P209=1,"NTr",IF(P209=0,"Pyr","Fault"))))))</f>
        <v>BS-S</v>
      </c>
      <c r="R209" s="12">
        <v>62.199204225382843</v>
      </c>
      <c r="T209" s="12">
        <f>IF(R209&lt;5,1,IF(R209&lt;25,2,IF(R209&lt;50,4,IF(R209&lt;100,7,12))))</f>
        <v>7</v>
      </c>
      <c r="U209" s="10">
        <f>0.65*N209+T209+5+10-5</f>
        <v>43.650000000000006</v>
      </c>
      <c r="V209" s="10"/>
      <c r="X209" s="11">
        <v>208</v>
      </c>
    </row>
    <row r="210" spans="1:24">
      <c r="A210" s="5" t="s">
        <v>25</v>
      </c>
      <c r="B210" s="5">
        <v>6.2</v>
      </c>
      <c r="C210" s="5">
        <v>7.55</v>
      </c>
      <c r="D210" s="5">
        <v>73</v>
      </c>
      <c r="E210" s="5">
        <v>9</v>
      </c>
      <c r="F210" s="5">
        <v>50</v>
      </c>
      <c r="G210" s="5">
        <v>14.8</v>
      </c>
      <c r="H210" s="5">
        <v>1.5</v>
      </c>
      <c r="I210" s="5">
        <v>3</v>
      </c>
      <c r="J210" s="5">
        <v>1</v>
      </c>
      <c r="K210" s="5">
        <v>2</v>
      </c>
      <c r="L210" s="5">
        <v>0.34117999999999998</v>
      </c>
      <c r="M210" s="5">
        <v>5.28E-2</v>
      </c>
      <c r="N210" s="5">
        <v>47</v>
      </c>
      <c r="P210" s="5">
        <v>3</v>
      </c>
      <c r="Q210" s="5" t="str">
        <f>IF(P210=5,"BS-S+",IF(P210=4,"BS-S",IF(P210=3,"BS-Ves",IF(P210=2,"Amy",IF(P210=1,"NTr",IF(P210=0,"Pyr","Fault"))))))</f>
        <v>BS-Ves</v>
      </c>
      <c r="R210" s="5">
        <v>12.91506</v>
      </c>
      <c r="S210" s="5"/>
      <c r="T210" s="12">
        <f>IF(R210&lt;5,1,IF(R210&lt;25,2,IF(R210&lt;50,4,IF(R210&lt;100,7,12))))</f>
        <v>2</v>
      </c>
      <c r="U210" s="10">
        <f>0.65*N210+T210+5+10-5</f>
        <v>42.55</v>
      </c>
      <c r="V210" s="10"/>
      <c r="X210" s="11">
        <v>209</v>
      </c>
    </row>
    <row r="211" spans="1:24">
      <c r="A211" s="5" t="s">
        <v>25</v>
      </c>
      <c r="B211" s="5">
        <v>7.55</v>
      </c>
      <c r="C211" s="5">
        <v>8.5</v>
      </c>
      <c r="D211" s="5">
        <v>32</v>
      </c>
      <c r="E211" s="5">
        <v>9</v>
      </c>
      <c r="F211" s="5">
        <v>29</v>
      </c>
      <c r="G211" s="5">
        <v>31.2</v>
      </c>
      <c r="H211" s="5">
        <v>1</v>
      </c>
      <c r="I211" s="5">
        <v>2</v>
      </c>
      <c r="J211" s="5">
        <v>1</v>
      </c>
      <c r="K211" s="5">
        <v>2</v>
      </c>
      <c r="L211" s="5">
        <v>0.37</v>
      </c>
      <c r="M211" s="5">
        <v>1.6500000000000001E-2</v>
      </c>
      <c r="N211" s="5">
        <v>30</v>
      </c>
      <c r="P211" s="5">
        <v>3</v>
      </c>
      <c r="Q211" s="5" t="str">
        <f>IF(P211=5,"BS-S+",IF(P211=4,"BS-S",IF(P211=3,"BS-Ves",IF(P211=2,"Amy",IF(P211=1,"NTr",IF(P211=0,"Pyr","Fault"))))))</f>
        <v>BS-Ves</v>
      </c>
      <c r="R211" s="5">
        <v>23.632370000000002</v>
      </c>
      <c r="S211" s="5"/>
      <c r="T211" s="12">
        <f>IF(R211&lt;5,1,IF(R211&lt;25,2,IF(R211&lt;50,4,IF(R211&lt;100,7,12))))</f>
        <v>2</v>
      </c>
      <c r="U211" s="10">
        <f>0.65*N211+T211+5+10-5</f>
        <v>31.5</v>
      </c>
      <c r="V211" s="10"/>
      <c r="X211" s="11">
        <v>210</v>
      </c>
    </row>
    <row r="212" spans="1:24">
      <c r="A212" s="5" t="s">
        <v>25</v>
      </c>
      <c r="B212" s="5">
        <v>8.5</v>
      </c>
      <c r="C212" s="5">
        <v>11.5</v>
      </c>
      <c r="D212" s="5">
        <v>63</v>
      </c>
      <c r="E212" s="5">
        <v>9</v>
      </c>
      <c r="F212" s="5">
        <v>45</v>
      </c>
      <c r="G212" s="5">
        <v>18.8</v>
      </c>
      <c r="H212" s="5">
        <v>1.5</v>
      </c>
      <c r="I212" s="5">
        <v>3</v>
      </c>
      <c r="J212" s="5">
        <v>1</v>
      </c>
      <c r="K212" s="5">
        <v>2</v>
      </c>
      <c r="L212" s="5">
        <v>0.34117999999999998</v>
      </c>
      <c r="M212" s="5">
        <v>4.1300000000000003E-2</v>
      </c>
      <c r="N212" s="5">
        <v>43</v>
      </c>
      <c r="P212" s="5">
        <v>4</v>
      </c>
      <c r="Q212" s="5" t="str">
        <f>IF(P212=5,"BS-S+",IF(P212=4,"BS-S",IF(P212=3,"BS-Ves",IF(P212=2,"Amy",IF(P212=1,"NTr",IF(P212=0,"Pyr","Fault"))))))</f>
        <v>BS-S</v>
      </c>
      <c r="R212" s="12">
        <v>72.756229306294813</v>
      </c>
      <c r="T212" s="12">
        <f>IF(R212&lt;5,1,IF(R212&lt;25,2,IF(R212&lt;50,4,IF(R212&lt;100,7,12))))</f>
        <v>7</v>
      </c>
      <c r="U212" s="10">
        <f>0.65*N212+T212+5+10-5</f>
        <v>44.95</v>
      </c>
      <c r="V212" s="10"/>
      <c r="X212" s="11">
        <v>211</v>
      </c>
    </row>
    <row r="213" spans="1:24">
      <c r="A213" s="5" t="s">
        <v>25</v>
      </c>
      <c r="B213" s="5">
        <v>11.5</v>
      </c>
      <c r="C213" s="5">
        <v>12.15</v>
      </c>
      <c r="D213" s="5">
        <v>44</v>
      </c>
      <c r="E213" s="5">
        <v>9</v>
      </c>
      <c r="F213" s="5">
        <v>35</v>
      </c>
      <c r="G213" s="5">
        <v>26.4</v>
      </c>
      <c r="H213" s="5">
        <v>1</v>
      </c>
      <c r="I213" s="5">
        <v>2</v>
      </c>
      <c r="J213" s="5">
        <v>1</v>
      </c>
      <c r="K213" s="5">
        <v>2</v>
      </c>
      <c r="L213" s="5">
        <v>0.37</v>
      </c>
      <c r="M213" s="5">
        <v>1.9900000000000001E-2</v>
      </c>
      <c r="N213" s="5">
        <v>32</v>
      </c>
      <c r="P213" s="5">
        <v>3</v>
      </c>
      <c r="Q213" s="5" t="str">
        <f>IF(P213=5,"BS-S+",IF(P213=4,"BS-S",IF(P213=3,"BS-Ves",IF(P213=2,"Amy",IF(P213=1,"NTr",IF(P213=0,"Pyr","Fault"))))))</f>
        <v>BS-Ves</v>
      </c>
      <c r="R213" s="5">
        <v>17.261610000000001</v>
      </c>
      <c r="S213" s="5"/>
      <c r="T213" s="12">
        <f>IF(R213&lt;5,1,IF(R213&lt;25,2,IF(R213&lt;50,4,IF(R213&lt;100,7,12))))</f>
        <v>2</v>
      </c>
      <c r="U213" s="10">
        <f>0.65*N213+T213+5+10-5</f>
        <v>32.799999999999997</v>
      </c>
      <c r="V213" s="10"/>
      <c r="X213" s="11">
        <v>212</v>
      </c>
    </row>
    <row r="214" spans="1:24">
      <c r="A214" s="5" t="s">
        <v>25</v>
      </c>
      <c r="B214" s="5">
        <v>12.15</v>
      </c>
      <c r="C214" s="5">
        <v>14.15</v>
      </c>
      <c r="D214" s="5">
        <v>57</v>
      </c>
      <c r="E214" s="5">
        <v>7</v>
      </c>
      <c r="F214" s="5">
        <v>39</v>
      </c>
      <c r="G214" s="5">
        <v>21.2</v>
      </c>
      <c r="H214" s="5">
        <v>1</v>
      </c>
      <c r="I214" s="5">
        <v>3</v>
      </c>
      <c r="J214" s="5">
        <v>1</v>
      </c>
      <c r="K214" s="5">
        <v>3</v>
      </c>
      <c r="L214" s="5">
        <v>0.37</v>
      </c>
      <c r="M214" s="5">
        <v>2.5399999999999999E-2</v>
      </c>
      <c r="N214" s="5">
        <v>36</v>
      </c>
      <c r="P214" s="5">
        <v>3</v>
      </c>
      <c r="Q214" s="5" t="str">
        <f>IF(P214=5,"BS-S+",IF(P214=4,"BS-S",IF(P214=3,"BS-Ves",IF(P214=2,"Amy",IF(P214=1,"NTr",IF(P214=0,"Pyr","Fault"))))))</f>
        <v>BS-Ves</v>
      </c>
      <c r="R214" s="5">
        <v>12.49663</v>
      </c>
      <c r="S214" s="5"/>
      <c r="T214" s="12">
        <f>IF(R214&lt;5,1,IF(R214&lt;25,2,IF(R214&lt;50,4,IF(R214&lt;100,7,12))))</f>
        <v>2</v>
      </c>
      <c r="U214" s="10">
        <f>0.65*N214+T214+5+10-5</f>
        <v>35.400000000000006</v>
      </c>
      <c r="V214" s="10"/>
      <c r="X214" s="11">
        <v>213</v>
      </c>
    </row>
    <row r="215" spans="1:24">
      <c r="A215" s="5" t="s">
        <v>25</v>
      </c>
      <c r="B215" s="5">
        <v>14.15</v>
      </c>
      <c r="C215" s="5">
        <v>17.2</v>
      </c>
      <c r="D215" s="5">
        <v>41</v>
      </c>
      <c r="E215" s="5">
        <v>7</v>
      </c>
      <c r="F215" s="5">
        <v>31</v>
      </c>
      <c r="G215" s="5">
        <v>27.6</v>
      </c>
      <c r="H215" s="5">
        <v>1</v>
      </c>
      <c r="I215" s="5">
        <v>3</v>
      </c>
      <c r="J215" s="5">
        <v>1</v>
      </c>
      <c r="K215" s="5">
        <v>3</v>
      </c>
      <c r="L215" s="5">
        <v>0.37</v>
      </c>
      <c r="M215" s="5">
        <v>1.89E-2</v>
      </c>
      <c r="N215" s="5">
        <v>31</v>
      </c>
      <c r="P215" s="5">
        <v>3</v>
      </c>
      <c r="Q215" s="5" t="str">
        <f>IF(P215=5,"BS-S+",IF(P215=4,"BS-S",IF(P215=3,"BS-Ves",IF(P215=2,"Amy",IF(P215=1,"NTr",IF(P215=0,"Pyr","Fault"))))))</f>
        <v>BS-Ves</v>
      </c>
      <c r="R215" s="5">
        <v>21.418140000000001</v>
      </c>
      <c r="S215" s="5"/>
      <c r="T215" s="12">
        <f>IF(R215&lt;5,1,IF(R215&lt;25,2,IF(R215&lt;50,4,IF(R215&lt;100,7,12))))</f>
        <v>2</v>
      </c>
      <c r="U215" s="10">
        <f>0.65*N215+T215+5+10-5</f>
        <v>32.150000000000006</v>
      </c>
      <c r="V215" s="10"/>
      <c r="X215" s="11">
        <v>214</v>
      </c>
    </row>
    <row r="216" spans="1:24">
      <c r="A216" s="5" t="s">
        <v>25</v>
      </c>
      <c r="B216" s="5">
        <v>17.2</v>
      </c>
      <c r="C216" s="5">
        <v>19.2</v>
      </c>
      <c r="D216" s="5">
        <v>61</v>
      </c>
      <c r="E216" s="5">
        <v>7</v>
      </c>
      <c r="F216" s="5">
        <v>41</v>
      </c>
      <c r="G216" s="5">
        <v>19.600000000000001</v>
      </c>
      <c r="H216" s="5">
        <v>1</v>
      </c>
      <c r="I216" s="5">
        <v>3</v>
      </c>
      <c r="J216" s="5">
        <v>1</v>
      </c>
      <c r="K216" s="5">
        <v>3</v>
      </c>
      <c r="L216" s="5">
        <v>0.37</v>
      </c>
      <c r="M216" s="5">
        <v>2.7699999999999999E-2</v>
      </c>
      <c r="N216" s="5">
        <v>37</v>
      </c>
      <c r="O216" s="12"/>
      <c r="P216" s="5">
        <v>5</v>
      </c>
      <c r="Q216" s="5" t="str">
        <f>IF(P216=5,"BS-S+",IF(P216=4,"BS-S",IF(P216=3,"BS-Ves",IF(P216=2,"Amy",IF(P216=1,"NTr",IF(P216=0,"Pyr","Fault"))))))</f>
        <v>BS-S+</v>
      </c>
      <c r="R216" s="12">
        <v>87.771364467861076</v>
      </c>
      <c r="T216" s="12">
        <f>IF(R216&lt;5,1,IF(R216&lt;25,2,IF(R216&lt;50,4,IF(R216&lt;100,7,12))))</f>
        <v>7</v>
      </c>
      <c r="U216" s="10">
        <f>0.65*N216+T216+5+10-5</f>
        <v>41.05</v>
      </c>
      <c r="V216" s="10"/>
      <c r="X216" s="11">
        <v>215</v>
      </c>
    </row>
    <row r="217" spans="1:24">
      <c r="A217" s="5" t="s">
        <v>25</v>
      </c>
      <c r="B217" s="5">
        <v>19.2</v>
      </c>
      <c r="C217" s="5">
        <v>19.600000000000001</v>
      </c>
      <c r="D217" s="5">
        <v>50</v>
      </c>
      <c r="E217" s="5">
        <v>6</v>
      </c>
      <c r="F217" s="5">
        <v>34</v>
      </c>
      <c r="G217" s="5">
        <v>24</v>
      </c>
      <c r="H217" s="5">
        <v>0.75</v>
      </c>
      <c r="I217" s="5">
        <v>3</v>
      </c>
      <c r="J217" s="5">
        <v>1</v>
      </c>
      <c r="K217" s="5">
        <v>4</v>
      </c>
      <c r="L217" s="5">
        <v>0.39191300000000001</v>
      </c>
      <c r="M217" s="5">
        <v>1.6799999999999999E-2</v>
      </c>
      <c r="N217" s="5">
        <v>30</v>
      </c>
      <c r="O217" s="12"/>
      <c r="P217" s="5">
        <v>3</v>
      </c>
      <c r="Q217" s="5" t="str">
        <f>IF(P217=5,"BS-S+",IF(P217=4,"BS-S",IF(P217=3,"BS-Ves",IF(P217=2,"Amy",IF(P217=1,"NTr",IF(P217=0,"Pyr","Fault"))))))</f>
        <v>BS-Ves</v>
      </c>
      <c r="R217" s="5">
        <v>21.193770000000001</v>
      </c>
      <c r="S217" s="5"/>
      <c r="T217" s="12">
        <f>IF(R217&lt;5,1,IF(R217&lt;25,2,IF(R217&lt;50,4,IF(R217&lt;100,7,12))))</f>
        <v>2</v>
      </c>
      <c r="U217" s="10">
        <f>0.65*N217+T217+5+10-5</f>
        <v>31.5</v>
      </c>
      <c r="V217" s="10"/>
      <c r="X217" s="11">
        <v>216</v>
      </c>
    </row>
    <row r="218" spans="1:24">
      <c r="A218" s="5" t="s">
        <v>25</v>
      </c>
      <c r="B218" s="5">
        <v>19.600000000000001</v>
      </c>
      <c r="C218" s="5">
        <v>21.3</v>
      </c>
      <c r="D218" s="5">
        <v>71</v>
      </c>
      <c r="E218" s="5">
        <v>6</v>
      </c>
      <c r="F218" s="5">
        <v>44</v>
      </c>
      <c r="G218" s="5">
        <v>15.6</v>
      </c>
      <c r="H218" s="5">
        <v>0.75</v>
      </c>
      <c r="I218" s="5">
        <v>3</v>
      </c>
      <c r="J218" s="5">
        <v>1</v>
      </c>
      <c r="K218" s="5">
        <v>4</v>
      </c>
      <c r="L218" s="5">
        <v>0.39191300000000001</v>
      </c>
      <c r="M218" s="5">
        <v>2.7900000000000001E-2</v>
      </c>
      <c r="N218" s="5">
        <v>37</v>
      </c>
      <c r="O218" s="12"/>
      <c r="P218" s="5">
        <v>4</v>
      </c>
      <c r="Q218" s="5" t="str">
        <f>IF(P218=5,"BS-S+",IF(P218=4,"BS-S",IF(P218=3,"BS-Ves",IF(P218=2,"Amy",IF(P218=1,"NTr",IF(P218=0,"Pyr","Fault"))))))</f>
        <v>BS-S</v>
      </c>
      <c r="R218" s="12">
        <v>70.2782949406824</v>
      </c>
      <c r="T218" s="12">
        <f>IF(R218&lt;5,1,IF(R218&lt;25,2,IF(R218&lt;50,4,IF(R218&lt;100,7,12))))</f>
        <v>7</v>
      </c>
      <c r="U218" s="10">
        <f>0.65*N218+T218+5+10-5</f>
        <v>41.05</v>
      </c>
      <c r="V218" s="10"/>
      <c r="X218" s="11">
        <v>217</v>
      </c>
    </row>
    <row r="219" spans="1:24">
      <c r="A219" s="5" t="s">
        <v>25</v>
      </c>
      <c r="B219" s="5">
        <v>21.3</v>
      </c>
      <c r="C219" s="5">
        <v>23.1</v>
      </c>
      <c r="D219" s="5">
        <v>28</v>
      </c>
      <c r="E219" s="5">
        <v>6</v>
      </c>
      <c r="F219" s="5">
        <v>23</v>
      </c>
      <c r="G219" s="5">
        <v>32.799999999999997</v>
      </c>
      <c r="H219" s="5">
        <v>0.5</v>
      </c>
      <c r="I219" s="5">
        <v>2</v>
      </c>
      <c r="J219" s="5">
        <v>1</v>
      </c>
      <c r="K219" s="5">
        <v>4</v>
      </c>
      <c r="L219" s="5">
        <v>0.42501800000000001</v>
      </c>
      <c r="M219" s="5">
        <v>7.6E-3</v>
      </c>
      <c r="N219" s="5">
        <v>20</v>
      </c>
      <c r="O219" s="12"/>
      <c r="P219" s="5">
        <v>3</v>
      </c>
      <c r="Q219" s="5" t="str">
        <f>IF(P219=5,"BS-S+",IF(P219=4,"BS-S",IF(P219=3,"BS-Ves",IF(P219=2,"Amy",IF(P219=1,"NTr",IF(P219=0,"Pyr","Fault"))))))</f>
        <v>BS-Ves</v>
      </c>
      <c r="R219" s="5">
        <v>23.242830000000001</v>
      </c>
      <c r="S219" s="5"/>
      <c r="T219" s="12">
        <f>IF(R219&lt;5,1,IF(R219&lt;25,2,IF(R219&lt;50,4,IF(R219&lt;100,7,12))))</f>
        <v>2</v>
      </c>
      <c r="U219" s="10">
        <f>0.65*N219+T219+5+10-5</f>
        <v>25</v>
      </c>
      <c r="V219" s="10"/>
      <c r="X219" s="11">
        <v>218</v>
      </c>
    </row>
    <row r="220" spans="1:24">
      <c r="A220" s="5" t="s">
        <v>25</v>
      </c>
      <c r="B220" s="5">
        <v>23.1</v>
      </c>
      <c r="C220" s="5">
        <v>24.5</v>
      </c>
      <c r="D220" s="5">
        <v>86</v>
      </c>
      <c r="E220" s="5">
        <v>6</v>
      </c>
      <c r="F220" s="5">
        <v>52</v>
      </c>
      <c r="G220" s="5">
        <v>9.6</v>
      </c>
      <c r="H220" s="5">
        <v>0.75</v>
      </c>
      <c r="I220" s="5">
        <v>3</v>
      </c>
      <c r="J220" s="5">
        <v>1</v>
      </c>
      <c r="K220" s="5">
        <v>4</v>
      </c>
      <c r="L220" s="5">
        <v>0.39191300000000001</v>
      </c>
      <c r="M220" s="5">
        <v>4.9399999999999999E-2</v>
      </c>
      <c r="N220" s="5">
        <v>46</v>
      </c>
      <c r="O220" s="12"/>
      <c r="P220" s="5">
        <v>4</v>
      </c>
      <c r="Q220" s="5" t="str">
        <f>IF(P220=5,"BS-S+",IF(P220=4,"BS-S",IF(P220=3,"BS-Ves",IF(P220=2,"Amy",IF(P220=1,"NTr",IF(P220=0,"Pyr","Fault"))))))</f>
        <v>BS-S</v>
      </c>
      <c r="R220" s="12">
        <v>72.955301230770786</v>
      </c>
      <c r="T220" s="12">
        <f>IF(R220&lt;5,1,IF(R220&lt;25,2,IF(R220&lt;50,4,IF(R220&lt;100,7,12))))</f>
        <v>7</v>
      </c>
      <c r="U220" s="10">
        <f>0.65*N220+T220+5+10-5</f>
        <v>46.900000000000006</v>
      </c>
      <c r="V220" s="10"/>
      <c r="X220" s="11">
        <v>219</v>
      </c>
    </row>
    <row r="221" spans="1:24">
      <c r="A221" s="5" t="s">
        <v>25</v>
      </c>
      <c r="B221" s="5">
        <v>24.5</v>
      </c>
      <c r="C221" s="5">
        <v>24.9</v>
      </c>
      <c r="D221" s="5">
        <v>65</v>
      </c>
      <c r="E221" s="5">
        <v>6</v>
      </c>
      <c r="F221" s="5">
        <v>41</v>
      </c>
      <c r="G221" s="5">
        <v>18</v>
      </c>
      <c r="H221" s="5">
        <v>0.75</v>
      </c>
      <c r="I221" s="5">
        <v>3</v>
      </c>
      <c r="J221" s="5">
        <v>1</v>
      </c>
      <c r="K221" s="5">
        <v>4</v>
      </c>
      <c r="L221" s="5">
        <v>0.39191300000000001</v>
      </c>
      <c r="M221" s="5">
        <v>2.3599999999999999E-2</v>
      </c>
      <c r="N221" s="5">
        <v>35</v>
      </c>
      <c r="P221" s="5">
        <v>3</v>
      </c>
      <c r="Q221" s="5" t="str">
        <f>IF(P221=5,"BS-S+",IF(P221=4,"BS-S",IF(P221=3,"BS-Ves",IF(P221=2,"Amy",IF(P221=1,"NTr",IF(P221=0,"Pyr","Fault"))))))</f>
        <v>BS-Ves</v>
      </c>
      <c r="R221" s="5">
        <v>21.369630000000001</v>
      </c>
      <c r="S221" s="5"/>
      <c r="T221" s="12">
        <f>IF(R221&lt;5,1,IF(R221&lt;25,2,IF(R221&lt;50,4,IF(R221&lt;100,7,12))))</f>
        <v>2</v>
      </c>
      <c r="U221" s="10">
        <f>0.65*N221+T221+5+10-5</f>
        <v>34.75</v>
      </c>
      <c r="V221" s="10"/>
      <c r="X221" s="11">
        <v>220</v>
      </c>
    </row>
    <row r="222" spans="1:24">
      <c r="A222" s="5" t="s">
        <v>25</v>
      </c>
      <c r="B222" s="5">
        <v>24.9</v>
      </c>
      <c r="C222" s="5">
        <v>26.3</v>
      </c>
      <c r="D222" s="5">
        <v>0</v>
      </c>
      <c r="E222" s="5">
        <v>6</v>
      </c>
      <c r="F222" s="5">
        <v>9</v>
      </c>
      <c r="G222" s="5">
        <v>44</v>
      </c>
      <c r="H222" s="5">
        <v>0.5</v>
      </c>
      <c r="I222" s="5">
        <v>2</v>
      </c>
      <c r="J222" s="5">
        <v>1</v>
      </c>
      <c r="K222" s="5">
        <v>4</v>
      </c>
      <c r="L222" s="5">
        <v>0.42501800000000001</v>
      </c>
      <c r="M222" s="5">
        <v>5.1999999999999998E-3</v>
      </c>
      <c r="N222" s="5">
        <v>16</v>
      </c>
      <c r="P222" s="5">
        <v>3</v>
      </c>
      <c r="Q222" s="5" t="str">
        <f>IF(P222=5,"BS-S+",IF(P222=4,"BS-S",IF(P222=3,"BS-Ves",IF(P222=2,"Amy",IF(P222=1,"NTr",IF(P222=0,"Pyr","Fault"))))))</f>
        <v>BS-Ves</v>
      </c>
      <c r="R222" s="5">
        <v>27.757159999999999</v>
      </c>
      <c r="S222" s="5"/>
      <c r="T222" s="12">
        <f>IF(R222&lt;5,1,IF(R222&lt;25,2,IF(R222&lt;50,4,IF(R222&lt;100,7,12))))</f>
        <v>4</v>
      </c>
      <c r="U222" s="10">
        <f>0.65*N222+T222+5+10-5</f>
        <v>24.4</v>
      </c>
      <c r="V222" s="10"/>
      <c r="X222" s="11">
        <v>221</v>
      </c>
    </row>
    <row r="223" spans="1:24">
      <c r="A223" s="5" t="s">
        <v>25</v>
      </c>
      <c r="B223" s="5">
        <v>26.3</v>
      </c>
      <c r="C223" s="5">
        <v>27</v>
      </c>
      <c r="D223" s="5">
        <v>0</v>
      </c>
      <c r="E223" s="5">
        <v>6</v>
      </c>
      <c r="F223" s="5">
        <v>9</v>
      </c>
      <c r="G223" s="5">
        <v>44</v>
      </c>
      <c r="H223" s="5">
        <v>0.5</v>
      </c>
      <c r="I223" s="5">
        <v>2</v>
      </c>
      <c r="J223" s="5">
        <v>1</v>
      </c>
      <c r="K223" s="5">
        <v>4</v>
      </c>
      <c r="L223" s="5">
        <v>0.42501800000000001</v>
      </c>
      <c r="M223" s="5">
        <v>5.1999999999999998E-3</v>
      </c>
      <c r="N223" s="5">
        <v>16</v>
      </c>
      <c r="P223" s="5">
        <v>3</v>
      </c>
      <c r="Q223" s="5" t="str">
        <f>IF(P223=5,"BS-S+",IF(P223=4,"BS-S",IF(P223=3,"BS-Ves",IF(P223=2,"Amy",IF(P223=1,"NTr",IF(P223=0,"Pyr","Fault"))))))</f>
        <v>BS-Ves</v>
      </c>
      <c r="R223" s="5">
        <v>15.11716</v>
      </c>
      <c r="S223" s="5"/>
      <c r="T223" s="12">
        <f>IF(R223&lt;5,1,IF(R223&lt;25,2,IF(R223&lt;50,4,IF(R223&lt;100,7,12))))</f>
        <v>2</v>
      </c>
      <c r="U223" s="10">
        <f>0.65*N223+T223+5+10-5</f>
        <v>22.4</v>
      </c>
      <c r="V223" s="10"/>
      <c r="X223" s="11">
        <v>222</v>
      </c>
    </row>
    <row r="224" spans="1:24">
      <c r="A224" s="5" t="s">
        <v>25</v>
      </c>
      <c r="B224" s="5">
        <v>27</v>
      </c>
      <c r="C224" s="5">
        <v>27.75</v>
      </c>
      <c r="D224" s="5">
        <v>13</v>
      </c>
      <c r="E224" s="5">
        <v>6</v>
      </c>
      <c r="F224" s="5">
        <v>15</v>
      </c>
      <c r="G224" s="5">
        <v>38.799999999999997</v>
      </c>
      <c r="H224" s="5">
        <v>0.5</v>
      </c>
      <c r="I224" s="5">
        <v>2</v>
      </c>
      <c r="J224" s="5">
        <v>1</v>
      </c>
      <c r="K224" s="5">
        <v>4</v>
      </c>
      <c r="L224" s="5">
        <v>0.42501800000000001</v>
      </c>
      <c r="M224" s="5">
        <v>6.1000000000000004E-3</v>
      </c>
      <c r="N224" s="5">
        <v>17</v>
      </c>
      <c r="P224" s="5">
        <v>3</v>
      </c>
      <c r="Q224" s="5" t="str">
        <f>IF(P224=5,"BS-S+",IF(P224=4,"BS-S",IF(P224=3,"BS-Ves",IF(P224=2,"Amy",IF(P224=1,"NTr",IF(P224=0,"Pyr","Fault"))))))</f>
        <v>BS-Ves</v>
      </c>
      <c r="R224" s="5">
        <v>23.24183</v>
      </c>
      <c r="S224" s="5"/>
      <c r="T224" s="12">
        <f>IF(R224&lt;5,1,IF(R224&lt;25,2,IF(R224&lt;50,4,IF(R224&lt;100,7,12))))</f>
        <v>2</v>
      </c>
      <c r="U224" s="10">
        <f>0.65*N224+T224+5+10-5</f>
        <v>23.05</v>
      </c>
      <c r="V224" s="10"/>
      <c r="X224" s="11">
        <v>223</v>
      </c>
    </row>
    <row r="225" spans="1:24">
      <c r="A225" s="5" t="s">
        <v>25</v>
      </c>
      <c r="B225" s="5">
        <v>27.75</v>
      </c>
      <c r="C225" s="5">
        <v>29</v>
      </c>
      <c r="D225" s="5">
        <v>25</v>
      </c>
      <c r="E225" s="5">
        <v>6</v>
      </c>
      <c r="F225" s="5">
        <v>21</v>
      </c>
      <c r="G225" s="5">
        <v>34</v>
      </c>
      <c r="H225" s="5">
        <v>0.5</v>
      </c>
      <c r="I225" s="5">
        <v>2</v>
      </c>
      <c r="J225" s="5">
        <v>1</v>
      </c>
      <c r="K225" s="5">
        <v>4</v>
      </c>
      <c r="L225" s="5">
        <v>0.42501800000000001</v>
      </c>
      <c r="M225" s="5">
        <v>7.1999999999999998E-3</v>
      </c>
      <c r="N225" s="5">
        <v>19</v>
      </c>
      <c r="P225" s="5">
        <v>3</v>
      </c>
      <c r="Q225" s="5" t="str">
        <f>IF(P225=5,"BS-S+",IF(P225=4,"BS-S",IF(P225=3,"BS-Ves",IF(P225=2,"Amy",IF(P225=1,"NTr",IF(P225=0,"Pyr","Fault"))))))</f>
        <v>BS-Ves</v>
      </c>
      <c r="R225" s="5">
        <v>17.100449999999999</v>
      </c>
      <c r="S225" s="5"/>
      <c r="T225" s="12">
        <f>IF(R225&lt;5,1,IF(R225&lt;25,2,IF(R225&lt;50,4,IF(R225&lt;100,7,12))))</f>
        <v>2</v>
      </c>
      <c r="U225" s="10">
        <f>0.65*N225+T225+5+10-5</f>
        <v>24.35</v>
      </c>
      <c r="V225" s="10"/>
      <c r="X225" s="11">
        <v>224</v>
      </c>
    </row>
    <row r="226" spans="1:24">
      <c r="A226" s="5" t="s">
        <v>25</v>
      </c>
      <c r="B226" s="5">
        <v>29</v>
      </c>
      <c r="C226" s="5">
        <v>29.85</v>
      </c>
      <c r="D226" s="5">
        <v>0</v>
      </c>
      <c r="E226" s="5">
        <v>6</v>
      </c>
      <c r="F226" s="5">
        <v>9</v>
      </c>
      <c r="G226" s="5">
        <v>44</v>
      </c>
      <c r="H226" s="5">
        <v>0.5</v>
      </c>
      <c r="I226" s="5">
        <v>2</v>
      </c>
      <c r="J226" s="5">
        <v>1</v>
      </c>
      <c r="K226" s="5">
        <v>4</v>
      </c>
      <c r="L226" s="5">
        <v>0.42501800000000001</v>
      </c>
      <c r="M226" s="5">
        <v>5.1999999999999998E-3</v>
      </c>
      <c r="N226" s="5">
        <v>16</v>
      </c>
      <c r="P226" s="5">
        <v>3</v>
      </c>
      <c r="Q226" s="5" t="str">
        <f>IF(P226=5,"BS-S+",IF(P226=4,"BS-S",IF(P226=3,"BS-Ves",IF(P226=2,"Amy",IF(P226=1,"NTr",IF(P226=0,"Pyr","Fault"))))))</f>
        <v>BS-Ves</v>
      </c>
      <c r="R226" s="5">
        <v>16.79749</v>
      </c>
      <c r="S226" s="5"/>
      <c r="T226" s="12">
        <f>IF(R226&lt;5,1,IF(R226&lt;25,2,IF(R226&lt;50,4,IF(R226&lt;100,7,12))))</f>
        <v>2</v>
      </c>
      <c r="U226" s="10">
        <f>0.65*N226+T226+5+10-5</f>
        <v>22.4</v>
      </c>
      <c r="V226" s="10"/>
      <c r="X226" s="11">
        <v>225</v>
      </c>
    </row>
    <row r="227" spans="1:24">
      <c r="A227" s="5" t="s">
        <v>25</v>
      </c>
      <c r="B227" s="5">
        <v>29.85</v>
      </c>
      <c r="C227" s="5">
        <v>30.6</v>
      </c>
      <c r="D227" s="5">
        <v>0</v>
      </c>
      <c r="E227" s="5">
        <v>6</v>
      </c>
      <c r="F227" s="5">
        <v>9</v>
      </c>
      <c r="G227" s="5">
        <v>44</v>
      </c>
      <c r="H227" s="5">
        <v>0.5</v>
      </c>
      <c r="I227" s="5">
        <v>2</v>
      </c>
      <c r="J227" s="5">
        <v>1</v>
      </c>
      <c r="K227" s="5">
        <v>4</v>
      </c>
      <c r="L227" s="5">
        <v>0.42501800000000001</v>
      </c>
      <c r="M227" s="5">
        <v>5.1999999999999998E-3</v>
      </c>
      <c r="N227" s="5">
        <v>16</v>
      </c>
      <c r="P227" s="5">
        <v>3</v>
      </c>
      <c r="Q227" s="5" t="str">
        <f>IF(P227=5,"BS-S+",IF(P227=4,"BS-S",IF(P227=3,"BS-Ves",IF(P227=2,"Amy",IF(P227=1,"NTr",IF(P227=0,"Pyr","Fault"))))))</f>
        <v>BS-Ves</v>
      </c>
      <c r="R227" s="5">
        <v>21.777750000000001</v>
      </c>
      <c r="S227" s="5"/>
      <c r="T227" s="12">
        <f>IF(R227&lt;5,1,IF(R227&lt;25,2,IF(R227&lt;50,4,IF(R227&lt;100,7,12))))</f>
        <v>2</v>
      </c>
      <c r="U227" s="10">
        <f>0.65*N227+T227+5+10-5</f>
        <v>22.4</v>
      </c>
      <c r="V227" s="10"/>
      <c r="X227" s="11">
        <v>226</v>
      </c>
    </row>
    <row r="228" spans="1:24">
      <c r="A228" s="5" t="s">
        <v>25</v>
      </c>
      <c r="B228" s="5">
        <v>30.6</v>
      </c>
      <c r="C228" s="5">
        <v>30.95</v>
      </c>
      <c r="D228" s="5">
        <v>0</v>
      </c>
      <c r="E228" s="5">
        <v>6</v>
      </c>
      <c r="F228" s="5">
        <v>9</v>
      </c>
      <c r="G228" s="5">
        <v>44</v>
      </c>
      <c r="H228" s="5">
        <v>0.5</v>
      </c>
      <c r="I228" s="5">
        <v>2</v>
      </c>
      <c r="J228" s="5">
        <v>1</v>
      </c>
      <c r="K228" s="5">
        <v>4</v>
      </c>
      <c r="L228" s="5">
        <v>0.42501800000000001</v>
      </c>
      <c r="M228" s="5">
        <v>5.1999999999999998E-3</v>
      </c>
      <c r="N228" s="5">
        <v>16</v>
      </c>
      <c r="P228" s="5">
        <v>3</v>
      </c>
      <c r="Q228" s="5" t="str">
        <f>IF(P228=5,"BS-S+",IF(P228=4,"BS-S",IF(P228=3,"BS-Ves",IF(P228=2,"Amy",IF(P228=1,"NTr",IF(P228=0,"Pyr","Fault"))))))</f>
        <v>BS-Ves</v>
      </c>
      <c r="R228" s="5">
        <v>23.96799</v>
      </c>
      <c r="S228" s="5"/>
      <c r="T228" s="12">
        <f>IF(R228&lt;5,1,IF(R228&lt;25,2,IF(R228&lt;50,4,IF(R228&lt;100,7,12))))</f>
        <v>2</v>
      </c>
      <c r="U228" s="10">
        <f>0.65*N228+T228+5+10-5</f>
        <v>22.4</v>
      </c>
      <c r="V228" s="10"/>
      <c r="W228" s="5" t="s">
        <v>27</v>
      </c>
      <c r="X228" s="11">
        <v>227</v>
      </c>
    </row>
    <row r="229" spans="1:24">
      <c r="A229" s="5" t="s">
        <v>25</v>
      </c>
      <c r="B229" s="5">
        <v>30.95</v>
      </c>
      <c r="C229" s="5">
        <v>32.1</v>
      </c>
      <c r="D229" s="5">
        <v>0</v>
      </c>
      <c r="E229" s="5">
        <v>6</v>
      </c>
      <c r="F229" s="5">
        <v>9</v>
      </c>
      <c r="G229" s="5">
        <v>44</v>
      </c>
      <c r="H229" s="5">
        <v>0.5</v>
      </c>
      <c r="I229" s="5">
        <v>2</v>
      </c>
      <c r="J229" s="5">
        <v>1</v>
      </c>
      <c r="K229" s="5">
        <v>4</v>
      </c>
      <c r="L229" s="5">
        <v>0.42501800000000001</v>
      </c>
      <c r="M229" s="5">
        <v>5.1999999999999998E-3</v>
      </c>
      <c r="N229" s="5">
        <v>16</v>
      </c>
      <c r="P229" s="5">
        <v>3</v>
      </c>
      <c r="Q229" s="5" t="str">
        <f>IF(P229=5,"BS-S+",IF(P229=4,"BS-S",IF(P229=3,"BS-Ves",IF(P229=2,"Amy",IF(P229=1,"NTr",IF(P229=0,"Pyr","Fault"))))))</f>
        <v>BS-Ves</v>
      </c>
      <c r="R229" s="5">
        <v>25.031369999999999</v>
      </c>
      <c r="S229" s="5"/>
      <c r="T229" s="12">
        <f>IF(R229&lt;5,1,IF(R229&lt;25,2,IF(R229&lt;50,4,IF(R229&lt;100,7,12))))</f>
        <v>4</v>
      </c>
      <c r="U229" s="10">
        <f>0.65*N229+T229+5+10-5</f>
        <v>24.4</v>
      </c>
      <c r="V229" s="10"/>
      <c r="X229" s="11">
        <v>228</v>
      </c>
    </row>
    <row r="230" spans="1:24">
      <c r="A230" s="5" t="s">
        <v>25</v>
      </c>
      <c r="B230" s="5">
        <v>32.1</v>
      </c>
      <c r="C230" s="5">
        <v>34</v>
      </c>
      <c r="D230" s="5">
        <v>19</v>
      </c>
      <c r="E230" s="5">
        <v>6</v>
      </c>
      <c r="F230" s="5">
        <v>18</v>
      </c>
      <c r="G230" s="5">
        <v>36.4</v>
      </c>
      <c r="H230" s="5">
        <v>0.5</v>
      </c>
      <c r="I230" s="5">
        <v>2</v>
      </c>
      <c r="J230" s="5">
        <v>1</v>
      </c>
      <c r="K230" s="5">
        <v>4</v>
      </c>
      <c r="L230" s="5">
        <v>0.42501800000000001</v>
      </c>
      <c r="M230" s="5">
        <v>6.6E-3</v>
      </c>
      <c r="N230" s="5">
        <v>18</v>
      </c>
      <c r="P230" s="5">
        <v>3</v>
      </c>
      <c r="Q230" s="5" t="str">
        <f>IF(P230=5,"BS-S+",IF(P230=4,"BS-S",IF(P230=3,"BS-Ves",IF(P230=2,"Amy",IF(P230=1,"NTr",IF(P230=0,"Pyr","Fault"))))))</f>
        <v>BS-Ves</v>
      </c>
      <c r="R230" s="5">
        <v>14.005520000000001</v>
      </c>
      <c r="S230" s="5"/>
      <c r="T230" s="12">
        <f>IF(R230&lt;5,1,IF(R230&lt;25,2,IF(R230&lt;50,4,IF(R230&lt;100,7,12))))</f>
        <v>2</v>
      </c>
      <c r="U230" s="10">
        <f>0.65*N230+T230+5+10-5</f>
        <v>23.700000000000003</v>
      </c>
      <c r="V230" s="10"/>
      <c r="X230" s="11">
        <v>229</v>
      </c>
    </row>
    <row r="231" spans="1:24">
      <c r="A231" s="5" t="s">
        <v>25</v>
      </c>
      <c r="B231" s="5">
        <v>34</v>
      </c>
      <c r="C231" s="5">
        <v>34.700000000000003</v>
      </c>
      <c r="D231" s="5">
        <v>0</v>
      </c>
      <c r="E231" s="5">
        <v>6</v>
      </c>
      <c r="F231" s="5">
        <v>9</v>
      </c>
      <c r="G231" s="5">
        <v>44</v>
      </c>
      <c r="H231" s="5">
        <v>0.5</v>
      </c>
      <c r="I231" s="5">
        <v>2</v>
      </c>
      <c r="J231" s="5">
        <v>1</v>
      </c>
      <c r="K231" s="5">
        <v>4</v>
      </c>
      <c r="L231" s="5">
        <v>0.42501800000000001</v>
      </c>
      <c r="M231" s="5">
        <v>5.1999999999999998E-3</v>
      </c>
      <c r="N231" s="5">
        <v>16</v>
      </c>
      <c r="P231" s="5">
        <v>6</v>
      </c>
      <c r="Q231" s="5" t="str">
        <f>IF(P231=5,"BS-S+",IF(P231=4,"BS-S",IF(P231=3,"BS-Ves",IF(P231=2,"Amy",IF(P231=1,"NTr",IF(P231=0,"Pyr","Fault"))))))</f>
        <v>Fault</v>
      </c>
      <c r="R231" s="5"/>
      <c r="S231" s="5"/>
      <c r="T231" s="5">
        <v>1</v>
      </c>
      <c r="U231" s="10">
        <f>0.65*N231+T231+5+10-5</f>
        <v>21.4</v>
      </c>
      <c r="V231" s="10"/>
      <c r="W231" s="5" t="s">
        <v>28</v>
      </c>
      <c r="X231" s="11">
        <v>230</v>
      </c>
    </row>
    <row r="232" spans="1:24">
      <c r="A232" s="5" t="s">
        <v>25</v>
      </c>
      <c r="B232" s="5">
        <v>34.700000000000003</v>
      </c>
      <c r="C232" s="5">
        <v>36</v>
      </c>
      <c r="D232" s="5">
        <v>0</v>
      </c>
      <c r="E232" s="5">
        <v>6</v>
      </c>
      <c r="F232" s="5">
        <v>9</v>
      </c>
      <c r="G232" s="5">
        <v>44</v>
      </c>
      <c r="H232" s="5">
        <v>0.5</v>
      </c>
      <c r="I232" s="5">
        <v>2</v>
      </c>
      <c r="J232" s="5">
        <v>1</v>
      </c>
      <c r="K232" s="5">
        <v>4</v>
      </c>
      <c r="L232" s="5">
        <v>0.42501800000000001</v>
      </c>
      <c r="M232" s="5">
        <v>5.1999999999999998E-3</v>
      </c>
      <c r="N232" s="5">
        <v>16</v>
      </c>
      <c r="P232" s="5">
        <v>6</v>
      </c>
      <c r="Q232" s="5" t="str">
        <f>IF(P232=5,"BS-S+",IF(P232=4,"BS-S",IF(P232=3,"BS-Ves",IF(P232=2,"Amy",IF(P232=1,"NTr",IF(P232=0,"Pyr","Fault"))))))</f>
        <v>Fault</v>
      </c>
      <c r="R232" s="5"/>
      <c r="S232" s="5"/>
      <c r="T232" s="5">
        <v>1</v>
      </c>
      <c r="U232" s="10">
        <f>0.65*N232+T232+5+10-5</f>
        <v>21.4</v>
      </c>
      <c r="V232" s="10"/>
      <c r="X232" s="11">
        <v>231</v>
      </c>
    </row>
    <row r="233" spans="1:24">
      <c r="A233" s="5" t="s">
        <v>25</v>
      </c>
      <c r="B233" s="5">
        <v>36</v>
      </c>
      <c r="C233" s="5">
        <v>37</v>
      </c>
      <c r="D233" s="5">
        <v>0</v>
      </c>
      <c r="E233" s="5">
        <v>6</v>
      </c>
      <c r="F233" s="5">
        <v>9</v>
      </c>
      <c r="G233" s="5">
        <v>44</v>
      </c>
      <c r="H233" s="5">
        <v>0.5</v>
      </c>
      <c r="I233" s="5">
        <v>2</v>
      </c>
      <c r="J233" s="5">
        <v>1</v>
      </c>
      <c r="K233" s="5">
        <v>4</v>
      </c>
      <c r="L233" s="5">
        <v>0.42501800000000001</v>
      </c>
      <c r="M233" s="5">
        <v>5.1999999999999998E-3</v>
      </c>
      <c r="N233" s="5">
        <v>16</v>
      </c>
      <c r="P233" s="5">
        <v>6</v>
      </c>
      <c r="Q233" s="5" t="str">
        <f>IF(P233=5,"BS-S+",IF(P233=4,"BS-S",IF(P233=3,"BS-Ves",IF(P233=2,"Amy",IF(P233=1,"NTr",IF(P233=0,"Pyr","Fault"))))))</f>
        <v>Fault</v>
      </c>
      <c r="R233" s="5"/>
      <c r="S233" s="5"/>
      <c r="T233" s="5">
        <v>1</v>
      </c>
      <c r="U233" s="10">
        <f>0.65*N233+T233+5+10-5</f>
        <v>21.4</v>
      </c>
      <c r="V233" s="10"/>
      <c r="X233" s="11">
        <v>232</v>
      </c>
    </row>
    <row r="234" spans="1:24">
      <c r="A234" s="5" t="s">
        <v>25</v>
      </c>
      <c r="B234" s="5">
        <v>37</v>
      </c>
      <c r="C234" s="5">
        <v>37.799999999999997</v>
      </c>
      <c r="D234" s="5">
        <v>0</v>
      </c>
      <c r="E234" s="5">
        <v>6</v>
      </c>
      <c r="F234" s="5">
        <v>9</v>
      </c>
      <c r="G234" s="5">
        <v>44</v>
      </c>
      <c r="H234" s="5">
        <v>0.5</v>
      </c>
      <c r="I234" s="5">
        <v>2</v>
      </c>
      <c r="J234" s="5">
        <v>1</v>
      </c>
      <c r="K234" s="5">
        <v>4</v>
      </c>
      <c r="L234" s="5">
        <v>0.42501800000000001</v>
      </c>
      <c r="M234" s="5">
        <v>5.1999999999999998E-3</v>
      </c>
      <c r="N234" s="5">
        <v>16</v>
      </c>
      <c r="P234" s="5">
        <v>6</v>
      </c>
      <c r="Q234" s="5" t="str">
        <f>IF(P234=5,"BS-S+",IF(P234=4,"BS-S",IF(P234=3,"BS-Ves",IF(P234=2,"Amy",IF(P234=1,"NTr",IF(P234=0,"Pyr","Fault"))))))</f>
        <v>Fault</v>
      </c>
      <c r="R234" s="5"/>
      <c r="S234" s="5"/>
      <c r="T234" s="5">
        <v>1</v>
      </c>
      <c r="U234" s="10">
        <f>0.65*N234+T234+5+10-5</f>
        <v>21.4</v>
      </c>
      <c r="V234" s="10"/>
      <c r="X234" s="11">
        <v>233</v>
      </c>
    </row>
    <row r="235" spans="1:24">
      <c r="A235" s="5" t="s">
        <v>25</v>
      </c>
      <c r="B235" s="5">
        <v>37.799999999999997</v>
      </c>
      <c r="C235" s="5">
        <v>39.299999999999997</v>
      </c>
      <c r="D235" s="5">
        <v>0</v>
      </c>
      <c r="E235" s="5">
        <v>6</v>
      </c>
      <c r="F235" s="5">
        <v>9</v>
      </c>
      <c r="G235" s="5">
        <v>44</v>
      </c>
      <c r="H235" s="5">
        <v>0.5</v>
      </c>
      <c r="I235" s="5">
        <v>2</v>
      </c>
      <c r="J235" s="5">
        <v>1</v>
      </c>
      <c r="K235" s="5">
        <v>4</v>
      </c>
      <c r="L235" s="5">
        <v>0.42501800000000001</v>
      </c>
      <c r="M235" s="5">
        <v>5.1999999999999998E-3</v>
      </c>
      <c r="N235" s="5">
        <v>16</v>
      </c>
      <c r="P235" s="5">
        <v>6</v>
      </c>
      <c r="Q235" s="5" t="str">
        <f>IF(P235=5,"BS-S+",IF(P235=4,"BS-S",IF(P235=3,"BS-Ves",IF(P235=2,"Amy",IF(P235=1,"NTr",IF(P235=0,"Pyr","Fault"))))))</f>
        <v>Fault</v>
      </c>
      <c r="R235" s="5"/>
      <c r="S235" s="5"/>
      <c r="T235" s="5">
        <v>1</v>
      </c>
      <c r="U235" s="10">
        <f>0.65*N235+T235+5+10-5</f>
        <v>21.4</v>
      </c>
      <c r="V235" s="10"/>
      <c r="X235" s="11">
        <v>234</v>
      </c>
    </row>
    <row r="236" spans="1:24">
      <c r="A236" s="5" t="s">
        <v>25</v>
      </c>
      <c r="B236" s="5">
        <v>39.299999999999997</v>
      </c>
      <c r="C236" s="5">
        <v>40</v>
      </c>
      <c r="D236" s="5">
        <v>0</v>
      </c>
      <c r="E236" s="5">
        <v>6</v>
      </c>
      <c r="F236" s="5">
        <v>9</v>
      </c>
      <c r="G236" s="5">
        <v>44</v>
      </c>
      <c r="H236" s="5">
        <v>0.5</v>
      </c>
      <c r="I236" s="5">
        <v>2</v>
      </c>
      <c r="J236" s="5">
        <v>1</v>
      </c>
      <c r="K236" s="5">
        <v>4</v>
      </c>
      <c r="L236" s="5">
        <v>0.42501800000000001</v>
      </c>
      <c r="M236" s="5">
        <v>5.1999999999999998E-3</v>
      </c>
      <c r="N236" s="5">
        <v>16</v>
      </c>
      <c r="P236" s="5">
        <v>6</v>
      </c>
      <c r="Q236" s="5" t="str">
        <f>IF(P236=5,"BS-S+",IF(P236=4,"BS-S",IF(P236=3,"BS-Ves",IF(P236=2,"Amy",IF(P236=1,"NTr",IF(P236=0,"Pyr","Fault"))))))</f>
        <v>Fault</v>
      </c>
      <c r="R236" s="5"/>
      <c r="S236" s="5"/>
      <c r="T236" s="5">
        <v>1</v>
      </c>
      <c r="U236" s="10">
        <f>0.65*N236+T236+5+10-5</f>
        <v>21.4</v>
      </c>
      <c r="V236" s="10"/>
      <c r="W236" s="5" t="s">
        <v>29</v>
      </c>
      <c r="X236" s="11">
        <v>235</v>
      </c>
    </row>
    <row r="237" spans="1:24">
      <c r="A237" s="5" t="s">
        <v>25</v>
      </c>
      <c r="B237" s="5">
        <v>40</v>
      </c>
      <c r="C237" s="5">
        <v>40.6</v>
      </c>
      <c r="D237" s="5">
        <v>0</v>
      </c>
      <c r="E237" s="5">
        <v>6</v>
      </c>
      <c r="F237" s="5">
        <v>9</v>
      </c>
      <c r="G237" s="5">
        <v>44</v>
      </c>
      <c r="H237" s="5">
        <v>0.5</v>
      </c>
      <c r="I237" s="5">
        <v>2</v>
      </c>
      <c r="J237" s="5">
        <v>1</v>
      </c>
      <c r="K237" s="5">
        <v>4</v>
      </c>
      <c r="L237" s="5">
        <v>0.42501800000000001</v>
      </c>
      <c r="M237" s="5">
        <v>5.1999999999999998E-3</v>
      </c>
      <c r="N237" s="5">
        <v>16</v>
      </c>
      <c r="P237" s="5">
        <v>6</v>
      </c>
      <c r="Q237" s="5" t="str">
        <f>IF(P237=5,"BS-S+",IF(P237=4,"BS-S",IF(P237=3,"BS-Ves",IF(P237=2,"Amy",IF(P237=1,"NTr",IF(P237=0,"Pyr","Fault"))))))</f>
        <v>Fault</v>
      </c>
      <c r="R237" s="5"/>
      <c r="S237" s="5"/>
      <c r="T237" s="5">
        <v>1</v>
      </c>
      <c r="U237" s="10">
        <f>0.65*N237+T237+5+10-5</f>
        <v>21.4</v>
      </c>
      <c r="V237" s="10"/>
      <c r="X237" s="11">
        <v>236</v>
      </c>
    </row>
    <row r="238" spans="1:24">
      <c r="A238" s="5" t="s">
        <v>25</v>
      </c>
      <c r="B238" s="5">
        <v>40.6</v>
      </c>
      <c r="C238" s="5">
        <v>41</v>
      </c>
      <c r="D238" s="5">
        <v>0</v>
      </c>
      <c r="E238" s="5">
        <v>6</v>
      </c>
      <c r="F238" s="5">
        <v>9</v>
      </c>
      <c r="G238" s="5">
        <v>44</v>
      </c>
      <c r="H238" s="5">
        <v>0.5</v>
      </c>
      <c r="I238" s="5">
        <v>2</v>
      </c>
      <c r="J238" s="5">
        <v>1</v>
      </c>
      <c r="K238" s="5">
        <v>4</v>
      </c>
      <c r="L238" s="5">
        <v>0.42501800000000001</v>
      </c>
      <c r="M238" s="5">
        <v>5.1999999999999998E-3</v>
      </c>
      <c r="N238" s="5">
        <v>16</v>
      </c>
      <c r="P238" s="5">
        <v>6</v>
      </c>
      <c r="Q238" s="5" t="str">
        <f>IF(P238=5,"BS-S+",IF(P238=4,"BS-S",IF(P238=3,"BS-Ves",IF(P238=2,"Amy",IF(P238=1,"NTr",IF(P238=0,"Pyr","Fault"))))))</f>
        <v>Fault</v>
      </c>
      <c r="R238" s="5"/>
      <c r="S238" s="5"/>
      <c r="T238" s="5">
        <v>1</v>
      </c>
      <c r="U238" s="10">
        <f>0.65*N238+T238+5+10-5</f>
        <v>21.4</v>
      </c>
      <c r="V238" s="10"/>
      <c r="X238" s="11">
        <v>237</v>
      </c>
    </row>
    <row r="239" spans="1:24">
      <c r="A239" s="5" t="s">
        <v>30</v>
      </c>
      <c r="B239" s="5">
        <v>0</v>
      </c>
      <c r="C239" s="5">
        <v>0.5</v>
      </c>
      <c r="D239" s="5">
        <v>0</v>
      </c>
      <c r="E239" s="5">
        <v>9</v>
      </c>
      <c r="F239" s="5">
        <v>13</v>
      </c>
      <c r="G239" s="5">
        <v>44</v>
      </c>
      <c r="H239" s="5">
        <v>1</v>
      </c>
      <c r="I239" s="5">
        <v>2</v>
      </c>
      <c r="J239" s="5">
        <v>1</v>
      </c>
      <c r="K239" s="5">
        <v>2</v>
      </c>
      <c r="L239" s="5">
        <v>0.37</v>
      </c>
      <c r="M239" s="5">
        <v>1.1299999999999999E-2</v>
      </c>
      <c r="N239" s="5">
        <v>24</v>
      </c>
      <c r="P239" s="5">
        <v>3</v>
      </c>
      <c r="Q239" s="5" t="str">
        <f>IF(P239=5,"BS-S+",IF(P239=4,"BS-S",IF(P239=3,"BS-Ves",IF(P239=2,"Amy",IF(P239=1,"NTr",IF(P239=0,"Pyr","Fault"))))))</f>
        <v>BS-Ves</v>
      </c>
      <c r="R239" s="5">
        <v>12.054740000000001</v>
      </c>
      <c r="S239" s="5"/>
      <c r="T239" s="12">
        <f>IF(R239&lt;5,1,IF(R239&lt;25,2,IF(R239&lt;50,4,IF(R239&lt;100,7,12))))</f>
        <v>2</v>
      </c>
      <c r="U239" s="10">
        <f>0.65*N239+T239+5+10-5</f>
        <v>27.6</v>
      </c>
      <c r="V239" s="10"/>
      <c r="W239" s="5" t="s">
        <v>31</v>
      </c>
      <c r="X239" s="11">
        <v>238</v>
      </c>
    </row>
    <row r="240" spans="1:24">
      <c r="A240" s="5" t="s">
        <v>30</v>
      </c>
      <c r="B240" s="5">
        <v>0.5</v>
      </c>
      <c r="C240" s="5">
        <v>3.11</v>
      </c>
      <c r="D240" s="5">
        <v>72</v>
      </c>
      <c r="E240" s="5">
        <v>10</v>
      </c>
      <c r="F240" s="5">
        <v>51</v>
      </c>
      <c r="G240" s="5">
        <v>15.2</v>
      </c>
      <c r="H240" s="5">
        <v>1.5</v>
      </c>
      <c r="I240" s="5">
        <v>3</v>
      </c>
      <c r="J240" s="5">
        <v>1</v>
      </c>
      <c r="K240" s="5">
        <v>2</v>
      </c>
      <c r="L240" s="5">
        <v>0.34117999999999998</v>
      </c>
      <c r="M240" s="5">
        <v>5.1299999999999998E-2</v>
      </c>
      <c r="N240" s="5">
        <v>47</v>
      </c>
      <c r="P240" s="5">
        <v>5</v>
      </c>
      <c r="Q240" s="5" t="str">
        <f>IF(P240=5,"BS-S+",IF(P240=4,"BS-S",IF(P240=3,"BS-Ves",IF(P240=2,"Amy",IF(P240=1,"NTr",IF(P240=0,"Pyr","Fault"))))))</f>
        <v>BS-S+</v>
      </c>
      <c r="R240" s="12">
        <v>88.485087811903497</v>
      </c>
      <c r="T240" s="12">
        <f>IF(R240&lt;5,1,IF(R240&lt;25,2,IF(R240&lt;50,4,IF(R240&lt;100,7,12))))</f>
        <v>7</v>
      </c>
      <c r="U240" s="10">
        <f>0.65*N240+T240+5+10-5</f>
        <v>47.55</v>
      </c>
      <c r="V240" s="10"/>
      <c r="X240" s="11">
        <v>239</v>
      </c>
    </row>
    <row r="241" spans="1:24">
      <c r="A241" s="5" t="s">
        <v>30</v>
      </c>
      <c r="B241" s="5">
        <v>3.11</v>
      </c>
      <c r="C241" s="5">
        <v>4</v>
      </c>
      <c r="D241" s="5">
        <v>50</v>
      </c>
      <c r="E241" s="5">
        <v>11</v>
      </c>
      <c r="F241" s="5">
        <v>41</v>
      </c>
      <c r="G241" s="5">
        <v>24</v>
      </c>
      <c r="H241" s="5">
        <v>1.5</v>
      </c>
      <c r="I241" s="5">
        <v>3</v>
      </c>
      <c r="J241" s="5">
        <v>1</v>
      </c>
      <c r="K241" s="5">
        <v>2</v>
      </c>
      <c r="L241" s="5">
        <v>0.34117999999999998</v>
      </c>
      <c r="M241" s="5">
        <v>3.2199999999999999E-2</v>
      </c>
      <c r="N241" s="5">
        <v>39</v>
      </c>
      <c r="P241" s="5">
        <v>5</v>
      </c>
      <c r="Q241" s="5" t="str">
        <f>IF(P241=5,"BS-S+",IF(P241=4,"BS-S",IF(P241=3,"BS-Ves",IF(P241=2,"Amy",IF(P241=1,"NTr",IF(P241=0,"Pyr","Fault"))))))</f>
        <v>BS-S+</v>
      </c>
      <c r="R241" s="12">
        <v>68.8696733209201</v>
      </c>
      <c r="T241" s="12">
        <f>IF(R241&lt;5,1,IF(R241&lt;25,2,IF(R241&lt;50,4,IF(R241&lt;100,7,12))))</f>
        <v>7</v>
      </c>
      <c r="U241" s="10">
        <f>0.65*N241+T241+5+10-5</f>
        <v>42.35</v>
      </c>
      <c r="V241" s="10"/>
      <c r="X241" s="11">
        <v>240</v>
      </c>
    </row>
    <row r="242" spans="1:24">
      <c r="A242" s="5" t="s">
        <v>30</v>
      </c>
      <c r="B242" s="5">
        <v>4</v>
      </c>
      <c r="C242" s="5">
        <v>4.3</v>
      </c>
      <c r="D242" s="5">
        <v>0</v>
      </c>
      <c r="E242" s="5">
        <v>11</v>
      </c>
      <c r="F242" s="5">
        <v>16</v>
      </c>
      <c r="G242" s="5">
        <v>44</v>
      </c>
      <c r="H242" s="5">
        <v>1</v>
      </c>
      <c r="I242" s="5">
        <v>2</v>
      </c>
      <c r="J242" s="5">
        <v>1</v>
      </c>
      <c r="K242" s="5">
        <v>2</v>
      </c>
      <c r="L242" s="5">
        <v>0.37</v>
      </c>
      <c r="M242" s="5">
        <v>1.1299999999999999E-2</v>
      </c>
      <c r="N242" s="5">
        <v>24</v>
      </c>
      <c r="O242" s="11"/>
      <c r="P242" s="5">
        <v>3</v>
      </c>
      <c r="Q242" s="5" t="str">
        <f>IF(P242=5,"BS-S+",IF(P242=4,"BS-S",IF(P242=3,"BS-Ves",IF(P242=2,"Amy",IF(P242=1,"NTr",IF(P242=0,"Pyr","Fault"))))))</f>
        <v>BS-Ves</v>
      </c>
      <c r="R242" s="5">
        <v>21.923179999999999</v>
      </c>
      <c r="S242" s="5"/>
      <c r="T242" s="12">
        <f>IF(R242&lt;5,1,IF(R242&lt;25,2,IF(R242&lt;50,4,IF(R242&lt;100,7,12))))</f>
        <v>2</v>
      </c>
      <c r="U242" s="10">
        <f>0.65*N242+T242+5+10-5</f>
        <v>27.6</v>
      </c>
      <c r="V242" s="10"/>
      <c r="X242" s="11">
        <v>241</v>
      </c>
    </row>
    <row r="243" spans="1:24">
      <c r="A243" s="5" t="s">
        <v>30</v>
      </c>
      <c r="B243" s="5">
        <v>4.3</v>
      </c>
      <c r="C243" s="5">
        <v>6.15</v>
      </c>
      <c r="D243" s="5">
        <v>62</v>
      </c>
      <c r="E243" s="5">
        <v>10</v>
      </c>
      <c r="F243" s="5">
        <v>46</v>
      </c>
      <c r="G243" s="5">
        <v>19.2</v>
      </c>
      <c r="H243" s="5">
        <v>1.5</v>
      </c>
      <c r="I243" s="5">
        <v>3</v>
      </c>
      <c r="J243" s="5">
        <v>1</v>
      </c>
      <c r="K243" s="5">
        <v>2</v>
      </c>
      <c r="L243" s="5">
        <v>0.34117999999999998</v>
      </c>
      <c r="M243" s="5">
        <v>4.0399999999999998E-2</v>
      </c>
      <c r="N243" s="5">
        <v>43</v>
      </c>
      <c r="P243" s="5">
        <v>5</v>
      </c>
      <c r="Q243" s="5" t="str">
        <f>IF(P243=5,"BS-S+",IF(P243=4,"BS-S",IF(P243=3,"BS-Ves",IF(P243=2,"Amy",IF(P243=1,"NTr",IF(P243=0,"Pyr","Fault"))))))</f>
        <v>BS-S+</v>
      </c>
      <c r="R243" s="12">
        <v>76.655429172453992</v>
      </c>
      <c r="T243" s="12">
        <f>IF(R243&lt;5,1,IF(R243&lt;25,2,IF(R243&lt;50,4,IF(R243&lt;100,7,12))))</f>
        <v>7</v>
      </c>
      <c r="U243" s="10">
        <f>0.65*N243+T243+5+10-5</f>
        <v>44.95</v>
      </c>
      <c r="V243" s="10"/>
      <c r="X243" s="11">
        <v>242</v>
      </c>
    </row>
    <row r="244" spans="1:24">
      <c r="A244" s="5" t="s">
        <v>30</v>
      </c>
      <c r="B244" s="5">
        <v>6.15</v>
      </c>
      <c r="C244" s="5">
        <v>7.4</v>
      </c>
      <c r="D244" s="5">
        <v>48</v>
      </c>
      <c r="E244" s="5">
        <v>7</v>
      </c>
      <c r="F244" s="5">
        <v>34</v>
      </c>
      <c r="G244" s="5">
        <v>24.8</v>
      </c>
      <c r="H244" s="5">
        <v>0.67</v>
      </c>
      <c r="I244" s="5">
        <v>2</v>
      </c>
      <c r="J244" s="5">
        <v>1</v>
      </c>
      <c r="K244" s="5">
        <v>3</v>
      </c>
      <c r="L244" s="5">
        <v>0.40125499999999997</v>
      </c>
      <c r="M244" s="5">
        <v>1.44E-2</v>
      </c>
      <c r="N244" s="5">
        <v>28</v>
      </c>
      <c r="P244" s="5">
        <v>3</v>
      </c>
      <c r="Q244" s="5" t="str">
        <f>IF(P244=5,"BS-S+",IF(P244=4,"BS-S",IF(P244=3,"BS-Ves",IF(P244=2,"Amy",IF(P244=1,"NTr",IF(P244=0,"Pyr","Fault"))))))</f>
        <v>BS-Ves</v>
      </c>
      <c r="R244" s="5">
        <v>7.4271599999999998</v>
      </c>
      <c r="S244" s="5"/>
      <c r="T244" s="12">
        <f>IF(R244&lt;5,1,IF(R244&lt;25,2,IF(R244&lt;50,4,IF(R244&lt;100,7,12))))</f>
        <v>2</v>
      </c>
      <c r="U244" s="10">
        <f>0.65*N244+T244+5+10-5</f>
        <v>30.200000000000003</v>
      </c>
      <c r="V244" s="10"/>
      <c r="X244" s="11">
        <v>243</v>
      </c>
    </row>
    <row r="245" spans="1:24">
      <c r="A245" s="5" t="s">
        <v>30</v>
      </c>
      <c r="B245" s="5">
        <v>7.4</v>
      </c>
      <c r="C245" s="5">
        <v>7.8</v>
      </c>
      <c r="D245" s="5">
        <v>40</v>
      </c>
      <c r="E245" s="5">
        <v>7</v>
      </c>
      <c r="F245" s="5">
        <v>30</v>
      </c>
      <c r="G245" s="5">
        <v>28</v>
      </c>
      <c r="H245" s="5">
        <v>0.67</v>
      </c>
      <c r="I245" s="5">
        <v>2</v>
      </c>
      <c r="J245" s="5">
        <v>1</v>
      </c>
      <c r="K245" s="5">
        <v>3</v>
      </c>
      <c r="L245" s="5">
        <v>0.40125499999999997</v>
      </c>
      <c r="M245" s="5">
        <v>1.2500000000000001E-2</v>
      </c>
      <c r="N245" s="5">
        <v>26</v>
      </c>
      <c r="P245" s="5">
        <v>2</v>
      </c>
      <c r="Q245" s="5" t="str">
        <f>IF(P245=5,"BS-S+",IF(P245=4,"BS-S",IF(P245=3,"BS-Ves",IF(P245=2,"Amy",IF(P245=1,"NTr",IF(P245=0,"Pyr","Fault"))))))</f>
        <v>Amy</v>
      </c>
      <c r="R245" s="5">
        <v>7.9462869999999999</v>
      </c>
      <c r="S245" s="5"/>
      <c r="T245" s="12">
        <f>IF(R245&lt;5,1,IF(R245&lt;25,2,IF(R245&lt;50,4,IF(R245&lt;100,7,12))))</f>
        <v>2</v>
      </c>
      <c r="U245" s="10">
        <f>0.65*N245+T245+5+10-5</f>
        <v>28.900000000000006</v>
      </c>
      <c r="V245" s="10"/>
      <c r="W245" s="5" t="s">
        <v>32</v>
      </c>
      <c r="X245" s="11">
        <v>244</v>
      </c>
    </row>
    <row r="246" spans="1:24">
      <c r="A246" s="5" t="s">
        <v>30</v>
      </c>
      <c r="B246" s="5">
        <v>7.8</v>
      </c>
      <c r="C246" s="5">
        <v>8.6</v>
      </c>
      <c r="D246" s="5">
        <v>38</v>
      </c>
      <c r="E246" s="5">
        <v>6</v>
      </c>
      <c r="F246" s="5">
        <v>28</v>
      </c>
      <c r="G246" s="5">
        <v>28.8</v>
      </c>
      <c r="H246" s="5">
        <v>0.5</v>
      </c>
      <c r="I246" s="5">
        <v>2</v>
      </c>
      <c r="J246" s="5">
        <v>1</v>
      </c>
      <c r="K246" s="5">
        <v>4</v>
      </c>
      <c r="L246" s="5">
        <v>0.42501800000000001</v>
      </c>
      <c r="M246" s="5">
        <v>8.8999999999999999E-3</v>
      </c>
      <c r="N246" s="5">
        <v>22</v>
      </c>
      <c r="P246" s="5">
        <v>2</v>
      </c>
      <c r="Q246" s="5" t="str">
        <f>IF(P246=5,"BS-S+",IF(P246=4,"BS-S",IF(P246=3,"BS-Ves",IF(P246=2,"Amy",IF(P246=1,"NTr",IF(P246=0,"Pyr","Fault"))))))</f>
        <v>Amy</v>
      </c>
      <c r="R246" s="5">
        <v>6.194515</v>
      </c>
      <c r="S246" s="5"/>
      <c r="T246" s="12">
        <f>IF(R246&lt;5,1,IF(R246&lt;25,2,IF(R246&lt;50,4,IF(R246&lt;100,7,12))))</f>
        <v>2</v>
      </c>
      <c r="U246" s="10">
        <f>0.65*N246+T246+5+10-5</f>
        <v>26.3</v>
      </c>
      <c r="V246" s="10"/>
      <c r="X246" s="11">
        <v>245</v>
      </c>
    </row>
    <row r="247" spans="1:24">
      <c r="A247" s="5" t="s">
        <v>30</v>
      </c>
      <c r="B247" s="5">
        <v>8.6</v>
      </c>
      <c r="C247" s="5">
        <v>10.199999999999999</v>
      </c>
      <c r="D247" s="5">
        <v>25</v>
      </c>
      <c r="E247" s="5">
        <v>6</v>
      </c>
      <c r="F247" s="5">
        <v>21</v>
      </c>
      <c r="G247" s="5">
        <v>34</v>
      </c>
      <c r="H247" s="5">
        <v>0.5</v>
      </c>
      <c r="I247" s="5">
        <v>2</v>
      </c>
      <c r="J247" s="5">
        <v>1</v>
      </c>
      <c r="K247" s="5">
        <v>4</v>
      </c>
      <c r="L247" s="5">
        <v>0.42501800000000001</v>
      </c>
      <c r="M247" s="5">
        <v>7.1999999999999998E-3</v>
      </c>
      <c r="N247" s="5">
        <v>19</v>
      </c>
      <c r="P247" s="5">
        <v>2</v>
      </c>
      <c r="Q247" s="5" t="str">
        <f>IF(P247=5,"BS-S+",IF(P247=4,"BS-S",IF(P247=3,"BS-Ves",IF(P247=2,"Amy",IF(P247=1,"NTr",IF(P247=0,"Pyr","Fault"))))))</f>
        <v>Amy</v>
      </c>
      <c r="R247" s="5">
        <v>11.076750000000001</v>
      </c>
      <c r="S247" s="5"/>
      <c r="T247" s="12">
        <f>IF(R247&lt;5,1,IF(R247&lt;25,2,IF(R247&lt;50,4,IF(R247&lt;100,7,12))))</f>
        <v>2</v>
      </c>
      <c r="U247" s="10">
        <f>0.65*N247+T247+5+10-5</f>
        <v>24.35</v>
      </c>
      <c r="V247" s="10"/>
      <c r="X247" s="11">
        <v>246</v>
      </c>
    </row>
    <row r="248" spans="1:24">
      <c r="A248" s="5" t="s">
        <v>30</v>
      </c>
      <c r="B248" s="5">
        <v>10.199999999999999</v>
      </c>
      <c r="C248" s="5">
        <v>11.6</v>
      </c>
      <c r="D248" s="5">
        <v>21</v>
      </c>
      <c r="E248" s="5">
        <v>7</v>
      </c>
      <c r="F248" s="5">
        <v>21</v>
      </c>
      <c r="G248" s="5">
        <v>35.6</v>
      </c>
      <c r="H248" s="5">
        <v>0.67</v>
      </c>
      <c r="I248" s="5">
        <v>2</v>
      </c>
      <c r="J248" s="5">
        <v>1</v>
      </c>
      <c r="K248" s="5">
        <v>3</v>
      </c>
      <c r="L248" s="5">
        <v>0.40125499999999997</v>
      </c>
      <c r="M248" s="5">
        <v>9.2999999999999992E-3</v>
      </c>
      <c r="N248" s="5">
        <v>22</v>
      </c>
      <c r="P248" s="5">
        <v>2</v>
      </c>
      <c r="Q248" s="5" t="str">
        <f>IF(P248=5,"BS-S+",IF(P248=4,"BS-S",IF(P248=3,"BS-Ves",IF(P248=2,"Amy",IF(P248=1,"NTr",IF(P248=0,"Pyr","Fault"))))))</f>
        <v>Amy</v>
      </c>
      <c r="R248" s="5">
        <v>10.372339999999999</v>
      </c>
      <c r="S248" s="5"/>
      <c r="T248" s="12">
        <f>IF(R248&lt;5,1,IF(R248&lt;25,2,IF(R248&lt;50,4,IF(R248&lt;100,7,12))))</f>
        <v>2</v>
      </c>
      <c r="U248" s="10">
        <f>0.65*N248+T248+5+10-5</f>
        <v>26.3</v>
      </c>
      <c r="V248" s="10"/>
      <c r="X248" s="11">
        <v>247</v>
      </c>
    </row>
    <row r="249" spans="1:24">
      <c r="A249" s="5" t="s">
        <v>30</v>
      </c>
      <c r="B249" s="5">
        <v>11.6</v>
      </c>
      <c r="C249" s="5">
        <v>12.05</v>
      </c>
      <c r="D249" s="5">
        <v>44</v>
      </c>
      <c r="E249" s="5">
        <v>7</v>
      </c>
      <c r="F249" s="5">
        <v>32</v>
      </c>
      <c r="G249" s="5">
        <v>26.4</v>
      </c>
      <c r="H249" s="5">
        <v>0.67</v>
      </c>
      <c r="I249" s="5">
        <v>2</v>
      </c>
      <c r="J249" s="5">
        <v>1</v>
      </c>
      <c r="K249" s="5">
        <v>3</v>
      </c>
      <c r="L249" s="5">
        <v>0.40125499999999997</v>
      </c>
      <c r="M249" s="5">
        <v>1.34E-2</v>
      </c>
      <c r="N249" s="5">
        <v>27</v>
      </c>
      <c r="P249" s="5">
        <v>2</v>
      </c>
      <c r="Q249" s="5" t="str">
        <f>IF(P249=5,"BS-S+",IF(P249=4,"BS-S",IF(P249=3,"BS-Ves",IF(P249=2,"Amy",IF(P249=1,"NTr",IF(P249=0,"Pyr","Fault"))))))</f>
        <v>Amy</v>
      </c>
      <c r="R249" s="5">
        <v>4.9731550000000002</v>
      </c>
      <c r="S249" s="5"/>
      <c r="T249" s="12">
        <f>IF(R249&lt;5,1,IF(R249&lt;25,2,IF(R249&lt;50,4,IF(R249&lt;100,7,12))))</f>
        <v>1</v>
      </c>
      <c r="U249" s="10">
        <f>0.65*N249+T249+5+10-5</f>
        <v>28.549999999999997</v>
      </c>
      <c r="V249" s="10"/>
      <c r="X249" s="11">
        <v>248</v>
      </c>
    </row>
    <row r="250" spans="1:24">
      <c r="A250" s="5" t="s">
        <v>30</v>
      </c>
      <c r="B250" s="5">
        <v>12.05</v>
      </c>
      <c r="C250" s="5">
        <v>13.8</v>
      </c>
      <c r="D250" s="5">
        <v>34</v>
      </c>
      <c r="E250" s="5">
        <v>8</v>
      </c>
      <c r="F250" s="5">
        <v>29</v>
      </c>
      <c r="G250" s="5">
        <v>30.4</v>
      </c>
      <c r="H250" s="5">
        <v>1</v>
      </c>
      <c r="I250" s="5">
        <v>2</v>
      </c>
      <c r="J250" s="5">
        <v>1</v>
      </c>
      <c r="K250" s="5">
        <v>2</v>
      </c>
      <c r="L250" s="5">
        <v>0.37</v>
      </c>
      <c r="M250" s="5">
        <v>1.7000000000000001E-2</v>
      </c>
      <c r="N250" s="5">
        <v>30</v>
      </c>
      <c r="P250" s="5">
        <v>2</v>
      </c>
      <c r="Q250" s="5" t="str">
        <f>IF(P250=5,"BS-S+",IF(P250=4,"BS-S",IF(P250=3,"BS-Ves",IF(P250=2,"Amy",IF(P250=1,"NTr",IF(P250=0,"Pyr","Fault"))))))</f>
        <v>Amy</v>
      </c>
      <c r="R250" s="5">
        <v>9.4358620000000002</v>
      </c>
      <c r="S250" s="5"/>
      <c r="T250" s="12">
        <f>IF(R250&lt;5,1,IF(R250&lt;25,2,IF(R250&lt;50,4,IF(R250&lt;100,7,12))))</f>
        <v>2</v>
      </c>
      <c r="U250" s="10">
        <f>0.65*N250+T250+5+10-5</f>
        <v>31.5</v>
      </c>
      <c r="V250" s="10"/>
      <c r="X250" s="11">
        <v>249</v>
      </c>
    </row>
    <row r="251" spans="1:24">
      <c r="A251" s="5" t="s">
        <v>30</v>
      </c>
      <c r="B251" s="5">
        <v>13.8</v>
      </c>
      <c r="C251" s="5">
        <v>15.3</v>
      </c>
      <c r="D251" s="5">
        <v>87</v>
      </c>
      <c r="E251" s="5">
        <v>7</v>
      </c>
      <c r="F251" s="5">
        <v>54</v>
      </c>
      <c r="G251" s="5">
        <v>9.1999999999999993</v>
      </c>
      <c r="H251" s="5">
        <v>1</v>
      </c>
      <c r="I251" s="5">
        <v>3</v>
      </c>
      <c r="J251" s="5">
        <v>1</v>
      </c>
      <c r="K251" s="5">
        <v>3</v>
      </c>
      <c r="L251" s="5">
        <v>0.37</v>
      </c>
      <c r="M251" s="5">
        <v>6.4100000000000004E-2</v>
      </c>
      <c r="N251" s="5">
        <v>51</v>
      </c>
      <c r="P251" s="5">
        <v>4</v>
      </c>
      <c r="Q251" s="5" t="str">
        <f>IF(P251=5,"BS-S+",IF(P251=4,"BS-S",IF(P251=3,"BS-Ves",IF(P251=2,"Amy",IF(P251=1,"NTr",IF(P251=0,"Pyr","Fault"))))))</f>
        <v>BS-S</v>
      </c>
      <c r="R251" s="12">
        <v>62.963343760713727</v>
      </c>
      <c r="T251" s="12">
        <f>IF(R251&lt;5,1,IF(R251&lt;25,2,IF(R251&lt;50,4,IF(R251&lt;100,7,12))))</f>
        <v>7</v>
      </c>
      <c r="U251" s="10">
        <f>0.65*N251+T251+5+10-5</f>
        <v>50.15</v>
      </c>
      <c r="V251" s="10"/>
      <c r="W251" s="5" t="s">
        <v>33</v>
      </c>
      <c r="X251" s="11">
        <v>250</v>
      </c>
    </row>
    <row r="252" spans="1:24">
      <c r="A252" s="5" t="s">
        <v>30</v>
      </c>
      <c r="B252" s="5">
        <v>15.3</v>
      </c>
      <c r="C252" s="5">
        <v>16.600000000000001</v>
      </c>
      <c r="D252" s="5">
        <v>77</v>
      </c>
      <c r="E252" s="5">
        <v>8</v>
      </c>
      <c r="F252" s="5">
        <v>50</v>
      </c>
      <c r="G252" s="5">
        <v>13.2</v>
      </c>
      <c r="H252" s="5">
        <v>1.5</v>
      </c>
      <c r="I252" s="5">
        <v>3</v>
      </c>
      <c r="J252" s="5">
        <v>1</v>
      </c>
      <c r="K252" s="5">
        <v>2</v>
      </c>
      <c r="L252" s="5">
        <v>0.34117999999999998</v>
      </c>
      <c r="M252" s="5">
        <v>5.9299999999999999E-2</v>
      </c>
      <c r="N252" s="5">
        <v>49</v>
      </c>
      <c r="P252" s="5">
        <v>4</v>
      </c>
      <c r="Q252" s="5" t="str">
        <f>IF(P252=5,"BS-S+",IF(P252=4,"BS-S",IF(P252=3,"BS-Ves",IF(P252=2,"Amy",IF(P252=1,"NTr",IF(P252=0,"Pyr","Fault"))))))</f>
        <v>BS-S</v>
      </c>
      <c r="R252" s="12">
        <v>54.849745619995332</v>
      </c>
      <c r="T252" s="12">
        <f>IF(R252&lt;5,1,IF(R252&lt;25,2,IF(R252&lt;50,4,IF(R252&lt;100,7,12))))</f>
        <v>7</v>
      </c>
      <c r="U252" s="10">
        <f>0.65*N252+T252+5+10-5</f>
        <v>48.85</v>
      </c>
      <c r="V252" s="10"/>
      <c r="X252" s="11">
        <v>251</v>
      </c>
    </row>
    <row r="253" spans="1:24">
      <c r="A253" s="5" t="s">
        <v>30</v>
      </c>
      <c r="B253" s="5">
        <v>16.600000000000001</v>
      </c>
      <c r="C253" s="5">
        <v>19.05</v>
      </c>
      <c r="D253" s="5">
        <v>96</v>
      </c>
      <c r="E253" s="5">
        <v>9</v>
      </c>
      <c r="F253" s="5">
        <v>61</v>
      </c>
      <c r="G253" s="5">
        <v>5.6</v>
      </c>
      <c r="H253" s="5">
        <v>1</v>
      </c>
      <c r="I253" s="5">
        <v>2</v>
      </c>
      <c r="J253" s="5">
        <v>1</v>
      </c>
      <c r="K253" s="5">
        <v>2</v>
      </c>
      <c r="L253" s="5">
        <v>0.37</v>
      </c>
      <c r="M253" s="5">
        <v>0.1113</v>
      </c>
      <c r="N253" s="5">
        <v>61</v>
      </c>
      <c r="O253" s="5">
        <v>2</v>
      </c>
      <c r="P253" s="5">
        <v>2</v>
      </c>
      <c r="Q253" s="5" t="str">
        <f>IF(P253=5,"BS-S+",IF(P253=4,"BS-S",IF(P253=3,"BS-Ves",IF(P253=2,"Amy",IF(P253=1,"NTr",IF(P253=0,"Pyr","Fault"))))))</f>
        <v>Amy</v>
      </c>
      <c r="R253" s="5">
        <v>8.8818140000000003</v>
      </c>
      <c r="S253" s="5"/>
      <c r="T253" s="12">
        <f>IF(R253&lt;5,1,IF(R253&lt;25,2,IF(R253&lt;50,4,IF(R253&lt;100,7,12))))</f>
        <v>2</v>
      </c>
      <c r="U253" s="10">
        <f>0.65*N253+T253+5+10-5</f>
        <v>51.65</v>
      </c>
      <c r="V253" s="10"/>
      <c r="X253" s="11">
        <v>252</v>
      </c>
    </row>
    <row r="254" spans="1:24">
      <c r="A254" s="5" t="s">
        <v>30</v>
      </c>
      <c r="B254" s="5">
        <v>19.05</v>
      </c>
      <c r="C254" s="5">
        <v>19.600000000000001</v>
      </c>
      <c r="D254" s="5">
        <v>100</v>
      </c>
      <c r="E254" s="5">
        <v>9</v>
      </c>
      <c r="F254" s="5">
        <v>63</v>
      </c>
      <c r="G254" s="5">
        <v>4</v>
      </c>
      <c r="H254" s="5">
        <v>1</v>
      </c>
      <c r="I254" s="5">
        <v>2</v>
      </c>
      <c r="J254" s="5">
        <v>1</v>
      </c>
      <c r="K254" s="5">
        <v>2</v>
      </c>
      <c r="L254" s="5">
        <v>0.37</v>
      </c>
      <c r="M254" s="5">
        <v>0.16159999999999999</v>
      </c>
      <c r="N254" s="5">
        <v>67</v>
      </c>
      <c r="O254" s="5">
        <v>3</v>
      </c>
      <c r="P254" s="5">
        <v>3</v>
      </c>
      <c r="Q254" s="5" t="str">
        <f>IF(P254=5,"BS-S+",IF(P254=4,"BS-S",IF(P254=3,"BS-Ves",IF(P254=2,"Amy",IF(P254=1,"NTr",IF(P254=0,"Pyr","Fault"))))))</f>
        <v>BS-Ves</v>
      </c>
      <c r="R254" s="5">
        <v>16.79805</v>
      </c>
      <c r="S254" s="5"/>
      <c r="T254" s="12">
        <f>IF(R254&lt;5,1,IF(R254&lt;25,2,IF(R254&lt;50,4,IF(R254&lt;100,7,12))))</f>
        <v>2</v>
      </c>
      <c r="U254" s="10">
        <f>0.65*N254+T254+5+10-5</f>
        <v>55.550000000000004</v>
      </c>
      <c r="V254" s="10"/>
      <c r="X254" s="11">
        <v>253</v>
      </c>
    </row>
    <row r="255" spans="1:24">
      <c r="A255" s="5" t="s">
        <v>30</v>
      </c>
      <c r="B255" s="5">
        <v>19.600000000000001</v>
      </c>
      <c r="C255" s="5">
        <v>22.8</v>
      </c>
      <c r="D255" s="5">
        <v>80</v>
      </c>
      <c r="E255" s="5">
        <v>8</v>
      </c>
      <c r="F255" s="5">
        <v>52</v>
      </c>
      <c r="G255" s="5">
        <v>12</v>
      </c>
      <c r="H255" s="5">
        <v>1.5</v>
      </c>
      <c r="I255" s="5">
        <v>3</v>
      </c>
      <c r="J255" s="5">
        <v>1</v>
      </c>
      <c r="K255" s="5">
        <v>2</v>
      </c>
      <c r="L255" s="5">
        <v>0.34117999999999998</v>
      </c>
      <c r="M255" s="5">
        <v>6.54E-2</v>
      </c>
      <c r="N255" s="5">
        <v>51</v>
      </c>
      <c r="P255" s="5">
        <v>2</v>
      </c>
      <c r="Q255" s="5" t="str">
        <f>IF(P255=5,"BS-S+",IF(P255=4,"BS-S",IF(P255=3,"BS-Ves",IF(P255=2,"Amy",IF(P255=1,"NTr",IF(P255=0,"Pyr","Fault"))))))</f>
        <v>Amy</v>
      </c>
      <c r="R255" s="5">
        <v>10.13524</v>
      </c>
      <c r="S255" s="5"/>
      <c r="T255" s="12">
        <f>IF(R255&lt;5,1,IF(R255&lt;25,2,IF(R255&lt;50,4,IF(R255&lt;100,7,12))))</f>
        <v>2</v>
      </c>
      <c r="U255" s="10">
        <f>0.65*N255+T255+5+10-5</f>
        <v>45.15</v>
      </c>
      <c r="V255" s="10"/>
      <c r="X255" s="11">
        <v>254</v>
      </c>
    </row>
    <row r="256" spans="1:24">
      <c r="A256" s="5" t="s">
        <v>30</v>
      </c>
      <c r="B256" s="5">
        <v>22.8</v>
      </c>
      <c r="C256" s="5">
        <v>23.2</v>
      </c>
      <c r="D256" s="5">
        <v>100</v>
      </c>
      <c r="E256" s="5">
        <v>7</v>
      </c>
      <c r="F256" s="5">
        <v>60</v>
      </c>
      <c r="G256" s="5">
        <v>4</v>
      </c>
      <c r="H256" s="5">
        <v>0.67</v>
      </c>
      <c r="I256" s="5">
        <v>2</v>
      </c>
      <c r="J256" s="5">
        <v>1</v>
      </c>
      <c r="K256" s="5">
        <v>3</v>
      </c>
      <c r="L256" s="5">
        <v>0.40125499999999997</v>
      </c>
      <c r="M256" s="5">
        <v>0.12959999999999999</v>
      </c>
      <c r="N256" s="5">
        <v>63</v>
      </c>
      <c r="P256" s="5">
        <v>2</v>
      </c>
      <c r="Q256" s="5" t="str">
        <f>IF(P256=5,"BS-S+",IF(P256=4,"BS-S",IF(P256=3,"BS-Ves",IF(P256=2,"Amy",IF(P256=1,"NTr",IF(P256=0,"Pyr","Fault"))))))</f>
        <v>Amy</v>
      </c>
      <c r="R256" s="5">
        <v>9.2379510000000007</v>
      </c>
      <c r="S256" s="5"/>
      <c r="T256" s="12">
        <f>IF(R256&lt;5,1,IF(R256&lt;25,2,IF(R256&lt;50,4,IF(R256&lt;100,7,12))))</f>
        <v>2</v>
      </c>
      <c r="U256" s="10">
        <f>0.65*N256+T256+5+10-5</f>
        <v>52.95</v>
      </c>
      <c r="V256" s="10"/>
      <c r="X256" s="11">
        <v>255</v>
      </c>
    </row>
    <row r="257" spans="1:24">
      <c r="A257" s="5" t="s">
        <v>30</v>
      </c>
      <c r="B257" s="5">
        <v>23.2</v>
      </c>
      <c r="C257" s="5">
        <v>25.8</v>
      </c>
      <c r="D257" s="5">
        <v>77</v>
      </c>
      <c r="E257" s="5">
        <v>7</v>
      </c>
      <c r="F257" s="5">
        <v>49</v>
      </c>
      <c r="G257" s="5">
        <v>13.2</v>
      </c>
      <c r="H257" s="5">
        <v>1</v>
      </c>
      <c r="I257" s="5">
        <v>3</v>
      </c>
      <c r="J257" s="5">
        <v>1</v>
      </c>
      <c r="K257" s="5">
        <v>3</v>
      </c>
      <c r="L257" s="5">
        <v>0.37</v>
      </c>
      <c r="M257" s="5">
        <v>4.2999999999999997E-2</v>
      </c>
      <c r="N257" s="5">
        <v>44</v>
      </c>
      <c r="P257" s="5">
        <v>2</v>
      </c>
      <c r="Q257" s="5" t="str">
        <f>IF(P257=5,"BS-S+",IF(P257=4,"BS-S",IF(P257=3,"BS-Ves",IF(P257=2,"Amy",IF(P257=1,"NTr",IF(P257=0,"Pyr","Fault"))))))</f>
        <v>Amy</v>
      </c>
      <c r="R257" s="5">
        <v>7.915978</v>
      </c>
      <c r="S257" s="5"/>
      <c r="T257" s="12">
        <f>IF(R257&lt;5,1,IF(R257&lt;25,2,IF(R257&lt;50,4,IF(R257&lt;100,7,12))))</f>
        <v>2</v>
      </c>
      <c r="U257" s="10">
        <f>0.65*N257+T257+5+10-5</f>
        <v>40.6</v>
      </c>
      <c r="V257" s="10"/>
      <c r="X257" s="11">
        <v>256</v>
      </c>
    </row>
    <row r="258" spans="1:24">
      <c r="A258" s="5" t="s">
        <v>30</v>
      </c>
      <c r="B258" s="5">
        <v>25.8</v>
      </c>
      <c r="C258" s="5">
        <v>26.2</v>
      </c>
      <c r="D258" s="5">
        <v>25</v>
      </c>
      <c r="E258" s="5">
        <v>6</v>
      </c>
      <c r="F258" s="5">
        <v>21</v>
      </c>
      <c r="G258" s="5">
        <v>34</v>
      </c>
      <c r="H258" s="5">
        <v>0.5</v>
      </c>
      <c r="I258" s="5">
        <v>2</v>
      </c>
      <c r="J258" s="5">
        <v>1</v>
      </c>
      <c r="K258" s="5">
        <v>4</v>
      </c>
      <c r="L258" s="5">
        <v>0.42501800000000001</v>
      </c>
      <c r="M258" s="5">
        <v>7.1999999999999998E-3</v>
      </c>
      <c r="N258" s="5">
        <v>19</v>
      </c>
      <c r="P258" s="5">
        <v>2</v>
      </c>
      <c r="Q258" s="5" t="str">
        <f>IF(P258=5,"BS-S+",IF(P258=4,"BS-S",IF(P258=3,"BS-Ves",IF(P258=2,"Amy",IF(P258=1,"NTr",IF(P258=0,"Pyr","Fault"))))))</f>
        <v>Amy</v>
      </c>
      <c r="R258" s="5">
        <v>5.8953069999999999</v>
      </c>
      <c r="S258" s="5"/>
      <c r="T258" s="12">
        <f>IF(R258&lt;5,1,IF(R258&lt;25,2,IF(R258&lt;50,4,IF(R258&lt;100,7,12))))</f>
        <v>2</v>
      </c>
      <c r="U258" s="10">
        <f>0.65*N258+T258+5+10-5</f>
        <v>24.35</v>
      </c>
      <c r="V258" s="10"/>
      <c r="X258" s="11">
        <v>257</v>
      </c>
    </row>
    <row r="259" spans="1:24">
      <c r="A259" s="5" t="s">
        <v>30</v>
      </c>
      <c r="B259" s="5">
        <v>26.2</v>
      </c>
      <c r="C259" s="5">
        <v>28.1</v>
      </c>
      <c r="D259" s="5">
        <v>95</v>
      </c>
      <c r="E259" s="5">
        <v>7</v>
      </c>
      <c r="F259" s="5">
        <v>58</v>
      </c>
      <c r="G259" s="5">
        <v>6</v>
      </c>
      <c r="H259" s="5">
        <v>1</v>
      </c>
      <c r="I259" s="5">
        <v>3</v>
      </c>
      <c r="J259" s="5">
        <v>1</v>
      </c>
      <c r="K259" s="5">
        <v>3</v>
      </c>
      <c r="L259" s="5">
        <v>0.37</v>
      </c>
      <c r="M259" s="5">
        <v>0.1031</v>
      </c>
      <c r="N259" s="5">
        <v>59</v>
      </c>
      <c r="P259" s="5">
        <v>2</v>
      </c>
      <c r="Q259" s="5" t="str">
        <f>IF(P259=5,"BS-S+",IF(P259=4,"BS-S",IF(P259=3,"BS-Ves",IF(P259=2,"Amy",IF(P259=1,"NTr",IF(P259=0,"Pyr","Fault"))))))</f>
        <v>Amy</v>
      </c>
      <c r="R259" s="5">
        <v>8.9942130000000002</v>
      </c>
      <c r="S259" s="5"/>
      <c r="T259" s="12">
        <f>IF(R259&lt;5,1,IF(R259&lt;25,2,IF(R259&lt;50,4,IF(R259&lt;100,7,12))))</f>
        <v>2</v>
      </c>
      <c r="U259" s="10">
        <f>0.65*N259+T259+5+10-5</f>
        <v>50.35</v>
      </c>
      <c r="V259" s="10"/>
      <c r="X259" s="11">
        <v>258</v>
      </c>
    </row>
    <row r="260" spans="1:24">
      <c r="A260" s="5" t="s">
        <v>30</v>
      </c>
      <c r="B260" s="5">
        <v>28.1</v>
      </c>
      <c r="C260" s="5">
        <v>30</v>
      </c>
      <c r="D260" s="5">
        <v>89</v>
      </c>
      <c r="E260" s="5">
        <v>9</v>
      </c>
      <c r="F260" s="5">
        <v>58</v>
      </c>
      <c r="G260" s="5">
        <v>8.4</v>
      </c>
      <c r="H260" s="5">
        <v>1.5</v>
      </c>
      <c r="I260" s="5">
        <v>3</v>
      </c>
      <c r="J260" s="5">
        <v>1</v>
      </c>
      <c r="K260" s="5">
        <v>2</v>
      </c>
      <c r="L260" s="5">
        <v>0.34117999999999998</v>
      </c>
      <c r="M260" s="5">
        <v>9.4200000000000006E-2</v>
      </c>
      <c r="N260" s="5">
        <v>58</v>
      </c>
      <c r="P260" s="5">
        <v>5</v>
      </c>
      <c r="Q260" s="5" t="str">
        <f>IF(P260=5,"BS-S+",IF(P260=4,"BS-S",IF(P260=3,"BS-Ves",IF(P260=2,"Amy",IF(P260=1,"NTr",IF(P260=0,"Pyr","Fault"))))))</f>
        <v>BS-S+</v>
      </c>
      <c r="R260" s="12">
        <v>77.71302661579962</v>
      </c>
      <c r="T260" s="12">
        <f>IF(R260&lt;5,1,IF(R260&lt;25,2,IF(R260&lt;50,4,IF(R260&lt;100,7,12))))</f>
        <v>7</v>
      </c>
      <c r="U260" s="10">
        <f>0.65*N260+T260+5+10-5</f>
        <v>54.7</v>
      </c>
      <c r="V260" s="10"/>
      <c r="W260" s="5" t="s">
        <v>34</v>
      </c>
      <c r="X260" s="11">
        <v>259</v>
      </c>
    </row>
    <row r="261" spans="1:24">
      <c r="A261" s="5" t="s">
        <v>30</v>
      </c>
      <c r="B261" s="5">
        <v>30</v>
      </c>
      <c r="C261" s="5">
        <v>31.2</v>
      </c>
      <c r="D261" s="5">
        <v>100</v>
      </c>
      <c r="E261" s="5">
        <v>9</v>
      </c>
      <c r="F261" s="5">
        <v>63</v>
      </c>
      <c r="G261" s="5">
        <v>4</v>
      </c>
      <c r="H261" s="5">
        <v>1</v>
      </c>
      <c r="I261" s="5">
        <v>2</v>
      </c>
      <c r="J261" s="5">
        <v>1</v>
      </c>
      <c r="K261" s="5">
        <v>2</v>
      </c>
      <c r="L261" s="5">
        <v>0.37</v>
      </c>
      <c r="M261" s="5">
        <v>0.16159999999999999</v>
      </c>
      <c r="N261" s="5">
        <v>67</v>
      </c>
      <c r="P261" s="5">
        <v>5</v>
      </c>
      <c r="Q261" s="5" t="str">
        <f>IF(P261=5,"BS-S+",IF(P261=4,"BS-S",IF(P261=3,"BS-Ves",IF(P261=2,"Amy",IF(P261=1,"NTr",IF(P261=0,"Pyr","Fault"))))))</f>
        <v>BS-S+</v>
      </c>
      <c r="R261" s="12">
        <v>98.990267776682401</v>
      </c>
      <c r="T261" s="12">
        <f>IF(R261&lt;5,1,IF(R261&lt;25,2,IF(R261&lt;50,4,IF(R261&lt;100,7,12))))</f>
        <v>7</v>
      </c>
      <c r="U261" s="10">
        <f>0.65*N261+T261+5+10-5</f>
        <v>60.550000000000011</v>
      </c>
      <c r="V261" s="10"/>
      <c r="X261" s="11">
        <v>260</v>
      </c>
    </row>
    <row r="262" spans="1:24">
      <c r="A262" s="5" t="s">
        <v>30</v>
      </c>
      <c r="B262" s="5">
        <v>31.2</v>
      </c>
      <c r="C262" s="5">
        <v>33.9</v>
      </c>
      <c r="D262" s="5">
        <v>89</v>
      </c>
      <c r="E262" s="5">
        <v>9</v>
      </c>
      <c r="F262" s="5">
        <v>58</v>
      </c>
      <c r="G262" s="5">
        <v>8.4</v>
      </c>
      <c r="H262" s="5">
        <v>1.5</v>
      </c>
      <c r="I262" s="5">
        <v>3</v>
      </c>
      <c r="J262" s="5">
        <v>1</v>
      </c>
      <c r="K262" s="5">
        <v>2</v>
      </c>
      <c r="L262" s="5">
        <v>0.34117999999999998</v>
      </c>
      <c r="M262" s="5">
        <v>9.4200000000000006E-2</v>
      </c>
      <c r="N262" s="5">
        <v>58</v>
      </c>
      <c r="P262" s="5">
        <v>5</v>
      </c>
      <c r="Q262" s="5" t="str">
        <f>IF(P262=5,"BS-S+",IF(P262=4,"BS-S",IF(P262=3,"BS-Ves",IF(P262=2,"Amy",IF(P262=1,"NTr",IF(P262=0,"Pyr","Fault"))))))</f>
        <v>BS-S+</v>
      </c>
      <c r="R262" s="12">
        <v>90.344327135313819</v>
      </c>
      <c r="T262" s="12">
        <f>IF(R262&lt;5,1,IF(R262&lt;25,2,IF(R262&lt;50,4,IF(R262&lt;100,7,12))))</f>
        <v>7</v>
      </c>
      <c r="U262" s="10">
        <f>0.65*N262+T262+5+10-5</f>
        <v>54.7</v>
      </c>
      <c r="V262" s="10"/>
      <c r="X262" s="11">
        <v>261</v>
      </c>
    </row>
    <row r="263" spans="1:24">
      <c r="A263" s="5" t="s">
        <v>30</v>
      </c>
      <c r="B263" s="5">
        <v>33.9</v>
      </c>
      <c r="C263" s="5">
        <v>34.4</v>
      </c>
      <c r="D263" s="5">
        <v>60</v>
      </c>
      <c r="E263" s="5">
        <v>9</v>
      </c>
      <c r="F263" s="5">
        <v>43</v>
      </c>
      <c r="G263" s="5">
        <v>20</v>
      </c>
      <c r="H263" s="5">
        <v>1.5</v>
      </c>
      <c r="I263" s="5">
        <v>3</v>
      </c>
      <c r="J263" s="5">
        <v>1</v>
      </c>
      <c r="K263" s="5">
        <v>2</v>
      </c>
      <c r="L263" s="5">
        <v>0.34117999999999998</v>
      </c>
      <c r="M263" s="5">
        <v>3.8800000000000001E-2</v>
      </c>
      <c r="N263" s="5">
        <v>42</v>
      </c>
      <c r="P263" s="5">
        <v>4</v>
      </c>
      <c r="Q263" s="5" t="str">
        <f>IF(P263=5,"BS-S+",IF(P263=4,"BS-S",IF(P263=3,"BS-Ves",IF(P263=2,"Amy",IF(P263=1,"NTr",IF(P263=0,"Pyr","Fault"))))))</f>
        <v>BS-S</v>
      </c>
      <c r="R263" s="12">
        <v>58.8513618831782</v>
      </c>
      <c r="T263" s="12">
        <f>IF(R263&lt;5,1,IF(R263&lt;25,2,IF(R263&lt;50,4,IF(R263&lt;100,7,12))))</f>
        <v>7</v>
      </c>
      <c r="U263" s="10">
        <f>0.65*N263+T263+5+10-5</f>
        <v>44.3</v>
      </c>
      <c r="V263" s="10"/>
      <c r="X263" s="11">
        <v>262</v>
      </c>
    </row>
    <row r="264" spans="1:24">
      <c r="A264" s="5" t="s">
        <v>30</v>
      </c>
      <c r="B264" s="5">
        <v>34.4</v>
      </c>
      <c r="C264" s="5">
        <v>35.200000000000003</v>
      </c>
      <c r="D264" s="5">
        <v>75</v>
      </c>
      <c r="E264" s="5">
        <v>9</v>
      </c>
      <c r="F264" s="5">
        <v>51</v>
      </c>
      <c r="G264" s="5">
        <v>14</v>
      </c>
      <c r="H264" s="5">
        <v>1.5</v>
      </c>
      <c r="I264" s="5">
        <v>3</v>
      </c>
      <c r="J264" s="5">
        <v>1</v>
      </c>
      <c r="K264" s="5">
        <v>2</v>
      </c>
      <c r="L264" s="5">
        <v>0.34117999999999998</v>
      </c>
      <c r="M264" s="5">
        <v>5.5800000000000002E-2</v>
      </c>
      <c r="N264" s="5">
        <v>48</v>
      </c>
      <c r="P264" s="5">
        <v>4</v>
      </c>
      <c r="Q264" s="5" t="str">
        <f>IF(P264=5,"BS-S+",IF(P264=4,"BS-S",IF(P264=3,"BS-Ves",IF(P264=2,"Amy",IF(P264=1,"NTr",IF(P264=0,"Pyr","Fault"))))))</f>
        <v>BS-S</v>
      </c>
      <c r="R264" s="12">
        <v>50.436743075012032</v>
      </c>
      <c r="T264" s="12">
        <f>IF(R264&lt;5,1,IF(R264&lt;25,2,IF(R264&lt;50,4,IF(R264&lt;100,7,12))))</f>
        <v>7</v>
      </c>
      <c r="U264" s="10">
        <f>0.65*N264+T264+5+10-5</f>
        <v>48.2</v>
      </c>
      <c r="V264" s="10"/>
      <c r="X264" s="11">
        <v>263</v>
      </c>
    </row>
    <row r="265" spans="1:24">
      <c r="A265" s="5" t="s">
        <v>30</v>
      </c>
      <c r="B265" s="5">
        <v>35.200000000000003</v>
      </c>
      <c r="C265" s="5">
        <v>38</v>
      </c>
      <c r="D265" s="5">
        <v>64</v>
      </c>
      <c r="E265" s="5">
        <v>10</v>
      </c>
      <c r="F265" s="5">
        <v>47</v>
      </c>
      <c r="G265" s="5">
        <v>18.399999999999999</v>
      </c>
      <c r="H265" s="5">
        <v>1.5</v>
      </c>
      <c r="I265" s="5">
        <v>3</v>
      </c>
      <c r="J265" s="5">
        <v>1</v>
      </c>
      <c r="K265" s="5">
        <v>2</v>
      </c>
      <c r="L265" s="5">
        <v>0.34117999999999998</v>
      </c>
      <c r="M265" s="5">
        <v>4.2200000000000001E-2</v>
      </c>
      <c r="N265" s="5">
        <v>44</v>
      </c>
      <c r="O265" s="5">
        <v>4</v>
      </c>
      <c r="P265" s="5">
        <v>4</v>
      </c>
      <c r="Q265" s="5" t="str">
        <f>IF(P265=5,"BS-S+",IF(P265=4,"BS-S",IF(P265=3,"BS-Ves",IF(P265=2,"Amy",IF(P265=1,"NTr",IF(P265=0,"Pyr","Fault"))))))</f>
        <v>BS-S</v>
      </c>
      <c r="R265" s="12">
        <v>77.213875046113088</v>
      </c>
      <c r="T265" s="12">
        <f>IF(R265&lt;5,1,IF(R265&lt;25,2,IF(R265&lt;50,4,IF(R265&lt;100,7,12))))</f>
        <v>7</v>
      </c>
      <c r="U265" s="10">
        <f>0.65*N265+T265+5+10-5</f>
        <v>45.6</v>
      </c>
      <c r="V265" s="10"/>
      <c r="X265" s="11">
        <v>264</v>
      </c>
    </row>
    <row r="266" spans="1:24">
      <c r="A266" s="5" t="s">
        <v>30</v>
      </c>
      <c r="B266" s="5">
        <v>38</v>
      </c>
      <c r="C266" s="5">
        <v>40.299999999999997</v>
      </c>
      <c r="D266" s="5">
        <v>26</v>
      </c>
      <c r="E266" s="5">
        <v>10</v>
      </c>
      <c r="F266" s="5">
        <v>28</v>
      </c>
      <c r="G266" s="5">
        <v>33.6</v>
      </c>
      <c r="H266" s="5">
        <v>1</v>
      </c>
      <c r="I266" s="5">
        <v>2</v>
      </c>
      <c r="J266" s="5">
        <v>1</v>
      </c>
      <c r="K266" s="5">
        <v>2</v>
      </c>
      <c r="L266" s="5">
        <v>0.37</v>
      </c>
      <c r="M266" s="5">
        <v>1.52E-2</v>
      </c>
      <c r="N266" s="5">
        <v>28</v>
      </c>
      <c r="O266" s="12"/>
      <c r="P266" s="5">
        <v>4</v>
      </c>
      <c r="Q266" s="5" t="str">
        <f>IF(P266=5,"BS-S+",IF(P266=4,"BS-S",IF(P266=3,"BS-Ves",IF(P266=2,"Amy",IF(P266=1,"NTr",IF(P266=0,"Pyr","Fault"))))))</f>
        <v>BS-S</v>
      </c>
      <c r="R266" s="12">
        <v>49.110838735014909</v>
      </c>
      <c r="T266" s="12">
        <f>IF(R266&lt;5,1,IF(R266&lt;25,2,IF(R266&lt;50,4,IF(R266&lt;100,7,12))))</f>
        <v>4</v>
      </c>
      <c r="U266" s="10">
        <f>0.65*N266+T266+5+10-5</f>
        <v>32.200000000000003</v>
      </c>
      <c r="V266" s="10"/>
      <c r="X266" s="11">
        <v>265</v>
      </c>
    </row>
    <row r="267" spans="1:24">
      <c r="A267" s="5" t="s">
        <v>30</v>
      </c>
      <c r="B267" s="5">
        <v>40.299999999999997</v>
      </c>
      <c r="C267" s="5">
        <v>41.5</v>
      </c>
      <c r="D267" s="5">
        <v>88</v>
      </c>
      <c r="E267" s="5">
        <v>11</v>
      </c>
      <c r="F267" s="5">
        <v>60</v>
      </c>
      <c r="G267" s="5">
        <v>8.8000000000000007</v>
      </c>
      <c r="H267" s="5">
        <v>1.5</v>
      </c>
      <c r="I267" s="5">
        <v>3</v>
      </c>
      <c r="J267" s="5">
        <v>1</v>
      </c>
      <c r="K267" s="5">
        <v>2</v>
      </c>
      <c r="L267" s="5">
        <v>0.34117999999999998</v>
      </c>
      <c r="M267" s="5">
        <v>8.9800000000000005E-2</v>
      </c>
      <c r="N267" s="5">
        <v>57</v>
      </c>
      <c r="O267" s="5">
        <v>4</v>
      </c>
      <c r="P267" s="5">
        <v>5</v>
      </c>
      <c r="Q267" s="5" t="str">
        <f>IF(P267=5,"BS-S+",IF(P267=4,"BS-S",IF(P267=3,"BS-Ves",IF(P267=2,"Amy",IF(P267=1,"NTr",IF(P267=0,"Pyr","Fault"))))))</f>
        <v>BS-S+</v>
      </c>
      <c r="R267" s="12">
        <v>66.980552984696331</v>
      </c>
      <c r="T267" s="12">
        <f>IF(R267&lt;5,1,IF(R267&lt;25,2,IF(R267&lt;50,4,IF(R267&lt;100,7,12))))</f>
        <v>7</v>
      </c>
      <c r="U267" s="10">
        <f>0.65*N267+T267+5+10-5</f>
        <v>54.050000000000004</v>
      </c>
      <c r="V267" s="10"/>
      <c r="X267" s="11">
        <v>266</v>
      </c>
    </row>
    <row r="268" spans="1:24">
      <c r="A268" s="5" t="s">
        <v>30</v>
      </c>
      <c r="B268" s="5">
        <v>41.5</v>
      </c>
      <c r="C268" s="5">
        <v>43.5</v>
      </c>
      <c r="D268" s="5">
        <v>75</v>
      </c>
      <c r="E268" s="5">
        <v>11</v>
      </c>
      <c r="F268" s="5">
        <v>54</v>
      </c>
      <c r="G268" s="5">
        <v>14</v>
      </c>
      <c r="H268" s="5">
        <v>1.5</v>
      </c>
      <c r="I268" s="5">
        <v>3</v>
      </c>
      <c r="J268" s="5">
        <v>1</v>
      </c>
      <c r="K268" s="5">
        <v>2</v>
      </c>
      <c r="L268" s="5">
        <v>0.34117999999999998</v>
      </c>
      <c r="M268" s="5">
        <v>5.5800000000000002E-2</v>
      </c>
      <c r="N268" s="5">
        <v>48</v>
      </c>
      <c r="P268" s="5">
        <v>4</v>
      </c>
      <c r="Q268" s="5" t="str">
        <f>IF(P268=5,"BS-S+",IF(P268=4,"BS-S",IF(P268=3,"BS-Ves",IF(P268=2,"Amy",IF(P268=1,"NTr",IF(P268=0,"Pyr","Fault"))))))</f>
        <v>BS-S</v>
      </c>
      <c r="R268" s="12">
        <v>46.387254010855493</v>
      </c>
      <c r="T268" s="12">
        <f>IF(R268&lt;5,1,IF(R268&lt;25,2,IF(R268&lt;50,4,IF(R268&lt;100,7,12))))</f>
        <v>4</v>
      </c>
      <c r="U268" s="10">
        <f>0.65*N268+T268+5+10-5</f>
        <v>45.2</v>
      </c>
      <c r="V268" s="10"/>
      <c r="X268" s="11">
        <v>267</v>
      </c>
    </row>
    <row r="269" spans="1:24">
      <c r="A269" s="5" t="s">
        <v>30</v>
      </c>
      <c r="B269" s="5">
        <v>43.5</v>
      </c>
      <c r="C269" s="5">
        <v>45.3</v>
      </c>
      <c r="D269" s="5">
        <v>38</v>
      </c>
      <c r="E269" s="5">
        <v>11</v>
      </c>
      <c r="F269" s="5">
        <v>35</v>
      </c>
      <c r="G269" s="5">
        <v>28.8</v>
      </c>
      <c r="H269" s="5">
        <v>1</v>
      </c>
      <c r="I269" s="5">
        <v>2</v>
      </c>
      <c r="J269" s="5">
        <v>1</v>
      </c>
      <c r="K269" s="5">
        <v>2</v>
      </c>
      <c r="L269" s="5">
        <v>0.37</v>
      </c>
      <c r="M269" s="5">
        <v>1.8100000000000002E-2</v>
      </c>
      <c r="N269" s="5">
        <v>31</v>
      </c>
      <c r="P269" s="5">
        <v>5</v>
      </c>
      <c r="Q269" s="5" t="str">
        <f>IF(P269=5,"BS-S+",IF(P269=4,"BS-S",IF(P269=3,"BS-Ves",IF(P269=2,"Amy",IF(P269=1,"NTr",IF(P269=0,"Pyr","Fault"))))))</f>
        <v>BS-S+</v>
      </c>
      <c r="R269" s="12">
        <v>102.8269343123804</v>
      </c>
      <c r="T269" s="12">
        <f>IF(R269&lt;5,1,IF(R269&lt;25,2,IF(R269&lt;50,4,IF(R269&lt;100,7,12))))</f>
        <v>12</v>
      </c>
      <c r="U269" s="10">
        <f>0.65*N269+T269+5+10-5</f>
        <v>42.150000000000006</v>
      </c>
      <c r="V269" s="10"/>
      <c r="X269" s="11">
        <v>268</v>
      </c>
    </row>
    <row r="270" spans="1:24">
      <c r="A270" s="5" t="s">
        <v>30</v>
      </c>
      <c r="B270" s="5">
        <v>45.3</v>
      </c>
      <c r="C270" s="5">
        <v>45.7</v>
      </c>
      <c r="D270" s="5">
        <v>96</v>
      </c>
      <c r="E270" s="5">
        <v>11</v>
      </c>
      <c r="F270" s="5">
        <v>64</v>
      </c>
      <c r="G270" s="5">
        <v>5.6</v>
      </c>
      <c r="H270" s="5">
        <v>1</v>
      </c>
      <c r="I270" s="5">
        <v>2</v>
      </c>
      <c r="J270" s="5">
        <v>1</v>
      </c>
      <c r="K270" s="5">
        <v>2</v>
      </c>
      <c r="L270" s="5">
        <v>0.37</v>
      </c>
      <c r="M270" s="5">
        <v>0.1113</v>
      </c>
      <c r="N270" s="5">
        <v>61</v>
      </c>
      <c r="P270" s="5">
        <v>4</v>
      </c>
      <c r="Q270" s="5" t="str">
        <f>IF(P270=5,"BS-S+",IF(P270=4,"BS-S",IF(P270=3,"BS-Ves",IF(P270=2,"Amy",IF(P270=1,"NTr",IF(P270=0,"Pyr","Fault"))))))</f>
        <v>BS-S</v>
      </c>
      <c r="R270" s="12">
        <v>74.767182278728185</v>
      </c>
      <c r="T270" s="12">
        <f>IF(R270&lt;5,1,IF(R270&lt;25,2,IF(R270&lt;50,4,IF(R270&lt;100,7,12))))</f>
        <v>7</v>
      </c>
      <c r="U270" s="10">
        <f>0.65*N270+T270+5+10-5</f>
        <v>56.65</v>
      </c>
      <c r="V270" s="10"/>
      <c r="X270" s="11">
        <v>269</v>
      </c>
    </row>
    <row r="271" spans="1:24">
      <c r="A271" s="5" t="s">
        <v>30</v>
      </c>
      <c r="B271" s="5">
        <v>45.7</v>
      </c>
      <c r="C271" s="5">
        <v>49.3</v>
      </c>
      <c r="D271" s="5">
        <v>96</v>
      </c>
      <c r="E271" s="5">
        <v>10</v>
      </c>
      <c r="F271" s="5">
        <v>63</v>
      </c>
      <c r="G271" s="5">
        <v>5.6</v>
      </c>
      <c r="H271" s="5">
        <v>1</v>
      </c>
      <c r="I271" s="5">
        <v>2</v>
      </c>
      <c r="J271" s="5">
        <v>1</v>
      </c>
      <c r="K271" s="5">
        <v>2</v>
      </c>
      <c r="L271" s="5">
        <v>0.37</v>
      </c>
      <c r="M271" s="5">
        <v>0.1113</v>
      </c>
      <c r="N271" s="5">
        <v>61</v>
      </c>
      <c r="O271" s="5">
        <v>4</v>
      </c>
      <c r="P271" s="5">
        <v>5</v>
      </c>
      <c r="Q271" s="5" t="str">
        <f>IF(P271=5,"BS-S+",IF(P271=4,"BS-S",IF(P271=3,"BS-Ves",IF(P271=2,"Amy",IF(P271=1,"NTr",IF(P271=0,"Pyr","Fault"))))))</f>
        <v>BS-S+</v>
      </c>
      <c r="R271" s="12">
        <v>89.643305993543564</v>
      </c>
      <c r="T271" s="12">
        <f>IF(R271&lt;5,1,IF(R271&lt;25,2,IF(R271&lt;50,4,IF(R271&lt;100,7,12))))</f>
        <v>7</v>
      </c>
      <c r="U271" s="10">
        <f>0.65*N271+T271+5+10-5</f>
        <v>56.65</v>
      </c>
      <c r="V271" s="10"/>
      <c r="X271" s="11">
        <v>270</v>
      </c>
    </row>
    <row r="272" spans="1:24">
      <c r="A272" s="5" t="s">
        <v>30</v>
      </c>
      <c r="B272" s="5">
        <v>49.3</v>
      </c>
      <c r="C272" s="5">
        <v>49.7</v>
      </c>
      <c r="D272" s="5">
        <v>59</v>
      </c>
      <c r="E272" s="5">
        <v>9</v>
      </c>
      <c r="F272" s="5">
        <v>43</v>
      </c>
      <c r="G272" s="5">
        <v>20.399999999999999</v>
      </c>
      <c r="H272" s="5">
        <v>1.5</v>
      </c>
      <c r="I272" s="5">
        <v>3</v>
      </c>
      <c r="J272" s="5">
        <v>1</v>
      </c>
      <c r="K272" s="5">
        <v>2</v>
      </c>
      <c r="L272" s="5">
        <v>0.34117999999999998</v>
      </c>
      <c r="M272" s="5">
        <v>3.7999999999999999E-2</v>
      </c>
      <c r="N272" s="5">
        <v>42</v>
      </c>
      <c r="P272" s="5">
        <v>5</v>
      </c>
      <c r="Q272" s="5" t="str">
        <f>IF(P272=5,"BS-S+",IF(P272=4,"BS-S",IF(P272=3,"BS-Ves",IF(P272=2,"Amy",IF(P272=1,"NTr",IF(P272=0,"Pyr","Fault"))))))</f>
        <v>BS-S+</v>
      </c>
      <c r="R272" s="12">
        <v>81.901229351464238</v>
      </c>
      <c r="T272" s="12">
        <f>IF(R272&lt;5,1,IF(R272&lt;25,2,IF(R272&lt;50,4,IF(R272&lt;100,7,12))))</f>
        <v>7</v>
      </c>
      <c r="U272" s="10">
        <f>0.65*N272+T272+5+10-5</f>
        <v>44.3</v>
      </c>
      <c r="V272" s="10"/>
      <c r="X272" s="11">
        <v>271</v>
      </c>
    </row>
    <row r="273" spans="1:24">
      <c r="A273" s="5" t="s">
        <v>30</v>
      </c>
      <c r="B273" s="5">
        <v>49.7</v>
      </c>
      <c r="C273" s="5">
        <v>52.7</v>
      </c>
      <c r="D273" s="5">
        <v>59</v>
      </c>
      <c r="E273" s="5">
        <v>8</v>
      </c>
      <c r="F273" s="5">
        <v>41</v>
      </c>
      <c r="G273" s="5">
        <v>20.399999999999999</v>
      </c>
      <c r="H273" s="5">
        <v>1.5</v>
      </c>
      <c r="I273" s="5">
        <v>3</v>
      </c>
      <c r="J273" s="5">
        <v>1</v>
      </c>
      <c r="K273" s="5">
        <v>2</v>
      </c>
      <c r="L273" s="5">
        <v>0.34117999999999998</v>
      </c>
      <c r="M273" s="5">
        <v>3.7999999999999999E-2</v>
      </c>
      <c r="N273" s="5">
        <v>42</v>
      </c>
      <c r="P273" s="5">
        <v>4</v>
      </c>
      <c r="Q273" s="5" t="str">
        <f>IF(P273=5,"BS-S+",IF(P273=4,"BS-S",IF(P273=3,"BS-Ves",IF(P273=2,"Amy",IF(P273=1,"NTr",IF(P273=0,"Pyr","Fault"))))))</f>
        <v>BS-S</v>
      </c>
      <c r="R273" s="12">
        <v>54.619805591034122</v>
      </c>
      <c r="T273" s="12">
        <f>IF(R273&lt;5,1,IF(R273&lt;25,2,IF(R273&lt;50,4,IF(R273&lt;100,7,12))))</f>
        <v>7</v>
      </c>
      <c r="U273" s="10">
        <f>0.65*N273+T273+5+10-5</f>
        <v>44.3</v>
      </c>
      <c r="V273" s="10"/>
      <c r="X273" s="11">
        <v>272</v>
      </c>
    </row>
    <row r="274" spans="1:24">
      <c r="A274" s="5" t="s">
        <v>30</v>
      </c>
      <c r="B274" s="5">
        <v>52.7</v>
      </c>
      <c r="C274" s="5">
        <v>53.1</v>
      </c>
      <c r="D274" s="5">
        <v>0</v>
      </c>
      <c r="E274" s="5">
        <v>6</v>
      </c>
      <c r="F274" s="5">
        <v>9</v>
      </c>
      <c r="G274" s="5">
        <v>44</v>
      </c>
      <c r="H274" s="5">
        <v>0.5</v>
      </c>
      <c r="I274" s="5">
        <v>2</v>
      </c>
      <c r="J274" s="5">
        <v>1</v>
      </c>
      <c r="K274" s="5">
        <v>4</v>
      </c>
      <c r="L274" s="5">
        <v>0.42501800000000001</v>
      </c>
      <c r="M274" s="5">
        <v>5.1999999999999998E-3</v>
      </c>
      <c r="N274" s="5">
        <v>16</v>
      </c>
      <c r="P274" s="5">
        <v>0</v>
      </c>
      <c r="Q274" s="5" t="str">
        <f>IF(P274=5,"BS-S+",IF(P274=4,"BS-S",IF(P274=3,"BS-Ves",IF(P274=2,"Amy",IF(P274=1,"NTr",IF(P274=0,"Pyr","Fault"))))))</f>
        <v>Pyr</v>
      </c>
      <c r="R274" s="5">
        <v>13.748670000000001</v>
      </c>
      <c r="S274" s="5"/>
      <c r="T274" s="12">
        <f>IF(R274&lt;5,1,IF(R274&lt;25,2,IF(R274&lt;50,4,IF(R274&lt;100,7,12))))</f>
        <v>2</v>
      </c>
      <c r="U274" s="10">
        <f>0.65*N274+T274+5+10-5</f>
        <v>22.4</v>
      </c>
      <c r="V274" s="10"/>
      <c r="W274" s="5" t="s">
        <v>35</v>
      </c>
      <c r="X274" s="11">
        <v>273</v>
      </c>
    </row>
    <row r="275" spans="1:24">
      <c r="A275" s="5" t="s">
        <v>30</v>
      </c>
      <c r="B275" s="5">
        <v>53.1</v>
      </c>
      <c r="C275" s="5">
        <v>51.1</v>
      </c>
      <c r="D275" s="5">
        <v>0</v>
      </c>
      <c r="E275" s="5">
        <v>6</v>
      </c>
      <c r="F275" s="5">
        <v>9</v>
      </c>
      <c r="G275" s="5">
        <v>44</v>
      </c>
      <c r="H275" s="5">
        <v>0.5</v>
      </c>
      <c r="I275" s="5">
        <v>2</v>
      </c>
      <c r="J275" s="5">
        <v>1</v>
      </c>
      <c r="K275" s="5">
        <v>4</v>
      </c>
      <c r="L275" s="5">
        <v>0.42501800000000001</v>
      </c>
      <c r="M275" s="5">
        <v>5.1999999999999998E-3</v>
      </c>
      <c r="N275" s="5">
        <v>16</v>
      </c>
      <c r="P275" s="5">
        <v>0</v>
      </c>
      <c r="Q275" s="5" t="str">
        <f>IF(P275=5,"BS-S+",IF(P275=4,"BS-S",IF(P275=3,"BS-Ves",IF(P275=2,"Amy",IF(P275=1,"NTr",IF(P275=0,"Pyr","Fault"))))))</f>
        <v>Pyr</v>
      </c>
      <c r="R275" s="5">
        <v>13.45609</v>
      </c>
      <c r="S275" s="5"/>
      <c r="T275" s="12">
        <f>IF(R275&lt;5,1,IF(R275&lt;25,2,IF(R275&lt;50,4,IF(R275&lt;100,7,12))))</f>
        <v>2</v>
      </c>
      <c r="U275" s="10">
        <f>0.65*N275+T275+5+10-5</f>
        <v>22.4</v>
      </c>
      <c r="V275" s="10"/>
      <c r="X275" s="11">
        <v>274</v>
      </c>
    </row>
    <row r="276" spans="1:24">
      <c r="A276" s="5" t="s">
        <v>30</v>
      </c>
      <c r="B276" s="5">
        <v>51.1</v>
      </c>
      <c r="C276" s="5">
        <v>55.1</v>
      </c>
      <c r="D276" s="5">
        <v>0</v>
      </c>
      <c r="E276" s="5">
        <v>6</v>
      </c>
      <c r="F276" s="5">
        <v>9</v>
      </c>
      <c r="G276" s="5">
        <v>44</v>
      </c>
      <c r="H276" s="5">
        <v>0.5</v>
      </c>
      <c r="I276" s="5">
        <v>2</v>
      </c>
      <c r="J276" s="5">
        <v>1</v>
      </c>
      <c r="K276" s="5">
        <v>4</v>
      </c>
      <c r="L276" s="5">
        <v>0.42501800000000001</v>
      </c>
      <c r="M276" s="5">
        <v>5.1999999999999998E-3</v>
      </c>
      <c r="N276" s="5">
        <v>16</v>
      </c>
      <c r="P276" s="5">
        <v>0</v>
      </c>
      <c r="Q276" s="5" t="str">
        <f>IF(P276=5,"BS-S+",IF(P276=4,"BS-S",IF(P276=3,"BS-Ves",IF(P276=2,"Amy",IF(P276=1,"NTr",IF(P276=0,"Pyr","Fault"))))))</f>
        <v>Pyr</v>
      </c>
      <c r="R276" s="5">
        <v>10.877000000000001</v>
      </c>
      <c r="S276" s="5"/>
      <c r="T276" s="12">
        <f>IF(R276&lt;5,1,IF(R276&lt;25,2,IF(R276&lt;50,4,IF(R276&lt;100,7,12))))</f>
        <v>2</v>
      </c>
      <c r="U276" s="10">
        <f>0.65*N276+T276+5+10-5</f>
        <v>22.4</v>
      </c>
      <c r="V276" s="10"/>
      <c r="X276" s="11">
        <v>275</v>
      </c>
    </row>
    <row r="277" spans="1:24">
      <c r="A277" s="5" t="s">
        <v>30</v>
      </c>
      <c r="B277" s="5">
        <v>55.1</v>
      </c>
      <c r="C277" s="5">
        <v>57.5</v>
      </c>
      <c r="D277" s="5">
        <v>0</v>
      </c>
      <c r="E277" s="5">
        <v>6</v>
      </c>
      <c r="F277" s="5">
        <v>9</v>
      </c>
      <c r="G277" s="5">
        <v>44</v>
      </c>
      <c r="H277" s="5">
        <v>0.5</v>
      </c>
      <c r="I277" s="5">
        <v>2</v>
      </c>
      <c r="J277" s="5">
        <v>1</v>
      </c>
      <c r="K277" s="5">
        <v>4</v>
      </c>
      <c r="L277" s="5">
        <v>0.42501800000000001</v>
      </c>
      <c r="M277" s="5">
        <v>5.1999999999999998E-3</v>
      </c>
      <c r="N277" s="5">
        <v>16</v>
      </c>
      <c r="P277" s="5">
        <v>0</v>
      </c>
      <c r="Q277" s="5" t="str">
        <f>IF(P277=5,"BS-S+",IF(P277=4,"BS-S",IF(P277=3,"BS-Ves",IF(P277=2,"Amy",IF(P277=1,"NTr",IF(P277=0,"Pyr","Fault"))))))</f>
        <v>Pyr</v>
      </c>
      <c r="R277" s="5">
        <v>11.54908</v>
      </c>
      <c r="S277" s="5"/>
      <c r="T277" s="12">
        <f>IF(R277&lt;5,1,IF(R277&lt;25,2,IF(R277&lt;50,4,IF(R277&lt;100,7,12))))</f>
        <v>2</v>
      </c>
      <c r="U277" s="10">
        <f>0.65*N277+T277+5+10-5</f>
        <v>22.4</v>
      </c>
      <c r="V277" s="10"/>
      <c r="X277" s="11">
        <v>276</v>
      </c>
    </row>
    <row r="278" spans="1:24">
      <c r="A278" s="5" t="s">
        <v>30</v>
      </c>
      <c r="B278" s="5">
        <v>57.5</v>
      </c>
      <c r="C278" s="5">
        <v>58</v>
      </c>
      <c r="D278" s="5">
        <v>0</v>
      </c>
      <c r="E278" s="5">
        <v>6</v>
      </c>
      <c r="F278" s="5">
        <v>9</v>
      </c>
      <c r="G278" s="5">
        <v>44</v>
      </c>
      <c r="H278" s="5">
        <v>0.5</v>
      </c>
      <c r="I278" s="5">
        <v>2</v>
      </c>
      <c r="J278" s="5">
        <v>1</v>
      </c>
      <c r="K278" s="5">
        <v>4</v>
      </c>
      <c r="L278" s="5">
        <v>0.42501800000000001</v>
      </c>
      <c r="M278" s="5">
        <v>5.1999999999999998E-3</v>
      </c>
      <c r="N278" s="5">
        <v>16</v>
      </c>
      <c r="P278" s="5">
        <v>2</v>
      </c>
      <c r="Q278" s="5" t="str">
        <f>IF(P278=5,"BS-S+",IF(P278=4,"BS-S",IF(P278=3,"BS-Ves",IF(P278=2,"Amy",IF(P278=1,"NTr",IF(P278=0,"Pyr","Fault"))))))</f>
        <v>Amy</v>
      </c>
      <c r="R278" s="5">
        <v>9.7984600000000004</v>
      </c>
      <c r="S278" s="5"/>
      <c r="T278" s="12">
        <f>IF(R278&lt;5,1,IF(R278&lt;25,2,IF(R278&lt;50,4,IF(R278&lt;100,7,12))))</f>
        <v>2</v>
      </c>
      <c r="U278" s="10">
        <f>0.65*N278+T278+5+10-5</f>
        <v>22.4</v>
      </c>
      <c r="V278" s="10"/>
      <c r="W278" s="5" t="s">
        <v>36</v>
      </c>
      <c r="X278" s="11">
        <v>277</v>
      </c>
    </row>
    <row r="279" spans="1:24">
      <c r="A279" s="5" t="s">
        <v>30</v>
      </c>
      <c r="B279" s="5">
        <v>58</v>
      </c>
      <c r="C279" s="5">
        <v>59.5</v>
      </c>
      <c r="D279" s="5">
        <v>0</v>
      </c>
      <c r="E279" s="5">
        <v>6</v>
      </c>
      <c r="F279" s="5">
        <v>9</v>
      </c>
      <c r="G279" s="5">
        <v>44</v>
      </c>
      <c r="H279" s="5">
        <v>0.5</v>
      </c>
      <c r="I279" s="5">
        <v>2</v>
      </c>
      <c r="J279" s="5">
        <v>1</v>
      </c>
      <c r="K279" s="5">
        <v>4</v>
      </c>
      <c r="L279" s="5">
        <v>0.42501800000000001</v>
      </c>
      <c r="M279" s="5">
        <v>5.1999999999999998E-3</v>
      </c>
      <c r="N279" s="5">
        <v>16</v>
      </c>
      <c r="P279" s="5">
        <v>2</v>
      </c>
      <c r="Q279" s="5" t="str">
        <f>IF(P279=5,"BS-S+",IF(P279=4,"BS-S",IF(P279=3,"BS-Ves",IF(P279=2,"Amy",IF(P279=1,"NTr",IF(P279=0,"Pyr","Fault"))))))</f>
        <v>Amy</v>
      </c>
      <c r="R279" s="5">
        <v>9.4739710000000006</v>
      </c>
      <c r="S279" s="5"/>
      <c r="T279" s="12">
        <f>IF(R279&lt;5,1,IF(R279&lt;25,2,IF(R279&lt;50,4,IF(R279&lt;100,7,12))))</f>
        <v>2</v>
      </c>
      <c r="U279" s="10">
        <f>0.65*N279+T279+5+10-5</f>
        <v>22.4</v>
      </c>
      <c r="V279" s="10"/>
      <c r="X279" s="11">
        <v>278</v>
      </c>
    </row>
    <row r="280" spans="1:24">
      <c r="A280" s="5" t="s">
        <v>30</v>
      </c>
      <c r="B280" s="5">
        <v>59.5</v>
      </c>
      <c r="C280" s="5">
        <v>62</v>
      </c>
      <c r="D280" s="5">
        <v>12</v>
      </c>
      <c r="E280" s="5">
        <v>6</v>
      </c>
      <c r="F280" s="5">
        <v>15</v>
      </c>
      <c r="G280" s="5">
        <v>39.200000000000003</v>
      </c>
      <c r="H280" s="5">
        <v>0.5</v>
      </c>
      <c r="I280" s="5">
        <v>2</v>
      </c>
      <c r="J280" s="5">
        <v>1</v>
      </c>
      <c r="K280" s="5">
        <v>4</v>
      </c>
      <c r="L280" s="5">
        <v>0.42501800000000001</v>
      </c>
      <c r="M280" s="5">
        <v>6.0000000000000001E-3</v>
      </c>
      <c r="N280" s="5">
        <v>17</v>
      </c>
      <c r="P280" s="5">
        <v>2</v>
      </c>
      <c r="Q280" s="5" t="str">
        <f>IF(P280=5,"BS-S+",IF(P280=4,"BS-S",IF(P280=3,"BS-Ves",IF(P280=2,"Amy",IF(P280=1,"NTr",IF(P280=0,"Pyr","Fault"))))))</f>
        <v>Amy</v>
      </c>
      <c r="R280" s="5">
        <v>10.55082</v>
      </c>
      <c r="S280" s="5"/>
      <c r="T280" s="12">
        <f>IF(R280&lt;5,1,IF(R280&lt;25,2,IF(R280&lt;50,4,IF(R280&lt;100,7,12))))</f>
        <v>2</v>
      </c>
      <c r="U280" s="10">
        <f>0.65*N280+T280+5+10-5</f>
        <v>23.05</v>
      </c>
      <c r="V280" s="10"/>
      <c r="X280" s="11">
        <v>279</v>
      </c>
    </row>
    <row r="281" spans="1:24">
      <c r="A281" s="5" t="s">
        <v>30</v>
      </c>
      <c r="B281" s="5">
        <v>62</v>
      </c>
      <c r="C281" s="5">
        <v>63.2</v>
      </c>
      <c r="D281" s="5">
        <v>83</v>
      </c>
      <c r="E281" s="5">
        <v>7</v>
      </c>
      <c r="F281" s="5">
        <v>52</v>
      </c>
      <c r="G281" s="5">
        <v>10.8</v>
      </c>
      <c r="H281" s="5">
        <v>1</v>
      </c>
      <c r="I281" s="5">
        <v>3</v>
      </c>
      <c r="J281" s="5">
        <v>1</v>
      </c>
      <c r="K281" s="5">
        <v>3</v>
      </c>
      <c r="L281" s="5">
        <v>0.37</v>
      </c>
      <c r="M281" s="5">
        <v>5.3699999999999998E-2</v>
      </c>
      <c r="N281" s="5">
        <v>48</v>
      </c>
      <c r="P281" s="5">
        <v>2</v>
      </c>
      <c r="Q281" s="5" t="str">
        <f>IF(P281=5,"BS-S+",IF(P281=4,"BS-S",IF(P281=3,"BS-Ves",IF(P281=2,"Amy",IF(P281=1,"NTr",IF(P281=0,"Pyr","Fault"))))))</f>
        <v>Amy</v>
      </c>
      <c r="R281" s="5">
        <v>9.3965669999999992</v>
      </c>
      <c r="S281" s="5"/>
      <c r="T281" s="12">
        <f>IF(R281&lt;5,1,IF(R281&lt;25,2,IF(R281&lt;50,4,IF(R281&lt;100,7,12))))</f>
        <v>2</v>
      </c>
      <c r="U281" s="10">
        <f>0.65*N281+T281+5+10-5</f>
        <v>43.2</v>
      </c>
      <c r="V281" s="10"/>
      <c r="W281" s="5" t="s">
        <v>36</v>
      </c>
      <c r="X281" s="11">
        <v>280</v>
      </c>
    </row>
    <row r="282" spans="1:24">
      <c r="A282" s="5" t="s">
        <v>30</v>
      </c>
      <c r="B282" s="5">
        <v>63.2</v>
      </c>
      <c r="C282" s="5">
        <v>64.599999999999994</v>
      </c>
      <c r="D282" s="5">
        <v>25</v>
      </c>
      <c r="E282" s="5">
        <v>7</v>
      </c>
      <c r="F282" s="5">
        <v>23</v>
      </c>
      <c r="G282" s="5">
        <v>34</v>
      </c>
      <c r="H282" s="5">
        <v>0.67</v>
      </c>
      <c r="I282" s="5">
        <v>2</v>
      </c>
      <c r="J282" s="5">
        <v>1</v>
      </c>
      <c r="K282" s="5">
        <v>3</v>
      </c>
      <c r="L282" s="5">
        <v>0.40125499999999997</v>
      </c>
      <c r="M282" s="5">
        <v>9.9000000000000008E-3</v>
      </c>
      <c r="N282" s="5">
        <v>23</v>
      </c>
      <c r="O282" s="12"/>
      <c r="P282" s="5">
        <v>2</v>
      </c>
      <c r="Q282" s="5" t="str">
        <f>IF(P282=5,"BS-S+",IF(P282=4,"BS-S",IF(P282=3,"BS-Ves",IF(P282=2,"Amy",IF(P282=1,"NTr",IF(P282=0,"Pyr","Fault"))))))</f>
        <v>Amy</v>
      </c>
      <c r="R282" s="5">
        <v>12.980549999999999</v>
      </c>
      <c r="S282" s="5"/>
      <c r="T282" s="12">
        <f>IF(R282&lt;5,1,IF(R282&lt;25,2,IF(R282&lt;50,4,IF(R282&lt;100,7,12))))</f>
        <v>2</v>
      </c>
      <c r="U282" s="10">
        <f>0.65*N282+T282+5+10-5</f>
        <v>26.950000000000003</v>
      </c>
      <c r="V282" s="10"/>
      <c r="X282" s="11">
        <v>281</v>
      </c>
    </row>
    <row r="283" spans="1:24">
      <c r="A283" s="5" t="s">
        <v>30</v>
      </c>
      <c r="B283" s="5">
        <v>64.599999999999994</v>
      </c>
      <c r="C283" s="5">
        <v>65.900000000000006</v>
      </c>
      <c r="D283" s="5">
        <v>58</v>
      </c>
      <c r="E283" s="5">
        <v>7</v>
      </c>
      <c r="F283" s="5">
        <v>39</v>
      </c>
      <c r="G283" s="5">
        <v>20.8</v>
      </c>
      <c r="H283" s="5">
        <v>1</v>
      </c>
      <c r="I283" s="5">
        <v>3</v>
      </c>
      <c r="J283" s="5">
        <v>1</v>
      </c>
      <c r="K283" s="5">
        <v>3</v>
      </c>
      <c r="L283" s="5">
        <v>0.37</v>
      </c>
      <c r="M283" s="5">
        <v>2.5899999999999999E-2</v>
      </c>
      <c r="N283" s="5">
        <v>36</v>
      </c>
      <c r="P283" s="5">
        <v>2</v>
      </c>
      <c r="Q283" s="5" t="str">
        <f>IF(P283=5,"BS-S+",IF(P283=4,"BS-S",IF(P283=3,"BS-Ves",IF(P283=2,"Amy",IF(P283=1,"NTr",IF(P283=0,"Pyr","Fault"))))))</f>
        <v>Amy</v>
      </c>
      <c r="R283" s="5">
        <v>8.4173469999999995</v>
      </c>
      <c r="S283" s="5"/>
      <c r="T283" s="12">
        <f>IF(R283&lt;5,1,IF(R283&lt;25,2,IF(R283&lt;50,4,IF(R283&lt;100,7,12))))</f>
        <v>2</v>
      </c>
      <c r="U283" s="10">
        <f>0.65*N283+T283+5+10-5</f>
        <v>35.400000000000006</v>
      </c>
      <c r="V283" s="10"/>
      <c r="X283" s="11">
        <v>282</v>
      </c>
    </row>
    <row r="284" spans="1:24">
      <c r="A284" s="5" t="s">
        <v>30</v>
      </c>
      <c r="B284" s="5">
        <v>65.900000000000006</v>
      </c>
      <c r="C284" s="5">
        <v>67.2</v>
      </c>
      <c r="D284" s="5">
        <v>46</v>
      </c>
      <c r="E284" s="5">
        <v>7</v>
      </c>
      <c r="F284" s="5">
        <v>33</v>
      </c>
      <c r="G284" s="5">
        <v>25.6</v>
      </c>
      <c r="H284" s="5">
        <v>1</v>
      </c>
      <c r="I284" s="5">
        <v>3</v>
      </c>
      <c r="J284" s="5">
        <v>1</v>
      </c>
      <c r="K284" s="5">
        <v>3</v>
      </c>
      <c r="L284" s="5">
        <v>0.37</v>
      </c>
      <c r="M284" s="5">
        <v>2.06E-2</v>
      </c>
      <c r="N284" s="5">
        <v>33</v>
      </c>
      <c r="P284" s="5">
        <v>2</v>
      </c>
      <c r="Q284" s="5" t="str">
        <f>IF(P284=5,"BS-S+",IF(P284=4,"BS-S",IF(P284=3,"BS-Ves",IF(P284=2,"Amy",IF(P284=1,"NTr",IF(P284=0,"Pyr","Fault"))))))</f>
        <v>Amy</v>
      </c>
      <c r="R284" s="5">
        <v>10.50351</v>
      </c>
      <c r="S284" s="5"/>
      <c r="T284" s="12">
        <f>IF(R284&lt;5,1,IF(R284&lt;25,2,IF(R284&lt;50,4,IF(R284&lt;100,7,12))))</f>
        <v>2</v>
      </c>
      <c r="U284" s="10">
        <f>0.65*N284+T284+5+10-5</f>
        <v>33.450000000000003</v>
      </c>
      <c r="V284" s="10"/>
      <c r="X284" s="11">
        <v>283</v>
      </c>
    </row>
    <row r="285" spans="1:24">
      <c r="A285" s="5" t="s">
        <v>30</v>
      </c>
      <c r="B285" s="5">
        <v>67.2</v>
      </c>
      <c r="C285" s="5">
        <v>69.2</v>
      </c>
      <c r="D285" s="5">
        <v>8</v>
      </c>
      <c r="E285" s="5">
        <v>6</v>
      </c>
      <c r="F285" s="5">
        <v>13</v>
      </c>
      <c r="G285" s="5">
        <v>40.799999999999997</v>
      </c>
      <c r="H285" s="5">
        <v>0.67</v>
      </c>
      <c r="I285" s="5">
        <v>2</v>
      </c>
      <c r="J285" s="5">
        <v>1</v>
      </c>
      <c r="K285" s="5">
        <v>3</v>
      </c>
      <c r="L285" s="5">
        <v>0.40125499999999997</v>
      </c>
      <c r="M285" s="5">
        <v>7.9000000000000008E-3</v>
      </c>
      <c r="N285" s="5">
        <v>20</v>
      </c>
      <c r="P285" s="5">
        <v>2</v>
      </c>
      <c r="Q285" s="5" t="str">
        <f>IF(P285=5,"BS-S+",IF(P285=4,"BS-S",IF(P285=3,"BS-Ves",IF(P285=2,"Amy",IF(P285=1,"NTr",IF(P285=0,"Pyr","Fault"))))))</f>
        <v>Amy</v>
      </c>
      <c r="R285" s="5">
        <v>12.01487</v>
      </c>
      <c r="S285" s="5"/>
      <c r="T285" s="12">
        <f>IF(R285&lt;5,1,IF(R285&lt;25,2,IF(R285&lt;50,4,IF(R285&lt;100,7,12))))</f>
        <v>2</v>
      </c>
      <c r="U285" s="10">
        <f>0.65*N285+T285+5+10-5</f>
        <v>25</v>
      </c>
      <c r="V285" s="10"/>
      <c r="W285" s="5" t="s">
        <v>37</v>
      </c>
      <c r="X285" s="11">
        <v>284</v>
      </c>
    </row>
    <row r="286" spans="1:24">
      <c r="A286" s="5" t="s">
        <v>30</v>
      </c>
      <c r="B286" s="5">
        <v>69.2</v>
      </c>
      <c r="C286" s="5">
        <v>69.8</v>
      </c>
      <c r="D286" s="5">
        <v>75</v>
      </c>
      <c r="E286" s="5">
        <v>6</v>
      </c>
      <c r="F286" s="5">
        <v>46</v>
      </c>
      <c r="G286" s="5">
        <v>14</v>
      </c>
      <c r="H286" s="5">
        <v>0.75</v>
      </c>
      <c r="I286" s="5">
        <v>3</v>
      </c>
      <c r="J286" s="5">
        <v>1</v>
      </c>
      <c r="K286" s="5">
        <v>4</v>
      </c>
      <c r="L286" s="5">
        <v>0.39191300000000001</v>
      </c>
      <c r="M286" s="5">
        <v>3.1699999999999999E-2</v>
      </c>
      <c r="N286" s="5">
        <v>39</v>
      </c>
      <c r="P286" s="5">
        <v>2</v>
      </c>
      <c r="Q286" s="5" t="str">
        <f>IF(P286=5,"BS-S+",IF(P286=4,"BS-S",IF(P286=3,"BS-Ves",IF(P286=2,"Amy",IF(P286=1,"NTr",IF(P286=0,"Pyr","Fault"))))))</f>
        <v>Amy</v>
      </c>
      <c r="R286" s="5">
        <v>13.23442</v>
      </c>
      <c r="S286" s="5"/>
      <c r="T286" s="12">
        <f>IF(R286&lt;5,1,IF(R286&lt;25,2,IF(R286&lt;50,4,IF(R286&lt;100,7,12))))</f>
        <v>2</v>
      </c>
      <c r="U286" s="10">
        <f>0.65*N286+T286+5+10-5</f>
        <v>37.35</v>
      </c>
      <c r="V286" s="10"/>
      <c r="X286" s="11">
        <v>285</v>
      </c>
    </row>
    <row r="287" spans="1:24">
      <c r="A287" s="5" t="s">
        <v>30</v>
      </c>
      <c r="B287" s="5">
        <v>69.8</v>
      </c>
      <c r="C287" s="5">
        <v>71.3</v>
      </c>
      <c r="D287" s="5">
        <v>25</v>
      </c>
      <c r="E287" s="5">
        <v>6</v>
      </c>
      <c r="F287" s="5">
        <v>21</v>
      </c>
      <c r="G287" s="5">
        <v>34</v>
      </c>
      <c r="H287" s="5">
        <v>0.5</v>
      </c>
      <c r="I287" s="5">
        <v>2</v>
      </c>
      <c r="J287" s="5">
        <v>1</v>
      </c>
      <c r="K287" s="5">
        <v>4</v>
      </c>
      <c r="L287" s="5">
        <v>0.42501800000000001</v>
      </c>
      <c r="M287" s="5">
        <v>7.1999999999999998E-3</v>
      </c>
      <c r="N287" s="5">
        <v>19</v>
      </c>
      <c r="P287" s="5">
        <v>2</v>
      </c>
      <c r="Q287" s="5" t="str">
        <f>IF(P287=5,"BS-S+",IF(P287=4,"BS-S",IF(P287=3,"BS-Ves",IF(P287=2,"Amy",IF(P287=1,"NTr",IF(P287=0,"Pyr","Fault"))))))</f>
        <v>Amy</v>
      </c>
      <c r="R287" s="5">
        <v>9.5873500000000007</v>
      </c>
      <c r="S287" s="5"/>
      <c r="T287" s="12">
        <f>IF(R287&lt;5,1,IF(R287&lt;25,2,IF(R287&lt;50,4,IF(R287&lt;100,7,12))))</f>
        <v>2</v>
      </c>
      <c r="U287" s="10">
        <f>0.65*N287+T287+5+10-5</f>
        <v>24.35</v>
      </c>
      <c r="V287" s="10"/>
      <c r="X287" s="11">
        <v>286</v>
      </c>
    </row>
    <row r="288" spans="1:24">
      <c r="A288" s="5" t="s">
        <v>30</v>
      </c>
      <c r="B288" s="5">
        <v>71.3</v>
      </c>
      <c r="C288" s="5">
        <v>73.7</v>
      </c>
      <c r="D288" s="5">
        <v>84</v>
      </c>
      <c r="E288" s="5">
        <v>6</v>
      </c>
      <c r="F288" s="5">
        <v>51</v>
      </c>
      <c r="G288" s="5">
        <v>10.4</v>
      </c>
      <c r="H288" s="5">
        <v>0.75</v>
      </c>
      <c r="I288" s="5">
        <v>3</v>
      </c>
      <c r="J288" s="5">
        <v>1</v>
      </c>
      <c r="K288" s="5">
        <v>4</v>
      </c>
      <c r="L288" s="5">
        <v>0.39191300000000001</v>
      </c>
      <c r="M288" s="5">
        <v>4.4999999999999998E-2</v>
      </c>
      <c r="N288" s="5">
        <v>45</v>
      </c>
      <c r="P288" s="5">
        <v>2</v>
      </c>
      <c r="Q288" s="5" t="str">
        <f>IF(P288=5,"BS-S+",IF(P288=4,"BS-S",IF(P288=3,"BS-Ves",IF(P288=2,"Amy",IF(P288=1,"NTr",IF(P288=0,"Pyr","Fault"))))))</f>
        <v>Amy</v>
      </c>
      <c r="R288" s="5">
        <v>6.8454889999999997</v>
      </c>
      <c r="S288" s="5"/>
      <c r="T288" s="12">
        <f>IF(R288&lt;5,1,IF(R288&lt;25,2,IF(R288&lt;50,4,IF(R288&lt;100,7,12))))</f>
        <v>2</v>
      </c>
      <c r="U288" s="10">
        <f>0.65*N288+T288+5+10-5</f>
        <v>41.25</v>
      </c>
      <c r="V288" s="10"/>
      <c r="X288" s="11">
        <v>287</v>
      </c>
    </row>
    <row r="289" spans="1:24">
      <c r="A289" s="5" t="s">
        <v>30</v>
      </c>
      <c r="B289" s="5">
        <v>73.7</v>
      </c>
      <c r="C289" s="5">
        <v>74.7</v>
      </c>
      <c r="D289" s="5">
        <v>84</v>
      </c>
      <c r="E289" s="5">
        <v>6</v>
      </c>
      <c r="F289" s="5">
        <v>51</v>
      </c>
      <c r="G289" s="5">
        <v>10.4</v>
      </c>
      <c r="H289" s="5">
        <v>0.75</v>
      </c>
      <c r="I289" s="5">
        <v>3</v>
      </c>
      <c r="J289" s="5">
        <v>1</v>
      </c>
      <c r="K289" s="5">
        <v>4</v>
      </c>
      <c r="L289" s="5">
        <v>0.39191300000000001</v>
      </c>
      <c r="M289" s="5">
        <v>4.4999999999999998E-2</v>
      </c>
      <c r="N289" s="5">
        <v>45</v>
      </c>
      <c r="P289" s="5">
        <v>2</v>
      </c>
      <c r="Q289" s="5" t="str">
        <f>IF(P289=5,"BS-S+",IF(P289=4,"BS-S",IF(P289=3,"BS-Ves",IF(P289=2,"Amy",IF(P289=1,"NTr",IF(P289=0,"Pyr","Fault"))))))</f>
        <v>Amy</v>
      </c>
      <c r="R289" s="5">
        <v>13.93558</v>
      </c>
      <c r="S289" s="5"/>
      <c r="T289" s="12">
        <f>IF(R289&lt;5,1,IF(R289&lt;25,2,IF(R289&lt;50,4,IF(R289&lt;100,7,12))))</f>
        <v>2</v>
      </c>
      <c r="U289" s="10">
        <f>0.65*N289+T289+5+10-5</f>
        <v>41.25</v>
      </c>
      <c r="V289" s="10"/>
      <c r="W289" s="5" t="s">
        <v>36</v>
      </c>
      <c r="X289" s="11">
        <v>288</v>
      </c>
    </row>
    <row r="290" spans="1:24">
      <c r="A290" s="5" t="s">
        <v>30</v>
      </c>
      <c r="B290" s="5">
        <v>74.7</v>
      </c>
      <c r="C290" s="5">
        <v>77.3</v>
      </c>
      <c r="D290" s="5">
        <v>83</v>
      </c>
      <c r="E290" s="5">
        <v>7</v>
      </c>
      <c r="F290" s="5">
        <v>52</v>
      </c>
      <c r="G290" s="5">
        <v>10.8</v>
      </c>
      <c r="H290" s="5">
        <v>1</v>
      </c>
      <c r="I290" s="5">
        <v>3</v>
      </c>
      <c r="J290" s="5">
        <v>1</v>
      </c>
      <c r="K290" s="5">
        <v>3</v>
      </c>
      <c r="L290" s="5">
        <v>0.37</v>
      </c>
      <c r="M290" s="5">
        <v>5.3699999999999998E-2</v>
      </c>
      <c r="N290" s="5">
        <v>48</v>
      </c>
      <c r="P290" s="5">
        <v>2</v>
      </c>
      <c r="Q290" s="5" t="str">
        <f>IF(P290=5,"BS-S+",IF(P290=4,"BS-S",IF(P290=3,"BS-Ves",IF(P290=2,"Amy",IF(P290=1,"NTr",IF(P290=0,"Pyr","Fault"))))))</f>
        <v>Amy</v>
      </c>
      <c r="R290" s="5">
        <v>6.8083330000000002</v>
      </c>
      <c r="S290" s="5"/>
      <c r="T290" s="12">
        <f>IF(R290&lt;5,1,IF(R290&lt;25,2,IF(R290&lt;50,4,IF(R290&lt;100,7,12))))</f>
        <v>2</v>
      </c>
      <c r="U290" s="10">
        <f>0.65*N290+T290+5+10-5</f>
        <v>43.2</v>
      </c>
      <c r="V290" s="10"/>
      <c r="X290" s="11">
        <v>289</v>
      </c>
    </row>
    <row r="291" spans="1:24">
      <c r="A291" s="5" t="s">
        <v>30</v>
      </c>
      <c r="B291" s="5">
        <v>77.3</v>
      </c>
      <c r="C291" s="5">
        <v>77.55</v>
      </c>
      <c r="D291" s="5">
        <v>37</v>
      </c>
      <c r="E291" s="5">
        <v>7</v>
      </c>
      <c r="F291" s="5">
        <v>29</v>
      </c>
      <c r="G291" s="5">
        <v>29.2</v>
      </c>
      <c r="H291" s="5">
        <v>0.67</v>
      </c>
      <c r="I291" s="5">
        <v>2</v>
      </c>
      <c r="J291" s="5">
        <v>1</v>
      </c>
      <c r="K291" s="5">
        <v>3</v>
      </c>
      <c r="L291" s="5">
        <v>0.40125499999999997</v>
      </c>
      <c r="M291" s="5">
        <v>1.18E-2</v>
      </c>
      <c r="N291" s="5">
        <v>25</v>
      </c>
      <c r="P291" s="5">
        <v>2</v>
      </c>
      <c r="Q291" s="5" t="str">
        <f>IF(P291=5,"BS-S+",IF(P291=4,"BS-S",IF(P291=3,"BS-Ves",IF(P291=2,"Amy",IF(P291=1,"NTr",IF(P291=0,"Pyr","Fault"))))))</f>
        <v>Amy</v>
      </c>
      <c r="R291" s="5">
        <v>10.411300000000001</v>
      </c>
      <c r="S291" s="5"/>
      <c r="T291" s="12">
        <f>IF(R291&lt;5,1,IF(R291&lt;25,2,IF(R291&lt;50,4,IF(R291&lt;100,7,12))))</f>
        <v>2</v>
      </c>
      <c r="U291" s="10">
        <f>0.65*N291+T291+5+10-5</f>
        <v>28.25</v>
      </c>
      <c r="V291" s="10"/>
      <c r="X291" s="11">
        <v>290</v>
      </c>
    </row>
    <row r="292" spans="1:24">
      <c r="A292" s="5" t="s">
        <v>30</v>
      </c>
      <c r="B292" s="5">
        <v>77.55</v>
      </c>
      <c r="C292" s="5">
        <v>80.2</v>
      </c>
      <c r="D292" s="5">
        <v>87</v>
      </c>
      <c r="E292" s="5">
        <v>7</v>
      </c>
      <c r="F292" s="5">
        <v>54</v>
      </c>
      <c r="G292" s="5">
        <v>9.1999999999999993</v>
      </c>
      <c r="H292" s="5">
        <v>1</v>
      </c>
      <c r="I292" s="5">
        <v>3</v>
      </c>
      <c r="J292" s="5">
        <v>1</v>
      </c>
      <c r="K292" s="5">
        <v>3</v>
      </c>
      <c r="L292" s="5">
        <v>0.37</v>
      </c>
      <c r="M292" s="5">
        <v>6.4100000000000004E-2</v>
      </c>
      <c r="N292" s="5">
        <v>51</v>
      </c>
      <c r="P292" s="5">
        <v>2</v>
      </c>
      <c r="Q292" s="5" t="str">
        <f>IF(P292=5,"BS-S+",IF(P292=4,"BS-S",IF(P292=3,"BS-Ves",IF(P292=2,"Amy",IF(P292=1,"NTr",IF(P292=0,"Pyr","Fault"))))))</f>
        <v>Amy</v>
      </c>
      <c r="R292" s="5">
        <v>13.243830000000001</v>
      </c>
      <c r="S292" s="5"/>
      <c r="T292" s="12">
        <f>IF(R292&lt;5,1,IF(R292&lt;25,2,IF(R292&lt;50,4,IF(R292&lt;100,7,12))))</f>
        <v>2</v>
      </c>
      <c r="U292" s="10">
        <f>0.65*N292+T292+5+10-5</f>
        <v>45.15</v>
      </c>
      <c r="V292" s="10"/>
      <c r="X292" s="11">
        <v>291</v>
      </c>
    </row>
    <row r="293" spans="1:24">
      <c r="A293" s="5" t="s">
        <v>30</v>
      </c>
      <c r="B293" s="5">
        <v>80.2</v>
      </c>
      <c r="C293" s="5">
        <v>81.3</v>
      </c>
      <c r="D293" s="5">
        <v>82</v>
      </c>
      <c r="E293" s="5">
        <v>10</v>
      </c>
      <c r="F293" s="5">
        <v>56</v>
      </c>
      <c r="G293" s="5">
        <v>11.2</v>
      </c>
      <c r="H293" s="5">
        <v>1.5</v>
      </c>
      <c r="I293" s="5">
        <v>3</v>
      </c>
      <c r="J293" s="5">
        <v>1</v>
      </c>
      <c r="K293" s="5">
        <v>2</v>
      </c>
      <c r="L293" s="5">
        <v>0.34117999999999998</v>
      </c>
      <c r="M293" s="5">
        <v>7.0199999999999999E-2</v>
      </c>
      <c r="N293" s="5">
        <v>52</v>
      </c>
      <c r="P293" s="5">
        <v>2</v>
      </c>
      <c r="Q293" s="5" t="str">
        <f>IF(P293=5,"BS-S+",IF(P293=4,"BS-S",IF(P293=3,"BS-Ves",IF(P293=2,"Amy",IF(P293=1,"NTr",IF(P293=0,"Pyr","Fault"))))))</f>
        <v>Amy</v>
      </c>
      <c r="R293" s="5">
        <v>10.270189999999999</v>
      </c>
      <c r="S293" s="5"/>
      <c r="T293" s="12">
        <f>IF(R293&lt;5,1,IF(R293&lt;25,2,IF(R293&lt;50,4,IF(R293&lt;100,7,12))))</f>
        <v>2</v>
      </c>
      <c r="U293" s="10">
        <f>0.65*N293+T293+5+10-5</f>
        <v>45.800000000000004</v>
      </c>
      <c r="V293" s="10"/>
      <c r="X293" s="11">
        <v>292</v>
      </c>
    </row>
    <row r="294" spans="1:24">
      <c r="A294" s="5" t="s">
        <v>30</v>
      </c>
      <c r="B294" s="5">
        <v>81.3</v>
      </c>
      <c r="C294" s="5">
        <v>82</v>
      </c>
      <c r="D294" s="5">
        <v>70</v>
      </c>
      <c r="E294" s="5">
        <v>10</v>
      </c>
      <c r="F294" s="5">
        <v>50</v>
      </c>
      <c r="G294" s="5">
        <v>16</v>
      </c>
      <c r="H294" s="5">
        <v>1.5</v>
      </c>
      <c r="I294" s="5">
        <v>3</v>
      </c>
      <c r="J294" s="5">
        <v>1</v>
      </c>
      <c r="K294" s="5">
        <v>2</v>
      </c>
      <c r="L294" s="5">
        <v>0.34117999999999998</v>
      </c>
      <c r="M294" s="5">
        <v>4.87E-2</v>
      </c>
      <c r="N294" s="5">
        <v>46</v>
      </c>
      <c r="P294" s="5">
        <v>2</v>
      </c>
      <c r="Q294" s="5" t="str">
        <f>IF(P294=5,"BS-S+",IF(P294=4,"BS-S",IF(P294=3,"BS-Ves",IF(P294=2,"Amy",IF(P294=1,"NTr",IF(P294=0,"Pyr","Fault"))))))</f>
        <v>Amy</v>
      </c>
      <c r="R294" s="5">
        <v>8.8972350000000002</v>
      </c>
      <c r="S294" s="5"/>
      <c r="T294" s="12">
        <f>IF(R294&lt;5,1,IF(R294&lt;25,2,IF(R294&lt;50,4,IF(R294&lt;100,7,12))))</f>
        <v>2</v>
      </c>
      <c r="U294" s="10">
        <f>0.65*N294+T294+5+10-5</f>
        <v>41.900000000000006</v>
      </c>
      <c r="V294" s="10"/>
      <c r="X294" s="11">
        <v>293</v>
      </c>
    </row>
    <row r="295" spans="1:24">
      <c r="A295" s="5" t="s">
        <v>30</v>
      </c>
      <c r="B295" s="5">
        <v>82</v>
      </c>
      <c r="C295" s="5">
        <v>83.2</v>
      </c>
      <c r="D295" s="5">
        <v>32</v>
      </c>
      <c r="E295" s="5">
        <v>8</v>
      </c>
      <c r="F295" s="5">
        <v>28</v>
      </c>
      <c r="G295" s="5">
        <v>31.2</v>
      </c>
      <c r="H295" s="5">
        <v>1</v>
      </c>
      <c r="I295" s="5">
        <v>2</v>
      </c>
      <c r="J295" s="5">
        <v>1</v>
      </c>
      <c r="K295" s="5">
        <v>2</v>
      </c>
      <c r="L295" s="5">
        <v>0.37</v>
      </c>
      <c r="M295" s="5">
        <v>1.6500000000000001E-2</v>
      </c>
      <c r="N295" s="5">
        <v>30</v>
      </c>
      <c r="P295" s="5">
        <v>1</v>
      </c>
      <c r="Q295" s="5" t="str">
        <f>IF(P295=5,"BS-S+",IF(P295=4,"BS-S",IF(P295=3,"BS-Ves",IF(P295=2,"Amy",IF(P295=1,"NTr",IF(P295=0,"Pyr","Fault"))))))</f>
        <v>NTr</v>
      </c>
      <c r="R295" s="5">
        <v>3.9742980000000001</v>
      </c>
      <c r="S295" s="5"/>
      <c r="T295" s="12">
        <f>IF(R295&lt;5,1,IF(R295&lt;25,2,IF(R295&lt;50,4,IF(R295&lt;100,7,12))))</f>
        <v>1</v>
      </c>
      <c r="U295" s="10">
        <f>0.65*N295+T295+5+10-5</f>
        <v>30.5</v>
      </c>
      <c r="V295" s="10"/>
      <c r="W295" s="5" t="s">
        <v>37</v>
      </c>
      <c r="X295" s="11">
        <v>294</v>
      </c>
    </row>
    <row r="296" spans="1:24">
      <c r="A296" s="5" t="s">
        <v>30</v>
      </c>
      <c r="B296" s="5">
        <v>83.2</v>
      </c>
      <c r="C296" s="5">
        <v>85.1</v>
      </c>
      <c r="D296" s="5">
        <v>20</v>
      </c>
      <c r="E296" s="5">
        <v>7</v>
      </c>
      <c r="F296" s="5">
        <v>20</v>
      </c>
      <c r="G296" s="5">
        <v>36</v>
      </c>
      <c r="H296" s="5">
        <v>0.67</v>
      </c>
      <c r="I296" s="5">
        <v>2</v>
      </c>
      <c r="J296" s="5">
        <v>1</v>
      </c>
      <c r="K296" s="5">
        <v>3</v>
      </c>
      <c r="L296" s="5">
        <v>0.40125499999999997</v>
      </c>
      <c r="M296" s="5">
        <v>9.1999999999999998E-3</v>
      </c>
      <c r="N296" s="5">
        <v>22</v>
      </c>
      <c r="P296" s="5">
        <v>1</v>
      </c>
      <c r="Q296" s="5" t="str">
        <f>IF(P296=5,"BS-S+",IF(P296=4,"BS-S",IF(P296=3,"BS-Ves",IF(P296=2,"Amy",IF(P296=1,"NTr",IF(P296=0,"Pyr","Fault"))))))</f>
        <v>NTr</v>
      </c>
      <c r="R296" s="5">
        <v>13.239660000000001</v>
      </c>
      <c r="S296" s="5"/>
      <c r="T296" s="12">
        <f>IF(R296&lt;5,1,IF(R296&lt;25,2,IF(R296&lt;50,4,IF(R296&lt;100,7,12))))</f>
        <v>2</v>
      </c>
      <c r="U296" s="10">
        <f>0.65*N296+T296+5+10-5</f>
        <v>26.3</v>
      </c>
      <c r="V296" s="10"/>
      <c r="X296" s="11">
        <v>295</v>
      </c>
    </row>
    <row r="297" spans="1:24">
      <c r="A297" s="5" t="s">
        <v>30</v>
      </c>
      <c r="B297" s="5">
        <v>85.1</v>
      </c>
      <c r="C297" s="5">
        <v>86.1</v>
      </c>
      <c r="D297" s="5">
        <v>0</v>
      </c>
      <c r="E297" s="5">
        <v>7</v>
      </c>
      <c r="F297" s="5">
        <v>10</v>
      </c>
      <c r="G297" s="5">
        <v>44</v>
      </c>
      <c r="H297" s="5">
        <v>0.67</v>
      </c>
      <c r="I297" s="5">
        <v>2</v>
      </c>
      <c r="J297" s="5">
        <v>1</v>
      </c>
      <c r="K297" s="5">
        <v>3</v>
      </c>
      <c r="L297" s="5">
        <v>0.40125499999999997</v>
      </c>
      <c r="M297" s="5">
        <v>7.1999999999999998E-3</v>
      </c>
      <c r="N297" s="5">
        <v>19</v>
      </c>
      <c r="P297" s="5">
        <v>1</v>
      </c>
      <c r="Q297" s="5" t="str">
        <f>IF(P297=5,"BS-S+",IF(P297=4,"BS-S",IF(P297=3,"BS-Ves",IF(P297=2,"Amy",IF(P297=1,"NTr",IF(P297=0,"Pyr","Fault"))))))</f>
        <v>NTr</v>
      </c>
      <c r="R297" s="5">
        <v>5.388655</v>
      </c>
      <c r="S297" s="5"/>
      <c r="T297" s="12">
        <f>IF(R297&lt;5,1,IF(R297&lt;25,2,IF(R297&lt;50,4,IF(R297&lt;100,7,12))))</f>
        <v>2</v>
      </c>
      <c r="U297" s="10">
        <f>0.65*N297+T297+5+10-5</f>
        <v>24.35</v>
      </c>
      <c r="V297" s="10"/>
      <c r="X297" s="11">
        <v>296</v>
      </c>
    </row>
    <row r="298" spans="1:24">
      <c r="A298" s="5" t="s">
        <v>30</v>
      </c>
      <c r="B298" s="5">
        <v>86.1</v>
      </c>
      <c r="C298" s="5">
        <v>88.6</v>
      </c>
      <c r="D298" s="5">
        <v>0</v>
      </c>
      <c r="E298" s="5">
        <v>6</v>
      </c>
      <c r="F298" s="5">
        <v>9</v>
      </c>
      <c r="G298" s="5">
        <v>44</v>
      </c>
      <c r="H298" s="5">
        <v>0.5</v>
      </c>
      <c r="I298" s="5">
        <v>2</v>
      </c>
      <c r="J298" s="5">
        <v>1</v>
      </c>
      <c r="K298" s="5">
        <v>4</v>
      </c>
      <c r="L298" s="5">
        <v>0.42501800000000001</v>
      </c>
      <c r="M298" s="5">
        <v>5.1999999999999998E-3</v>
      </c>
      <c r="N298" s="5">
        <v>16</v>
      </c>
      <c r="P298" s="5">
        <v>1</v>
      </c>
      <c r="Q298" s="5" t="str">
        <f>IF(P298=5,"BS-S+",IF(P298=4,"BS-S",IF(P298=3,"BS-Ves",IF(P298=2,"Amy",IF(P298=1,"NTr",IF(P298=0,"Pyr","Fault"))))))</f>
        <v>NTr</v>
      </c>
      <c r="R298" s="5">
        <v>12.306509999999999</v>
      </c>
      <c r="S298" s="5"/>
      <c r="T298" s="12">
        <f>IF(R298&lt;5,1,IF(R298&lt;25,2,IF(R298&lt;50,4,IF(R298&lt;100,7,12))))</f>
        <v>2</v>
      </c>
      <c r="U298" s="10">
        <f>0.65*N298+T298+5+10-5</f>
        <v>22.4</v>
      </c>
      <c r="V298" s="10"/>
      <c r="X298" s="11">
        <v>297</v>
      </c>
    </row>
    <row r="299" spans="1:24">
      <c r="A299" s="5" t="s">
        <v>30</v>
      </c>
      <c r="B299" s="5">
        <v>88.6</v>
      </c>
      <c r="C299" s="5">
        <v>89.8</v>
      </c>
      <c r="D299" s="5">
        <v>8</v>
      </c>
      <c r="E299" s="5">
        <v>6</v>
      </c>
      <c r="F299" s="5">
        <v>13</v>
      </c>
      <c r="G299" s="5">
        <v>40.799999999999997</v>
      </c>
      <c r="H299" s="5">
        <v>0.5</v>
      </c>
      <c r="I299" s="5">
        <v>2</v>
      </c>
      <c r="J299" s="5">
        <v>1</v>
      </c>
      <c r="K299" s="5">
        <v>4</v>
      </c>
      <c r="L299" s="5">
        <v>0.42501800000000001</v>
      </c>
      <c r="M299" s="5">
        <v>5.7000000000000002E-3</v>
      </c>
      <c r="N299" s="5">
        <v>17</v>
      </c>
      <c r="P299" s="5">
        <v>0</v>
      </c>
      <c r="Q299" s="5" t="str">
        <f>IF(P299=5,"BS-S+",IF(P299=4,"BS-S",IF(P299=3,"BS-Ves",IF(P299=2,"Amy",IF(P299=1,"NTr",IF(P299=0,"Pyr","Fault"))))))</f>
        <v>Pyr</v>
      </c>
      <c r="R299" s="5">
        <v>11.6225</v>
      </c>
      <c r="S299" s="5"/>
      <c r="T299" s="12">
        <f>IF(R299&lt;5,1,IF(R299&lt;25,2,IF(R299&lt;50,4,IF(R299&lt;100,7,12))))</f>
        <v>2</v>
      </c>
      <c r="U299" s="10">
        <f>0.65*N299+T299+5+10-5</f>
        <v>23.05</v>
      </c>
      <c r="V299" s="10"/>
      <c r="W299" s="5" t="s">
        <v>68</v>
      </c>
      <c r="X299" s="11">
        <v>298</v>
      </c>
    </row>
    <row r="300" spans="1:24">
      <c r="A300" s="5" t="s">
        <v>30</v>
      </c>
      <c r="B300" s="5">
        <v>89.8</v>
      </c>
      <c r="C300" s="5">
        <v>91.1</v>
      </c>
      <c r="D300" s="5">
        <v>15</v>
      </c>
      <c r="E300" s="5">
        <v>6</v>
      </c>
      <c r="F300" s="5">
        <v>16</v>
      </c>
      <c r="G300" s="5">
        <v>38</v>
      </c>
      <c r="H300" s="5">
        <v>0.5</v>
      </c>
      <c r="I300" s="5">
        <v>2</v>
      </c>
      <c r="J300" s="5">
        <v>1</v>
      </c>
      <c r="K300" s="5">
        <v>4</v>
      </c>
      <c r="L300" s="5">
        <v>0.42501800000000001</v>
      </c>
      <c r="M300" s="5">
        <v>6.3E-3</v>
      </c>
      <c r="N300" s="5">
        <v>18</v>
      </c>
      <c r="P300" s="5">
        <v>0</v>
      </c>
      <c r="Q300" s="5" t="str">
        <f>IF(P300=5,"BS-S+",IF(P300=4,"BS-S",IF(P300=3,"BS-Ves",IF(P300=2,"Amy",IF(P300=1,"NTr",IF(P300=0,"Pyr","Fault"))))))</f>
        <v>Pyr</v>
      </c>
      <c r="R300" s="5">
        <v>12.289479999999999</v>
      </c>
      <c r="S300" s="5"/>
      <c r="T300" s="12">
        <f>IF(R300&lt;5,1,IF(R300&lt;25,2,IF(R300&lt;50,4,IF(R300&lt;100,7,12))))</f>
        <v>2</v>
      </c>
      <c r="U300" s="10">
        <f>0.65*N300+T300+5+10-5</f>
        <v>23.700000000000003</v>
      </c>
      <c r="V300" s="10"/>
      <c r="X300" s="11">
        <v>299</v>
      </c>
    </row>
    <row r="301" spans="1:24">
      <c r="A301" s="5" t="s">
        <v>30</v>
      </c>
      <c r="B301" s="5">
        <v>91.1</v>
      </c>
      <c r="C301" s="5">
        <v>93.5</v>
      </c>
      <c r="D301" s="5">
        <v>15</v>
      </c>
      <c r="E301" s="5">
        <v>6</v>
      </c>
      <c r="F301" s="5">
        <v>16</v>
      </c>
      <c r="G301" s="5">
        <v>38</v>
      </c>
      <c r="H301" s="5">
        <v>0.5</v>
      </c>
      <c r="I301" s="5">
        <v>2</v>
      </c>
      <c r="J301" s="5">
        <v>1</v>
      </c>
      <c r="K301" s="5">
        <v>4</v>
      </c>
      <c r="L301" s="5">
        <v>0.42501800000000001</v>
      </c>
      <c r="M301" s="5">
        <v>6.3E-3</v>
      </c>
      <c r="N301" s="5">
        <v>18</v>
      </c>
      <c r="P301" s="5">
        <v>0</v>
      </c>
      <c r="Q301" s="5" t="str">
        <f>IF(P301=5,"BS-S+",IF(P301=4,"BS-S",IF(P301=3,"BS-Ves",IF(P301=2,"Amy",IF(P301=1,"NTr",IF(P301=0,"Pyr","Fault"))))))</f>
        <v>Pyr</v>
      </c>
      <c r="R301" s="5">
        <v>7.0139449999999997</v>
      </c>
      <c r="S301" s="5"/>
      <c r="T301" s="12">
        <f>IF(R301&lt;5,1,IF(R301&lt;25,2,IF(R301&lt;50,4,IF(R301&lt;100,7,12))))</f>
        <v>2</v>
      </c>
      <c r="U301" s="10">
        <f>0.65*N301+T301+5+10-5</f>
        <v>23.700000000000003</v>
      </c>
      <c r="V301" s="10"/>
      <c r="X301" s="11">
        <v>300</v>
      </c>
    </row>
    <row r="302" spans="1:24">
      <c r="A302" s="5" t="s">
        <v>30</v>
      </c>
      <c r="B302" s="5">
        <v>93.5</v>
      </c>
      <c r="C302" s="5">
        <v>94.1</v>
      </c>
      <c r="D302" s="5">
        <v>63</v>
      </c>
      <c r="E302" s="5">
        <v>6</v>
      </c>
      <c r="F302" s="5">
        <v>40</v>
      </c>
      <c r="G302" s="5">
        <v>18.8</v>
      </c>
      <c r="H302" s="5">
        <v>0.75</v>
      </c>
      <c r="I302" s="5">
        <v>3</v>
      </c>
      <c r="J302" s="5">
        <v>1</v>
      </c>
      <c r="K302" s="5">
        <v>4</v>
      </c>
      <c r="L302" s="5">
        <v>0.39191300000000001</v>
      </c>
      <c r="M302" s="5">
        <v>2.24E-2</v>
      </c>
      <c r="N302" s="5">
        <v>34</v>
      </c>
      <c r="P302" s="5">
        <v>2</v>
      </c>
      <c r="Q302" s="5" t="str">
        <f>IF(P302=5,"BS-S+",IF(P302=4,"BS-S",IF(P302=3,"BS-Ves",IF(P302=2,"Amy",IF(P302=1,"NTr",IF(P302=0,"Pyr","Fault"))))))</f>
        <v>Amy</v>
      </c>
      <c r="R302" s="5">
        <v>8.4545980000000007</v>
      </c>
      <c r="S302" s="5"/>
      <c r="T302" s="12">
        <f>IF(R302&lt;5,1,IF(R302&lt;25,2,IF(R302&lt;50,4,IF(R302&lt;100,7,12))))</f>
        <v>2</v>
      </c>
      <c r="U302" s="10">
        <f>0.65*N302+T302+5+10-5</f>
        <v>34.1</v>
      </c>
      <c r="V302" s="10"/>
      <c r="W302" s="5" t="s">
        <v>36</v>
      </c>
      <c r="X302" s="11">
        <v>301</v>
      </c>
    </row>
    <row r="303" spans="1:24">
      <c r="A303" s="5" t="s">
        <v>30</v>
      </c>
      <c r="B303" s="5">
        <v>94.1</v>
      </c>
      <c r="C303" s="5">
        <v>95</v>
      </c>
      <c r="D303" s="5">
        <v>75</v>
      </c>
      <c r="E303" s="5">
        <v>6</v>
      </c>
      <c r="F303" s="5">
        <v>46</v>
      </c>
      <c r="G303" s="5">
        <v>14</v>
      </c>
      <c r="H303" s="5">
        <v>0.75</v>
      </c>
      <c r="I303" s="5">
        <v>3</v>
      </c>
      <c r="J303" s="5">
        <v>1</v>
      </c>
      <c r="K303" s="5">
        <v>4</v>
      </c>
      <c r="L303" s="5">
        <v>0.39191300000000001</v>
      </c>
      <c r="M303" s="5">
        <v>3.1699999999999999E-2</v>
      </c>
      <c r="N303" s="5">
        <v>39</v>
      </c>
      <c r="P303" s="5">
        <v>2</v>
      </c>
      <c r="Q303" s="5" t="str">
        <f>IF(P303=5,"BS-S+",IF(P303=4,"BS-S",IF(P303=3,"BS-Ves",IF(P303=2,"Amy",IF(P303=1,"NTr",IF(P303=0,"Pyr","Fault"))))))</f>
        <v>Amy</v>
      </c>
      <c r="R303" s="5">
        <v>9.664301</v>
      </c>
      <c r="S303" s="5"/>
      <c r="T303" s="12">
        <f>IF(R303&lt;5,1,IF(R303&lt;25,2,IF(R303&lt;50,4,IF(R303&lt;100,7,12))))</f>
        <v>2</v>
      </c>
      <c r="U303" s="10">
        <f>0.65*N303+T303+5+10-5</f>
        <v>37.35</v>
      </c>
      <c r="V303" s="10"/>
      <c r="X303" s="11">
        <v>302</v>
      </c>
    </row>
    <row r="304" spans="1:24">
      <c r="A304" s="5" t="s">
        <v>38</v>
      </c>
      <c r="B304" s="5">
        <v>0</v>
      </c>
      <c r="C304" s="5">
        <v>0.7</v>
      </c>
      <c r="D304" s="5">
        <v>0</v>
      </c>
      <c r="E304" s="5">
        <v>6</v>
      </c>
      <c r="F304" s="5">
        <v>9</v>
      </c>
      <c r="G304" s="5">
        <v>44</v>
      </c>
      <c r="H304" s="5">
        <v>0.5</v>
      </c>
      <c r="I304" s="5">
        <v>2</v>
      </c>
      <c r="J304" s="5">
        <v>1</v>
      </c>
      <c r="K304" s="5">
        <v>4</v>
      </c>
      <c r="L304" s="5">
        <v>0.42501800000000001</v>
      </c>
      <c r="M304" s="5">
        <v>5.1999999999999998E-3</v>
      </c>
      <c r="N304" s="5">
        <v>16</v>
      </c>
      <c r="P304" s="5">
        <v>3</v>
      </c>
      <c r="Q304" s="5" t="str">
        <f>IF(P304=5,"BS-S+",IF(P304=4,"BS-S",IF(P304=3,"BS-Ves",IF(P304=2,"Amy",IF(P304=1,"NTr",IF(P304=0,"Pyr","Fault"))))))</f>
        <v>BS-Ves</v>
      </c>
      <c r="R304" s="5">
        <v>12.67543</v>
      </c>
      <c r="S304" s="5"/>
      <c r="T304" s="12">
        <f>IF(R304&lt;5,1,IF(R304&lt;25,2,IF(R304&lt;50,4,IF(R304&lt;100,7,12))))</f>
        <v>2</v>
      </c>
      <c r="U304" s="10">
        <f>0.65*N304+T304+5+10-5</f>
        <v>22.4</v>
      </c>
      <c r="V304" s="10"/>
      <c r="W304" s="5" t="s">
        <v>39</v>
      </c>
      <c r="X304" s="11">
        <v>303</v>
      </c>
    </row>
    <row r="305" spans="1:24">
      <c r="A305" s="5" t="s">
        <v>38</v>
      </c>
      <c r="B305" s="5">
        <v>0.7</v>
      </c>
      <c r="C305" s="5">
        <v>1.8</v>
      </c>
      <c r="D305" s="5">
        <v>0</v>
      </c>
      <c r="E305" s="5">
        <v>6</v>
      </c>
      <c r="F305" s="5">
        <v>9</v>
      </c>
      <c r="G305" s="5">
        <v>44</v>
      </c>
      <c r="H305" s="5">
        <v>0.5</v>
      </c>
      <c r="I305" s="5">
        <v>2</v>
      </c>
      <c r="J305" s="5">
        <v>1</v>
      </c>
      <c r="K305" s="5">
        <v>4</v>
      </c>
      <c r="L305" s="5">
        <v>0.42501800000000001</v>
      </c>
      <c r="M305" s="5">
        <v>5.1999999999999998E-3</v>
      </c>
      <c r="N305" s="5">
        <v>16</v>
      </c>
      <c r="P305" s="5">
        <v>3</v>
      </c>
      <c r="Q305" s="5" t="str">
        <f>IF(P305=5,"BS-S+",IF(P305=4,"BS-S",IF(P305=3,"BS-Ves",IF(P305=2,"Amy",IF(P305=1,"NTr",IF(P305=0,"Pyr","Fault"))))))</f>
        <v>BS-Ves</v>
      </c>
      <c r="R305" s="5">
        <v>20.935379999999999</v>
      </c>
      <c r="S305" s="5"/>
      <c r="T305" s="12">
        <f>IF(R305&lt;5,1,IF(R305&lt;25,2,IF(R305&lt;50,4,IF(R305&lt;100,7,12))))</f>
        <v>2</v>
      </c>
      <c r="U305" s="10">
        <f>0.65*N305+T305+5+10-5</f>
        <v>22.4</v>
      </c>
      <c r="V305" s="10"/>
      <c r="X305" s="11">
        <v>304</v>
      </c>
    </row>
    <row r="306" spans="1:24">
      <c r="A306" s="5" t="s">
        <v>38</v>
      </c>
      <c r="B306" s="5">
        <v>1.8</v>
      </c>
      <c r="C306" s="5">
        <v>2.9</v>
      </c>
      <c r="D306" s="5">
        <v>51</v>
      </c>
      <c r="E306" s="5">
        <v>7</v>
      </c>
      <c r="F306" s="5">
        <v>36</v>
      </c>
      <c r="G306" s="5">
        <v>23.6</v>
      </c>
      <c r="H306" s="5">
        <v>1</v>
      </c>
      <c r="I306" s="5">
        <v>3</v>
      </c>
      <c r="J306" s="5">
        <v>1</v>
      </c>
      <c r="K306" s="5">
        <v>3</v>
      </c>
      <c r="L306" s="5">
        <v>0.37</v>
      </c>
      <c r="M306" s="5">
        <v>2.2499999999999999E-2</v>
      </c>
      <c r="N306" s="5">
        <v>34</v>
      </c>
      <c r="P306" s="5">
        <v>3</v>
      </c>
      <c r="Q306" s="5" t="str">
        <f>IF(P306=5,"BS-S+",IF(P306=4,"BS-S",IF(P306=3,"BS-Ves",IF(P306=2,"Amy",IF(P306=1,"NTr",IF(P306=0,"Pyr","Fault"))))))</f>
        <v>BS-Ves</v>
      </c>
      <c r="R306" s="5">
        <v>20.211950000000002</v>
      </c>
      <c r="S306" s="5"/>
      <c r="T306" s="12">
        <f>IF(R306&lt;5,1,IF(R306&lt;25,2,IF(R306&lt;50,4,IF(R306&lt;100,7,12))))</f>
        <v>2</v>
      </c>
      <c r="U306" s="10">
        <f>0.65*N306+T306+5+10-5</f>
        <v>34.1</v>
      </c>
      <c r="V306" s="10"/>
      <c r="X306" s="11">
        <v>305</v>
      </c>
    </row>
    <row r="307" spans="1:24">
      <c r="A307" s="5" t="s">
        <v>38</v>
      </c>
      <c r="B307" s="5">
        <v>2.9</v>
      </c>
      <c r="C307" s="5">
        <v>4.8</v>
      </c>
      <c r="D307" s="5">
        <v>34</v>
      </c>
      <c r="E307" s="5">
        <v>6</v>
      </c>
      <c r="F307" s="5">
        <v>26</v>
      </c>
      <c r="G307" s="5">
        <v>30.4</v>
      </c>
      <c r="H307" s="5">
        <v>0.75</v>
      </c>
      <c r="I307" s="5">
        <v>3</v>
      </c>
      <c r="J307" s="5">
        <v>1</v>
      </c>
      <c r="K307" s="5">
        <v>4</v>
      </c>
      <c r="L307" s="5">
        <v>0.39191300000000001</v>
      </c>
      <c r="M307" s="5">
        <v>1.2699999999999999E-2</v>
      </c>
      <c r="N307" s="5">
        <v>26</v>
      </c>
      <c r="P307" s="5">
        <v>3</v>
      </c>
      <c r="Q307" s="5" t="str">
        <f>IF(P307=5,"BS-S+",IF(P307=4,"BS-S",IF(P307=3,"BS-Ves",IF(P307=2,"Amy",IF(P307=1,"NTr",IF(P307=0,"Pyr","Fault"))))))</f>
        <v>BS-Ves</v>
      </c>
      <c r="R307" s="5">
        <v>13.792870000000001</v>
      </c>
      <c r="S307" s="5"/>
      <c r="T307" s="12">
        <f>IF(R307&lt;5,1,IF(R307&lt;25,2,IF(R307&lt;50,4,IF(R307&lt;100,7,12))))</f>
        <v>2</v>
      </c>
      <c r="U307" s="10">
        <f>0.65*N307+T307+5+10-5</f>
        <v>28.900000000000006</v>
      </c>
      <c r="V307" s="10"/>
      <c r="X307" s="11">
        <v>306</v>
      </c>
    </row>
    <row r="308" spans="1:24">
      <c r="A308" s="5" t="s">
        <v>38</v>
      </c>
      <c r="B308" s="5">
        <v>4.8</v>
      </c>
      <c r="C308" s="5">
        <v>5.9</v>
      </c>
      <c r="D308" s="5">
        <v>36</v>
      </c>
      <c r="E308" s="5">
        <v>6</v>
      </c>
      <c r="F308" s="5">
        <v>27</v>
      </c>
      <c r="G308" s="5">
        <v>29.6</v>
      </c>
      <c r="H308" s="5">
        <v>0.75</v>
      </c>
      <c r="I308" s="5">
        <v>3</v>
      </c>
      <c r="J308" s="5">
        <v>1</v>
      </c>
      <c r="K308" s="5">
        <v>4</v>
      </c>
      <c r="L308" s="5">
        <v>0.39191300000000001</v>
      </c>
      <c r="M308" s="5">
        <v>1.3100000000000001E-2</v>
      </c>
      <c r="N308" s="5">
        <v>26</v>
      </c>
      <c r="P308" s="5">
        <v>3</v>
      </c>
      <c r="Q308" s="5" t="str">
        <f>IF(P308=5,"BS-S+",IF(P308=4,"BS-S",IF(P308=3,"BS-Ves",IF(P308=2,"Amy",IF(P308=1,"NTr",IF(P308=0,"Pyr","Fault"))))))</f>
        <v>BS-Ves</v>
      </c>
      <c r="R308" s="5">
        <v>16.63729</v>
      </c>
      <c r="S308" s="5"/>
      <c r="T308" s="12">
        <f>IF(R308&lt;5,1,IF(R308&lt;25,2,IF(R308&lt;50,4,IF(R308&lt;100,7,12))))</f>
        <v>2</v>
      </c>
      <c r="U308" s="10">
        <f>0.65*N308+T308+5+10-5</f>
        <v>28.900000000000006</v>
      </c>
      <c r="V308" s="10"/>
      <c r="X308" s="11">
        <v>307</v>
      </c>
    </row>
    <row r="309" spans="1:24">
      <c r="A309" s="5" t="s">
        <v>38</v>
      </c>
      <c r="B309" s="5">
        <v>5.9</v>
      </c>
      <c r="C309" s="5">
        <v>6.3</v>
      </c>
      <c r="D309" s="5">
        <v>38</v>
      </c>
      <c r="E309" s="5">
        <v>7</v>
      </c>
      <c r="F309" s="5">
        <v>29</v>
      </c>
      <c r="G309" s="5">
        <v>28.8</v>
      </c>
      <c r="H309" s="5">
        <v>0.67</v>
      </c>
      <c r="I309" s="5">
        <v>2</v>
      </c>
      <c r="J309" s="5">
        <v>1</v>
      </c>
      <c r="K309" s="5">
        <v>3</v>
      </c>
      <c r="L309" s="5">
        <v>0.40125499999999997</v>
      </c>
      <c r="M309" s="5">
        <v>1.2E-2</v>
      </c>
      <c r="N309" s="5">
        <v>25</v>
      </c>
      <c r="P309" s="5">
        <v>3</v>
      </c>
      <c r="Q309" s="5" t="str">
        <f>IF(P309=5,"BS-S+",IF(P309=4,"BS-S",IF(P309=3,"BS-Ves",IF(P309=2,"Amy",IF(P309=1,"NTr",IF(P309=0,"Pyr","Fault"))))))</f>
        <v>BS-Ves</v>
      </c>
      <c r="R309" s="5">
        <v>22.760449999999999</v>
      </c>
      <c r="S309" s="5"/>
      <c r="T309" s="12">
        <f>IF(R309&lt;5,1,IF(R309&lt;25,2,IF(R309&lt;50,4,IF(R309&lt;100,7,12))))</f>
        <v>2</v>
      </c>
      <c r="U309" s="10">
        <f>0.65*N309+T309+5+10-5</f>
        <v>28.25</v>
      </c>
      <c r="V309" s="10"/>
      <c r="X309" s="11">
        <v>308</v>
      </c>
    </row>
    <row r="310" spans="1:24">
      <c r="A310" s="5" t="s">
        <v>38</v>
      </c>
      <c r="B310" s="5">
        <v>6.3</v>
      </c>
      <c r="C310" s="5">
        <v>7.1</v>
      </c>
      <c r="D310" s="5">
        <v>33</v>
      </c>
      <c r="E310" s="5">
        <v>7</v>
      </c>
      <c r="F310" s="5">
        <v>27</v>
      </c>
      <c r="G310" s="5">
        <v>30.8</v>
      </c>
      <c r="H310" s="5">
        <v>0.67</v>
      </c>
      <c r="I310" s="5">
        <v>2</v>
      </c>
      <c r="J310" s="5">
        <v>1</v>
      </c>
      <c r="K310" s="5">
        <v>3</v>
      </c>
      <c r="L310" s="5">
        <v>0.40125499999999997</v>
      </c>
      <c r="M310" s="5">
        <v>1.11E-2</v>
      </c>
      <c r="N310" s="5">
        <v>24</v>
      </c>
      <c r="P310" s="5">
        <v>3</v>
      </c>
      <c r="Q310" s="5" t="str">
        <f>IF(P310=5,"BS-S+",IF(P310=4,"BS-S",IF(P310=3,"BS-Ves",IF(P310=2,"Amy",IF(P310=1,"NTr",IF(P310=0,"Pyr","Fault"))))))</f>
        <v>BS-Ves</v>
      </c>
      <c r="R310" s="5">
        <v>13.126289999999999</v>
      </c>
      <c r="S310" s="5"/>
      <c r="T310" s="12">
        <f>IF(R310&lt;5,1,IF(R310&lt;25,2,IF(R310&lt;50,4,IF(R310&lt;100,7,12))))</f>
        <v>2</v>
      </c>
      <c r="U310" s="10">
        <f>0.65*N310+T310+5+10-5</f>
        <v>27.6</v>
      </c>
      <c r="V310" s="10"/>
      <c r="X310" s="11">
        <v>309</v>
      </c>
    </row>
    <row r="311" spans="1:24">
      <c r="A311" s="5" t="s">
        <v>38</v>
      </c>
      <c r="B311" s="5">
        <v>7.1</v>
      </c>
      <c r="C311" s="5">
        <v>8.25</v>
      </c>
      <c r="D311" s="5">
        <v>46</v>
      </c>
      <c r="E311" s="5">
        <v>7</v>
      </c>
      <c r="F311" s="5">
        <v>33</v>
      </c>
      <c r="G311" s="5">
        <v>25.6</v>
      </c>
      <c r="H311" s="5">
        <v>1</v>
      </c>
      <c r="I311" s="5">
        <v>3</v>
      </c>
      <c r="J311" s="5">
        <v>1</v>
      </c>
      <c r="K311" s="5">
        <v>3</v>
      </c>
      <c r="L311" s="5">
        <v>0.37</v>
      </c>
      <c r="M311" s="5">
        <v>2.06E-2</v>
      </c>
      <c r="N311" s="5">
        <v>33</v>
      </c>
      <c r="P311" s="5">
        <v>3</v>
      </c>
      <c r="Q311" s="5" t="str">
        <f>IF(P311=5,"BS-S+",IF(P311=4,"BS-S",IF(P311=3,"BS-Ves",IF(P311=2,"Amy",IF(P311=1,"NTr",IF(P311=0,"Pyr","Fault"))))))</f>
        <v>BS-Ves</v>
      </c>
      <c r="R311" s="5">
        <v>13.85069</v>
      </c>
      <c r="S311" s="5"/>
      <c r="T311" s="12">
        <f>IF(R311&lt;5,1,IF(R311&lt;25,2,IF(R311&lt;50,4,IF(R311&lt;100,7,12))))</f>
        <v>2</v>
      </c>
      <c r="U311" s="10">
        <f>0.65*N311+T311+5+10-5</f>
        <v>33.450000000000003</v>
      </c>
      <c r="V311" s="10"/>
      <c r="X311" s="11">
        <v>310</v>
      </c>
    </row>
    <row r="312" spans="1:24">
      <c r="A312" s="5" t="s">
        <v>38</v>
      </c>
      <c r="B312" s="5">
        <v>8.25</v>
      </c>
      <c r="C312" s="5">
        <v>8.9</v>
      </c>
      <c r="D312" s="5">
        <v>33</v>
      </c>
      <c r="E312" s="5">
        <v>7</v>
      </c>
      <c r="F312" s="5">
        <v>27</v>
      </c>
      <c r="G312" s="5">
        <v>30.8</v>
      </c>
      <c r="H312" s="5">
        <v>0.67</v>
      </c>
      <c r="I312" s="5">
        <v>2</v>
      </c>
      <c r="J312" s="5">
        <v>1</v>
      </c>
      <c r="K312" s="5">
        <v>3</v>
      </c>
      <c r="L312" s="5">
        <v>0.40125499999999997</v>
      </c>
      <c r="M312" s="5">
        <v>1.11E-2</v>
      </c>
      <c r="N312" s="5">
        <v>24</v>
      </c>
      <c r="P312" s="5">
        <v>2</v>
      </c>
      <c r="Q312" s="5" t="str">
        <f>IF(P312=5,"BS-S+",IF(P312=4,"BS-S",IF(P312=3,"BS-Ves",IF(P312=2,"Amy",IF(P312=1,"NTr",IF(P312=0,"Pyr","Fault"))))))</f>
        <v>Amy</v>
      </c>
      <c r="R312" s="5">
        <v>11.627980000000001</v>
      </c>
      <c r="S312" s="5"/>
      <c r="T312" s="12">
        <f>IF(R312&lt;5,1,IF(R312&lt;25,2,IF(R312&lt;50,4,IF(R312&lt;100,7,12))))</f>
        <v>2</v>
      </c>
      <c r="U312" s="10">
        <f>0.65*N312+T312+5+10-5</f>
        <v>27.6</v>
      </c>
      <c r="V312" s="10"/>
      <c r="W312" s="5" t="s">
        <v>40</v>
      </c>
      <c r="X312" s="11">
        <v>311</v>
      </c>
    </row>
    <row r="313" spans="1:24">
      <c r="A313" s="5" t="s">
        <v>38</v>
      </c>
      <c r="B313" s="5">
        <v>8.9</v>
      </c>
      <c r="C313" s="5">
        <v>10.35</v>
      </c>
      <c r="D313" s="5">
        <v>26</v>
      </c>
      <c r="E313" s="5">
        <v>7</v>
      </c>
      <c r="F313" s="5">
        <v>23</v>
      </c>
      <c r="G313" s="5">
        <v>33.6</v>
      </c>
      <c r="H313" s="5">
        <v>0.67</v>
      </c>
      <c r="I313" s="5">
        <v>2</v>
      </c>
      <c r="J313" s="5">
        <v>1</v>
      </c>
      <c r="K313" s="5">
        <v>3</v>
      </c>
      <c r="L313" s="5">
        <v>0.40125499999999997</v>
      </c>
      <c r="M313" s="5">
        <v>0.01</v>
      </c>
      <c r="N313" s="5">
        <v>23</v>
      </c>
      <c r="P313" s="5">
        <v>2</v>
      </c>
      <c r="Q313" s="5" t="str">
        <f>IF(P313=5,"BS-S+",IF(P313=4,"BS-S",IF(P313=3,"BS-Ves",IF(P313=2,"Amy",IF(P313=1,"NTr",IF(P313=0,"Pyr","Fault"))))))</f>
        <v>Amy</v>
      </c>
      <c r="R313" s="5">
        <v>11.212479999999999</v>
      </c>
      <c r="S313" s="5"/>
      <c r="T313" s="12">
        <f>IF(R313&lt;5,1,IF(R313&lt;25,2,IF(R313&lt;50,4,IF(R313&lt;100,7,12))))</f>
        <v>2</v>
      </c>
      <c r="U313" s="10">
        <f>0.65*N313+T313+5+10-5</f>
        <v>26.950000000000003</v>
      </c>
      <c r="V313" s="10"/>
      <c r="X313" s="11">
        <v>312</v>
      </c>
    </row>
    <row r="314" spans="1:24">
      <c r="A314" s="5" t="s">
        <v>38</v>
      </c>
      <c r="B314" s="5">
        <v>10.35</v>
      </c>
      <c r="C314" s="5">
        <v>11.65</v>
      </c>
      <c r="D314" s="5">
        <v>33</v>
      </c>
      <c r="E314" s="5">
        <v>7</v>
      </c>
      <c r="F314" s="5">
        <v>27</v>
      </c>
      <c r="G314" s="5">
        <v>30.8</v>
      </c>
      <c r="H314" s="5">
        <v>0.67</v>
      </c>
      <c r="I314" s="5">
        <v>2</v>
      </c>
      <c r="J314" s="5">
        <v>1</v>
      </c>
      <c r="K314" s="5">
        <v>3</v>
      </c>
      <c r="L314" s="5">
        <v>0.40125499999999997</v>
      </c>
      <c r="M314" s="5">
        <v>1.11E-2</v>
      </c>
      <c r="N314" s="5">
        <v>24</v>
      </c>
      <c r="P314" s="5">
        <v>3</v>
      </c>
      <c r="Q314" s="5" t="str">
        <f>IF(P314=5,"BS-S+",IF(P314=4,"BS-S",IF(P314=3,"BS-Ves",IF(P314=2,"Amy",IF(P314=1,"NTr",IF(P314=0,"Pyr","Fault"))))))</f>
        <v>BS-Ves</v>
      </c>
      <c r="R314" s="5">
        <v>22.14527</v>
      </c>
      <c r="S314" s="5"/>
      <c r="T314" s="12">
        <f>IF(R314&lt;5,1,IF(R314&lt;25,2,IF(R314&lt;50,4,IF(R314&lt;100,7,12))))</f>
        <v>2</v>
      </c>
      <c r="U314" s="10">
        <f>0.65*N314+T314+5+10-5</f>
        <v>27.6</v>
      </c>
      <c r="V314" s="10"/>
      <c r="W314" s="5" t="s">
        <v>41</v>
      </c>
      <c r="X314" s="11">
        <v>313</v>
      </c>
    </row>
    <row r="315" spans="1:24">
      <c r="A315" s="5" t="s">
        <v>38</v>
      </c>
      <c r="B315" s="5">
        <v>11.65</v>
      </c>
      <c r="C315" s="5">
        <v>11.8</v>
      </c>
      <c r="D315" s="5">
        <v>33</v>
      </c>
      <c r="E315" s="5">
        <v>7</v>
      </c>
      <c r="F315" s="5">
        <v>27</v>
      </c>
      <c r="G315" s="5">
        <v>30.8</v>
      </c>
      <c r="H315" s="5">
        <v>0.67</v>
      </c>
      <c r="I315" s="5">
        <v>2</v>
      </c>
      <c r="J315" s="5">
        <v>1</v>
      </c>
      <c r="K315" s="5">
        <v>3</v>
      </c>
      <c r="L315" s="5">
        <v>0.40125499999999997</v>
      </c>
      <c r="M315" s="5">
        <v>1.11E-2</v>
      </c>
      <c r="N315" s="5">
        <v>24</v>
      </c>
      <c r="P315" s="5">
        <v>3</v>
      </c>
      <c r="Q315" s="5" t="str">
        <f>IF(P315=5,"BS-S+",IF(P315=4,"BS-S",IF(P315=3,"BS-Ves",IF(P315=2,"Amy",IF(P315=1,"NTr",IF(P315=0,"Pyr","Fault"))))))</f>
        <v>BS-Ves</v>
      </c>
      <c r="R315" s="5">
        <v>18.189530000000001</v>
      </c>
      <c r="S315" s="5"/>
      <c r="T315" s="12">
        <f>IF(R315&lt;5,1,IF(R315&lt;25,2,IF(R315&lt;50,4,IF(R315&lt;100,7,12))))</f>
        <v>2</v>
      </c>
      <c r="U315" s="10">
        <f>0.65*N315+T315+5+10-5</f>
        <v>27.6</v>
      </c>
      <c r="V315" s="10"/>
      <c r="X315" s="11">
        <v>314</v>
      </c>
    </row>
    <row r="316" spans="1:24">
      <c r="A316" s="5" t="s">
        <v>38</v>
      </c>
      <c r="B316" s="5">
        <v>11.8</v>
      </c>
      <c r="C316" s="5">
        <v>13.45</v>
      </c>
      <c r="D316" s="5">
        <v>25</v>
      </c>
      <c r="E316" s="5">
        <v>7</v>
      </c>
      <c r="F316" s="5">
        <v>23</v>
      </c>
      <c r="G316" s="5">
        <v>34</v>
      </c>
      <c r="H316" s="5">
        <v>0.67</v>
      </c>
      <c r="I316" s="5">
        <v>2</v>
      </c>
      <c r="J316" s="5">
        <v>1</v>
      </c>
      <c r="K316" s="5">
        <v>3</v>
      </c>
      <c r="L316" s="5">
        <v>0.40125499999999997</v>
      </c>
      <c r="M316" s="5">
        <v>9.9000000000000008E-3</v>
      </c>
      <c r="N316" s="5">
        <v>23</v>
      </c>
      <c r="O316" s="5">
        <v>3</v>
      </c>
      <c r="P316" s="5">
        <v>3</v>
      </c>
      <c r="Q316" s="5" t="str">
        <f>IF(P316=5,"BS-S+",IF(P316=4,"BS-S",IF(P316=3,"BS-Ves",IF(P316=2,"Amy",IF(P316=1,"NTr",IF(P316=0,"Pyr","Fault"))))))</f>
        <v>BS-Ves</v>
      </c>
      <c r="R316" s="5">
        <v>21.579550000000001</v>
      </c>
      <c r="S316" s="5"/>
      <c r="T316" s="12">
        <f>IF(R316&lt;5,1,IF(R316&lt;25,2,IF(R316&lt;50,4,IF(R316&lt;100,7,12))))</f>
        <v>2</v>
      </c>
      <c r="U316" s="10">
        <f>0.65*N316+T316+5+10-5</f>
        <v>26.950000000000003</v>
      </c>
      <c r="V316" s="10"/>
      <c r="X316" s="11">
        <v>315</v>
      </c>
    </row>
    <row r="317" spans="1:24">
      <c r="A317" s="5" t="s">
        <v>38</v>
      </c>
      <c r="B317" s="5">
        <v>13.45</v>
      </c>
      <c r="C317" s="5">
        <v>14.95</v>
      </c>
      <c r="D317" s="5">
        <v>25</v>
      </c>
      <c r="E317" s="5">
        <v>6</v>
      </c>
      <c r="F317" s="5">
        <v>21</v>
      </c>
      <c r="G317" s="5">
        <v>34</v>
      </c>
      <c r="H317" s="5">
        <v>0.5</v>
      </c>
      <c r="I317" s="5">
        <v>2</v>
      </c>
      <c r="J317" s="5">
        <v>1</v>
      </c>
      <c r="K317" s="5">
        <v>4</v>
      </c>
      <c r="L317" s="5">
        <v>0.42501800000000001</v>
      </c>
      <c r="M317" s="5">
        <v>7.1999999999999998E-3</v>
      </c>
      <c r="N317" s="5">
        <v>19</v>
      </c>
      <c r="O317" s="5">
        <v>3</v>
      </c>
      <c r="P317" s="5">
        <v>3</v>
      </c>
      <c r="Q317" s="5" t="str">
        <f>IF(P317=5,"BS-S+",IF(P317=4,"BS-S",IF(P317=3,"BS-Ves",IF(P317=2,"Amy",IF(P317=1,"NTr",IF(P317=0,"Pyr","Fault"))))))</f>
        <v>BS-Ves</v>
      </c>
      <c r="R317" s="5">
        <v>24.375330000000002</v>
      </c>
      <c r="S317" s="5"/>
      <c r="T317" s="12">
        <f>IF(R317&lt;5,1,IF(R317&lt;25,2,IF(R317&lt;50,4,IF(R317&lt;100,7,12))))</f>
        <v>2</v>
      </c>
      <c r="U317" s="10">
        <f>0.65*N317+T317+5+10-5</f>
        <v>24.35</v>
      </c>
      <c r="V317" s="10"/>
      <c r="X317" s="11">
        <v>316</v>
      </c>
    </row>
    <row r="318" spans="1:24">
      <c r="A318" s="5" t="s">
        <v>38</v>
      </c>
      <c r="B318" s="5">
        <v>14.95</v>
      </c>
      <c r="C318" s="5">
        <v>16.2</v>
      </c>
      <c r="D318" s="5">
        <v>24</v>
      </c>
      <c r="E318" s="5">
        <v>6</v>
      </c>
      <c r="F318" s="5">
        <v>21</v>
      </c>
      <c r="G318" s="5">
        <v>34.4</v>
      </c>
      <c r="H318" s="5">
        <v>0.5</v>
      </c>
      <c r="I318" s="5">
        <v>2</v>
      </c>
      <c r="J318" s="5">
        <v>1</v>
      </c>
      <c r="K318" s="5">
        <v>4</v>
      </c>
      <c r="L318" s="5">
        <v>0.42501800000000001</v>
      </c>
      <c r="M318" s="5">
        <v>7.1000000000000004E-3</v>
      </c>
      <c r="N318" s="5">
        <v>19</v>
      </c>
      <c r="P318" s="5">
        <v>5</v>
      </c>
      <c r="Q318" s="5" t="str">
        <f>IF(P318=5,"BS-S+",IF(P318=4,"BS-S",IF(P318=3,"BS-Ves",IF(P318=2,"Amy",IF(P318=1,"NTr",IF(P318=0,"Pyr","Fault"))))))</f>
        <v>BS-S+</v>
      </c>
      <c r="R318" s="12">
        <v>83.786917327112803</v>
      </c>
      <c r="T318" s="12">
        <f>IF(R318&lt;5,1,IF(R318&lt;25,2,IF(R318&lt;50,4,IF(R318&lt;100,7,12))))</f>
        <v>7</v>
      </c>
      <c r="U318" s="10">
        <f>0.65*N318+T318+5+10-5</f>
        <v>29.35</v>
      </c>
      <c r="V318" s="10"/>
      <c r="W318" s="5" t="s">
        <v>42</v>
      </c>
      <c r="X318" s="11">
        <v>317</v>
      </c>
    </row>
    <row r="319" spans="1:24">
      <c r="A319" s="5" t="s">
        <v>38</v>
      </c>
      <c r="B319" s="5">
        <v>16.2</v>
      </c>
      <c r="C319" s="5">
        <v>17.649999999999999</v>
      </c>
      <c r="D319" s="5">
        <v>41</v>
      </c>
      <c r="E319" s="5">
        <v>7</v>
      </c>
      <c r="F319" s="5">
        <v>31</v>
      </c>
      <c r="G319" s="5">
        <v>27.6</v>
      </c>
      <c r="H319" s="5">
        <v>1</v>
      </c>
      <c r="I319" s="5">
        <v>3</v>
      </c>
      <c r="J319" s="5">
        <v>1</v>
      </c>
      <c r="K319" s="5">
        <v>3</v>
      </c>
      <c r="L319" s="5">
        <v>0.37</v>
      </c>
      <c r="M319" s="5">
        <v>1.89E-2</v>
      </c>
      <c r="N319" s="5">
        <v>31</v>
      </c>
      <c r="P319" s="5">
        <v>4</v>
      </c>
      <c r="Q319" s="5" t="str">
        <f>IF(P319=5,"BS-S+",IF(P319=4,"BS-S",IF(P319=3,"BS-Ves",IF(P319=2,"Amy",IF(P319=1,"NTr",IF(P319=0,"Pyr","Fault"))))))</f>
        <v>BS-S</v>
      </c>
      <c r="R319" s="12">
        <v>65.387267987786274</v>
      </c>
      <c r="T319" s="12">
        <f>IF(R319&lt;5,1,IF(R319&lt;25,2,IF(R319&lt;50,4,IF(R319&lt;100,7,12))))</f>
        <v>7</v>
      </c>
      <c r="U319" s="10">
        <f>0.65*N319+T319+5+10-5</f>
        <v>37.150000000000006</v>
      </c>
      <c r="V319" s="10"/>
      <c r="W319" s="5" t="s">
        <v>39</v>
      </c>
      <c r="X319" s="11">
        <v>318</v>
      </c>
    </row>
    <row r="320" spans="1:24">
      <c r="A320" s="5" t="s">
        <v>38</v>
      </c>
      <c r="B320" s="5">
        <v>17.649999999999999</v>
      </c>
      <c r="C320" s="5">
        <v>17.399999999999999</v>
      </c>
      <c r="D320" s="5">
        <v>71</v>
      </c>
      <c r="E320" s="5">
        <v>8</v>
      </c>
      <c r="F320" s="5">
        <v>47</v>
      </c>
      <c r="G320" s="5">
        <v>15.6</v>
      </c>
      <c r="H320" s="5">
        <v>1.5</v>
      </c>
      <c r="I320" s="5">
        <v>3</v>
      </c>
      <c r="J320" s="5">
        <v>1</v>
      </c>
      <c r="K320" s="5">
        <v>2</v>
      </c>
      <c r="L320" s="5">
        <v>0.34117999999999998</v>
      </c>
      <c r="M320" s="5">
        <v>0.05</v>
      </c>
      <c r="N320" s="5">
        <v>47</v>
      </c>
      <c r="P320" s="5">
        <v>4</v>
      </c>
      <c r="Q320" s="5" t="str">
        <f>IF(P320=5,"BS-S+",IF(P320=4,"BS-S",IF(P320=3,"BS-Ves",IF(P320=2,"Amy",IF(P320=1,"NTr",IF(P320=0,"Pyr","Fault"))))))</f>
        <v>BS-S</v>
      </c>
      <c r="R320" s="12">
        <v>68.013844430620381</v>
      </c>
      <c r="T320" s="12">
        <f>IF(R320&lt;5,1,IF(R320&lt;25,2,IF(R320&lt;50,4,IF(R320&lt;100,7,12))))</f>
        <v>7</v>
      </c>
      <c r="U320" s="10">
        <f>0.65*N320+T320+5+10-5</f>
        <v>47.55</v>
      </c>
      <c r="V320" s="10"/>
      <c r="X320" s="11">
        <v>319</v>
      </c>
    </row>
    <row r="321" spans="1:24">
      <c r="A321" s="5" t="s">
        <v>38</v>
      </c>
      <c r="B321" s="5">
        <v>17.399999999999999</v>
      </c>
      <c r="C321" s="5">
        <v>19.350000000000001</v>
      </c>
      <c r="D321" s="5">
        <v>71</v>
      </c>
      <c r="E321" s="5">
        <v>7</v>
      </c>
      <c r="F321" s="5">
        <v>46</v>
      </c>
      <c r="G321" s="5">
        <v>15.6</v>
      </c>
      <c r="H321" s="5">
        <v>1</v>
      </c>
      <c r="I321" s="5">
        <v>3</v>
      </c>
      <c r="J321" s="5">
        <v>1</v>
      </c>
      <c r="K321" s="5">
        <v>3</v>
      </c>
      <c r="L321" s="5">
        <v>0.37</v>
      </c>
      <c r="M321" s="5">
        <v>3.5700000000000003E-2</v>
      </c>
      <c r="N321" s="5">
        <v>41</v>
      </c>
      <c r="O321" s="5"/>
      <c r="P321" s="5">
        <v>4</v>
      </c>
      <c r="Q321" s="5" t="str">
        <f>IF(P321=5,"BS-S+",IF(P321=4,"BS-S",IF(P321=3,"BS-Ves",IF(P321=2,"Amy",IF(P321=1,"NTr",IF(P321=0,"Pyr","Fault"))))))</f>
        <v>BS-S</v>
      </c>
      <c r="R321" s="12">
        <v>72.765716107806796</v>
      </c>
      <c r="T321" s="12">
        <f>IF(R321&lt;5,1,IF(R321&lt;25,2,IF(R321&lt;50,4,IF(R321&lt;100,7,12))))</f>
        <v>7</v>
      </c>
      <c r="U321" s="10">
        <f>0.65*N321+T321+5+10-5</f>
        <v>43.650000000000006</v>
      </c>
      <c r="V321" s="10"/>
      <c r="X321" s="11">
        <v>320</v>
      </c>
    </row>
    <row r="322" spans="1:24">
      <c r="A322" s="5" t="s">
        <v>38</v>
      </c>
      <c r="B322" s="5">
        <v>19.350000000000001</v>
      </c>
      <c r="C322" s="5">
        <v>20.75</v>
      </c>
      <c r="D322" s="5">
        <v>29</v>
      </c>
      <c r="E322" s="5">
        <v>6</v>
      </c>
      <c r="F322" s="5">
        <v>23</v>
      </c>
      <c r="G322" s="5">
        <v>32.4</v>
      </c>
      <c r="H322" s="5">
        <v>0.5</v>
      </c>
      <c r="I322" s="5">
        <v>2</v>
      </c>
      <c r="J322" s="5">
        <v>1</v>
      </c>
      <c r="K322" s="5">
        <v>4</v>
      </c>
      <c r="L322" s="5">
        <v>0.42501800000000001</v>
      </c>
      <c r="M322" s="5">
        <v>7.7000000000000002E-3</v>
      </c>
      <c r="N322" s="5">
        <v>20</v>
      </c>
      <c r="P322" s="5">
        <v>4</v>
      </c>
      <c r="Q322" s="5" t="str">
        <f>IF(P322=5,"BS-S+",IF(P322=4,"BS-S",IF(P322=3,"BS-Ves",IF(P322=2,"Amy",IF(P322=1,"NTr",IF(P322=0,"Pyr","Fault"))))))</f>
        <v>BS-S</v>
      </c>
      <c r="R322" s="12">
        <v>41.436873339778899</v>
      </c>
      <c r="T322" s="12">
        <f>IF(R322&lt;5,1,IF(R322&lt;25,2,IF(R322&lt;50,4,IF(R322&lt;100,7,12))))</f>
        <v>4</v>
      </c>
      <c r="U322" s="10">
        <f>0.65*N322+T322+5+10-5</f>
        <v>27</v>
      </c>
      <c r="V322" s="10"/>
      <c r="X322" s="11">
        <v>321</v>
      </c>
    </row>
    <row r="323" spans="1:24">
      <c r="A323" s="5" t="s">
        <v>38</v>
      </c>
      <c r="B323" s="5">
        <v>20.75</v>
      </c>
      <c r="C323" s="5">
        <v>20.9</v>
      </c>
      <c r="D323" s="5">
        <v>15</v>
      </c>
      <c r="E323" s="5">
        <v>7</v>
      </c>
      <c r="F323" s="5">
        <v>18</v>
      </c>
      <c r="G323" s="5">
        <v>38</v>
      </c>
      <c r="H323" s="5">
        <v>0.67</v>
      </c>
      <c r="I323" s="5">
        <v>2</v>
      </c>
      <c r="J323" s="5">
        <v>1</v>
      </c>
      <c r="K323" s="5">
        <v>3</v>
      </c>
      <c r="L323" s="5">
        <v>0.40125499999999997</v>
      </c>
      <c r="M323" s="5">
        <v>8.6E-3</v>
      </c>
      <c r="N323" s="5">
        <v>21</v>
      </c>
      <c r="P323" s="5">
        <v>5</v>
      </c>
      <c r="Q323" s="5" t="str">
        <f>IF(P323=5,"BS-S+",IF(P323=4,"BS-S",IF(P323=3,"BS-Ves",IF(P323=2,"Amy",IF(P323=1,"NTr",IF(P323=0,"Pyr","Fault"))))))</f>
        <v>BS-S+</v>
      </c>
      <c r="R323" s="12">
        <v>60.198449160208632</v>
      </c>
      <c r="T323" s="12">
        <f>IF(R323&lt;5,1,IF(R323&lt;25,2,IF(R323&lt;50,4,IF(R323&lt;100,7,12))))</f>
        <v>7</v>
      </c>
      <c r="U323" s="10">
        <f>0.65*N323+T323+5+10-5</f>
        <v>30.65</v>
      </c>
      <c r="V323" s="10"/>
      <c r="W323" s="5" t="s">
        <v>43</v>
      </c>
      <c r="X323" s="11">
        <v>322</v>
      </c>
    </row>
    <row r="324" spans="1:24">
      <c r="A324" s="5" t="s">
        <v>38</v>
      </c>
      <c r="B324" s="5">
        <v>20.9</v>
      </c>
      <c r="C324" s="5">
        <v>22.75</v>
      </c>
      <c r="D324" s="5">
        <v>15</v>
      </c>
      <c r="E324" s="5">
        <v>6</v>
      </c>
      <c r="F324" s="5">
        <v>16</v>
      </c>
      <c r="G324" s="5">
        <v>38</v>
      </c>
      <c r="H324" s="5">
        <v>0.5</v>
      </c>
      <c r="I324" s="5">
        <v>2</v>
      </c>
      <c r="J324" s="5">
        <v>1</v>
      </c>
      <c r="K324" s="5">
        <v>4</v>
      </c>
      <c r="L324" s="5">
        <v>0.42501800000000001</v>
      </c>
      <c r="M324" s="5">
        <v>6.3E-3</v>
      </c>
      <c r="N324" s="5">
        <v>18</v>
      </c>
      <c r="P324" s="5">
        <v>5</v>
      </c>
      <c r="Q324" s="5" t="str">
        <f>IF(P324=5,"BS-S+",IF(P324=4,"BS-S",IF(P324=3,"BS-Ves",IF(P324=2,"Amy",IF(P324=1,"NTr",IF(P324=0,"Pyr","Fault"))))))</f>
        <v>BS-S+</v>
      </c>
      <c r="R324" s="12">
        <v>71.443892985380245</v>
      </c>
      <c r="T324" s="12">
        <f>IF(R324&lt;5,1,IF(R324&lt;25,2,IF(R324&lt;50,4,IF(R324&lt;100,7,12))))</f>
        <v>7</v>
      </c>
      <c r="U324" s="10">
        <f>0.65*N324+T324+5+10-5</f>
        <v>28.700000000000003</v>
      </c>
      <c r="V324" s="10"/>
      <c r="X324" s="11">
        <v>323</v>
      </c>
    </row>
    <row r="325" spans="1:24">
      <c r="A325" s="5" t="s">
        <v>38</v>
      </c>
      <c r="B325" s="5">
        <v>22.75</v>
      </c>
      <c r="C325" s="5">
        <v>23.75</v>
      </c>
      <c r="D325" s="5">
        <v>15</v>
      </c>
      <c r="E325" s="5">
        <v>6</v>
      </c>
      <c r="F325" s="5">
        <v>16</v>
      </c>
      <c r="G325" s="5">
        <v>38</v>
      </c>
      <c r="H325" s="5">
        <v>0.5</v>
      </c>
      <c r="I325" s="5">
        <v>2</v>
      </c>
      <c r="J325" s="5">
        <v>1</v>
      </c>
      <c r="K325" s="5">
        <v>4</v>
      </c>
      <c r="L325" s="5">
        <v>0.42501800000000001</v>
      </c>
      <c r="M325" s="5">
        <v>6.3E-3</v>
      </c>
      <c r="N325" s="5">
        <v>18</v>
      </c>
      <c r="P325" s="5">
        <v>5</v>
      </c>
      <c r="Q325" s="5" t="str">
        <f>IF(P325=5,"BS-S+",IF(P325=4,"BS-S",IF(P325=3,"BS-Ves",IF(P325=2,"Amy",IF(P325=1,"NTr",IF(P325=0,"Pyr","Fault"))))))</f>
        <v>BS-S+</v>
      </c>
      <c r="R325" s="12">
        <v>73.473598820963517</v>
      </c>
      <c r="T325" s="12">
        <f>IF(R325&lt;5,1,IF(R325&lt;25,2,IF(R325&lt;50,4,IF(R325&lt;100,7,12))))</f>
        <v>7</v>
      </c>
      <c r="U325" s="10">
        <f>0.65*N325+T325+5+10-5</f>
        <v>28.700000000000003</v>
      </c>
      <c r="V325" s="10"/>
      <c r="X325" s="11">
        <v>324</v>
      </c>
    </row>
    <row r="326" spans="1:24">
      <c r="A326" s="5" t="s">
        <v>38</v>
      </c>
      <c r="B326" s="5">
        <v>23.75</v>
      </c>
      <c r="C326" s="5">
        <v>24</v>
      </c>
      <c r="D326" s="5">
        <v>88</v>
      </c>
      <c r="E326" s="5">
        <v>6</v>
      </c>
      <c r="F326" s="5">
        <v>53</v>
      </c>
      <c r="G326" s="5">
        <v>8.8000000000000007</v>
      </c>
      <c r="H326" s="5">
        <v>0.75</v>
      </c>
      <c r="I326" s="5">
        <v>3</v>
      </c>
      <c r="J326" s="5">
        <v>1</v>
      </c>
      <c r="K326" s="5">
        <v>4</v>
      </c>
      <c r="L326" s="5">
        <v>0.39191300000000001</v>
      </c>
      <c r="M326" s="5">
        <v>5.4699999999999999E-2</v>
      </c>
      <c r="N326" s="5">
        <v>48</v>
      </c>
      <c r="P326" s="5">
        <v>3</v>
      </c>
      <c r="Q326" s="5" t="str">
        <f>IF(P326=5,"BS-S+",IF(P326=4,"BS-S",IF(P326=3,"BS-Ves",IF(P326=2,"Amy",IF(P326=1,"NTr",IF(P326=0,"Pyr","Fault"))))))</f>
        <v>BS-Ves</v>
      </c>
      <c r="R326" s="5">
        <v>22.673819999999999</v>
      </c>
      <c r="S326" s="5"/>
      <c r="T326" s="12">
        <f>IF(R326&lt;5,1,IF(R326&lt;25,2,IF(R326&lt;50,4,IF(R326&lt;100,7,12))))</f>
        <v>2</v>
      </c>
      <c r="U326" s="10">
        <f>0.65*N326+T326+5+10-5</f>
        <v>43.2</v>
      </c>
      <c r="V326" s="10"/>
      <c r="W326" s="5" t="s">
        <v>44</v>
      </c>
      <c r="X326" s="11">
        <v>325</v>
      </c>
    </row>
    <row r="327" spans="1:24">
      <c r="A327" s="5" t="s">
        <v>38</v>
      </c>
      <c r="B327" s="5">
        <v>24</v>
      </c>
      <c r="C327" s="5">
        <v>25.95</v>
      </c>
      <c r="D327" s="5">
        <v>88</v>
      </c>
      <c r="E327" s="5">
        <v>8</v>
      </c>
      <c r="F327" s="5">
        <v>56</v>
      </c>
      <c r="G327" s="5">
        <v>8.8000000000000007</v>
      </c>
      <c r="H327" s="5">
        <v>1</v>
      </c>
      <c r="I327" s="5">
        <v>2</v>
      </c>
      <c r="J327" s="5">
        <v>1</v>
      </c>
      <c r="K327" s="5">
        <v>2</v>
      </c>
      <c r="L327" s="5">
        <v>0.37</v>
      </c>
      <c r="M327" s="5">
        <v>6.7400000000000002E-2</v>
      </c>
      <c r="N327" s="5">
        <v>52</v>
      </c>
      <c r="P327" s="5">
        <v>3</v>
      </c>
      <c r="Q327" s="5" t="str">
        <f>IF(P327=5,"BS-S+",IF(P327=4,"BS-S",IF(P327=3,"BS-Ves",IF(P327=2,"Amy",IF(P327=1,"NTr",IF(P327=0,"Pyr","Fault"))))))</f>
        <v>BS-Ves</v>
      </c>
      <c r="R327" s="5">
        <v>22.19143</v>
      </c>
      <c r="S327" s="5"/>
      <c r="T327" s="12">
        <f>IF(R327&lt;5,1,IF(R327&lt;25,2,IF(R327&lt;50,4,IF(R327&lt;100,7,12))))</f>
        <v>2</v>
      </c>
      <c r="U327" s="10">
        <f>0.65*N327+T327+5+10-5</f>
        <v>45.800000000000004</v>
      </c>
      <c r="V327" s="10"/>
      <c r="X327" s="11">
        <v>326</v>
      </c>
    </row>
    <row r="328" spans="1:24">
      <c r="A328" s="5" t="s">
        <v>38</v>
      </c>
      <c r="B328" s="5">
        <v>25.95</v>
      </c>
      <c r="C328" s="5">
        <v>26.75</v>
      </c>
      <c r="D328" s="5">
        <v>15</v>
      </c>
      <c r="E328" s="5">
        <v>7</v>
      </c>
      <c r="F328" s="5">
        <v>18</v>
      </c>
      <c r="G328" s="5">
        <v>38</v>
      </c>
      <c r="H328" s="5">
        <v>0.67</v>
      </c>
      <c r="I328" s="5">
        <v>2</v>
      </c>
      <c r="J328" s="5">
        <v>1</v>
      </c>
      <c r="K328" s="5">
        <v>3</v>
      </c>
      <c r="L328" s="5">
        <v>0.40125499999999997</v>
      </c>
      <c r="M328" s="5">
        <v>8.6E-3</v>
      </c>
      <c r="N328" s="5">
        <v>21</v>
      </c>
      <c r="P328" s="5">
        <v>3</v>
      </c>
      <c r="Q328" s="5" t="str">
        <f>IF(P328=5,"BS-S+",IF(P328=4,"BS-S",IF(P328=3,"BS-Ves",IF(P328=2,"Amy",IF(P328=1,"NTr",IF(P328=0,"Pyr","Fault"))))))</f>
        <v>BS-Ves</v>
      </c>
      <c r="R328" s="5">
        <v>14.443519999999999</v>
      </c>
      <c r="S328" s="5"/>
      <c r="T328" s="12">
        <f>IF(R328&lt;5,1,IF(R328&lt;25,2,IF(R328&lt;50,4,IF(R328&lt;100,7,12))))</f>
        <v>2</v>
      </c>
      <c r="U328" s="10">
        <f>0.65*N328+T328+5+10-5</f>
        <v>25.65</v>
      </c>
      <c r="V328" s="10"/>
      <c r="X328" s="11">
        <v>327</v>
      </c>
    </row>
    <row r="329" spans="1:24">
      <c r="A329" s="5" t="s">
        <v>38</v>
      </c>
      <c r="B329" s="5">
        <v>26.75</v>
      </c>
      <c r="C329" s="5">
        <v>26.95</v>
      </c>
      <c r="D329" s="5">
        <v>47</v>
      </c>
      <c r="E329" s="5">
        <v>6</v>
      </c>
      <c r="F329" s="5">
        <v>32</v>
      </c>
      <c r="G329" s="5">
        <v>25.2</v>
      </c>
      <c r="H329" s="5">
        <v>0.75</v>
      </c>
      <c r="I329" s="5">
        <v>3</v>
      </c>
      <c r="J329" s="5">
        <v>1</v>
      </c>
      <c r="K329" s="5">
        <v>4</v>
      </c>
      <c r="L329" s="5">
        <v>0.39191300000000001</v>
      </c>
      <c r="M329" s="5">
        <v>1.5900000000000001E-2</v>
      </c>
      <c r="N329" s="5">
        <v>29</v>
      </c>
      <c r="P329" s="5">
        <v>4</v>
      </c>
      <c r="Q329" s="5" t="str">
        <f>IF(P329=5,"BS-S+",IF(P329=4,"BS-S",IF(P329=3,"BS-Ves",IF(P329=2,"Amy",IF(P329=1,"NTr",IF(P329=0,"Pyr","Fault"))))))</f>
        <v>BS-S</v>
      </c>
      <c r="R329" s="12">
        <v>79.945243459227754</v>
      </c>
      <c r="T329" s="12">
        <f>IF(R329&lt;5,1,IF(R329&lt;25,2,IF(R329&lt;50,4,IF(R329&lt;100,7,12))))</f>
        <v>7</v>
      </c>
      <c r="U329" s="10">
        <f>0.65*N329+T329+5+10-5</f>
        <v>35.85</v>
      </c>
      <c r="V329" s="10"/>
      <c r="W329" s="5" t="s">
        <v>43</v>
      </c>
      <c r="X329" s="11">
        <v>328</v>
      </c>
    </row>
    <row r="330" spans="1:24">
      <c r="A330" s="5" t="s">
        <v>38</v>
      </c>
      <c r="B330" s="5">
        <v>26.95</v>
      </c>
      <c r="C330" s="5">
        <v>28.65</v>
      </c>
      <c r="D330" s="5">
        <v>79</v>
      </c>
      <c r="E330" s="5">
        <v>8</v>
      </c>
      <c r="F330" s="5">
        <v>51</v>
      </c>
      <c r="G330" s="5">
        <v>12.4</v>
      </c>
      <c r="H330" s="5">
        <v>1.5</v>
      </c>
      <c r="I330" s="5">
        <v>3</v>
      </c>
      <c r="J330" s="5">
        <v>1</v>
      </c>
      <c r="K330" s="5">
        <v>2</v>
      </c>
      <c r="L330" s="5">
        <v>0.34117999999999998</v>
      </c>
      <c r="M330" s="5">
        <v>6.3200000000000006E-2</v>
      </c>
      <c r="N330" s="5">
        <v>51</v>
      </c>
      <c r="P330" s="5">
        <v>4</v>
      </c>
      <c r="Q330" s="5" t="str">
        <f>IF(P330=5,"BS-S+",IF(P330=4,"BS-S",IF(P330=3,"BS-Ves",IF(P330=2,"Amy",IF(P330=1,"NTr",IF(P330=0,"Pyr","Fault"))))))</f>
        <v>BS-S</v>
      </c>
      <c r="R330" s="12">
        <v>53.693581002390637</v>
      </c>
      <c r="T330" s="12">
        <f>IF(R330&lt;5,1,IF(R330&lt;25,2,IF(R330&lt;50,4,IF(R330&lt;100,7,12))))</f>
        <v>7</v>
      </c>
      <c r="U330" s="10">
        <f>0.65*N330+T330+5+10-5</f>
        <v>50.15</v>
      </c>
      <c r="V330" s="10"/>
      <c r="X330" s="11">
        <v>329</v>
      </c>
    </row>
    <row r="331" spans="1:24">
      <c r="A331" s="5" t="s">
        <v>38</v>
      </c>
      <c r="B331" s="5">
        <v>28.65</v>
      </c>
      <c r="C331" s="5">
        <v>30.05</v>
      </c>
      <c r="D331" s="5">
        <v>79</v>
      </c>
      <c r="E331" s="5">
        <v>7</v>
      </c>
      <c r="F331" s="5">
        <v>50</v>
      </c>
      <c r="G331" s="5">
        <v>12.4</v>
      </c>
      <c r="H331" s="5">
        <v>1</v>
      </c>
      <c r="I331" s="5">
        <v>3</v>
      </c>
      <c r="J331" s="5">
        <v>1</v>
      </c>
      <c r="K331" s="5">
        <v>3</v>
      </c>
      <c r="L331" s="5">
        <v>0.37</v>
      </c>
      <c r="M331" s="5">
        <v>4.5999999999999999E-2</v>
      </c>
      <c r="N331" s="5">
        <v>45</v>
      </c>
      <c r="P331" s="5">
        <v>4</v>
      </c>
      <c r="Q331" s="5" t="str">
        <f>IF(P331=5,"BS-S+",IF(P331=4,"BS-S",IF(P331=3,"BS-Ves",IF(P331=2,"Amy",IF(P331=1,"NTr",IF(P331=0,"Pyr","Fault"))))))</f>
        <v>BS-S</v>
      </c>
      <c r="R331" s="12">
        <v>64.847165858244082</v>
      </c>
      <c r="T331" s="12">
        <f>IF(R331&lt;5,1,IF(R331&lt;25,2,IF(R331&lt;50,4,IF(R331&lt;100,7,12))))</f>
        <v>7</v>
      </c>
      <c r="U331" s="10">
        <f>0.65*N331+T331+5+10-5</f>
        <v>46.25</v>
      </c>
      <c r="V331" s="10"/>
      <c r="X331" s="11">
        <v>330</v>
      </c>
    </row>
    <row r="332" spans="1:24">
      <c r="A332" s="5" t="s">
        <v>38</v>
      </c>
      <c r="B332" s="5">
        <v>30.05</v>
      </c>
      <c r="C332" s="5">
        <v>32.049999999999997</v>
      </c>
      <c r="D332" s="5">
        <v>15</v>
      </c>
      <c r="E332" s="5">
        <v>7</v>
      </c>
      <c r="F332" s="5">
        <v>18</v>
      </c>
      <c r="G332" s="5">
        <v>38</v>
      </c>
      <c r="H332" s="5">
        <v>0.67</v>
      </c>
      <c r="I332" s="5">
        <v>2</v>
      </c>
      <c r="J332" s="5">
        <v>1</v>
      </c>
      <c r="K332" s="5">
        <v>3</v>
      </c>
      <c r="L332" s="5">
        <v>0.40125499999999997</v>
      </c>
      <c r="M332" s="5">
        <v>8.6E-3</v>
      </c>
      <c r="N332" s="5">
        <v>21</v>
      </c>
      <c r="P332" s="5">
        <v>0</v>
      </c>
      <c r="Q332" s="5" t="str">
        <f>IF(P332=5,"BS-S+",IF(P332=4,"BS-S",IF(P332=3,"BS-Ves",IF(P332=2,"Amy",IF(P332=1,"NTr",IF(P332=0,"Pyr","Fault"))))))</f>
        <v>Pyr</v>
      </c>
      <c r="R332" s="5">
        <v>11.82302</v>
      </c>
      <c r="S332" s="5"/>
      <c r="T332" s="12">
        <f>IF(R332&lt;5,1,IF(R332&lt;25,2,IF(R332&lt;50,4,IF(R332&lt;100,7,12))))</f>
        <v>2</v>
      </c>
      <c r="U332" s="10">
        <f>0.65*N332+T332+5+10-5</f>
        <v>25.65</v>
      </c>
      <c r="V332" s="10"/>
      <c r="W332" s="5" t="s">
        <v>45</v>
      </c>
      <c r="X332" s="11">
        <v>331</v>
      </c>
    </row>
    <row r="333" spans="1:24">
      <c r="A333" s="5" t="s">
        <v>38</v>
      </c>
      <c r="B333" s="5">
        <v>32.049999999999997</v>
      </c>
      <c r="C333" s="5">
        <v>33.049999999999997</v>
      </c>
      <c r="D333" s="5">
        <v>15</v>
      </c>
      <c r="E333" s="5">
        <v>7</v>
      </c>
      <c r="F333" s="5">
        <v>18</v>
      </c>
      <c r="G333" s="5">
        <v>38</v>
      </c>
      <c r="H333" s="5">
        <v>0.67</v>
      </c>
      <c r="I333" s="5">
        <v>2</v>
      </c>
      <c r="J333" s="5">
        <v>1</v>
      </c>
      <c r="K333" s="5">
        <v>3</v>
      </c>
      <c r="L333" s="5">
        <v>0.40125499999999997</v>
      </c>
      <c r="M333" s="5">
        <v>8.6E-3</v>
      </c>
      <c r="N333" s="5">
        <v>21</v>
      </c>
      <c r="P333" s="5">
        <v>0</v>
      </c>
      <c r="Q333" s="5" t="str">
        <f>IF(P333=5,"BS-S+",IF(P333=4,"BS-S",IF(P333=3,"BS-Ves",IF(P333=2,"Amy",IF(P333=1,"NTr",IF(P333=0,"Pyr","Fault"))))))</f>
        <v>Pyr</v>
      </c>
      <c r="R333" s="5">
        <v>9.1059750000000008</v>
      </c>
      <c r="S333" s="5"/>
      <c r="T333" s="12">
        <f>IF(R333&lt;5,1,IF(R333&lt;25,2,IF(R333&lt;50,4,IF(R333&lt;100,7,12))))</f>
        <v>2</v>
      </c>
      <c r="U333" s="10">
        <f>0.65*N333+T333+5+10-5</f>
        <v>25.65</v>
      </c>
      <c r="V333" s="10"/>
      <c r="X333" s="11">
        <v>332</v>
      </c>
    </row>
    <row r="334" spans="1:24">
      <c r="A334" s="5" t="s">
        <v>38</v>
      </c>
      <c r="B334" s="5">
        <v>33.049999999999997</v>
      </c>
      <c r="C334" s="5">
        <v>34.6</v>
      </c>
      <c r="D334" s="5">
        <v>71</v>
      </c>
      <c r="E334" s="5">
        <v>9</v>
      </c>
      <c r="F334" s="5">
        <v>49</v>
      </c>
      <c r="G334" s="5">
        <v>15.6</v>
      </c>
      <c r="H334" s="5">
        <v>1</v>
      </c>
      <c r="I334" s="5">
        <v>2</v>
      </c>
      <c r="J334" s="5">
        <v>1</v>
      </c>
      <c r="K334" s="5">
        <v>2</v>
      </c>
      <c r="L334" s="5">
        <v>0.37</v>
      </c>
      <c r="M334" s="5">
        <v>3.5700000000000003E-2</v>
      </c>
      <c r="N334" s="5">
        <v>41</v>
      </c>
      <c r="O334" s="12"/>
      <c r="P334" s="5">
        <v>4</v>
      </c>
      <c r="Q334" s="5" t="str">
        <f>IF(P334=5,"BS-S+",IF(P334=4,"BS-S",IF(P334=3,"BS-Ves",IF(P334=2,"Amy",IF(P334=1,"NTr",IF(P334=0,"Pyr","Fault"))))))</f>
        <v>BS-S</v>
      </c>
      <c r="R334" s="12">
        <v>70.691724488620295</v>
      </c>
      <c r="T334" s="12">
        <f>IF(R334&lt;5,1,IF(R334&lt;25,2,IF(R334&lt;50,4,IF(R334&lt;100,7,12))))</f>
        <v>7</v>
      </c>
      <c r="U334" s="10">
        <f>0.65*N334+T334+5+10-5</f>
        <v>43.650000000000006</v>
      </c>
      <c r="V334" s="10"/>
      <c r="W334" s="5" t="s">
        <v>46</v>
      </c>
      <c r="X334" s="11">
        <v>333</v>
      </c>
    </row>
    <row r="335" spans="1:24">
      <c r="A335" s="5" t="s">
        <v>38</v>
      </c>
      <c r="B335" s="5">
        <v>34.6</v>
      </c>
      <c r="C335" s="5">
        <v>35.4</v>
      </c>
      <c r="D335" s="5">
        <v>38</v>
      </c>
      <c r="E335" s="5">
        <v>9</v>
      </c>
      <c r="F335" s="5">
        <v>32</v>
      </c>
      <c r="G335" s="5">
        <v>28.8</v>
      </c>
      <c r="H335" s="5">
        <v>1</v>
      </c>
      <c r="I335" s="5">
        <v>2</v>
      </c>
      <c r="J335" s="5">
        <v>1</v>
      </c>
      <c r="K335" s="5">
        <v>2</v>
      </c>
      <c r="L335" s="5">
        <v>0.37</v>
      </c>
      <c r="M335" s="5">
        <v>1.8100000000000002E-2</v>
      </c>
      <c r="N335" s="5">
        <v>31</v>
      </c>
      <c r="P335" s="5">
        <v>4</v>
      </c>
      <c r="Q335" s="5" t="str">
        <f>IF(P335=5,"BS-S+",IF(P335=4,"BS-S",IF(P335=3,"BS-Ves",IF(P335=2,"Amy",IF(P335=1,"NTr",IF(P335=0,"Pyr","Fault"))))))</f>
        <v>BS-S</v>
      </c>
      <c r="R335" s="12">
        <v>76.737250588944676</v>
      </c>
      <c r="T335" s="12">
        <f>IF(R335&lt;5,1,IF(R335&lt;25,2,IF(R335&lt;50,4,IF(R335&lt;100,7,12))))</f>
        <v>7</v>
      </c>
      <c r="U335" s="10">
        <f>0.65*N335+T335+5+10-5</f>
        <v>37.150000000000006</v>
      </c>
      <c r="V335" s="10"/>
      <c r="X335" s="11">
        <v>334</v>
      </c>
    </row>
    <row r="336" spans="1:24">
      <c r="A336" s="5" t="s">
        <v>38</v>
      </c>
      <c r="B336" s="5">
        <v>35.4</v>
      </c>
      <c r="C336" s="5">
        <v>36.049999999999997</v>
      </c>
      <c r="D336" s="5">
        <v>79</v>
      </c>
      <c r="E336" s="5">
        <v>10</v>
      </c>
      <c r="F336" s="5">
        <v>54</v>
      </c>
      <c r="G336" s="5">
        <v>12.4</v>
      </c>
      <c r="H336" s="5">
        <v>1.5</v>
      </c>
      <c r="I336" s="5">
        <v>3</v>
      </c>
      <c r="J336" s="5">
        <v>1</v>
      </c>
      <c r="K336" s="5">
        <v>2</v>
      </c>
      <c r="L336" s="5">
        <v>0.34117999999999998</v>
      </c>
      <c r="M336" s="5">
        <v>6.3200000000000006E-2</v>
      </c>
      <c r="N336" s="5">
        <v>51</v>
      </c>
      <c r="O336" s="5"/>
      <c r="P336" s="5">
        <v>4</v>
      </c>
      <c r="Q336" s="5" t="str">
        <f>IF(P336=5,"BS-S+",IF(P336=4,"BS-S",IF(P336=3,"BS-Ves",IF(P336=2,"Amy",IF(P336=1,"NTr",IF(P336=0,"Pyr","Fault"))))))</f>
        <v>BS-S</v>
      </c>
      <c r="R336" s="12">
        <v>69.761923892632979</v>
      </c>
      <c r="T336" s="12">
        <f>IF(R336&lt;5,1,IF(R336&lt;25,2,IF(R336&lt;50,4,IF(R336&lt;100,7,12))))</f>
        <v>7</v>
      </c>
      <c r="U336" s="10">
        <f>0.65*N336+T336+5+10-5</f>
        <v>50.15</v>
      </c>
      <c r="V336" s="10"/>
      <c r="X336" s="11">
        <v>335</v>
      </c>
    </row>
    <row r="337" spans="1:24">
      <c r="A337" s="5" t="s">
        <v>38</v>
      </c>
      <c r="B337" s="5">
        <v>36.049999999999997</v>
      </c>
      <c r="C337" s="5">
        <v>38.049999999999997</v>
      </c>
      <c r="D337" s="5">
        <v>80</v>
      </c>
      <c r="E337" s="5">
        <v>10</v>
      </c>
      <c r="F337" s="5">
        <v>55</v>
      </c>
      <c r="G337" s="5">
        <v>12</v>
      </c>
      <c r="H337" s="5">
        <v>1.5</v>
      </c>
      <c r="I337" s="5">
        <v>3</v>
      </c>
      <c r="J337" s="5">
        <v>1</v>
      </c>
      <c r="K337" s="5">
        <v>2</v>
      </c>
      <c r="L337" s="5">
        <v>0.34117999999999998</v>
      </c>
      <c r="M337" s="5">
        <v>6.54E-2</v>
      </c>
      <c r="N337" s="5">
        <v>51</v>
      </c>
      <c r="O337" s="12"/>
      <c r="P337" s="5">
        <v>5</v>
      </c>
      <c r="Q337" s="5" t="str">
        <f>IF(P337=5,"BS-S+",IF(P337=4,"BS-S",IF(P337=3,"BS-Ves",IF(P337=2,"Amy",IF(P337=1,"NTr",IF(P337=0,"Pyr","Fault"))))))</f>
        <v>BS-S+</v>
      </c>
      <c r="R337" s="12">
        <v>86.30100773774646</v>
      </c>
      <c r="T337" s="12">
        <f>IF(R337&lt;5,1,IF(R337&lt;25,2,IF(R337&lt;50,4,IF(R337&lt;100,7,12))))</f>
        <v>7</v>
      </c>
      <c r="U337" s="10">
        <f>0.65*N337+T337+5+10-5</f>
        <v>50.15</v>
      </c>
      <c r="V337" s="10"/>
      <c r="X337" s="11">
        <v>336</v>
      </c>
    </row>
    <row r="338" spans="1:24">
      <c r="A338" s="5" t="s">
        <v>38</v>
      </c>
      <c r="B338" s="5">
        <v>38.049999999999997</v>
      </c>
      <c r="C338" s="5">
        <v>38.950000000000003</v>
      </c>
      <c r="D338" s="5">
        <v>56</v>
      </c>
      <c r="E338" s="5">
        <v>10</v>
      </c>
      <c r="F338" s="5">
        <v>43</v>
      </c>
      <c r="G338" s="5">
        <v>21.6</v>
      </c>
      <c r="H338" s="5">
        <v>1.5</v>
      </c>
      <c r="I338" s="5">
        <v>3</v>
      </c>
      <c r="J338" s="5">
        <v>1</v>
      </c>
      <c r="K338" s="5">
        <v>2</v>
      </c>
      <c r="L338" s="5">
        <v>0.34117999999999998</v>
      </c>
      <c r="M338" s="5">
        <v>3.5799999999999998E-2</v>
      </c>
      <c r="N338" s="5">
        <v>41</v>
      </c>
      <c r="P338" s="5">
        <v>4</v>
      </c>
      <c r="Q338" s="5" t="str">
        <f>IF(P338=5,"BS-S+",IF(P338=4,"BS-S",IF(P338=3,"BS-Ves",IF(P338=2,"Amy",IF(P338=1,"NTr",IF(P338=0,"Pyr","Fault"))))))</f>
        <v>BS-S</v>
      </c>
      <c r="R338" s="12">
        <v>77.706989625580491</v>
      </c>
      <c r="T338" s="12">
        <f>IF(R338&lt;5,1,IF(R338&lt;25,2,IF(R338&lt;50,4,IF(R338&lt;100,7,12))))</f>
        <v>7</v>
      </c>
      <c r="U338" s="10">
        <f>0.65*N338+T338+5+10-5</f>
        <v>43.650000000000006</v>
      </c>
      <c r="V338" s="10"/>
      <c r="X338" s="11">
        <v>337</v>
      </c>
    </row>
    <row r="339" spans="1:24">
      <c r="A339" s="5" t="s">
        <v>38</v>
      </c>
      <c r="B339" s="5">
        <v>38.950000000000003</v>
      </c>
      <c r="C339" s="5">
        <v>40.049999999999997</v>
      </c>
      <c r="D339" s="5">
        <v>0</v>
      </c>
      <c r="E339" s="5">
        <v>6</v>
      </c>
      <c r="F339" s="5">
        <v>9</v>
      </c>
      <c r="G339" s="5">
        <v>44</v>
      </c>
      <c r="H339" s="5">
        <v>0.5</v>
      </c>
      <c r="I339" s="5">
        <v>2</v>
      </c>
      <c r="J339" s="5">
        <v>1</v>
      </c>
      <c r="K339" s="5">
        <v>4</v>
      </c>
      <c r="L339" s="5">
        <v>0.42501800000000001</v>
      </c>
      <c r="M339" s="5">
        <v>5.1999999999999998E-3</v>
      </c>
      <c r="N339" s="5">
        <v>16</v>
      </c>
      <c r="O339" s="12"/>
      <c r="P339" s="5">
        <v>0</v>
      </c>
      <c r="Q339" s="5" t="str">
        <f>IF(P339=5,"BS-S+",IF(P339=4,"BS-S",IF(P339=3,"BS-Ves",IF(P339=2,"Amy",IF(P339=1,"NTr",IF(P339=0,"Pyr","Fault"))))))</f>
        <v>Pyr</v>
      </c>
      <c r="R339" s="5">
        <v>8.2604410000000001</v>
      </c>
      <c r="S339" s="5"/>
      <c r="T339" s="12">
        <f>IF(R339&lt;5,1,IF(R339&lt;25,2,IF(R339&lt;50,4,IF(R339&lt;100,7,12))))</f>
        <v>2</v>
      </c>
      <c r="U339" s="10">
        <f>0.65*N339+T339+5+10-5</f>
        <v>22.4</v>
      </c>
      <c r="V339" s="10"/>
      <c r="W339" s="5" t="s">
        <v>47</v>
      </c>
      <c r="X339" s="11">
        <v>338</v>
      </c>
    </row>
    <row r="340" spans="1:24">
      <c r="A340" s="5" t="s">
        <v>38</v>
      </c>
      <c r="B340" s="5">
        <v>40.049999999999997</v>
      </c>
      <c r="C340" s="5">
        <v>41.5</v>
      </c>
      <c r="D340" s="5">
        <v>0</v>
      </c>
      <c r="E340" s="5">
        <v>6</v>
      </c>
      <c r="F340" s="5">
        <v>9</v>
      </c>
      <c r="G340" s="5">
        <v>44</v>
      </c>
      <c r="H340" s="5">
        <v>0.5</v>
      </c>
      <c r="I340" s="5">
        <v>2</v>
      </c>
      <c r="J340" s="5">
        <v>1</v>
      </c>
      <c r="K340" s="5">
        <v>4</v>
      </c>
      <c r="L340" s="5">
        <v>0.42501800000000001</v>
      </c>
      <c r="M340" s="5">
        <v>5.1999999999999998E-3</v>
      </c>
      <c r="N340" s="5">
        <v>16</v>
      </c>
      <c r="O340" s="12"/>
      <c r="P340" s="5">
        <v>0</v>
      </c>
      <c r="Q340" s="5" t="str">
        <f>IF(P340=5,"BS-S+",IF(P340=4,"BS-S",IF(P340=3,"BS-Ves",IF(P340=2,"Amy",IF(P340=1,"NTr",IF(P340=0,"Pyr","Fault"))))))</f>
        <v>Pyr</v>
      </c>
      <c r="R340" s="5">
        <v>11.841060000000001</v>
      </c>
      <c r="S340" s="5"/>
      <c r="T340" s="12">
        <f>IF(R340&lt;5,1,IF(R340&lt;25,2,IF(R340&lt;50,4,IF(R340&lt;100,7,12))))</f>
        <v>2</v>
      </c>
      <c r="U340" s="10">
        <f>0.65*N340+T340+5+10-5</f>
        <v>22.4</v>
      </c>
      <c r="V340" s="10"/>
      <c r="X340" s="11">
        <v>339</v>
      </c>
    </row>
    <row r="341" spans="1:24">
      <c r="A341" s="5" t="s">
        <v>38</v>
      </c>
      <c r="B341" s="5">
        <v>41.5</v>
      </c>
      <c r="C341" s="5">
        <v>42</v>
      </c>
      <c r="D341" s="5">
        <v>45</v>
      </c>
      <c r="E341" s="5">
        <v>7</v>
      </c>
      <c r="F341" s="5">
        <v>33</v>
      </c>
      <c r="G341" s="5">
        <v>26</v>
      </c>
      <c r="H341" s="5">
        <v>0.75</v>
      </c>
      <c r="I341" s="5">
        <v>3</v>
      </c>
      <c r="J341" s="5">
        <v>1</v>
      </c>
      <c r="K341" s="5">
        <v>4</v>
      </c>
      <c r="L341" s="5">
        <v>0.39191300000000001</v>
      </c>
      <c r="M341" s="5">
        <v>1.5299999999999999E-2</v>
      </c>
      <c r="N341" s="5">
        <v>28</v>
      </c>
      <c r="P341" s="5">
        <v>5</v>
      </c>
      <c r="Q341" s="5" t="str">
        <f>IF(P341=5,"BS-S+",IF(P341=4,"BS-S",IF(P341=3,"BS-Ves",IF(P341=2,"Amy",IF(P341=1,"NTr",IF(P341=0,"Pyr","Fault"))))))</f>
        <v>BS-S+</v>
      </c>
      <c r="R341" s="12">
        <v>60.054813717374458</v>
      </c>
      <c r="T341" s="12">
        <f>IF(R341&lt;5,1,IF(R341&lt;25,2,IF(R341&lt;50,4,IF(R341&lt;100,7,12))))</f>
        <v>7</v>
      </c>
      <c r="U341" s="10">
        <f>0.65*N341+T341+5+10-5</f>
        <v>35.200000000000003</v>
      </c>
      <c r="V341" s="10"/>
      <c r="W341" s="5" t="s">
        <v>48</v>
      </c>
      <c r="X341" s="11">
        <v>340</v>
      </c>
    </row>
    <row r="342" spans="1:24">
      <c r="A342" s="5" t="s">
        <v>49</v>
      </c>
      <c r="B342" s="5">
        <v>0</v>
      </c>
      <c r="C342" s="5">
        <v>1.4</v>
      </c>
      <c r="D342" s="5">
        <v>29</v>
      </c>
      <c r="E342" s="5">
        <v>6</v>
      </c>
      <c r="F342" s="5">
        <v>23</v>
      </c>
      <c r="G342" s="5">
        <v>32.4</v>
      </c>
      <c r="H342" s="5">
        <v>0.5</v>
      </c>
      <c r="I342" s="5">
        <v>2</v>
      </c>
      <c r="J342" s="5">
        <v>1</v>
      </c>
      <c r="K342" s="5">
        <v>4</v>
      </c>
      <c r="L342" s="5">
        <v>0.42501800000000001</v>
      </c>
      <c r="M342" s="5">
        <v>7.7000000000000002E-3</v>
      </c>
      <c r="N342" s="5">
        <v>20</v>
      </c>
      <c r="P342" s="5">
        <v>3</v>
      </c>
      <c r="Q342" s="5" t="str">
        <f>IF(P342=5,"BS-S+",IF(P342=4,"BS-S",IF(P342=3,"BS-Ves",IF(P342=2,"Amy",IF(P342=1,"NTr",IF(P342=0,"Pyr","Fault"))))))</f>
        <v>BS-Ves</v>
      </c>
      <c r="R342" s="5">
        <v>21.959810000000001</v>
      </c>
      <c r="S342" s="5"/>
      <c r="T342" s="12">
        <f>IF(R342&lt;5,1,IF(R342&lt;25,2,IF(R342&lt;50,4,IF(R342&lt;100,7,12))))</f>
        <v>2</v>
      </c>
      <c r="U342" s="10">
        <f>0.65*N342+T342+5+10-5</f>
        <v>25</v>
      </c>
      <c r="V342" s="10"/>
      <c r="W342" s="5" t="s">
        <v>50</v>
      </c>
      <c r="X342" s="11">
        <v>341</v>
      </c>
    </row>
    <row r="343" spans="1:24">
      <c r="A343" s="5" t="s">
        <v>49</v>
      </c>
      <c r="B343" s="5">
        <v>1.4</v>
      </c>
      <c r="C343" s="5">
        <v>3</v>
      </c>
      <c r="D343" s="5">
        <v>26</v>
      </c>
      <c r="E343" s="5">
        <v>6</v>
      </c>
      <c r="F343" s="5">
        <v>22</v>
      </c>
      <c r="G343" s="5">
        <v>33.6</v>
      </c>
      <c r="H343" s="5">
        <v>0.5</v>
      </c>
      <c r="I343" s="5">
        <v>2</v>
      </c>
      <c r="J343" s="5">
        <v>1</v>
      </c>
      <c r="K343" s="5">
        <v>4</v>
      </c>
      <c r="L343" s="5">
        <v>0.42501800000000001</v>
      </c>
      <c r="M343" s="5">
        <v>7.3000000000000001E-3</v>
      </c>
      <c r="N343" s="5">
        <v>19</v>
      </c>
      <c r="P343" s="5">
        <v>3</v>
      </c>
      <c r="Q343" s="5" t="str">
        <f>IF(P343=5,"BS-S+",IF(P343=4,"BS-S",IF(P343=3,"BS-Ves",IF(P343=2,"Amy",IF(P343=1,"NTr",IF(P343=0,"Pyr","Fault"))))))</f>
        <v>BS-Ves</v>
      </c>
      <c r="R343" s="5">
        <v>20.777740000000001</v>
      </c>
      <c r="S343" s="5"/>
      <c r="T343" s="12">
        <f>IF(R343&lt;5,1,IF(R343&lt;25,2,IF(R343&lt;50,4,IF(R343&lt;100,7,12))))</f>
        <v>2</v>
      </c>
      <c r="U343" s="10">
        <f>0.65*N343+T343+5+10-5</f>
        <v>24.35</v>
      </c>
      <c r="V343" s="10"/>
      <c r="X343" s="11">
        <v>342</v>
      </c>
    </row>
    <row r="344" spans="1:24">
      <c r="A344" s="5" t="s">
        <v>49</v>
      </c>
      <c r="B344" s="5">
        <v>3</v>
      </c>
      <c r="C344" s="5">
        <v>3.8</v>
      </c>
      <c r="D344" s="5">
        <v>50</v>
      </c>
      <c r="E344" s="5">
        <v>6</v>
      </c>
      <c r="F344" s="5">
        <v>34</v>
      </c>
      <c r="G344" s="5">
        <v>24</v>
      </c>
      <c r="H344" s="5">
        <v>0.75</v>
      </c>
      <c r="I344" s="5">
        <v>3</v>
      </c>
      <c r="J344" s="5">
        <v>1</v>
      </c>
      <c r="K344" s="5">
        <v>4</v>
      </c>
      <c r="L344" s="5">
        <v>0.39191300000000001</v>
      </c>
      <c r="M344" s="5">
        <v>1.6799999999999999E-2</v>
      </c>
      <c r="N344" s="5">
        <v>30</v>
      </c>
      <c r="P344" s="5">
        <v>3</v>
      </c>
      <c r="Q344" s="5" t="str">
        <f>IF(P344=5,"BS-S+",IF(P344=4,"BS-S",IF(P344=3,"BS-Ves",IF(P344=2,"Amy",IF(P344=1,"NTr",IF(P344=0,"Pyr","Fault"))))))</f>
        <v>BS-Ves</v>
      </c>
      <c r="R344" s="5">
        <v>16.97007</v>
      </c>
      <c r="S344" s="5"/>
      <c r="T344" s="12">
        <f>IF(R344&lt;5,1,IF(R344&lt;25,2,IF(R344&lt;50,4,IF(R344&lt;100,7,12))))</f>
        <v>2</v>
      </c>
      <c r="U344" s="10">
        <f>0.65*N344+T344+5+10-5</f>
        <v>31.5</v>
      </c>
      <c r="V344" s="10"/>
      <c r="X344" s="11">
        <v>343</v>
      </c>
    </row>
    <row r="345" spans="1:24">
      <c r="A345" s="5" t="s">
        <v>49</v>
      </c>
      <c r="B345" s="5">
        <v>3.8</v>
      </c>
      <c r="C345" s="5">
        <v>6.6</v>
      </c>
      <c r="D345" s="5">
        <v>82</v>
      </c>
      <c r="E345" s="5">
        <v>7</v>
      </c>
      <c r="F345" s="5">
        <v>51</v>
      </c>
      <c r="G345" s="5">
        <v>11.2</v>
      </c>
      <c r="H345" s="5">
        <v>1</v>
      </c>
      <c r="I345" s="5">
        <v>3</v>
      </c>
      <c r="J345" s="5">
        <v>1</v>
      </c>
      <c r="K345" s="5">
        <v>3</v>
      </c>
      <c r="L345" s="5">
        <v>0.37</v>
      </c>
      <c r="M345" s="5">
        <v>5.16E-2</v>
      </c>
      <c r="N345" s="5">
        <v>47</v>
      </c>
      <c r="O345" s="12"/>
      <c r="P345" s="5">
        <v>3</v>
      </c>
      <c r="Q345" s="5" t="str">
        <f>IF(P345=5,"BS-S+",IF(P345=4,"BS-S",IF(P345=3,"BS-Ves",IF(P345=2,"Amy",IF(P345=1,"NTr",IF(P345=0,"Pyr","Fault"))))))</f>
        <v>BS-Ves</v>
      </c>
      <c r="R345" s="5">
        <v>18.99137</v>
      </c>
      <c r="S345" s="5"/>
      <c r="T345" s="12">
        <f>IF(R345&lt;5,1,IF(R345&lt;25,2,IF(R345&lt;50,4,IF(R345&lt;100,7,12))))</f>
        <v>2</v>
      </c>
      <c r="U345" s="10">
        <f>0.65*N345+T345+5+10-5</f>
        <v>42.55</v>
      </c>
      <c r="V345" s="10"/>
      <c r="X345" s="11">
        <v>344</v>
      </c>
    </row>
    <row r="346" spans="1:24">
      <c r="A346" s="5" t="s">
        <v>49</v>
      </c>
      <c r="B346" s="5">
        <v>6.6</v>
      </c>
      <c r="C346" s="5">
        <v>7.6</v>
      </c>
      <c r="D346" s="5">
        <v>82</v>
      </c>
      <c r="E346" s="5">
        <v>7</v>
      </c>
      <c r="F346" s="5">
        <v>51</v>
      </c>
      <c r="G346" s="5">
        <v>11.2</v>
      </c>
      <c r="H346" s="5">
        <v>1</v>
      </c>
      <c r="I346" s="5">
        <v>3</v>
      </c>
      <c r="J346" s="5">
        <v>1</v>
      </c>
      <c r="K346" s="5">
        <v>3</v>
      </c>
      <c r="L346" s="5">
        <v>0.37</v>
      </c>
      <c r="M346" s="5">
        <v>5.16E-2</v>
      </c>
      <c r="N346" s="5">
        <v>47</v>
      </c>
      <c r="O346" s="12"/>
      <c r="P346" s="5">
        <v>3</v>
      </c>
      <c r="Q346" s="5" t="str">
        <f>IF(P346=5,"BS-S+",IF(P346=4,"BS-S",IF(P346=3,"BS-Ves",IF(P346=2,"Amy",IF(P346=1,"NTr",IF(P346=0,"Pyr","Fault"))))))</f>
        <v>BS-Ves</v>
      </c>
      <c r="R346" s="5">
        <v>20.27927</v>
      </c>
      <c r="S346" s="5"/>
      <c r="T346" s="12">
        <f>IF(R346&lt;5,1,IF(R346&lt;25,2,IF(R346&lt;50,4,IF(R346&lt;100,7,12))))</f>
        <v>2</v>
      </c>
      <c r="U346" s="10">
        <f>0.65*N346+T346+5+10-5</f>
        <v>42.55</v>
      </c>
      <c r="V346" s="10"/>
      <c r="X346" s="11">
        <v>345</v>
      </c>
    </row>
    <row r="347" spans="1:24">
      <c r="A347" s="5" t="s">
        <v>49</v>
      </c>
      <c r="B347" s="5">
        <v>7.6</v>
      </c>
      <c r="C347" s="5">
        <v>8.6</v>
      </c>
      <c r="D347" s="5">
        <v>17</v>
      </c>
      <c r="E347" s="5">
        <v>6</v>
      </c>
      <c r="F347" s="5">
        <v>17</v>
      </c>
      <c r="G347" s="5">
        <v>37.200000000000003</v>
      </c>
      <c r="H347" s="5">
        <v>0.5</v>
      </c>
      <c r="I347" s="5">
        <v>2</v>
      </c>
      <c r="J347" s="5">
        <v>1</v>
      </c>
      <c r="K347" s="5">
        <v>4</v>
      </c>
      <c r="L347" s="5">
        <v>0.42501800000000001</v>
      </c>
      <c r="M347" s="5">
        <v>6.4000000000000003E-3</v>
      </c>
      <c r="N347" s="5">
        <v>18</v>
      </c>
      <c r="P347" s="5">
        <v>2</v>
      </c>
      <c r="Q347" s="5" t="str">
        <f>IF(P347=5,"BS-S+",IF(P347=4,"BS-S",IF(P347=3,"BS-Ves",IF(P347=2,"Amy",IF(P347=1,"NTr",IF(P347=0,"Pyr","Fault"))))))</f>
        <v>Amy</v>
      </c>
      <c r="R347" s="5">
        <v>8.3157239999999994</v>
      </c>
      <c r="S347" s="5"/>
      <c r="T347" s="12">
        <f>IF(R347&lt;5,1,IF(R347&lt;25,2,IF(R347&lt;50,4,IF(R347&lt;100,7,12))))</f>
        <v>2</v>
      </c>
      <c r="U347" s="10">
        <f>0.65*N347+T347+5+10-5</f>
        <v>23.700000000000003</v>
      </c>
      <c r="V347" s="10"/>
      <c r="W347" s="5" t="s">
        <v>51</v>
      </c>
      <c r="X347" s="11">
        <v>346</v>
      </c>
    </row>
    <row r="348" spans="1:24">
      <c r="A348" s="5" t="s">
        <v>49</v>
      </c>
      <c r="B348" s="5">
        <v>8.6</v>
      </c>
      <c r="C348" s="5">
        <v>9.6999999999999993</v>
      </c>
      <c r="D348" s="5">
        <v>18</v>
      </c>
      <c r="E348" s="5">
        <v>6</v>
      </c>
      <c r="F348" s="5">
        <v>18</v>
      </c>
      <c r="G348" s="5">
        <v>36.799999999999997</v>
      </c>
      <c r="H348" s="5">
        <v>0.5</v>
      </c>
      <c r="I348" s="5">
        <v>2</v>
      </c>
      <c r="J348" s="5">
        <v>1</v>
      </c>
      <c r="K348" s="5">
        <v>4</v>
      </c>
      <c r="L348" s="5">
        <v>0.42501800000000001</v>
      </c>
      <c r="M348" s="5">
        <v>6.4999999999999997E-3</v>
      </c>
      <c r="N348" s="5">
        <v>18</v>
      </c>
      <c r="P348" s="5">
        <v>2</v>
      </c>
      <c r="Q348" s="5" t="str">
        <f>IF(P348=5,"BS-S+",IF(P348=4,"BS-S",IF(P348=3,"BS-Ves",IF(P348=2,"Amy",IF(P348=1,"NTr",IF(P348=0,"Pyr","Fault"))))))</f>
        <v>Amy</v>
      </c>
      <c r="R348" s="5">
        <v>11.679500000000001</v>
      </c>
      <c r="S348" s="5"/>
      <c r="T348" s="12">
        <f>IF(R348&lt;5,1,IF(R348&lt;25,2,IF(R348&lt;50,4,IF(R348&lt;100,7,12))))</f>
        <v>2</v>
      </c>
      <c r="U348" s="10">
        <f>0.65*N348+T348+5+10-5</f>
        <v>23.700000000000003</v>
      </c>
      <c r="V348" s="10"/>
      <c r="X348" s="11">
        <v>347</v>
      </c>
    </row>
    <row r="349" spans="1:24">
      <c r="A349" s="5" t="s">
        <v>49</v>
      </c>
      <c r="B349" s="5">
        <v>9.6999999999999993</v>
      </c>
      <c r="C349" s="5">
        <v>11.3</v>
      </c>
      <c r="D349" s="5">
        <v>24</v>
      </c>
      <c r="E349" s="5">
        <v>6</v>
      </c>
      <c r="F349" s="5">
        <v>21</v>
      </c>
      <c r="G349" s="5">
        <v>34.4</v>
      </c>
      <c r="H349" s="5">
        <v>0.5</v>
      </c>
      <c r="I349" s="5">
        <v>2</v>
      </c>
      <c r="J349" s="5">
        <v>1</v>
      </c>
      <c r="K349" s="5">
        <v>4</v>
      </c>
      <c r="L349" s="5">
        <v>0.42501800000000001</v>
      </c>
      <c r="M349" s="5">
        <v>7.1000000000000004E-3</v>
      </c>
      <c r="N349" s="5">
        <v>19</v>
      </c>
      <c r="P349" s="5">
        <v>2</v>
      </c>
      <c r="Q349" s="5" t="str">
        <f>IF(P349=5,"BS-S+",IF(P349=4,"BS-S",IF(P349=3,"BS-Ves",IF(P349=2,"Amy",IF(P349=1,"NTr",IF(P349=0,"Pyr","Fault"))))))</f>
        <v>Amy</v>
      </c>
      <c r="R349" s="5">
        <v>6.3437039999999998</v>
      </c>
      <c r="S349" s="5"/>
      <c r="T349" s="12">
        <f>IF(R349&lt;5,1,IF(R349&lt;25,2,IF(R349&lt;50,4,IF(R349&lt;100,7,12))))</f>
        <v>2</v>
      </c>
      <c r="U349" s="10">
        <f>0.65*N349+T349+5+10-5</f>
        <v>24.35</v>
      </c>
      <c r="V349" s="10"/>
      <c r="X349" s="11">
        <v>348</v>
      </c>
    </row>
    <row r="350" spans="1:24">
      <c r="A350" s="5" t="s">
        <v>49</v>
      </c>
      <c r="B350" s="5">
        <v>11.3</v>
      </c>
      <c r="C350" s="5">
        <v>12.7</v>
      </c>
      <c r="D350" s="5">
        <v>86</v>
      </c>
      <c r="E350" s="5">
        <v>6</v>
      </c>
      <c r="F350" s="5">
        <v>52</v>
      </c>
      <c r="G350" s="5">
        <v>9.6</v>
      </c>
      <c r="H350" s="5">
        <v>0.75</v>
      </c>
      <c r="I350" s="5">
        <v>3</v>
      </c>
      <c r="J350" s="5">
        <v>1</v>
      </c>
      <c r="K350" s="5">
        <v>4</v>
      </c>
      <c r="L350" s="5">
        <v>0.39191300000000001</v>
      </c>
      <c r="M350" s="5">
        <v>4.9399999999999999E-2</v>
      </c>
      <c r="N350" s="5">
        <v>46</v>
      </c>
      <c r="P350" s="5">
        <v>2</v>
      </c>
      <c r="Q350" s="5" t="str">
        <f>IF(P350=5,"BS-S+",IF(P350=4,"BS-S",IF(P350=3,"BS-Ves",IF(P350=2,"Amy",IF(P350=1,"NTr",IF(P350=0,"Pyr","Fault"))))))</f>
        <v>Amy</v>
      </c>
      <c r="R350" s="5">
        <v>8.3569759999999995</v>
      </c>
      <c r="S350" s="5"/>
      <c r="T350" s="12">
        <f>IF(R350&lt;5,1,IF(R350&lt;25,2,IF(R350&lt;50,4,IF(R350&lt;100,7,12))))</f>
        <v>2</v>
      </c>
      <c r="U350" s="10">
        <f>0.65*N350+T350+5+10-5</f>
        <v>41.900000000000006</v>
      </c>
      <c r="V350" s="10"/>
      <c r="W350" s="5" t="s">
        <v>52</v>
      </c>
      <c r="X350" s="11">
        <v>349</v>
      </c>
    </row>
    <row r="351" spans="1:24">
      <c r="A351" s="5" t="s">
        <v>49</v>
      </c>
      <c r="B351" s="5">
        <v>12.7</v>
      </c>
      <c r="C351" s="5">
        <v>15</v>
      </c>
      <c r="D351" s="5">
        <v>0</v>
      </c>
      <c r="E351" s="5">
        <v>6</v>
      </c>
      <c r="F351" s="5">
        <v>9</v>
      </c>
      <c r="G351" s="5">
        <v>44</v>
      </c>
      <c r="H351" s="5">
        <v>0.5</v>
      </c>
      <c r="I351" s="5">
        <v>2</v>
      </c>
      <c r="J351" s="5">
        <v>1</v>
      </c>
      <c r="K351" s="5">
        <v>4</v>
      </c>
      <c r="L351" s="5">
        <v>0.42501800000000001</v>
      </c>
      <c r="M351" s="5">
        <v>5.1999999999999998E-3</v>
      </c>
      <c r="N351" s="5">
        <v>16</v>
      </c>
      <c r="O351" s="11"/>
      <c r="P351" s="5">
        <v>2</v>
      </c>
      <c r="Q351" s="5" t="str">
        <f>IF(P351=5,"BS-S+",IF(P351=4,"BS-S",IF(P351=3,"BS-Ves",IF(P351=2,"Amy",IF(P351=1,"NTr",IF(P351=0,"Pyr","Fault"))))))</f>
        <v>Amy</v>
      </c>
      <c r="R351" s="5">
        <v>13.14039</v>
      </c>
      <c r="S351" s="5"/>
      <c r="T351" s="12">
        <f>IF(R351&lt;5,1,IF(R351&lt;25,2,IF(R351&lt;50,4,IF(R351&lt;100,7,12))))</f>
        <v>2</v>
      </c>
      <c r="U351" s="10">
        <f>0.65*N351+T351+5+10-5</f>
        <v>22.4</v>
      </c>
      <c r="V351" s="10"/>
      <c r="X351" s="11">
        <v>350</v>
      </c>
    </row>
    <row r="352" spans="1:24">
      <c r="A352" s="5" t="s">
        <v>49</v>
      </c>
      <c r="B352" s="5">
        <v>15</v>
      </c>
      <c r="C352" s="5">
        <v>15.6</v>
      </c>
      <c r="D352" s="5">
        <v>42</v>
      </c>
      <c r="E352" s="5">
        <v>6</v>
      </c>
      <c r="F352" s="5">
        <v>30</v>
      </c>
      <c r="G352" s="5">
        <v>27.2</v>
      </c>
      <c r="H352" s="5">
        <v>0.75</v>
      </c>
      <c r="I352" s="5">
        <v>3</v>
      </c>
      <c r="J352" s="5">
        <v>1</v>
      </c>
      <c r="K352" s="5">
        <v>4</v>
      </c>
      <c r="L352" s="5">
        <v>0.39191300000000001</v>
      </c>
      <c r="M352" s="5">
        <v>1.4500000000000001E-2</v>
      </c>
      <c r="N352" s="5">
        <v>28</v>
      </c>
      <c r="P352" s="5">
        <v>2</v>
      </c>
      <c r="Q352" s="5" t="str">
        <f>IF(P352=5,"BS-S+",IF(P352=4,"BS-S",IF(P352=3,"BS-Ves",IF(P352=2,"Amy",IF(P352=1,"NTr",IF(P352=0,"Pyr","Fault"))))))</f>
        <v>Amy</v>
      </c>
      <c r="R352" s="5">
        <v>11.025</v>
      </c>
      <c r="S352" s="5"/>
      <c r="T352" s="12">
        <f>IF(R352&lt;5,1,IF(R352&lt;25,2,IF(R352&lt;50,4,IF(R352&lt;100,7,12))))</f>
        <v>2</v>
      </c>
      <c r="U352" s="10">
        <f>0.65*N352+T352+5+10-5</f>
        <v>30.200000000000003</v>
      </c>
      <c r="V352" s="10"/>
      <c r="X352" s="11">
        <v>351</v>
      </c>
    </row>
    <row r="353" spans="1:24">
      <c r="A353" s="5" t="s">
        <v>49</v>
      </c>
      <c r="B353" s="5">
        <v>15.6</v>
      </c>
      <c r="C353" s="5">
        <v>16.600000000000001</v>
      </c>
      <c r="D353" s="5">
        <v>81</v>
      </c>
      <c r="E353" s="5">
        <v>7</v>
      </c>
      <c r="F353" s="5">
        <v>51</v>
      </c>
      <c r="G353" s="5">
        <v>11.6</v>
      </c>
      <c r="H353" s="5">
        <v>1</v>
      </c>
      <c r="I353" s="5">
        <v>3</v>
      </c>
      <c r="J353" s="5">
        <v>1</v>
      </c>
      <c r="K353" s="5">
        <v>3</v>
      </c>
      <c r="L353" s="5">
        <v>0.37</v>
      </c>
      <c r="M353" s="5">
        <v>4.9599999999999998E-2</v>
      </c>
      <c r="N353" s="5">
        <v>46</v>
      </c>
      <c r="P353" s="5">
        <v>3</v>
      </c>
      <c r="Q353" s="5" t="str">
        <f>IF(P353=5,"BS-S+",IF(P353=4,"BS-S",IF(P353=3,"BS-Ves",IF(P353=2,"Amy",IF(P353=1,"NTr",IF(P353=0,"Pyr","Fault"))))))</f>
        <v>BS-Ves</v>
      </c>
      <c r="R353" s="5">
        <v>30.31137</v>
      </c>
      <c r="S353" s="5"/>
      <c r="T353" s="12">
        <f>IF(R353&lt;5,1,IF(R353&lt;25,2,IF(R353&lt;50,4,IF(R353&lt;100,7,12))))</f>
        <v>4</v>
      </c>
      <c r="U353" s="10">
        <f>0.65*N353+T353+5+10-5</f>
        <v>43.900000000000006</v>
      </c>
      <c r="V353" s="10"/>
      <c r="W353" s="5" t="s">
        <v>53</v>
      </c>
      <c r="X353" s="11">
        <v>352</v>
      </c>
    </row>
    <row r="354" spans="1:24">
      <c r="A354" s="5" t="s">
        <v>49</v>
      </c>
      <c r="B354" s="5">
        <v>16.600000000000001</v>
      </c>
      <c r="C354" s="5">
        <v>18.600000000000001</v>
      </c>
      <c r="D354" s="5">
        <v>81</v>
      </c>
      <c r="E354" s="5">
        <v>7</v>
      </c>
      <c r="F354" s="5">
        <v>51</v>
      </c>
      <c r="G354" s="5">
        <v>11.6</v>
      </c>
      <c r="H354" s="5">
        <v>1</v>
      </c>
      <c r="I354" s="5">
        <v>3</v>
      </c>
      <c r="J354" s="5">
        <v>1</v>
      </c>
      <c r="K354" s="5">
        <v>3</v>
      </c>
      <c r="L354" s="5">
        <v>0.37</v>
      </c>
      <c r="M354" s="5">
        <v>4.9599999999999998E-2</v>
      </c>
      <c r="N354" s="5">
        <v>46</v>
      </c>
      <c r="P354" s="5">
        <v>3</v>
      </c>
      <c r="Q354" s="5" t="str">
        <f>IF(P354=5,"BS-S+",IF(P354=4,"BS-S",IF(P354=3,"BS-Ves",IF(P354=2,"Amy",IF(P354=1,"NTr",IF(P354=0,"Pyr","Fault"))))))</f>
        <v>BS-Ves</v>
      </c>
      <c r="R354" s="5">
        <v>17.83728</v>
      </c>
      <c r="S354" s="5"/>
      <c r="T354" s="12">
        <f>IF(R354&lt;5,1,IF(R354&lt;25,2,IF(R354&lt;50,4,IF(R354&lt;100,7,12))))</f>
        <v>2</v>
      </c>
      <c r="U354" s="10">
        <f>0.65*N354+T354+5+10-5</f>
        <v>41.900000000000006</v>
      </c>
      <c r="V354" s="10"/>
      <c r="X354" s="11">
        <v>353</v>
      </c>
    </row>
    <row r="355" spans="1:24">
      <c r="A355" s="5" t="s">
        <v>49</v>
      </c>
      <c r="B355" s="5">
        <v>18.600000000000001</v>
      </c>
      <c r="C355" s="5">
        <v>18.8</v>
      </c>
      <c r="D355" s="5">
        <v>59</v>
      </c>
      <c r="E355" s="5">
        <v>7</v>
      </c>
      <c r="F355" s="5">
        <v>40</v>
      </c>
      <c r="G355" s="5">
        <v>20.399999999999999</v>
      </c>
      <c r="H355" s="5">
        <v>1</v>
      </c>
      <c r="I355" s="5">
        <v>3</v>
      </c>
      <c r="J355" s="5">
        <v>1</v>
      </c>
      <c r="K355" s="5">
        <v>3</v>
      </c>
      <c r="L355" s="5">
        <v>0.37</v>
      </c>
      <c r="M355" s="5">
        <v>2.6499999999999999E-2</v>
      </c>
      <c r="N355" s="5">
        <v>36</v>
      </c>
      <c r="P355" s="5">
        <v>3</v>
      </c>
      <c r="Q355" s="5" t="str">
        <f>IF(P355=5,"BS-S+",IF(P355=4,"BS-S",IF(P355=3,"BS-Ves",IF(P355=2,"Amy",IF(P355=1,"NTr",IF(P355=0,"Pyr","Fault"))))))</f>
        <v>BS-Ves</v>
      </c>
      <c r="R355" s="5">
        <v>17.745439999999999</v>
      </c>
      <c r="S355" s="5"/>
      <c r="T355" s="12">
        <f>IF(R355&lt;5,1,IF(R355&lt;25,2,IF(R355&lt;50,4,IF(R355&lt;100,7,12))))</f>
        <v>2</v>
      </c>
      <c r="U355" s="10">
        <f>0.65*N355+T355+5+10-5</f>
        <v>35.400000000000006</v>
      </c>
      <c r="V355" s="10"/>
      <c r="X355" s="11">
        <v>354</v>
      </c>
    </row>
    <row r="356" spans="1:24">
      <c r="A356" s="5" t="s">
        <v>49</v>
      </c>
      <c r="B356" s="5">
        <v>18.8</v>
      </c>
      <c r="C356" s="5">
        <v>21.6</v>
      </c>
      <c r="D356" s="5">
        <v>78</v>
      </c>
      <c r="E356" s="5">
        <v>7</v>
      </c>
      <c r="F356" s="5">
        <v>49</v>
      </c>
      <c r="G356" s="5">
        <v>12.8</v>
      </c>
      <c r="H356" s="5">
        <v>1</v>
      </c>
      <c r="I356" s="5">
        <v>3</v>
      </c>
      <c r="J356" s="5">
        <v>1</v>
      </c>
      <c r="K356" s="5">
        <v>3</v>
      </c>
      <c r="L356" s="5">
        <v>0.37</v>
      </c>
      <c r="M356" s="5">
        <v>4.4400000000000002E-2</v>
      </c>
      <c r="N356" s="5">
        <v>45</v>
      </c>
      <c r="O356" s="11"/>
      <c r="P356" s="5">
        <v>3</v>
      </c>
      <c r="Q356" s="5" t="str">
        <f>IF(P356=5,"BS-S+",IF(P356=4,"BS-S",IF(P356=3,"BS-Ves",IF(P356=2,"Amy",IF(P356=1,"NTr",IF(P356=0,"Pyr","Fault"))))))</f>
        <v>BS-Ves</v>
      </c>
      <c r="R356" s="5">
        <v>20.414539999999999</v>
      </c>
      <c r="S356" s="5"/>
      <c r="T356" s="12">
        <f>IF(R356&lt;5,1,IF(R356&lt;25,2,IF(R356&lt;50,4,IF(R356&lt;100,7,12))))</f>
        <v>2</v>
      </c>
      <c r="U356" s="10">
        <f>0.65*N356+T356+5+10-5</f>
        <v>41.25</v>
      </c>
      <c r="V356" s="10"/>
      <c r="X356" s="11">
        <v>355</v>
      </c>
    </row>
    <row r="357" spans="1:24">
      <c r="A357" s="5" t="s">
        <v>49</v>
      </c>
      <c r="B357" s="5">
        <v>21.6</v>
      </c>
      <c r="C357" s="5">
        <v>22.6</v>
      </c>
      <c r="D357" s="5">
        <v>93</v>
      </c>
      <c r="E357" s="5">
        <v>6</v>
      </c>
      <c r="F357" s="5">
        <v>55</v>
      </c>
      <c r="G357" s="5">
        <v>6.8</v>
      </c>
      <c r="H357" s="5">
        <v>0.75</v>
      </c>
      <c r="I357" s="5">
        <v>3</v>
      </c>
      <c r="J357" s="5">
        <v>1</v>
      </c>
      <c r="K357" s="5">
        <v>4</v>
      </c>
      <c r="L357" s="5">
        <v>0.39191300000000001</v>
      </c>
      <c r="M357" s="5">
        <v>7.4099999999999999E-2</v>
      </c>
      <c r="N357" s="5">
        <v>53</v>
      </c>
      <c r="O357" s="12"/>
      <c r="P357" s="5">
        <v>3</v>
      </c>
      <c r="Q357" s="5" t="str">
        <f>IF(P357=5,"BS-S+",IF(P357=4,"BS-S",IF(P357=3,"BS-Ves",IF(P357=2,"Amy",IF(P357=1,"NTr",IF(P357=0,"Pyr","Fault"))))))</f>
        <v>BS-Ves</v>
      </c>
      <c r="R357" s="5">
        <v>21.336919999999999</v>
      </c>
      <c r="S357" s="5"/>
      <c r="T357" s="12">
        <f>IF(R357&lt;5,1,IF(R357&lt;25,2,IF(R357&lt;50,4,IF(R357&lt;100,7,12))))</f>
        <v>2</v>
      </c>
      <c r="U357" s="10">
        <f>0.65*N357+T357+5+10-5</f>
        <v>46.45</v>
      </c>
      <c r="V357" s="10"/>
      <c r="X357" s="11">
        <v>356</v>
      </c>
    </row>
    <row r="358" spans="1:24">
      <c r="A358" s="5" t="s">
        <v>49</v>
      </c>
      <c r="B358" s="5">
        <v>22.6</v>
      </c>
      <c r="C358" s="5">
        <v>24.9</v>
      </c>
      <c r="D358" s="5">
        <v>93</v>
      </c>
      <c r="E358" s="5">
        <v>7</v>
      </c>
      <c r="F358" s="5">
        <v>57</v>
      </c>
      <c r="G358" s="5">
        <v>6.8</v>
      </c>
      <c r="H358" s="5">
        <v>1</v>
      </c>
      <c r="I358" s="5">
        <v>3</v>
      </c>
      <c r="J358" s="5">
        <v>1</v>
      </c>
      <c r="K358" s="5">
        <v>3</v>
      </c>
      <c r="L358" s="5">
        <v>0.37</v>
      </c>
      <c r="M358" s="5">
        <v>8.9700000000000002E-2</v>
      </c>
      <c r="N358" s="5">
        <v>57</v>
      </c>
      <c r="P358" s="5">
        <v>3</v>
      </c>
      <c r="Q358" s="5" t="str">
        <f>IF(P358=5,"BS-S+",IF(P358=4,"BS-S",IF(P358=3,"BS-Ves",IF(P358=2,"Amy",IF(P358=1,"NTr",IF(P358=0,"Pyr","Fault"))))))</f>
        <v>BS-Ves</v>
      </c>
      <c r="R358" s="5">
        <v>20.136810000000001</v>
      </c>
      <c r="S358" s="5"/>
      <c r="T358" s="12">
        <f>IF(R358&lt;5,1,IF(R358&lt;25,2,IF(R358&lt;50,4,IF(R358&lt;100,7,12))))</f>
        <v>2</v>
      </c>
      <c r="U358" s="10">
        <f>0.65*N358+T358+5+10-5</f>
        <v>49.050000000000004</v>
      </c>
      <c r="V358" s="10"/>
      <c r="X358" s="11">
        <v>357</v>
      </c>
    </row>
    <row r="359" spans="1:24">
      <c r="A359" s="5" t="s">
        <v>49</v>
      </c>
      <c r="B359" s="5">
        <v>24.9</v>
      </c>
      <c r="C359" s="5">
        <v>26.4</v>
      </c>
      <c r="D359" s="5">
        <v>92</v>
      </c>
      <c r="E359" s="5">
        <v>7</v>
      </c>
      <c r="F359" s="5">
        <v>56</v>
      </c>
      <c r="G359" s="5">
        <v>7.2</v>
      </c>
      <c r="H359" s="5">
        <v>1</v>
      </c>
      <c r="I359" s="5">
        <v>3</v>
      </c>
      <c r="J359" s="5">
        <v>1</v>
      </c>
      <c r="K359" s="5">
        <v>3</v>
      </c>
      <c r="L359" s="5">
        <v>0.37</v>
      </c>
      <c r="M359" s="5">
        <v>8.4199999999999997E-2</v>
      </c>
      <c r="N359" s="5">
        <v>56</v>
      </c>
      <c r="P359" s="5">
        <v>3</v>
      </c>
      <c r="Q359" s="5" t="str">
        <f>IF(P359=5,"BS-S+",IF(P359=4,"BS-S",IF(P359=3,"BS-Ves",IF(P359=2,"Amy",IF(P359=1,"NTr",IF(P359=0,"Pyr","Fault"))))))</f>
        <v>BS-Ves</v>
      </c>
      <c r="R359" s="5">
        <v>15.659280000000001</v>
      </c>
      <c r="S359" s="5"/>
      <c r="T359" s="12">
        <f>IF(R359&lt;5,1,IF(R359&lt;25,2,IF(R359&lt;50,4,IF(R359&lt;100,7,12))))</f>
        <v>2</v>
      </c>
      <c r="U359" s="10">
        <f>0.65*N359+T359+5+10-5</f>
        <v>48.4</v>
      </c>
      <c r="V359" s="10"/>
      <c r="W359" s="5" t="s">
        <v>54</v>
      </c>
      <c r="X359" s="11">
        <v>358</v>
      </c>
    </row>
    <row r="360" spans="1:24">
      <c r="A360" s="5" t="s">
        <v>49</v>
      </c>
      <c r="B360" s="5">
        <v>26.4</v>
      </c>
      <c r="C360" s="5">
        <v>30.1</v>
      </c>
      <c r="D360" s="5">
        <v>83</v>
      </c>
      <c r="E360" s="5">
        <v>8</v>
      </c>
      <c r="F360" s="5">
        <v>53</v>
      </c>
      <c r="G360" s="5">
        <v>10.8</v>
      </c>
      <c r="H360" s="5">
        <v>1.5</v>
      </c>
      <c r="I360" s="5">
        <v>3</v>
      </c>
      <c r="J360" s="5">
        <v>1</v>
      </c>
      <c r="K360" s="5">
        <v>2</v>
      </c>
      <c r="L360" s="5">
        <v>0.34117999999999998</v>
      </c>
      <c r="M360" s="5">
        <v>7.2800000000000004E-2</v>
      </c>
      <c r="N360" s="5">
        <v>53</v>
      </c>
      <c r="P360" s="5">
        <v>3</v>
      </c>
      <c r="Q360" s="5" t="str">
        <f>IF(P360=5,"BS-S+",IF(P360=4,"BS-S",IF(P360=3,"BS-Ves",IF(P360=2,"Amy",IF(P360=1,"NTr",IF(P360=0,"Pyr","Fault"))))))</f>
        <v>BS-Ves</v>
      </c>
      <c r="R360" s="5">
        <v>18.133220000000001</v>
      </c>
      <c r="S360" s="5"/>
      <c r="T360" s="12">
        <f>IF(R360&lt;5,1,IF(R360&lt;25,2,IF(R360&lt;50,4,IF(R360&lt;100,7,12))))</f>
        <v>2</v>
      </c>
      <c r="U360" s="10">
        <f>0.65*N360+T360+5+10-5</f>
        <v>46.45</v>
      </c>
      <c r="V360" s="10"/>
      <c r="X360" s="11">
        <v>359</v>
      </c>
    </row>
    <row r="361" spans="1:24">
      <c r="A361" s="5" t="s">
        <v>49</v>
      </c>
      <c r="B361" s="5">
        <v>30.1</v>
      </c>
      <c r="C361" s="5">
        <v>30.6</v>
      </c>
      <c r="D361" s="5">
        <v>74</v>
      </c>
      <c r="E361" s="5">
        <v>9</v>
      </c>
      <c r="F361" s="5">
        <v>50</v>
      </c>
      <c r="G361" s="5">
        <v>14.4</v>
      </c>
      <c r="H361" s="5">
        <v>1.5</v>
      </c>
      <c r="I361" s="5">
        <v>3</v>
      </c>
      <c r="J361" s="5">
        <v>1</v>
      </c>
      <c r="K361" s="5">
        <v>2</v>
      </c>
      <c r="L361" s="5">
        <v>0.34117999999999998</v>
      </c>
      <c r="M361" s="5">
        <v>5.4300000000000001E-2</v>
      </c>
      <c r="N361" s="5">
        <v>48</v>
      </c>
      <c r="P361" s="5">
        <v>3</v>
      </c>
      <c r="Q361" s="5" t="str">
        <f>IF(P361=5,"BS-S+",IF(P361=4,"BS-S",IF(P361=3,"BS-Ves",IF(P361=2,"Amy",IF(P361=1,"NTr",IF(P361=0,"Pyr","Fault"))))))</f>
        <v>BS-Ves</v>
      </c>
      <c r="R361" s="5">
        <v>11.141640000000001</v>
      </c>
      <c r="S361" s="5"/>
      <c r="T361" s="12">
        <f>IF(R361&lt;5,1,IF(R361&lt;25,2,IF(R361&lt;50,4,IF(R361&lt;100,7,12))))</f>
        <v>2</v>
      </c>
      <c r="U361" s="10">
        <f>0.65*N361+T361+5+10-5</f>
        <v>43.2</v>
      </c>
      <c r="V361" s="10"/>
      <c r="X361" s="11">
        <v>360</v>
      </c>
    </row>
    <row r="362" spans="1:24">
      <c r="A362" s="5" t="s">
        <v>49</v>
      </c>
      <c r="B362" s="5">
        <v>30.6</v>
      </c>
      <c r="C362" s="5">
        <v>33.6</v>
      </c>
      <c r="D362" s="5">
        <v>71</v>
      </c>
      <c r="E362" s="5">
        <v>9</v>
      </c>
      <c r="F362" s="5">
        <v>49</v>
      </c>
      <c r="G362" s="5">
        <v>15.6</v>
      </c>
      <c r="H362" s="5">
        <v>1.5</v>
      </c>
      <c r="I362" s="5">
        <v>3</v>
      </c>
      <c r="J362" s="5">
        <v>1</v>
      </c>
      <c r="K362" s="5">
        <v>2</v>
      </c>
      <c r="L362" s="5">
        <v>0.34117999999999998</v>
      </c>
      <c r="M362" s="5">
        <v>0.05</v>
      </c>
      <c r="N362" s="5">
        <v>47</v>
      </c>
      <c r="O362" s="11"/>
      <c r="P362" s="5">
        <v>3</v>
      </c>
      <c r="Q362" s="5" t="str">
        <f>IF(P362=5,"BS-S+",IF(P362=4,"BS-S",IF(P362=3,"BS-Ves",IF(P362=2,"Amy",IF(P362=1,"NTr",IF(P362=0,"Pyr","Fault"))))))</f>
        <v>BS-Ves</v>
      </c>
      <c r="R362" s="5">
        <v>10.34423</v>
      </c>
      <c r="S362" s="5"/>
      <c r="T362" s="12">
        <f>IF(R362&lt;5,1,IF(R362&lt;25,2,IF(R362&lt;50,4,IF(R362&lt;100,7,12))))</f>
        <v>2</v>
      </c>
      <c r="U362" s="10">
        <f>0.65*N362+T362+5+10-5</f>
        <v>42.55</v>
      </c>
      <c r="V362" s="10"/>
      <c r="X362" s="11">
        <v>361</v>
      </c>
    </row>
    <row r="363" spans="1:24">
      <c r="A363" s="5" t="s">
        <v>49</v>
      </c>
      <c r="B363" s="5">
        <v>33.6</v>
      </c>
      <c r="C363" s="5">
        <v>33.85</v>
      </c>
      <c r="D363" s="5">
        <v>88</v>
      </c>
      <c r="E363" s="5">
        <v>9</v>
      </c>
      <c r="F363" s="5">
        <v>57</v>
      </c>
      <c r="G363" s="5">
        <v>8.8000000000000007</v>
      </c>
      <c r="H363" s="5">
        <v>1.5</v>
      </c>
      <c r="I363" s="5">
        <v>3</v>
      </c>
      <c r="J363" s="5">
        <v>1</v>
      </c>
      <c r="K363" s="5">
        <v>2</v>
      </c>
      <c r="L363" s="5">
        <v>0.34117999999999998</v>
      </c>
      <c r="M363" s="5">
        <v>8.9800000000000005E-2</v>
      </c>
      <c r="N363" s="5">
        <v>57</v>
      </c>
      <c r="P363" s="5">
        <v>3</v>
      </c>
      <c r="Q363" s="5" t="str">
        <f>IF(P363=5,"BS-S+",IF(P363=4,"BS-S",IF(P363=3,"BS-Ves",IF(P363=2,"Amy",IF(P363=1,"NTr",IF(P363=0,"Pyr","Fault"))))))</f>
        <v>BS-Ves</v>
      </c>
      <c r="R363" s="5">
        <v>13.994759999999999</v>
      </c>
      <c r="S363" s="5"/>
      <c r="T363" s="12">
        <f>IF(R363&lt;5,1,IF(R363&lt;25,2,IF(R363&lt;50,4,IF(R363&lt;100,7,12))))</f>
        <v>2</v>
      </c>
      <c r="U363" s="10">
        <f>0.65*N363+T363+5+10-5</f>
        <v>49.050000000000004</v>
      </c>
      <c r="V363" s="10"/>
      <c r="X363" s="11">
        <v>362</v>
      </c>
    </row>
    <row r="364" spans="1:24">
      <c r="A364" s="5" t="s">
        <v>49</v>
      </c>
      <c r="B364" s="5">
        <v>33.85</v>
      </c>
      <c r="C364" s="5">
        <v>36.6</v>
      </c>
      <c r="D364" s="5">
        <v>85</v>
      </c>
      <c r="E364" s="5">
        <v>9</v>
      </c>
      <c r="F364" s="5">
        <v>56</v>
      </c>
      <c r="G364" s="5">
        <v>10</v>
      </c>
      <c r="H364" s="5">
        <v>1.5</v>
      </c>
      <c r="I364" s="5">
        <v>3</v>
      </c>
      <c r="J364" s="5">
        <v>1</v>
      </c>
      <c r="K364" s="5">
        <v>2</v>
      </c>
      <c r="L364" s="5">
        <v>0.34117999999999998</v>
      </c>
      <c r="M364" s="5">
        <v>7.8799999999999995E-2</v>
      </c>
      <c r="N364" s="5">
        <v>54</v>
      </c>
      <c r="P364" s="5">
        <v>3</v>
      </c>
      <c r="Q364" s="5" t="str">
        <f>IF(P364=5,"BS-S+",IF(P364=4,"BS-S",IF(P364=3,"BS-Ves",IF(P364=2,"Amy",IF(P364=1,"NTr",IF(P364=0,"Pyr","Fault"))))))</f>
        <v>BS-Ves</v>
      </c>
      <c r="R364" s="5">
        <v>24.068660000000001</v>
      </c>
      <c r="S364" s="5"/>
      <c r="T364" s="12">
        <f>IF(R364&lt;5,1,IF(R364&lt;25,2,IF(R364&lt;50,4,IF(R364&lt;100,7,12))))</f>
        <v>2</v>
      </c>
      <c r="U364" s="10">
        <f>0.65*N364+T364+5+10-5</f>
        <v>47.1</v>
      </c>
      <c r="V364" s="10"/>
      <c r="X364" s="11">
        <v>363</v>
      </c>
    </row>
    <row r="365" spans="1:24">
      <c r="A365" s="5" t="s">
        <v>49</v>
      </c>
      <c r="B365" s="5">
        <v>36.6</v>
      </c>
      <c r="C365" s="5">
        <v>37.75</v>
      </c>
      <c r="D365" s="5">
        <v>78</v>
      </c>
      <c r="E365" s="5">
        <v>9</v>
      </c>
      <c r="F365" s="5">
        <v>52</v>
      </c>
      <c r="G365" s="5">
        <v>12.8</v>
      </c>
      <c r="H365" s="5">
        <v>1.5</v>
      </c>
      <c r="I365" s="5">
        <v>3</v>
      </c>
      <c r="J365" s="5">
        <v>1</v>
      </c>
      <c r="K365" s="5">
        <v>2</v>
      </c>
      <c r="L365" s="5">
        <v>0.34117999999999998</v>
      </c>
      <c r="M365" s="5">
        <v>6.1199999999999997E-2</v>
      </c>
      <c r="N365" s="5">
        <v>50</v>
      </c>
      <c r="P365" s="5">
        <v>3</v>
      </c>
      <c r="Q365" s="5" t="str">
        <f>IF(P365=5,"BS-S+",IF(P365=4,"BS-S",IF(P365=3,"BS-Ves",IF(P365=2,"Amy",IF(P365=1,"NTr",IF(P365=0,"Pyr","Fault"))))))</f>
        <v>BS-Ves</v>
      </c>
      <c r="R365" s="5">
        <v>22.614450000000001</v>
      </c>
      <c r="S365" s="5"/>
      <c r="T365" s="12">
        <f>IF(R365&lt;5,1,IF(R365&lt;25,2,IF(R365&lt;50,4,IF(R365&lt;100,7,12))))</f>
        <v>2</v>
      </c>
      <c r="U365" s="10">
        <f>0.65*N365+T365+5+10-5</f>
        <v>44.5</v>
      </c>
      <c r="V365" s="10"/>
      <c r="X365" s="11">
        <v>364</v>
      </c>
    </row>
    <row r="366" spans="1:24">
      <c r="A366" s="5" t="s">
        <v>49</v>
      </c>
      <c r="B366" s="5">
        <v>37.75</v>
      </c>
      <c r="C366" s="5">
        <v>39.6</v>
      </c>
      <c r="D366" s="5">
        <v>73</v>
      </c>
      <c r="E366" s="5">
        <v>9</v>
      </c>
      <c r="F366" s="5">
        <v>50</v>
      </c>
      <c r="G366" s="5">
        <v>14.8</v>
      </c>
      <c r="H366" s="5">
        <v>1.5</v>
      </c>
      <c r="I366" s="5">
        <v>3</v>
      </c>
      <c r="J366" s="5">
        <v>1</v>
      </c>
      <c r="K366" s="5">
        <v>2</v>
      </c>
      <c r="L366" s="5">
        <v>0.34117999999999998</v>
      </c>
      <c r="M366" s="5">
        <v>5.28E-2</v>
      </c>
      <c r="N366" s="5">
        <v>47</v>
      </c>
      <c r="P366" s="5">
        <v>3</v>
      </c>
      <c r="Q366" s="5" t="str">
        <f>IF(P366=5,"BS-S+",IF(P366=4,"BS-S",IF(P366=3,"BS-Ves",IF(P366=2,"Amy",IF(P366=1,"NTr",IF(P366=0,"Pyr","Fault"))))))</f>
        <v>BS-Ves</v>
      </c>
      <c r="R366" s="5">
        <v>13.79186</v>
      </c>
      <c r="S366" s="5"/>
      <c r="T366" s="12">
        <f>IF(R366&lt;5,1,IF(R366&lt;25,2,IF(R366&lt;50,4,IF(R366&lt;100,7,12))))</f>
        <v>2</v>
      </c>
      <c r="U366" s="10">
        <f>0.65*N366+T366+5+10-5</f>
        <v>42.55</v>
      </c>
      <c r="V366" s="10"/>
      <c r="W366" s="5" t="s">
        <v>55</v>
      </c>
      <c r="X366" s="11">
        <v>365</v>
      </c>
    </row>
    <row r="367" spans="1:24">
      <c r="A367" s="5" t="s">
        <v>49</v>
      </c>
      <c r="B367" s="5">
        <v>39.6</v>
      </c>
      <c r="C367" s="5">
        <v>41.5</v>
      </c>
      <c r="D367" s="5">
        <v>89</v>
      </c>
      <c r="E367" s="5">
        <v>9</v>
      </c>
      <c r="F367" s="5">
        <v>58</v>
      </c>
      <c r="G367" s="5">
        <v>8.4</v>
      </c>
      <c r="H367" s="5">
        <v>1.5</v>
      </c>
      <c r="I367" s="5">
        <v>3</v>
      </c>
      <c r="J367" s="5">
        <v>1</v>
      </c>
      <c r="K367" s="5">
        <v>2</v>
      </c>
      <c r="L367" s="5">
        <v>0.34117999999999998</v>
      </c>
      <c r="M367" s="5">
        <v>9.4200000000000006E-2</v>
      </c>
      <c r="N367" s="5">
        <v>58</v>
      </c>
      <c r="P367" s="5">
        <v>3</v>
      </c>
      <c r="Q367" s="5" t="str">
        <f>IF(P367=5,"BS-S+",IF(P367=4,"BS-S",IF(P367=3,"BS-Ves",IF(P367=2,"Amy",IF(P367=1,"NTr",IF(P367=0,"Pyr","Fault"))))))</f>
        <v>BS-Ves</v>
      </c>
      <c r="R367" s="5">
        <v>26.076969999999999</v>
      </c>
      <c r="S367" s="5"/>
      <c r="T367" s="12">
        <f>IF(R367&lt;5,1,IF(R367&lt;25,2,IF(R367&lt;50,4,IF(R367&lt;100,7,12))))</f>
        <v>4</v>
      </c>
      <c r="U367" s="10">
        <f>0.65*N367+T367+5+10-5</f>
        <v>51.7</v>
      </c>
      <c r="V367" s="10"/>
      <c r="X367" s="11">
        <v>366</v>
      </c>
    </row>
    <row r="368" spans="1:24">
      <c r="A368" s="5" t="s">
        <v>49</v>
      </c>
      <c r="B368" s="5">
        <v>41.5</v>
      </c>
      <c r="C368" s="5">
        <v>42.6</v>
      </c>
      <c r="D368" s="5">
        <v>97</v>
      </c>
      <c r="E368" s="5">
        <v>9</v>
      </c>
      <c r="F368" s="5">
        <v>62</v>
      </c>
      <c r="G368" s="5">
        <v>5.2</v>
      </c>
      <c r="H368" s="5">
        <v>1</v>
      </c>
      <c r="I368" s="5">
        <v>2</v>
      </c>
      <c r="J368" s="5">
        <v>1</v>
      </c>
      <c r="K368" s="5">
        <v>2</v>
      </c>
      <c r="L368" s="5">
        <v>0.37</v>
      </c>
      <c r="M368" s="5">
        <v>0.1208</v>
      </c>
      <c r="N368" s="5">
        <v>62</v>
      </c>
      <c r="P368" s="5">
        <v>3</v>
      </c>
      <c r="Q368" s="5" t="str">
        <f>IF(P368=5,"BS-S+",IF(P368=4,"BS-S",IF(P368=3,"BS-Ves",IF(P368=2,"Amy",IF(P368=1,"NTr",IF(P368=0,"Pyr","Fault"))))))</f>
        <v>BS-Ves</v>
      </c>
      <c r="R368" s="5">
        <v>21.39545</v>
      </c>
      <c r="S368" s="5"/>
      <c r="T368" s="12">
        <f>IF(R368&lt;5,1,IF(R368&lt;25,2,IF(R368&lt;50,4,IF(R368&lt;100,7,12))))</f>
        <v>2</v>
      </c>
      <c r="U368" s="10">
        <f>0.65*N368+T368+5+10-5</f>
        <v>52.300000000000004</v>
      </c>
      <c r="V368" s="10"/>
      <c r="X368" s="11">
        <v>367</v>
      </c>
    </row>
    <row r="369" spans="1:24">
      <c r="A369" s="5" t="s">
        <v>49</v>
      </c>
      <c r="B369" s="5">
        <v>42.6</v>
      </c>
      <c r="C369" s="5">
        <v>45.5</v>
      </c>
      <c r="D369" s="5">
        <v>81</v>
      </c>
      <c r="E369" s="5">
        <v>11</v>
      </c>
      <c r="F369" s="5">
        <v>57</v>
      </c>
      <c r="G369" s="5">
        <v>11.6</v>
      </c>
      <c r="H369" s="5">
        <v>1.5</v>
      </c>
      <c r="I369" s="5">
        <v>3</v>
      </c>
      <c r="J369" s="5">
        <v>1</v>
      </c>
      <c r="K369" s="5">
        <v>2</v>
      </c>
      <c r="L369" s="5">
        <v>0.34117999999999998</v>
      </c>
      <c r="M369" s="5">
        <v>6.7699999999999996E-2</v>
      </c>
      <c r="N369" s="5">
        <v>52</v>
      </c>
      <c r="O369" s="11"/>
      <c r="P369" s="5">
        <v>3</v>
      </c>
      <c r="Q369" s="5" t="str">
        <f>IF(P369=5,"BS-S+",IF(P369=4,"BS-S",IF(P369=3,"BS-Ves",IF(P369=2,"Amy",IF(P369=1,"NTr",IF(P369=0,"Pyr","Fault"))))))</f>
        <v>BS-Ves</v>
      </c>
      <c r="R369" s="5">
        <v>22.522279999999999</v>
      </c>
      <c r="S369" s="5"/>
      <c r="T369" s="12">
        <f>IF(R369&lt;5,1,IF(R369&lt;25,2,IF(R369&lt;50,4,IF(R369&lt;100,7,12))))</f>
        <v>2</v>
      </c>
      <c r="U369" s="10">
        <f>0.65*N369+T369+5+10-5</f>
        <v>45.800000000000004</v>
      </c>
      <c r="V369" s="10"/>
      <c r="X369" s="11">
        <v>368</v>
      </c>
    </row>
    <row r="370" spans="1:24">
      <c r="A370" s="5" t="s">
        <v>49</v>
      </c>
      <c r="B370" s="5">
        <v>45.5</v>
      </c>
      <c r="C370" s="5">
        <v>48.6</v>
      </c>
      <c r="D370" s="5">
        <v>80</v>
      </c>
      <c r="E370" s="5">
        <v>8</v>
      </c>
      <c r="F370" s="5">
        <v>52</v>
      </c>
      <c r="G370" s="5">
        <v>12</v>
      </c>
      <c r="H370" s="5">
        <v>1.5</v>
      </c>
      <c r="I370" s="5">
        <v>3</v>
      </c>
      <c r="J370" s="5">
        <v>1</v>
      </c>
      <c r="K370" s="5">
        <v>2</v>
      </c>
      <c r="L370" s="5">
        <v>0.34117999999999998</v>
      </c>
      <c r="M370" s="5">
        <v>6.54E-2</v>
      </c>
      <c r="N370" s="5">
        <v>51</v>
      </c>
      <c r="P370" s="5">
        <v>3</v>
      </c>
      <c r="Q370" s="5" t="str">
        <f>IF(P370=5,"BS-S+",IF(P370=4,"BS-S",IF(P370=3,"BS-Ves",IF(P370=2,"Amy",IF(P370=1,"NTr",IF(P370=0,"Pyr","Fault"))))))</f>
        <v>BS-Ves</v>
      </c>
      <c r="R370" s="5">
        <v>25.035160000000001</v>
      </c>
      <c r="S370" s="5"/>
      <c r="T370" s="12">
        <f>IF(R370&lt;5,1,IF(R370&lt;25,2,IF(R370&lt;50,4,IF(R370&lt;100,7,12))))</f>
        <v>4</v>
      </c>
      <c r="U370" s="10">
        <f>0.65*N370+T370+5+10-5</f>
        <v>47.15</v>
      </c>
      <c r="V370" s="10"/>
      <c r="W370" s="5" t="s">
        <v>56</v>
      </c>
      <c r="X370" s="11">
        <v>369</v>
      </c>
    </row>
    <row r="371" spans="1:24">
      <c r="A371" s="5" t="s">
        <v>49</v>
      </c>
      <c r="B371" s="5">
        <v>48.6</v>
      </c>
      <c r="C371" s="5">
        <v>49</v>
      </c>
      <c r="D371" s="5">
        <v>75</v>
      </c>
      <c r="E371" s="5">
        <v>8</v>
      </c>
      <c r="F371" s="5">
        <v>49</v>
      </c>
      <c r="G371" s="5">
        <v>14</v>
      </c>
      <c r="H371" s="5">
        <v>1.5</v>
      </c>
      <c r="I371" s="5">
        <v>3</v>
      </c>
      <c r="J371" s="5">
        <v>1</v>
      </c>
      <c r="K371" s="5">
        <v>2</v>
      </c>
      <c r="L371" s="5">
        <v>0.34117999999999998</v>
      </c>
      <c r="M371" s="5">
        <v>5.5800000000000002E-2</v>
      </c>
      <c r="N371" s="5">
        <v>48</v>
      </c>
      <c r="P371" s="5">
        <v>3</v>
      </c>
      <c r="Q371" s="5" t="str">
        <f>IF(P371=5,"BS-S+",IF(P371=4,"BS-S",IF(P371=3,"BS-Ves",IF(P371=2,"Amy",IF(P371=1,"NTr",IF(P371=0,"Pyr","Fault"))))))</f>
        <v>BS-Ves</v>
      </c>
      <c r="R371" s="5">
        <v>16.388159999999999</v>
      </c>
      <c r="S371" s="5"/>
      <c r="T371" s="12">
        <f>IF(R371&lt;5,1,IF(R371&lt;25,2,IF(R371&lt;50,4,IF(R371&lt;100,7,12))))</f>
        <v>2</v>
      </c>
      <c r="U371" s="10">
        <f>0.65*N371+T371+5+10-5</f>
        <v>43.2</v>
      </c>
      <c r="V371" s="10"/>
      <c r="X371" s="11">
        <v>370</v>
      </c>
    </row>
    <row r="372" spans="1:24">
      <c r="A372" s="5" t="s">
        <v>49</v>
      </c>
      <c r="B372" s="5">
        <v>49</v>
      </c>
      <c r="C372" s="5">
        <v>51.2</v>
      </c>
      <c r="D372" s="5">
        <v>45</v>
      </c>
      <c r="E372" s="5">
        <v>8</v>
      </c>
      <c r="F372" s="5">
        <v>34</v>
      </c>
      <c r="G372" s="5">
        <v>26</v>
      </c>
      <c r="H372" s="5">
        <v>1.5</v>
      </c>
      <c r="I372" s="5">
        <v>3</v>
      </c>
      <c r="J372" s="5">
        <v>1</v>
      </c>
      <c r="K372" s="5">
        <v>2</v>
      </c>
      <c r="L372" s="5">
        <v>0.34117999999999998</v>
      </c>
      <c r="M372" s="5">
        <v>2.9600000000000001E-2</v>
      </c>
      <c r="N372" s="5">
        <v>38</v>
      </c>
      <c r="O372" s="12"/>
      <c r="P372" s="5">
        <v>3</v>
      </c>
      <c r="Q372" s="5" t="str">
        <f>IF(P372=5,"BS-S+",IF(P372=4,"BS-S",IF(P372=3,"BS-Ves",IF(P372=2,"Amy",IF(P372=1,"NTr",IF(P372=0,"Pyr","Fault"))))))</f>
        <v>BS-Ves</v>
      </c>
      <c r="R372" s="5">
        <v>22.630939999999999</v>
      </c>
      <c r="S372" s="5"/>
      <c r="T372" s="12">
        <f>IF(R372&lt;5,1,IF(R372&lt;25,2,IF(R372&lt;50,4,IF(R372&lt;100,7,12))))</f>
        <v>2</v>
      </c>
      <c r="U372" s="10">
        <f>0.65*N372+T372+5+10-5</f>
        <v>36.700000000000003</v>
      </c>
      <c r="V372" s="10"/>
      <c r="X372" s="11">
        <v>371</v>
      </c>
    </row>
    <row r="373" spans="1:24">
      <c r="A373" s="5" t="s">
        <v>49</v>
      </c>
      <c r="B373" s="5">
        <v>51.2</v>
      </c>
      <c r="C373" s="5">
        <v>51.7</v>
      </c>
      <c r="D373" s="5">
        <v>80</v>
      </c>
      <c r="E373" s="5">
        <v>8</v>
      </c>
      <c r="F373" s="5">
        <v>52</v>
      </c>
      <c r="G373" s="5">
        <v>12</v>
      </c>
      <c r="H373" s="5">
        <v>1.5</v>
      </c>
      <c r="I373" s="5">
        <v>3</v>
      </c>
      <c r="J373" s="5">
        <v>1</v>
      </c>
      <c r="K373" s="5">
        <v>2</v>
      </c>
      <c r="L373" s="5">
        <v>0.34117999999999998</v>
      </c>
      <c r="M373" s="5">
        <v>6.54E-2</v>
      </c>
      <c r="N373" s="5">
        <v>51</v>
      </c>
      <c r="O373" s="12"/>
      <c r="P373" s="5">
        <v>3</v>
      </c>
      <c r="Q373" s="5" t="str">
        <f>IF(P373=5,"BS-S+",IF(P373=4,"BS-S",IF(P373=3,"BS-Ves",IF(P373=2,"Amy",IF(P373=1,"NTr",IF(P373=0,"Pyr","Fault"))))))</f>
        <v>BS-Ves</v>
      </c>
      <c r="R373" s="5">
        <v>20.039639999999999</v>
      </c>
      <c r="S373" s="5"/>
      <c r="T373" s="12">
        <f>IF(R373&lt;5,1,IF(R373&lt;25,2,IF(R373&lt;50,4,IF(R373&lt;100,7,12))))</f>
        <v>2</v>
      </c>
      <c r="U373" s="10">
        <f>0.65*N373+T373+5+10-5</f>
        <v>45.15</v>
      </c>
      <c r="V373" s="10"/>
      <c r="X373" s="11">
        <v>372</v>
      </c>
    </row>
    <row r="374" spans="1:24">
      <c r="A374" s="5" t="s">
        <v>49</v>
      </c>
      <c r="B374" s="5">
        <v>51.7</v>
      </c>
      <c r="C374" s="5">
        <v>52.8</v>
      </c>
      <c r="D374" s="5">
        <v>82</v>
      </c>
      <c r="E374" s="5">
        <v>8</v>
      </c>
      <c r="F374" s="5">
        <v>53</v>
      </c>
      <c r="G374" s="5">
        <v>11.2</v>
      </c>
      <c r="H374" s="5">
        <v>1.5</v>
      </c>
      <c r="I374" s="5">
        <v>3</v>
      </c>
      <c r="J374" s="5">
        <v>1</v>
      </c>
      <c r="K374" s="5">
        <v>2</v>
      </c>
      <c r="L374" s="5">
        <v>0.34117999999999998</v>
      </c>
      <c r="M374" s="5">
        <v>7.0199999999999999E-2</v>
      </c>
      <c r="N374" s="5">
        <v>52</v>
      </c>
      <c r="P374" s="5">
        <v>3</v>
      </c>
      <c r="Q374" s="5" t="str">
        <f>IF(P374=5,"BS-S+",IF(P374=4,"BS-S",IF(P374=3,"BS-Ves",IF(P374=2,"Amy",IF(P374=1,"NTr",IF(P374=0,"Pyr","Fault"))))))</f>
        <v>BS-Ves</v>
      </c>
      <c r="R374" s="5">
        <v>14.49621</v>
      </c>
      <c r="S374" s="5"/>
      <c r="T374" s="12">
        <f>IF(R374&lt;5,1,IF(R374&lt;25,2,IF(R374&lt;50,4,IF(R374&lt;100,7,12))))</f>
        <v>2</v>
      </c>
      <c r="U374" s="10">
        <f>0.65*N374+T374+5+10-5</f>
        <v>45.800000000000004</v>
      </c>
      <c r="V374" s="10"/>
      <c r="X374" s="11">
        <v>373</v>
      </c>
    </row>
    <row r="375" spans="1:24">
      <c r="A375" s="5" t="s">
        <v>49</v>
      </c>
      <c r="B375" s="5">
        <v>52.8</v>
      </c>
      <c r="C375" s="5">
        <v>54.5</v>
      </c>
      <c r="D375" s="5">
        <v>21</v>
      </c>
      <c r="E375" s="5">
        <v>8</v>
      </c>
      <c r="F375" s="5">
        <v>22</v>
      </c>
      <c r="G375" s="5">
        <v>35.6</v>
      </c>
      <c r="H375" s="5">
        <v>1</v>
      </c>
      <c r="I375" s="5">
        <v>2</v>
      </c>
      <c r="J375" s="5">
        <v>1</v>
      </c>
      <c r="K375" s="5">
        <v>2</v>
      </c>
      <c r="L375" s="5">
        <v>0.37</v>
      </c>
      <c r="M375" s="5">
        <v>1.43E-2</v>
      </c>
      <c r="N375" s="5">
        <v>28</v>
      </c>
      <c r="O375" s="12"/>
      <c r="P375" s="5">
        <v>3</v>
      </c>
      <c r="Q375" s="5" t="str">
        <f>IF(P375=5,"BS-S+",IF(P375=4,"BS-S",IF(P375=3,"BS-Ves",IF(P375=2,"Amy",IF(P375=1,"NTr",IF(P375=0,"Pyr","Fault"))))))</f>
        <v>BS-Ves</v>
      </c>
      <c r="R375" s="5">
        <v>23.813659999999999</v>
      </c>
      <c r="S375" s="5"/>
      <c r="T375" s="12">
        <f>IF(R375&lt;5,1,IF(R375&lt;25,2,IF(R375&lt;50,4,IF(R375&lt;100,7,12))))</f>
        <v>2</v>
      </c>
      <c r="U375" s="10">
        <f>0.65*N375+T375+5+10-5</f>
        <v>30.200000000000003</v>
      </c>
      <c r="V375" s="10"/>
      <c r="X375" s="11">
        <v>374</v>
      </c>
    </row>
    <row r="376" spans="1:24">
      <c r="A376" s="5" t="s">
        <v>49</v>
      </c>
      <c r="B376" s="5">
        <v>54.5</v>
      </c>
      <c r="C376" s="5">
        <v>57.4</v>
      </c>
      <c r="D376" s="5">
        <v>29</v>
      </c>
      <c r="E376" s="5">
        <v>7</v>
      </c>
      <c r="F376" s="5">
        <v>25</v>
      </c>
      <c r="G376" s="5">
        <v>32.4</v>
      </c>
      <c r="H376" s="5">
        <v>0.67</v>
      </c>
      <c r="I376" s="5">
        <v>2</v>
      </c>
      <c r="J376" s="5">
        <v>1</v>
      </c>
      <c r="K376" s="5">
        <v>3</v>
      </c>
      <c r="L376" s="5">
        <v>0.40125499999999997</v>
      </c>
      <c r="M376" s="5">
        <v>1.0500000000000001E-2</v>
      </c>
      <c r="N376" s="5">
        <v>24</v>
      </c>
      <c r="P376" s="5">
        <v>3</v>
      </c>
      <c r="Q376" s="5" t="str">
        <f>IF(P376=5,"BS-S+",IF(P376=4,"BS-S",IF(P376=3,"BS-Ves",IF(P376=2,"Amy",IF(P376=1,"NTr",IF(P376=0,"Pyr","Fault"))))))</f>
        <v>BS-Ves</v>
      </c>
      <c r="R376" s="5">
        <v>23.460940000000001</v>
      </c>
      <c r="S376" s="5"/>
      <c r="T376" s="12">
        <f>IF(R376&lt;5,1,IF(R376&lt;25,2,IF(R376&lt;50,4,IF(R376&lt;100,7,12))))</f>
        <v>2</v>
      </c>
      <c r="U376" s="10">
        <f>0.65*N376+T376+5+10-5</f>
        <v>27.6</v>
      </c>
      <c r="V376" s="10"/>
      <c r="X376" s="11">
        <v>375</v>
      </c>
    </row>
    <row r="377" spans="1:24">
      <c r="A377" s="5" t="s">
        <v>49</v>
      </c>
      <c r="B377" s="5">
        <v>57.4</v>
      </c>
      <c r="C377" s="5">
        <v>58.8</v>
      </c>
      <c r="D377" s="5">
        <v>96</v>
      </c>
      <c r="E377" s="5">
        <v>10</v>
      </c>
      <c r="F377" s="5">
        <v>63</v>
      </c>
      <c r="G377" s="5">
        <v>5.6</v>
      </c>
      <c r="H377" s="5">
        <v>1.5</v>
      </c>
      <c r="I377" s="5">
        <v>3</v>
      </c>
      <c r="J377" s="5">
        <v>1</v>
      </c>
      <c r="K377" s="5">
        <v>2</v>
      </c>
      <c r="L377" s="5">
        <v>0.34117999999999998</v>
      </c>
      <c r="M377" s="5">
        <v>0.1426</v>
      </c>
      <c r="N377" s="5">
        <v>65</v>
      </c>
      <c r="P377" s="5">
        <v>4</v>
      </c>
      <c r="Q377" s="5" t="str">
        <f>IF(P377=5,"BS-S+",IF(P377=4,"BS-S",IF(P377=3,"BS-Ves",IF(P377=2,"Amy",IF(P377=1,"NTr",IF(P377=0,"Pyr","Fault"))))))</f>
        <v>BS-S</v>
      </c>
      <c r="R377" s="12">
        <v>76.334424261635718</v>
      </c>
      <c r="T377" s="12">
        <f>IF(R377&lt;5,1,IF(R377&lt;25,2,IF(R377&lt;50,4,IF(R377&lt;100,7,12))))</f>
        <v>7</v>
      </c>
      <c r="U377" s="10">
        <f>0.65*N377+T377+5+10-5</f>
        <v>59.25</v>
      </c>
      <c r="V377" s="10"/>
      <c r="W377" s="5" t="s">
        <v>57</v>
      </c>
      <c r="X377" s="11">
        <v>376</v>
      </c>
    </row>
    <row r="378" spans="1:24">
      <c r="A378" s="5" t="s">
        <v>49</v>
      </c>
      <c r="B378" s="5">
        <v>58.8</v>
      </c>
      <c r="C378" s="5">
        <v>61.35</v>
      </c>
      <c r="D378" s="5">
        <v>51</v>
      </c>
      <c r="E378" s="5">
        <v>9</v>
      </c>
      <c r="F378" s="5">
        <v>39</v>
      </c>
      <c r="G378" s="5">
        <v>23.6</v>
      </c>
      <c r="H378" s="5">
        <v>1</v>
      </c>
      <c r="I378" s="5">
        <v>2</v>
      </c>
      <c r="J378" s="5">
        <v>1</v>
      </c>
      <c r="K378" s="5">
        <v>2</v>
      </c>
      <c r="L378" s="5">
        <v>0.37</v>
      </c>
      <c r="M378" s="5">
        <v>2.2499999999999999E-2</v>
      </c>
      <c r="N378" s="5">
        <v>34</v>
      </c>
      <c r="P378" s="5">
        <v>4</v>
      </c>
      <c r="Q378" s="5" t="str">
        <f>IF(P378=5,"BS-S+",IF(P378=4,"BS-S",IF(P378=3,"BS-Ves",IF(P378=2,"Amy",IF(P378=1,"NTr",IF(P378=0,"Pyr","Fault"))))))</f>
        <v>BS-S</v>
      </c>
      <c r="R378" s="12">
        <v>60.308771840270879</v>
      </c>
      <c r="T378" s="12">
        <f>IF(R378&lt;5,1,IF(R378&lt;25,2,IF(R378&lt;50,4,IF(R378&lt;100,7,12))))</f>
        <v>7</v>
      </c>
      <c r="U378" s="10">
        <f>0.65*N378+T378+5+10-5</f>
        <v>39.1</v>
      </c>
      <c r="V378" s="10"/>
      <c r="X378" s="11">
        <v>377</v>
      </c>
    </row>
    <row r="379" spans="1:24">
      <c r="A379" s="5" t="s">
        <v>49</v>
      </c>
      <c r="B379" s="5">
        <v>61.35</v>
      </c>
      <c r="C379" s="5">
        <v>62.65</v>
      </c>
      <c r="D379" s="5">
        <v>100</v>
      </c>
      <c r="E379" s="5">
        <v>10</v>
      </c>
      <c r="F379" s="5">
        <v>65</v>
      </c>
      <c r="G379" s="5">
        <v>4</v>
      </c>
      <c r="H379" s="5">
        <v>1</v>
      </c>
      <c r="I379" s="5">
        <v>2</v>
      </c>
      <c r="J379" s="5">
        <v>1</v>
      </c>
      <c r="K379" s="5">
        <v>2</v>
      </c>
      <c r="L379" s="5">
        <v>0.37</v>
      </c>
      <c r="M379" s="5">
        <v>0.16159999999999999</v>
      </c>
      <c r="N379" s="5">
        <v>67</v>
      </c>
      <c r="P379" s="5">
        <v>2</v>
      </c>
      <c r="Q379" s="5" t="str">
        <f>IF(P379=5,"BS-S+",IF(P379=4,"BS-S",IF(P379=3,"BS-Ves",IF(P379=2,"Amy",IF(P379=1,"NTr",IF(P379=0,"Pyr","Fault"))))))</f>
        <v>Amy</v>
      </c>
      <c r="R379" s="5">
        <v>10.10773</v>
      </c>
      <c r="S379" s="5"/>
      <c r="T379" s="12">
        <f>IF(R379&lt;5,1,IF(R379&lt;25,2,IF(R379&lt;50,4,IF(R379&lt;100,7,12))))</f>
        <v>2</v>
      </c>
      <c r="U379" s="10">
        <f>0.65*N379+T379+5+10-5</f>
        <v>55.550000000000004</v>
      </c>
      <c r="V379" s="10"/>
      <c r="W379" s="5" t="s">
        <v>58</v>
      </c>
      <c r="X379" s="11">
        <v>378</v>
      </c>
    </row>
    <row r="380" spans="1:24">
      <c r="A380" s="5" t="s">
        <v>49</v>
      </c>
      <c r="B380" s="5">
        <v>62.65</v>
      </c>
      <c r="C380" s="5">
        <v>65.2</v>
      </c>
      <c r="D380" s="5">
        <v>96</v>
      </c>
      <c r="E380" s="5">
        <v>11</v>
      </c>
      <c r="F380" s="5">
        <v>64</v>
      </c>
      <c r="G380" s="5">
        <v>5.6</v>
      </c>
      <c r="H380" s="5">
        <v>1</v>
      </c>
      <c r="I380" s="5">
        <v>2</v>
      </c>
      <c r="J380" s="5">
        <v>1</v>
      </c>
      <c r="K380" s="5">
        <v>2</v>
      </c>
      <c r="L380" s="5">
        <v>0.37</v>
      </c>
      <c r="M380" s="5">
        <v>0.1113</v>
      </c>
      <c r="N380" s="5">
        <v>61</v>
      </c>
      <c r="P380" s="5">
        <v>2</v>
      </c>
      <c r="Q380" s="5" t="str">
        <f>IF(P380=5,"BS-S+",IF(P380=4,"BS-S",IF(P380=3,"BS-Ves",IF(P380=2,"Amy",IF(P380=1,"NTr",IF(P380=0,"Pyr","Fault"))))))</f>
        <v>Amy</v>
      </c>
      <c r="R380" s="5">
        <v>11.60291</v>
      </c>
      <c r="S380" s="5"/>
      <c r="T380" s="12">
        <f>IF(R380&lt;5,1,IF(R380&lt;25,2,IF(R380&lt;50,4,IF(R380&lt;100,7,12))))</f>
        <v>2</v>
      </c>
      <c r="U380" s="10">
        <f>0.65*N380+T380+5+10-5</f>
        <v>51.65</v>
      </c>
      <c r="V380" s="10"/>
      <c r="X380" s="11">
        <v>379</v>
      </c>
    </row>
    <row r="381" spans="1:24">
      <c r="A381" s="5" t="s">
        <v>49</v>
      </c>
      <c r="B381" s="5">
        <v>65.2</v>
      </c>
      <c r="C381" s="5">
        <v>66.400000000000006</v>
      </c>
      <c r="D381" s="5">
        <v>87</v>
      </c>
      <c r="E381" s="5">
        <v>11</v>
      </c>
      <c r="F381" s="5">
        <v>60</v>
      </c>
      <c r="G381" s="5">
        <v>9.1999999999999993</v>
      </c>
      <c r="H381" s="5">
        <v>1.5</v>
      </c>
      <c r="I381" s="5">
        <v>3</v>
      </c>
      <c r="J381" s="5">
        <v>1</v>
      </c>
      <c r="K381" s="5">
        <v>2</v>
      </c>
      <c r="L381" s="5">
        <v>0.34117999999999998</v>
      </c>
      <c r="M381" s="5">
        <v>8.5800000000000001E-2</v>
      </c>
      <c r="N381" s="5">
        <v>56</v>
      </c>
      <c r="O381" s="12"/>
      <c r="P381" s="5">
        <v>2</v>
      </c>
      <c r="Q381" s="5" t="str">
        <f>IF(P381=5,"BS-S+",IF(P381=4,"BS-S",IF(P381=3,"BS-Ves",IF(P381=2,"Amy",IF(P381=1,"NTr",IF(P381=0,"Pyr","Fault"))))))</f>
        <v>Amy</v>
      </c>
      <c r="R381" s="5">
        <v>8.862463</v>
      </c>
      <c r="S381" s="5"/>
      <c r="T381" s="12">
        <f>IF(R381&lt;5,1,IF(R381&lt;25,2,IF(R381&lt;50,4,IF(R381&lt;100,7,12))))</f>
        <v>2</v>
      </c>
      <c r="U381" s="10">
        <f>0.65*N381+T381+5+10-5</f>
        <v>48.4</v>
      </c>
      <c r="V381" s="10"/>
      <c r="X381" s="11">
        <v>380</v>
      </c>
    </row>
    <row r="382" spans="1:24">
      <c r="A382" s="5" t="s">
        <v>49</v>
      </c>
      <c r="B382" s="5">
        <v>66.400000000000006</v>
      </c>
      <c r="C382" s="5">
        <v>69</v>
      </c>
      <c r="D382" s="5">
        <v>100</v>
      </c>
      <c r="E382" s="5">
        <v>11</v>
      </c>
      <c r="F382" s="5">
        <v>66</v>
      </c>
      <c r="G382" s="5">
        <v>4</v>
      </c>
      <c r="H382" s="5">
        <v>1</v>
      </c>
      <c r="I382" s="5">
        <v>2</v>
      </c>
      <c r="J382" s="5">
        <v>1</v>
      </c>
      <c r="K382" s="5">
        <v>2</v>
      </c>
      <c r="L382" s="5">
        <v>0.37</v>
      </c>
      <c r="M382" s="5">
        <v>0.16159999999999999</v>
      </c>
      <c r="N382" s="5">
        <v>67</v>
      </c>
      <c r="P382" s="5">
        <v>2</v>
      </c>
      <c r="Q382" s="5" t="str">
        <f>IF(P382=5,"BS-S+",IF(P382=4,"BS-S",IF(P382=3,"BS-Ves",IF(P382=2,"Amy",IF(P382=1,"NTr",IF(P382=0,"Pyr","Fault"))))))</f>
        <v>Amy</v>
      </c>
      <c r="R382" s="5">
        <v>9.3777170000000005</v>
      </c>
      <c r="S382" s="5"/>
      <c r="T382" s="12">
        <f>IF(R382&lt;5,1,IF(R382&lt;25,2,IF(R382&lt;50,4,IF(R382&lt;100,7,12))))</f>
        <v>2</v>
      </c>
      <c r="U382" s="10">
        <f>0.65*N382+T382+5+10-5</f>
        <v>55.550000000000004</v>
      </c>
      <c r="V382" s="10"/>
      <c r="X382" s="11">
        <v>381</v>
      </c>
    </row>
    <row r="383" spans="1:24">
      <c r="A383" s="5" t="s">
        <v>49</v>
      </c>
      <c r="B383" s="5">
        <v>69</v>
      </c>
      <c r="C383" s="5">
        <v>69.400000000000006</v>
      </c>
      <c r="D383" s="5">
        <v>75</v>
      </c>
      <c r="E383" s="5">
        <v>11</v>
      </c>
      <c r="F383" s="5">
        <v>54</v>
      </c>
      <c r="G383" s="5">
        <v>14</v>
      </c>
      <c r="H383" s="5">
        <v>1.5</v>
      </c>
      <c r="I383" s="5">
        <v>3</v>
      </c>
      <c r="J383" s="5">
        <v>1</v>
      </c>
      <c r="K383" s="5">
        <v>2</v>
      </c>
      <c r="L383" s="5">
        <v>0.34117999999999998</v>
      </c>
      <c r="M383" s="5">
        <v>5.5800000000000002E-2</v>
      </c>
      <c r="N383" s="5">
        <v>48</v>
      </c>
      <c r="P383" s="5">
        <v>2</v>
      </c>
      <c r="Q383" s="5" t="str">
        <f>IF(P383=5,"BS-S+",IF(P383=4,"BS-S",IF(P383=3,"BS-Ves",IF(P383=2,"Amy",IF(P383=1,"NTr",IF(P383=0,"Pyr","Fault"))))))</f>
        <v>Amy</v>
      </c>
      <c r="R383" s="5">
        <v>9.273498</v>
      </c>
      <c r="S383" s="5"/>
      <c r="T383" s="12">
        <f>IF(R383&lt;5,1,IF(R383&lt;25,2,IF(R383&lt;50,4,IF(R383&lt;100,7,12))))</f>
        <v>2</v>
      </c>
      <c r="U383" s="10">
        <f>0.65*N383+T383+5+10-5</f>
        <v>43.2</v>
      </c>
      <c r="V383" s="10"/>
      <c r="X383" s="11">
        <v>382</v>
      </c>
    </row>
    <row r="384" spans="1:24">
      <c r="A384" s="5" t="s">
        <v>49</v>
      </c>
      <c r="B384" s="5">
        <v>69.400000000000006</v>
      </c>
      <c r="C384" s="5">
        <v>71.8</v>
      </c>
      <c r="D384" s="5">
        <v>75</v>
      </c>
      <c r="E384" s="5">
        <v>10</v>
      </c>
      <c r="F384" s="5">
        <v>52</v>
      </c>
      <c r="G384" s="5">
        <v>14</v>
      </c>
      <c r="H384" s="5">
        <v>1.5</v>
      </c>
      <c r="I384" s="5">
        <v>3</v>
      </c>
      <c r="J384" s="5">
        <v>1</v>
      </c>
      <c r="K384" s="5">
        <v>2</v>
      </c>
      <c r="L384" s="5">
        <v>0.34117999999999998</v>
      </c>
      <c r="M384" s="5">
        <v>5.5800000000000002E-2</v>
      </c>
      <c r="N384" s="5">
        <v>48</v>
      </c>
      <c r="P384" s="5">
        <v>2</v>
      </c>
      <c r="Q384" s="5" t="str">
        <f>IF(P384=5,"BS-S+",IF(P384=4,"BS-S",IF(P384=3,"BS-Ves",IF(P384=2,"Amy",IF(P384=1,"NTr",IF(P384=0,"Pyr","Fault"))))))</f>
        <v>Amy</v>
      </c>
      <c r="R384" s="5">
        <v>12.160539999999999</v>
      </c>
      <c r="S384" s="5"/>
      <c r="T384" s="12">
        <f>IF(R384&lt;5,1,IF(R384&lt;25,2,IF(R384&lt;50,4,IF(R384&lt;100,7,12))))</f>
        <v>2</v>
      </c>
      <c r="U384" s="10">
        <f>0.65*N384+T384+5+10-5</f>
        <v>43.2</v>
      </c>
      <c r="V384" s="10"/>
      <c r="X384" s="11">
        <v>383</v>
      </c>
    </row>
    <row r="385" spans="1:24">
      <c r="A385" s="5" t="s">
        <v>49</v>
      </c>
      <c r="B385" s="5">
        <v>71.8</v>
      </c>
      <c r="C385" s="5">
        <v>73</v>
      </c>
      <c r="D385" s="5">
        <v>8</v>
      </c>
      <c r="E385" s="5">
        <v>6</v>
      </c>
      <c r="F385" s="5">
        <v>13</v>
      </c>
      <c r="G385" s="5">
        <v>40.799999999999997</v>
      </c>
      <c r="H385" s="5">
        <v>0.5</v>
      </c>
      <c r="I385" s="5">
        <v>2</v>
      </c>
      <c r="J385" s="5">
        <v>1</v>
      </c>
      <c r="K385" s="5">
        <v>4</v>
      </c>
      <c r="L385" s="5">
        <v>0.42501800000000001</v>
      </c>
      <c r="M385" s="5">
        <v>5.7000000000000002E-3</v>
      </c>
      <c r="N385" s="5">
        <v>17</v>
      </c>
      <c r="P385" s="5">
        <v>5</v>
      </c>
      <c r="Q385" s="5" t="str">
        <f>IF(P385=5,"BS-S+",IF(P385=4,"BS-S",IF(P385=3,"BS-Ves",IF(P385=2,"Amy",IF(P385=1,"NTr",IF(P385=0,"Pyr","Fault"))))))</f>
        <v>BS-S+</v>
      </c>
      <c r="R385" s="12">
        <v>70.883604753311332</v>
      </c>
      <c r="T385" s="12">
        <f>IF(R385&lt;5,1,IF(R385&lt;25,2,IF(R385&lt;50,4,IF(R385&lt;100,7,12))))</f>
        <v>7</v>
      </c>
      <c r="U385" s="10">
        <f>0.65*N385+T385+5+10-5</f>
        <v>28.049999999999997</v>
      </c>
      <c r="V385" s="10"/>
      <c r="W385" s="5" t="s">
        <v>59</v>
      </c>
      <c r="X385" s="11">
        <v>384</v>
      </c>
    </row>
    <row r="386" spans="1:24">
      <c r="A386" s="5" t="s">
        <v>49</v>
      </c>
      <c r="B386" s="5">
        <v>73</v>
      </c>
      <c r="C386" s="5">
        <v>74.400000000000006</v>
      </c>
      <c r="D386" s="5">
        <v>57</v>
      </c>
      <c r="E386" s="5">
        <v>6</v>
      </c>
      <c r="F386" s="5">
        <v>37</v>
      </c>
      <c r="G386" s="5">
        <v>21.2</v>
      </c>
      <c r="H386" s="5">
        <v>0.75</v>
      </c>
      <c r="I386" s="5">
        <v>3</v>
      </c>
      <c r="J386" s="5">
        <v>1</v>
      </c>
      <c r="K386" s="5">
        <v>4</v>
      </c>
      <c r="L386" s="5">
        <v>0.39191300000000001</v>
      </c>
      <c r="M386" s="5">
        <v>1.95E-2</v>
      </c>
      <c r="N386" s="5">
        <v>32</v>
      </c>
      <c r="O386" s="11"/>
      <c r="P386" s="5">
        <v>5</v>
      </c>
      <c r="Q386" s="5" t="str">
        <f>IF(P386=5,"BS-S+",IF(P386=4,"BS-S",IF(P386=3,"BS-Ves",IF(P386=2,"Amy",IF(P386=1,"NTr",IF(P386=0,"Pyr","Fault"))))))</f>
        <v>BS-S+</v>
      </c>
      <c r="R386" s="12">
        <v>73.330944380626207</v>
      </c>
      <c r="T386" s="12">
        <f>IF(R386&lt;5,1,IF(R386&lt;25,2,IF(R386&lt;50,4,IF(R386&lt;100,7,12))))</f>
        <v>7</v>
      </c>
      <c r="U386" s="10">
        <f>0.65*N386+T386+5+10-5</f>
        <v>37.799999999999997</v>
      </c>
      <c r="V386" s="10"/>
      <c r="X386" s="11">
        <v>385</v>
      </c>
    </row>
    <row r="387" spans="1:24">
      <c r="A387" s="5" t="s">
        <v>49</v>
      </c>
      <c r="B387" s="5">
        <v>74.400000000000006</v>
      </c>
      <c r="C387" s="5">
        <v>75.8</v>
      </c>
      <c r="D387" s="5">
        <v>32</v>
      </c>
      <c r="E387" s="5">
        <v>7</v>
      </c>
      <c r="F387" s="5">
        <v>26</v>
      </c>
      <c r="G387" s="5">
        <v>31.2</v>
      </c>
      <c r="H387" s="5">
        <v>0.67</v>
      </c>
      <c r="I387" s="5">
        <v>2</v>
      </c>
      <c r="J387" s="5">
        <v>1</v>
      </c>
      <c r="K387" s="5">
        <v>3</v>
      </c>
      <c r="L387" s="5">
        <v>0.40125499999999997</v>
      </c>
      <c r="M387" s="5">
        <v>1.09E-2</v>
      </c>
      <c r="N387" s="5">
        <v>24</v>
      </c>
      <c r="P387" s="5">
        <v>2</v>
      </c>
      <c r="Q387" s="5" t="str">
        <f>IF(P387=5,"BS-S+",IF(P387=4,"BS-S",IF(P387=3,"BS-Ves",IF(P387=2,"Amy",IF(P387=1,"NTr",IF(P387=0,"Pyr","Fault"))))))</f>
        <v>Amy</v>
      </c>
      <c r="R387" s="5">
        <v>9.4996860000000005</v>
      </c>
      <c r="S387" s="5"/>
      <c r="T387" s="12">
        <f>IF(R387&lt;5,1,IF(R387&lt;25,2,IF(R387&lt;50,4,IF(R387&lt;100,7,12))))</f>
        <v>2</v>
      </c>
      <c r="U387" s="10">
        <f>0.65*N387+T387+5+10-5</f>
        <v>27.6</v>
      </c>
      <c r="V387" s="10"/>
      <c r="W387" s="5" t="s">
        <v>60</v>
      </c>
      <c r="X387" s="11">
        <v>386</v>
      </c>
    </row>
    <row r="388" spans="1:24">
      <c r="A388" s="5" t="s">
        <v>49</v>
      </c>
      <c r="B388" s="5">
        <v>75.8</v>
      </c>
      <c r="C388" s="5">
        <v>76.8</v>
      </c>
      <c r="D388" s="5">
        <v>30</v>
      </c>
      <c r="E388" s="5">
        <v>6</v>
      </c>
      <c r="F388" s="5">
        <v>24</v>
      </c>
      <c r="G388" s="5">
        <v>32</v>
      </c>
      <c r="H388" s="5">
        <v>0.5</v>
      </c>
      <c r="I388" s="5">
        <v>2</v>
      </c>
      <c r="J388" s="5">
        <v>1</v>
      </c>
      <c r="K388" s="5">
        <v>4</v>
      </c>
      <c r="L388" s="5">
        <v>0.42501800000000001</v>
      </c>
      <c r="M388" s="5">
        <v>7.7999999999999996E-3</v>
      </c>
      <c r="N388" s="5">
        <v>20</v>
      </c>
      <c r="P388" s="5">
        <v>2</v>
      </c>
      <c r="Q388" s="5" t="str">
        <f>IF(P388=5,"BS-S+",IF(P388=4,"BS-S",IF(P388=3,"BS-Ves",IF(P388=2,"Amy",IF(P388=1,"NTr",IF(P388=0,"Pyr","Fault"))))))</f>
        <v>Amy</v>
      </c>
      <c r="R388" s="5">
        <v>8.1060449999999999</v>
      </c>
      <c r="S388" s="5"/>
      <c r="T388" s="12">
        <f>IF(R388&lt;5,1,IF(R388&lt;25,2,IF(R388&lt;50,4,IF(R388&lt;100,7,12))))</f>
        <v>2</v>
      </c>
      <c r="U388" s="10">
        <f>0.65*N388+T388+5+10-5</f>
        <v>25</v>
      </c>
      <c r="V388" s="10"/>
      <c r="X388" s="11">
        <v>387</v>
      </c>
    </row>
    <row r="389" spans="1:24">
      <c r="A389" s="5" t="s">
        <v>49</v>
      </c>
      <c r="B389" s="5">
        <v>76.8</v>
      </c>
      <c r="C389" s="5">
        <v>77.7</v>
      </c>
      <c r="D389" s="5">
        <v>50</v>
      </c>
      <c r="E389" s="5">
        <v>6</v>
      </c>
      <c r="F389" s="5">
        <v>34</v>
      </c>
      <c r="G389" s="5">
        <v>24</v>
      </c>
      <c r="H389" s="5">
        <v>0.5</v>
      </c>
      <c r="I389" s="5">
        <v>2</v>
      </c>
      <c r="J389" s="5">
        <v>1</v>
      </c>
      <c r="K389" s="5">
        <v>4</v>
      </c>
      <c r="L389" s="5">
        <v>0.42501800000000001</v>
      </c>
      <c r="M389" s="5">
        <v>1.1299999999999999E-2</v>
      </c>
      <c r="N389" s="5">
        <v>24</v>
      </c>
      <c r="P389" s="5">
        <v>2</v>
      </c>
      <c r="Q389" s="5" t="str">
        <f>IF(P389=5,"BS-S+",IF(P389=4,"BS-S",IF(P389=3,"BS-Ves",IF(P389=2,"Amy",IF(P389=1,"NTr",IF(P389=0,"Pyr","Fault"))))))</f>
        <v>Amy</v>
      </c>
      <c r="R389" s="5">
        <v>7.9462000000000002</v>
      </c>
      <c r="S389" s="5"/>
      <c r="T389" s="12">
        <f>IF(R389&lt;5,1,IF(R389&lt;25,2,IF(R389&lt;50,4,IF(R389&lt;100,7,12))))</f>
        <v>2</v>
      </c>
      <c r="U389" s="10">
        <f>0.65*N389+T389+5+10-5</f>
        <v>27.6</v>
      </c>
      <c r="V389" s="10"/>
      <c r="X389" s="11">
        <v>388</v>
      </c>
    </row>
    <row r="390" spans="1:24">
      <c r="A390" s="5" t="s">
        <v>49</v>
      </c>
      <c r="B390" s="5">
        <v>77.7</v>
      </c>
      <c r="C390" s="5">
        <v>80</v>
      </c>
      <c r="D390" s="5">
        <v>58</v>
      </c>
      <c r="E390" s="5">
        <v>6</v>
      </c>
      <c r="F390" s="5">
        <v>38</v>
      </c>
      <c r="G390" s="5">
        <v>20.8</v>
      </c>
      <c r="H390" s="5">
        <v>0.75</v>
      </c>
      <c r="I390" s="5">
        <v>3</v>
      </c>
      <c r="J390" s="5">
        <v>1</v>
      </c>
      <c r="K390" s="5">
        <v>4</v>
      </c>
      <c r="L390" s="5">
        <v>0.39191300000000001</v>
      </c>
      <c r="M390" s="5">
        <v>1.9900000000000001E-2</v>
      </c>
      <c r="N390" s="5">
        <v>32</v>
      </c>
      <c r="O390" s="12"/>
      <c r="P390" s="5">
        <v>2</v>
      </c>
      <c r="Q390" s="5" t="str">
        <f>IF(P390=5,"BS-S+",IF(P390=4,"BS-S",IF(P390=3,"BS-Ves",IF(P390=2,"Amy",IF(P390=1,"NTr",IF(P390=0,"Pyr","Fault"))))))</f>
        <v>Amy</v>
      </c>
      <c r="R390" s="5">
        <v>11.14447</v>
      </c>
      <c r="S390" s="5"/>
      <c r="T390" s="12">
        <f>IF(R390&lt;5,1,IF(R390&lt;25,2,IF(R390&lt;50,4,IF(R390&lt;100,7,12))))</f>
        <v>2</v>
      </c>
      <c r="U390" s="10">
        <f>0.65*N390+T390+5+10-5</f>
        <v>32.799999999999997</v>
      </c>
      <c r="V390" s="10"/>
      <c r="X390" s="11">
        <v>389</v>
      </c>
    </row>
    <row r="391" spans="1:24">
      <c r="A391" s="5" t="s">
        <v>49</v>
      </c>
      <c r="B391" s="5">
        <v>80</v>
      </c>
      <c r="C391" s="5">
        <v>80.849999999999994</v>
      </c>
      <c r="D391" s="5">
        <v>100</v>
      </c>
      <c r="E391" s="5">
        <v>6</v>
      </c>
      <c r="F391" s="5">
        <v>59</v>
      </c>
      <c r="G391" s="5">
        <v>4</v>
      </c>
      <c r="H391" s="5">
        <v>0.5</v>
      </c>
      <c r="I391" s="5">
        <v>2</v>
      </c>
      <c r="J391" s="5">
        <v>1</v>
      </c>
      <c r="K391" s="5">
        <v>4</v>
      </c>
      <c r="L391" s="5">
        <v>0.42501800000000001</v>
      </c>
      <c r="M391" s="5">
        <v>0.11070000000000001</v>
      </c>
      <c r="N391" s="5">
        <v>60</v>
      </c>
      <c r="P391" s="5">
        <v>2</v>
      </c>
      <c r="Q391" s="5" t="str">
        <f>IF(P391=5,"BS-S+",IF(P391=4,"BS-S",IF(P391=3,"BS-Ves",IF(P391=2,"Amy",IF(P391=1,"NTr",IF(P391=0,"Pyr","Fault"))))))</f>
        <v>Amy</v>
      </c>
      <c r="R391" s="5">
        <v>6.9405060000000001</v>
      </c>
      <c r="S391" s="5"/>
      <c r="T391" s="12">
        <f>IF(R391&lt;5,1,IF(R391&lt;25,2,IF(R391&lt;50,4,IF(R391&lt;100,7,12))))</f>
        <v>2</v>
      </c>
      <c r="U391" s="10">
        <f>0.65*N391+T391+5+10-5</f>
        <v>51</v>
      </c>
      <c r="V391" s="10"/>
      <c r="X391" s="11">
        <v>390</v>
      </c>
    </row>
    <row r="392" spans="1:24">
      <c r="A392" s="5" t="s">
        <v>49</v>
      </c>
      <c r="B392" s="5">
        <v>80.849999999999994</v>
      </c>
      <c r="C392" s="5">
        <v>81.7</v>
      </c>
      <c r="D392" s="5">
        <v>82</v>
      </c>
      <c r="E392" s="5">
        <v>6</v>
      </c>
      <c r="F392" s="5">
        <v>50</v>
      </c>
      <c r="G392" s="5">
        <v>11.2</v>
      </c>
      <c r="H392" s="5">
        <v>0.75</v>
      </c>
      <c r="I392" s="5">
        <v>3</v>
      </c>
      <c r="J392" s="5">
        <v>1</v>
      </c>
      <c r="K392" s="5">
        <v>4</v>
      </c>
      <c r="L392" s="5">
        <v>0.39191300000000001</v>
      </c>
      <c r="M392" s="5">
        <v>4.1200000000000001E-2</v>
      </c>
      <c r="N392" s="5">
        <v>43</v>
      </c>
      <c r="P392" s="5">
        <v>2</v>
      </c>
      <c r="Q392" s="5" t="str">
        <f>IF(P392=5,"BS-S+",IF(P392=4,"BS-S",IF(P392=3,"BS-Ves",IF(P392=2,"Amy",IF(P392=1,"NTr",IF(P392=0,"Pyr","Fault"))))))</f>
        <v>Amy</v>
      </c>
      <c r="R392" s="5">
        <v>10.54743</v>
      </c>
      <c r="S392" s="5"/>
      <c r="T392" s="12">
        <f>IF(R392&lt;5,1,IF(R392&lt;25,2,IF(R392&lt;50,4,IF(R392&lt;100,7,12))))</f>
        <v>2</v>
      </c>
      <c r="U392" s="10">
        <f>0.65*N392+T392+5+10-5</f>
        <v>39.950000000000003</v>
      </c>
      <c r="V392" s="10"/>
      <c r="X392" s="11">
        <v>391</v>
      </c>
    </row>
    <row r="393" spans="1:24">
      <c r="A393" s="5" t="s">
        <v>49</v>
      </c>
      <c r="B393" s="5">
        <v>81.7</v>
      </c>
      <c r="C393" s="5">
        <v>84.5</v>
      </c>
      <c r="D393" s="5">
        <v>93</v>
      </c>
      <c r="E393" s="5">
        <v>7</v>
      </c>
      <c r="F393" s="5">
        <v>57</v>
      </c>
      <c r="G393" s="5">
        <v>6.8</v>
      </c>
      <c r="H393" s="5">
        <v>1</v>
      </c>
      <c r="I393" s="5">
        <v>3</v>
      </c>
      <c r="J393" s="5">
        <v>1</v>
      </c>
      <c r="K393" s="5">
        <v>3</v>
      </c>
      <c r="L393" s="5">
        <v>0.37</v>
      </c>
      <c r="M393" s="5">
        <v>8.9700000000000002E-2</v>
      </c>
      <c r="N393" s="5">
        <v>57</v>
      </c>
      <c r="P393" s="5">
        <v>2</v>
      </c>
      <c r="Q393" s="5" t="str">
        <f>IF(P393=5,"BS-S+",IF(P393=4,"BS-S",IF(P393=3,"BS-Ves",IF(P393=2,"Amy",IF(P393=1,"NTr",IF(P393=0,"Pyr","Fault"))))))</f>
        <v>Amy</v>
      </c>
      <c r="R393" s="5">
        <v>9.6724610000000002</v>
      </c>
      <c r="S393" s="5"/>
      <c r="T393" s="12">
        <f>IF(R393&lt;5,1,IF(R393&lt;25,2,IF(R393&lt;50,4,IF(R393&lt;100,7,12))))</f>
        <v>2</v>
      </c>
      <c r="U393" s="10">
        <f>0.65*N393+T393+5+10-5</f>
        <v>49.050000000000004</v>
      </c>
      <c r="V393" s="10"/>
      <c r="X393" s="11">
        <v>392</v>
      </c>
    </row>
    <row r="394" spans="1:24">
      <c r="A394" s="5" t="s">
        <v>49</v>
      </c>
      <c r="B394" s="5">
        <v>84.5</v>
      </c>
      <c r="C394" s="5">
        <v>86.4</v>
      </c>
      <c r="D394" s="5">
        <v>89</v>
      </c>
      <c r="E394" s="5">
        <v>7</v>
      </c>
      <c r="F394" s="5">
        <v>55</v>
      </c>
      <c r="G394" s="5">
        <v>8.4</v>
      </c>
      <c r="H394" s="5">
        <v>0.75</v>
      </c>
      <c r="I394" s="5">
        <v>3</v>
      </c>
      <c r="J394" s="5">
        <v>1</v>
      </c>
      <c r="K394" s="5">
        <v>4</v>
      </c>
      <c r="L394" s="5">
        <v>0.39191300000000001</v>
      </c>
      <c r="M394" s="5">
        <v>5.7799999999999997E-2</v>
      </c>
      <c r="N394" s="5">
        <v>49</v>
      </c>
      <c r="P394" s="5">
        <v>2</v>
      </c>
      <c r="Q394" s="5" t="str">
        <f>IF(P394=5,"BS-S+",IF(P394=4,"BS-S",IF(P394=3,"BS-Ves",IF(P394=2,"Amy",IF(P394=1,"NTr",IF(P394=0,"Pyr","Fault"))))))</f>
        <v>Amy</v>
      </c>
      <c r="R394" s="5">
        <v>10.45777</v>
      </c>
      <c r="S394" s="5"/>
      <c r="T394" s="12">
        <f>IF(R394&lt;5,1,IF(R394&lt;25,2,IF(R394&lt;50,4,IF(R394&lt;100,7,12))))</f>
        <v>2</v>
      </c>
      <c r="U394" s="10">
        <f>0.65*N394+T394+5+10-5</f>
        <v>43.85</v>
      </c>
      <c r="V394" s="10"/>
      <c r="X394" s="11">
        <v>393</v>
      </c>
    </row>
    <row r="395" spans="1:24">
      <c r="A395" s="5" t="s">
        <v>49</v>
      </c>
      <c r="B395" s="5">
        <v>86.4</v>
      </c>
      <c r="C395" s="5">
        <v>87.6</v>
      </c>
      <c r="D395" s="5">
        <v>83</v>
      </c>
      <c r="E395" s="5">
        <v>7</v>
      </c>
      <c r="F395" s="5">
        <v>52</v>
      </c>
      <c r="G395" s="5">
        <v>10.8</v>
      </c>
      <c r="H395" s="5">
        <v>0.75</v>
      </c>
      <c r="I395" s="5">
        <v>3</v>
      </c>
      <c r="J395" s="5">
        <v>1</v>
      </c>
      <c r="K395" s="5">
        <v>4</v>
      </c>
      <c r="L395" s="5">
        <v>0.39191300000000001</v>
      </c>
      <c r="M395" s="5">
        <v>4.2999999999999997E-2</v>
      </c>
      <c r="N395" s="5">
        <v>44</v>
      </c>
      <c r="P395" s="5">
        <v>2</v>
      </c>
      <c r="Q395" s="5" t="str">
        <f>IF(P395=5,"BS-S+",IF(P395=4,"BS-S",IF(P395=3,"BS-Ves",IF(P395=2,"Amy",IF(P395=1,"NTr",IF(P395=0,"Pyr","Fault"))))))</f>
        <v>Amy</v>
      </c>
      <c r="R395" s="5">
        <v>10.7967</v>
      </c>
      <c r="S395" s="5"/>
      <c r="T395" s="12">
        <f>IF(R395&lt;5,1,IF(R395&lt;25,2,IF(R395&lt;50,4,IF(R395&lt;100,7,12))))</f>
        <v>2</v>
      </c>
      <c r="U395" s="10">
        <f>0.65*N395+T395+5+10-5</f>
        <v>40.6</v>
      </c>
      <c r="V395" s="10"/>
      <c r="X395" s="11">
        <v>394</v>
      </c>
    </row>
    <row r="396" spans="1:24">
      <c r="A396" s="5" t="s">
        <v>49</v>
      </c>
      <c r="B396" s="5">
        <v>87.6</v>
      </c>
      <c r="C396" s="5">
        <v>88.2</v>
      </c>
      <c r="D396" s="5">
        <v>58</v>
      </c>
      <c r="E396" s="5">
        <v>7</v>
      </c>
      <c r="F396" s="5">
        <v>39</v>
      </c>
      <c r="G396" s="5">
        <v>20.8</v>
      </c>
      <c r="H396" s="5">
        <v>0.75</v>
      </c>
      <c r="I396" s="5">
        <v>3</v>
      </c>
      <c r="J396" s="5">
        <v>1</v>
      </c>
      <c r="K396" s="5">
        <v>4</v>
      </c>
      <c r="L396" s="5">
        <v>0.39191300000000001</v>
      </c>
      <c r="M396" s="5">
        <v>1.9900000000000001E-2</v>
      </c>
      <c r="N396" s="5">
        <v>32</v>
      </c>
      <c r="P396" s="5">
        <v>2</v>
      </c>
      <c r="Q396" s="5" t="str">
        <f>IF(P396=5,"BS-S+",IF(P396=4,"BS-S",IF(P396=3,"BS-Ves",IF(P396=2,"Amy",IF(P396=1,"NTr",IF(P396=0,"Pyr","Fault"))))))</f>
        <v>Amy</v>
      </c>
      <c r="R396" s="5">
        <v>10.427530000000001</v>
      </c>
      <c r="S396" s="5"/>
      <c r="T396" s="12">
        <f>IF(R396&lt;5,1,IF(R396&lt;25,2,IF(R396&lt;50,4,IF(R396&lt;100,7,12))))</f>
        <v>2</v>
      </c>
      <c r="U396" s="10">
        <f>0.65*N396+T396+5+10-5</f>
        <v>32.799999999999997</v>
      </c>
      <c r="V396" s="10"/>
      <c r="X396" s="11">
        <v>395</v>
      </c>
    </row>
    <row r="397" spans="1:24">
      <c r="A397" s="5" t="s">
        <v>49</v>
      </c>
      <c r="B397" s="5">
        <v>88.2</v>
      </c>
      <c r="C397" s="5">
        <v>90.5</v>
      </c>
      <c r="D397" s="5">
        <v>65</v>
      </c>
      <c r="E397" s="5">
        <v>7</v>
      </c>
      <c r="F397" s="5">
        <v>43</v>
      </c>
      <c r="G397" s="5">
        <v>18</v>
      </c>
      <c r="H397" s="5">
        <v>0.75</v>
      </c>
      <c r="I397" s="5">
        <v>3</v>
      </c>
      <c r="J397" s="5">
        <v>1</v>
      </c>
      <c r="K397" s="5">
        <v>4</v>
      </c>
      <c r="L397" s="5">
        <v>0.39191300000000001</v>
      </c>
      <c r="M397" s="5">
        <v>2.3599999999999999E-2</v>
      </c>
      <c r="N397" s="5">
        <v>35</v>
      </c>
      <c r="P397" s="5">
        <v>2</v>
      </c>
      <c r="Q397" s="5" t="str">
        <f>IF(P397=5,"BS-S+",IF(P397=4,"BS-S",IF(P397=3,"BS-Ves",IF(P397=2,"Amy",IF(P397=1,"NTr",IF(P397=0,"Pyr","Fault"))))))</f>
        <v>Amy</v>
      </c>
      <c r="R397" s="5">
        <v>11.972490000000001</v>
      </c>
      <c r="S397" s="5"/>
      <c r="T397" s="12">
        <f>IF(R397&lt;5,1,IF(R397&lt;25,2,IF(R397&lt;50,4,IF(R397&lt;100,7,12))))</f>
        <v>2</v>
      </c>
      <c r="U397" s="10">
        <f>0.65*N397+T397+5+10-5</f>
        <v>34.75</v>
      </c>
      <c r="V397" s="10"/>
      <c r="X397" s="11">
        <v>396</v>
      </c>
    </row>
    <row r="398" spans="1:24">
      <c r="A398" s="5" t="s">
        <v>49</v>
      </c>
      <c r="B398" s="5">
        <v>90.5</v>
      </c>
      <c r="C398" s="5">
        <v>92.3</v>
      </c>
      <c r="D398" s="5">
        <v>44</v>
      </c>
      <c r="E398" s="5">
        <v>7</v>
      </c>
      <c r="F398" s="5">
        <v>32</v>
      </c>
      <c r="G398" s="5">
        <v>26.4</v>
      </c>
      <c r="H398" s="5">
        <v>0.75</v>
      </c>
      <c r="I398" s="5">
        <v>3</v>
      </c>
      <c r="J398" s="5">
        <v>1</v>
      </c>
      <c r="K398" s="5">
        <v>4</v>
      </c>
      <c r="L398" s="5">
        <v>0.39191300000000001</v>
      </c>
      <c r="M398" s="5">
        <v>1.4999999999999999E-2</v>
      </c>
      <c r="N398" s="5">
        <v>28</v>
      </c>
      <c r="P398" s="5">
        <v>2</v>
      </c>
      <c r="Q398" s="5" t="str">
        <f>IF(P398=5,"BS-S+",IF(P398=4,"BS-S",IF(P398=3,"BS-Ves",IF(P398=2,"Amy",IF(P398=1,"NTr",IF(P398=0,"Pyr","Fault"))))))</f>
        <v>Amy</v>
      </c>
      <c r="R398" s="5">
        <v>11.113440000000001</v>
      </c>
      <c r="S398" s="5"/>
      <c r="T398" s="12">
        <f>IF(R398&lt;5,1,IF(R398&lt;25,2,IF(R398&lt;50,4,IF(R398&lt;100,7,12))))</f>
        <v>2</v>
      </c>
      <c r="U398" s="10">
        <f>0.65*N398+T398+5+10-5</f>
        <v>30.200000000000003</v>
      </c>
      <c r="V398" s="10"/>
      <c r="X398" s="11">
        <v>397</v>
      </c>
    </row>
    <row r="399" spans="1:24">
      <c r="A399" s="5" t="s">
        <v>49</v>
      </c>
      <c r="B399" s="5">
        <v>92.3</v>
      </c>
      <c r="C399" s="5">
        <v>93.4</v>
      </c>
      <c r="D399" s="5">
        <v>91</v>
      </c>
      <c r="E399" s="5">
        <v>8</v>
      </c>
      <c r="F399" s="5">
        <v>57</v>
      </c>
      <c r="G399" s="5">
        <v>7.6</v>
      </c>
      <c r="H399" s="5">
        <v>1.5</v>
      </c>
      <c r="I399" s="5">
        <v>3</v>
      </c>
      <c r="J399" s="5">
        <v>1</v>
      </c>
      <c r="K399" s="5">
        <v>2</v>
      </c>
      <c r="L399" s="5">
        <v>0.34117999999999998</v>
      </c>
      <c r="M399" s="5">
        <v>0.10440000000000001</v>
      </c>
      <c r="N399" s="5">
        <v>59</v>
      </c>
      <c r="P399" s="5">
        <v>2</v>
      </c>
      <c r="Q399" s="5" t="str">
        <f>IF(P399=5,"BS-S+",IF(P399=4,"BS-S",IF(P399=3,"BS-Ves",IF(P399=2,"Amy",IF(P399=1,"NTr",IF(P399=0,"Pyr","Fault"))))))</f>
        <v>Amy</v>
      </c>
      <c r="R399" s="5">
        <v>11.036339999999999</v>
      </c>
      <c r="S399" s="5"/>
      <c r="T399" s="12">
        <f>IF(R399&lt;5,1,IF(R399&lt;25,2,IF(R399&lt;50,4,IF(R399&lt;100,7,12))))</f>
        <v>2</v>
      </c>
      <c r="U399" s="10">
        <f>0.65*N399+T399+5+10-5</f>
        <v>50.35</v>
      </c>
      <c r="V399" s="10"/>
      <c r="X399" s="11">
        <v>398</v>
      </c>
    </row>
    <row r="400" spans="1:24">
      <c r="A400" s="5" t="s">
        <v>49</v>
      </c>
      <c r="B400" s="5">
        <v>93.4</v>
      </c>
      <c r="C400" s="5">
        <v>96</v>
      </c>
      <c r="D400" s="5">
        <v>85</v>
      </c>
      <c r="E400" s="5">
        <v>9</v>
      </c>
      <c r="F400" s="5">
        <v>56</v>
      </c>
      <c r="G400" s="5">
        <v>10</v>
      </c>
      <c r="H400" s="5">
        <v>1.5</v>
      </c>
      <c r="I400" s="5">
        <v>3</v>
      </c>
      <c r="J400" s="5">
        <v>1</v>
      </c>
      <c r="K400" s="5">
        <v>2</v>
      </c>
      <c r="L400" s="5">
        <v>0.34117999999999998</v>
      </c>
      <c r="M400" s="5">
        <v>7.8799999999999995E-2</v>
      </c>
      <c r="N400" s="5">
        <v>54</v>
      </c>
      <c r="P400" s="5">
        <v>2</v>
      </c>
      <c r="Q400" s="5" t="str">
        <f>IF(P400=5,"BS-S+",IF(P400=4,"BS-S",IF(P400=3,"BS-Ves",IF(P400=2,"Amy",IF(P400=1,"NTr",IF(P400=0,"Pyr","Fault"))))))</f>
        <v>Amy</v>
      </c>
      <c r="R400" s="5">
        <v>11.482670000000001</v>
      </c>
      <c r="S400" s="5"/>
      <c r="T400" s="12">
        <f>IF(R400&lt;5,1,IF(R400&lt;25,2,IF(R400&lt;50,4,IF(R400&lt;100,7,12))))</f>
        <v>2</v>
      </c>
      <c r="U400" s="10">
        <f>0.65*N400+T400+5+10-5</f>
        <v>47.1</v>
      </c>
      <c r="V400" s="10"/>
      <c r="X400" s="11">
        <v>399</v>
      </c>
    </row>
  </sheetData>
  <autoFilter ref="A1:X400">
    <sortState ref="A2:X400">
      <sortCondition ref="X1:X400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Peruzzo, Fabrizio</dc:creator>
  <cp:lastModifiedBy>Peruzzo, Fabrizio</cp:lastModifiedBy>
  <dcterms:created xsi:type="dcterms:W3CDTF">2020-05-07T11:15:45Z</dcterms:created>
  <dcterms:modified xsi:type="dcterms:W3CDTF">2020-05-07T19:58:33Z</dcterms:modified>
</cp:coreProperties>
</file>