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Utenti\gsa\Desktop\Materiale Per Xiaoshu\Phase\Esempio BRA\"/>
    </mc:Choice>
  </mc:AlternateContent>
  <bookViews>
    <workbookView xWindow="0" yWindow="0" windowWidth="20490" windowHeight="7755" activeTab="1"/>
  </bookViews>
  <sheets>
    <sheet name="uy" sheetId="1" r:id="rId1"/>
    <sheet name="u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P20" i="1" s="1"/>
  <c r="P21" i="1" l="1"/>
  <c r="P23" i="1" s="1"/>
  <c r="H19" i="1"/>
  <c r="H15" i="1"/>
  <c r="H11" i="1"/>
  <c r="H7" i="1"/>
  <c r="H12" i="1"/>
  <c r="H8" i="1"/>
  <c r="H22" i="1"/>
  <c r="H18" i="1"/>
  <c r="H14" i="1"/>
  <c r="H10" i="1"/>
  <c r="H6" i="1"/>
  <c r="H20" i="1"/>
  <c r="H16" i="1"/>
  <c r="H21" i="1"/>
  <c r="H5" i="1"/>
  <c r="H17" i="1" l="1"/>
  <c r="H13" i="1"/>
  <c r="H9" i="1"/>
</calcChain>
</file>

<file path=xl/sharedStrings.xml><?xml version="1.0" encoding="utf-8"?>
<sst xmlns="http://schemas.openxmlformats.org/spreadsheetml/2006/main" count="26" uniqueCount="19">
  <si>
    <t>Point_x</t>
  </si>
  <si>
    <t>Point_y</t>
  </si>
  <si>
    <t>Distance</t>
  </si>
  <si>
    <t>uy (m)</t>
  </si>
  <si>
    <t>uy (mm)</t>
  </si>
  <si>
    <t>f'(uy)</t>
  </si>
  <si>
    <t>-</t>
  </si>
  <si>
    <t>f''(uy)</t>
  </si>
  <si>
    <t>Vertical Displacement in stage 8 (referred to stage 2)</t>
  </si>
  <si>
    <r>
      <t>L</t>
    </r>
    <r>
      <rPr>
        <vertAlign val="subscript"/>
        <sz val="11"/>
        <color theme="1"/>
        <rFont val="Calibri"/>
        <family val="2"/>
        <scheme val="minor"/>
      </rPr>
      <t>hogging</t>
    </r>
  </si>
  <si>
    <t>m</t>
  </si>
  <si>
    <t>mm</t>
  </si>
  <si>
    <t>Horizontall Displacement in stage 8 (referred to stage 2)</t>
  </si>
  <si>
    <t>ux (m)</t>
  </si>
  <si>
    <t>ux (mm)</t>
  </si>
  <si>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>h (-)</t>
    </r>
  </si>
  <si>
    <r>
      <rPr>
        <sz val="11"/>
        <color theme="1"/>
        <rFont val="Symbol"/>
        <family val="1"/>
        <charset val="2"/>
      </rPr>
      <t>e</t>
    </r>
    <r>
      <rPr>
        <vertAlign val="subscript"/>
        <sz val="11"/>
        <color theme="1"/>
        <rFont val="Calibri"/>
        <family val="2"/>
        <scheme val="minor"/>
      </rPr>
      <t xml:space="preserve">h,hogging </t>
    </r>
    <r>
      <rPr>
        <sz val="11"/>
        <color theme="1"/>
        <rFont val="Calibri"/>
        <family val="2"/>
        <scheme val="minor"/>
      </rPr>
      <t>(-)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</si>
  <si>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 Light"/>
        <family val="2"/>
        <scheme val="major"/>
      </rPr>
      <t>ho</t>
    </r>
    <r>
      <rPr>
        <vertAlign val="subscript"/>
        <sz val="11"/>
        <color theme="1"/>
        <rFont val="Calibri"/>
        <family val="2"/>
        <scheme val="minor"/>
      </rPr>
      <t>gging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</si>
  <si>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hogging</t>
    </r>
    <r>
      <rPr>
        <sz val="11"/>
        <color theme="1"/>
        <rFont val="Calibri"/>
        <family val="2"/>
        <scheme val="minor"/>
      </rPr>
      <t>/L</t>
    </r>
    <r>
      <rPr>
        <vertAlign val="subscript"/>
        <sz val="11"/>
        <color theme="1"/>
        <rFont val="Calibri"/>
        <family val="2"/>
        <scheme val="minor"/>
      </rPr>
      <t>hogging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</si>
</sst>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"/>
    <numFmt numFmtId="165" formatCode="0.0000%"/>
    <numFmt numFmtId="166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 Light"/>
      <family val="2"/>
      <scheme val="maj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2" borderId="1" xfId="0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3" borderId="0" xfId="0" applyFill="1"/>
    <xf numFmtId="166" fontId="0" fillId="3" borderId="0" xfId="1" applyNumberFormat="1" applyFont="1" applyFill="1"/>
    <xf numFmtId="0" fontId="0" fillId="4" borderId="0" xfId="0" applyFill="1"/>
    <xf numFmtId="0" fontId="0" fillId="4" borderId="0" xfId="0" applyFill="1" applyAlignment="1">
      <alignment vertical="top" wrapText="1"/>
    </xf>
    <xf numFmtId="0" fontId="0" fillId="5" borderId="1" xfId="0" applyFill="1" applyBorder="1"/>
    <xf numFmtId="0" fontId="0" fillId="5" borderId="0" xfId="0" applyFill="1"/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 vertical="top" wrapText="1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Vertical displacement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Vertical Displacement uy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uy!$D$3:$D$102</c:f>
              <c:numCache>
                <c:formatCode>General</c:formatCode>
                <c:ptCount val="100"/>
                <c:pt idx="0">
                  <c:v>106.667</c:v>
                </c:pt>
                <c:pt idx="1">
                  <c:v>108.283</c:v>
                </c:pt>
                <c:pt idx="2">
                  <c:v>109.899</c:v>
                </c:pt>
                <c:pt idx="3">
                  <c:v>111.515</c:v>
                </c:pt>
                <c:pt idx="4">
                  <c:v>113.131</c:v>
                </c:pt>
                <c:pt idx="5">
                  <c:v>114.747</c:v>
                </c:pt>
                <c:pt idx="6">
                  <c:v>116.364</c:v>
                </c:pt>
                <c:pt idx="7">
                  <c:v>117.98</c:v>
                </c:pt>
                <c:pt idx="8">
                  <c:v>119.596</c:v>
                </c:pt>
                <c:pt idx="9">
                  <c:v>121.212</c:v>
                </c:pt>
                <c:pt idx="10">
                  <c:v>122.828</c:v>
                </c:pt>
                <c:pt idx="11">
                  <c:v>124.444</c:v>
                </c:pt>
                <c:pt idx="12">
                  <c:v>126.06100000000001</c:v>
                </c:pt>
                <c:pt idx="13">
                  <c:v>127.67700000000001</c:v>
                </c:pt>
                <c:pt idx="14">
                  <c:v>129.29300000000001</c:v>
                </c:pt>
                <c:pt idx="15">
                  <c:v>130.90899999999999</c:v>
                </c:pt>
                <c:pt idx="16">
                  <c:v>132.52500000000001</c:v>
                </c:pt>
                <c:pt idx="17">
                  <c:v>134.14099999999999</c:v>
                </c:pt>
                <c:pt idx="18">
                  <c:v>135.75800000000001</c:v>
                </c:pt>
                <c:pt idx="19">
                  <c:v>137.374</c:v>
                </c:pt>
              </c:numCache>
            </c:numRef>
          </c:xVal>
          <c:yVal>
            <c:numRef>
              <c:f>uy!$F$3:$F$102</c:f>
              <c:numCache>
                <c:formatCode>General</c:formatCode>
                <c:ptCount val="100"/>
                <c:pt idx="0">
                  <c:v>-6.32857</c:v>
                </c:pt>
                <c:pt idx="1">
                  <c:v>-5.4505800000000004</c:v>
                </c:pt>
                <c:pt idx="2">
                  <c:v>-4.7225700000000002</c:v>
                </c:pt>
                <c:pt idx="3">
                  <c:v>-4.08636</c:v>
                </c:pt>
                <c:pt idx="4">
                  <c:v>-3.5139800000000001</c:v>
                </c:pt>
                <c:pt idx="5">
                  <c:v>-3.0037499999999997</c:v>
                </c:pt>
                <c:pt idx="6">
                  <c:v>-2.5888200000000001</c:v>
                </c:pt>
                <c:pt idx="7">
                  <c:v>-2.2571099999999999</c:v>
                </c:pt>
                <c:pt idx="8">
                  <c:v>-1.9568300000000001</c:v>
                </c:pt>
                <c:pt idx="9">
                  <c:v>-1.71329</c:v>
                </c:pt>
                <c:pt idx="10">
                  <c:v>-1.50464</c:v>
                </c:pt>
                <c:pt idx="11">
                  <c:v>-1.32935</c:v>
                </c:pt>
                <c:pt idx="12">
                  <c:v>-1.20486</c:v>
                </c:pt>
                <c:pt idx="13">
                  <c:v>-1.0929200000000001</c:v>
                </c:pt>
                <c:pt idx="14">
                  <c:v>-0.99441000000000002</c:v>
                </c:pt>
                <c:pt idx="15">
                  <c:v>-0.92486499999999994</c:v>
                </c:pt>
                <c:pt idx="16">
                  <c:v>-0.86282000000000003</c:v>
                </c:pt>
                <c:pt idx="17">
                  <c:v>-0.81334699999999993</c:v>
                </c:pt>
                <c:pt idx="18">
                  <c:v>-0.77404000000000006</c:v>
                </c:pt>
                <c:pt idx="19">
                  <c:v>-0.73909099999999994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08456"/>
        <c:axId val="425406104"/>
      </c:scatterChart>
      <c:valAx>
        <c:axId val="425408456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Distance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5406104"/>
        <c:crosses val="autoZero"/>
        <c:crossBetween val="midCat"/>
      </c:valAx>
      <c:valAx>
        <c:axId val="42540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uy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540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Horizontal displacements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Horizontal displacements ux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ux!$C$3:$C$102</c:f>
              <c:numCache>
                <c:formatCode>General</c:formatCode>
                <c:ptCount val="100"/>
                <c:pt idx="0">
                  <c:v>106.667</c:v>
                </c:pt>
                <c:pt idx="1">
                  <c:v>108.283</c:v>
                </c:pt>
                <c:pt idx="2">
                  <c:v>109.899</c:v>
                </c:pt>
                <c:pt idx="3">
                  <c:v>111.515</c:v>
                </c:pt>
                <c:pt idx="4">
                  <c:v>113.131</c:v>
                </c:pt>
                <c:pt idx="5">
                  <c:v>114.747</c:v>
                </c:pt>
                <c:pt idx="6">
                  <c:v>116.364</c:v>
                </c:pt>
                <c:pt idx="7">
                  <c:v>117.98</c:v>
                </c:pt>
                <c:pt idx="8">
                  <c:v>119.596</c:v>
                </c:pt>
                <c:pt idx="9">
                  <c:v>121.212</c:v>
                </c:pt>
                <c:pt idx="10">
                  <c:v>122.828</c:v>
                </c:pt>
                <c:pt idx="11">
                  <c:v>124.444</c:v>
                </c:pt>
                <c:pt idx="12">
                  <c:v>126.06100000000001</c:v>
                </c:pt>
                <c:pt idx="13">
                  <c:v>127.67700000000001</c:v>
                </c:pt>
                <c:pt idx="14">
                  <c:v>129.29300000000001</c:v>
                </c:pt>
                <c:pt idx="15">
                  <c:v>130.90899999999999</c:v>
                </c:pt>
                <c:pt idx="16">
                  <c:v>132.52500000000001</c:v>
                </c:pt>
                <c:pt idx="17">
                  <c:v>134.14099999999999</c:v>
                </c:pt>
                <c:pt idx="18">
                  <c:v>135.75800000000001</c:v>
                </c:pt>
                <c:pt idx="19">
                  <c:v>137.374</c:v>
                </c:pt>
              </c:numCache>
            </c:numRef>
          </c:xVal>
          <c:yVal>
            <c:numRef>
              <c:f>ux!$E$3:$E$102</c:f>
              <c:numCache>
                <c:formatCode>General</c:formatCode>
                <c:ptCount val="100"/>
                <c:pt idx="0">
                  <c:v>-10.057753143299999</c:v>
                </c:pt>
                <c:pt idx="1">
                  <c:v>-9.4756610173299993</c:v>
                </c:pt>
                <c:pt idx="2">
                  <c:v>-8.9135556119399997</c:v>
                </c:pt>
                <c:pt idx="3">
                  <c:v>-8.2921975569599997</c:v>
                </c:pt>
                <c:pt idx="4">
                  <c:v>-7.6773512336400005</c:v>
                </c:pt>
                <c:pt idx="5">
                  <c:v>-7.1250691321400001</c:v>
                </c:pt>
                <c:pt idx="6">
                  <c:v>-6.6193544359800001</c:v>
                </c:pt>
                <c:pt idx="7">
                  <c:v>-6.1364391685099999</c:v>
                </c:pt>
                <c:pt idx="8">
                  <c:v>-5.6381889252299997</c:v>
                </c:pt>
                <c:pt idx="9">
                  <c:v>-5.2241574283600007</c:v>
                </c:pt>
                <c:pt idx="10">
                  <c:v>-4.8381027093500002</c:v>
                </c:pt>
                <c:pt idx="11">
                  <c:v>-4.4670761822100005</c:v>
                </c:pt>
                <c:pt idx="12">
                  <c:v>-4.1365095951600006</c:v>
                </c:pt>
                <c:pt idx="13">
                  <c:v>-3.8162031592199996</c:v>
                </c:pt>
                <c:pt idx="14">
                  <c:v>-3.5068987523399997</c:v>
                </c:pt>
                <c:pt idx="15">
                  <c:v>-3.2384282034000003</c:v>
                </c:pt>
                <c:pt idx="16">
                  <c:v>-2.9792027735</c:v>
                </c:pt>
                <c:pt idx="17">
                  <c:v>-2.7349687337700002</c:v>
                </c:pt>
                <c:pt idx="18">
                  <c:v>-2.5068796062300001</c:v>
                </c:pt>
                <c:pt idx="19">
                  <c:v>-2.2857133592899999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05320"/>
        <c:axId val="425408064"/>
      </c:scatterChart>
      <c:valAx>
        <c:axId val="425405320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5408064"/>
        <c:crosses val="autoZero"/>
        <c:crossBetween val="midCat"/>
      </c:valAx>
      <c:valAx>
        <c:axId val="4254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ux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540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1</xdr:row>
      <xdr:rowOff>138112</xdr:rowOff>
    </xdr:from>
    <xdr:to>
      <xdr:col>17</xdr:col>
      <xdr:colOff>104775</xdr:colOff>
      <xdr:row>16</xdr:row>
      <xdr:rowOff>23812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304801</xdr:colOff>
      <xdr:row>9</xdr:row>
      <xdr:rowOff>0</xdr:rowOff>
    </xdr:from>
    <xdr:to>
      <xdr:col>13</xdr:col>
      <xdr:colOff>1</xdr:colOff>
      <xdr:row>13</xdr:row>
      <xdr:rowOff>57150</xdr:rowOff>
    </xdr:to>
    <xdr:sp macro="" textlink="">
      <xdr:nvSpPr>
        <xdr:cNvPr id="3" name="CasellaDiTesto 2"/>
        <xdr:cNvSpPr txBox="1"/>
      </xdr:nvSpPr>
      <xdr:spPr>
        <a:xfrm rot="16200000">
          <a:off x="8353426" y="1971675"/>
          <a:ext cx="81915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rgbClr val="FF0000"/>
              </a:solidFill>
            </a:rPr>
            <a:t>HOGGING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6</xdr:row>
      <xdr:rowOff>52386</xdr:rowOff>
    </xdr:from>
    <xdr:to>
      <xdr:col>17</xdr:col>
      <xdr:colOff>123825</xdr:colOff>
      <xdr:row>21</xdr:row>
      <xdr:rowOff>19049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549088</xdr:colOff>
      <xdr:row>23</xdr:row>
      <xdr:rowOff>8452</xdr:rowOff>
    </xdr:from>
    <xdr:to>
      <xdr:col>20</xdr:col>
      <xdr:colOff>305920</xdr:colOff>
      <xdr:row>35</xdr:row>
      <xdr:rowOff>7989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2647" y="4423570"/>
          <a:ext cx="3992656" cy="2285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4" workbookViewId="0">
      <selection activeCell="P20" sqref="P20"/>
    </sheetView>
  </sheetViews>
  <sheetFormatPr defaultRowHeight="15" x14ac:dyDescent="0.25"/>
  <cols>
    <col min="8" max="8" width="16.7109375" customWidth="1"/>
    <col min="9" max="9" width="10.7109375" customWidth="1"/>
    <col min="10" max="10" width="12.28515625" bestFit="1" customWidth="1"/>
    <col min="11" max="11" width="13.28515625" bestFit="1" customWidth="1"/>
    <col min="15" max="15" width="12.85546875" bestFit="1" customWidth="1"/>
  </cols>
  <sheetData>
    <row r="1" spans="1:10" x14ac:dyDescent="0.25">
      <c r="A1" s="13" t="s">
        <v>8</v>
      </c>
      <c r="B1" s="13"/>
      <c r="C1" s="13"/>
      <c r="D1" s="13"/>
      <c r="E1" s="13"/>
      <c r="F1" s="13"/>
      <c r="G1" s="13"/>
      <c r="H1" s="13"/>
      <c r="I1" s="6"/>
    </row>
    <row r="2" spans="1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7</v>
      </c>
    </row>
    <row r="3" spans="1:10" x14ac:dyDescent="0.25">
      <c r="B3" s="11">
        <v>106.667</v>
      </c>
      <c r="C3" s="11">
        <v>8.06722E-10</v>
      </c>
      <c r="D3" s="11">
        <v>106.667</v>
      </c>
      <c r="E3" s="11">
        <v>-6.3285700000000004E-3</v>
      </c>
      <c r="F3">
        <f>E3*1000</f>
        <v>-6.32857</v>
      </c>
      <c r="G3" t="s">
        <v>6</v>
      </c>
      <c r="H3" t="s">
        <v>6</v>
      </c>
    </row>
    <row r="4" spans="1:10" x14ac:dyDescent="0.25">
      <c r="B4" s="11">
        <v>108.283</v>
      </c>
      <c r="C4" s="11">
        <v>8.1894500000000001E-10</v>
      </c>
      <c r="D4" s="11">
        <v>108.283</v>
      </c>
      <c r="E4" s="11">
        <v>-5.45058E-3</v>
      </c>
      <c r="F4">
        <f t="shared" ref="F4:F22" si="0">E4*1000</f>
        <v>-5.4505800000000004</v>
      </c>
      <c r="G4">
        <f>(E4-E3)/(D4-D3)</f>
        <v>5.4331064356435673E-4</v>
      </c>
      <c r="H4" t="s">
        <v>6</v>
      </c>
    </row>
    <row r="5" spans="1:10" x14ac:dyDescent="0.25">
      <c r="B5" s="11">
        <v>109.899</v>
      </c>
      <c r="C5" s="11">
        <v>8.3116800000000002E-10</v>
      </c>
      <c r="D5" s="11">
        <v>109.899</v>
      </c>
      <c r="E5" s="11">
        <v>-4.7225699999999997E-3</v>
      </c>
      <c r="F5">
        <f t="shared" si="0"/>
        <v>-4.7225700000000002</v>
      </c>
      <c r="G5">
        <f t="shared" ref="G5:G22" si="1">(E5-E4)/(D5-D4)</f>
        <v>4.5050123762376264E-4</v>
      </c>
      <c r="H5" s="1">
        <f>(G5-G4)/(D5-D4)</f>
        <v>-5.7431563082050807E-5</v>
      </c>
      <c r="I5" s="1"/>
    </row>
    <row r="6" spans="1:10" x14ac:dyDescent="0.25">
      <c r="B6" s="11">
        <v>111.515</v>
      </c>
      <c r="C6" s="11">
        <v>8.4339100000000003E-10</v>
      </c>
      <c r="D6" s="11">
        <v>111.515</v>
      </c>
      <c r="E6" s="11">
        <v>-4.0863599999999998E-3</v>
      </c>
      <c r="F6">
        <f t="shared" si="0"/>
        <v>-4.08636</v>
      </c>
      <c r="G6">
        <f t="shared" si="1"/>
        <v>3.9369430693069309E-4</v>
      </c>
      <c r="H6" s="1">
        <f t="shared" ref="H6:H22" si="2">(G6-G5)/(D6-D5)</f>
        <v>-3.5152803646701464E-5</v>
      </c>
      <c r="I6" s="1"/>
    </row>
    <row r="7" spans="1:10" x14ac:dyDescent="0.25">
      <c r="B7" s="11">
        <v>113.131</v>
      </c>
      <c r="C7" s="11">
        <v>8.5561400000000004E-10</v>
      </c>
      <c r="D7" s="11">
        <v>113.131</v>
      </c>
      <c r="E7" s="11">
        <v>-3.5139799999999999E-3</v>
      </c>
      <c r="F7">
        <f t="shared" si="0"/>
        <v>-3.5139800000000001</v>
      </c>
      <c r="G7">
        <f t="shared" si="1"/>
        <v>3.5419554455445548E-4</v>
      </c>
      <c r="H7" s="1">
        <f t="shared" si="2"/>
        <v>-2.4442303450642094E-5</v>
      </c>
      <c r="I7" s="1"/>
    </row>
    <row r="8" spans="1:10" x14ac:dyDescent="0.25">
      <c r="B8" s="11">
        <v>114.747</v>
      </c>
      <c r="C8" s="11">
        <v>8.6783700000000005E-10</v>
      </c>
      <c r="D8" s="11">
        <v>114.747</v>
      </c>
      <c r="E8" s="11">
        <v>-3.0037499999999999E-3</v>
      </c>
      <c r="F8">
        <f t="shared" si="0"/>
        <v>-3.0037499999999997</v>
      </c>
      <c r="G8">
        <f t="shared" si="1"/>
        <v>3.1573638613861392E-4</v>
      </c>
      <c r="H8" s="1">
        <f t="shared" si="2"/>
        <v>-2.3798984168218788E-5</v>
      </c>
      <c r="I8" s="1"/>
    </row>
    <row r="9" spans="1:10" x14ac:dyDescent="0.25">
      <c r="B9" s="11">
        <v>116.364</v>
      </c>
      <c r="C9" s="11">
        <v>8.8005999999999996E-10</v>
      </c>
      <c r="D9" s="11">
        <v>116.364</v>
      </c>
      <c r="E9" s="11">
        <v>-2.5888199999999999E-3</v>
      </c>
      <c r="F9">
        <f t="shared" si="0"/>
        <v>-2.5888200000000001</v>
      </c>
      <c r="G9">
        <f t="shared" si="1"/>
        <v>2.5660482374768016E-4</v>
      </c>
      <c r="H9" s="1">
        <f t="shared" si="2"/>
        <v>-3.6568684224448732E-5</v>
      </c>
      <c r="I9" s="1"/>
      <c r="J9" s="1"/>
    </row>
    <row r="10" spans="1:10" x14ac:dyDescent="0.25">
      <c r="B10" s="11">
        <v>117.98</v>
      </c>
      <c r="C10" s="11">
        <v>8.9228299999999997E-10</v>
      </c>
      <c r="D10" s="11">
        <v>117.98</v>
      </c>
      <c r="E10" s="11">
        <v>-2.2571100000000001E-3</v>
      </c>
      <c r="F10">
        <f t="shared" si="0"/>
        <v>-2.2571099999999999</v>
      </c>
      <c r="G10">
        <f t="shared" si="1"/>
        <v>2.0526608910891083E-4</v>
      </c>
      <c r="H10" s="1">
        <f t="shared" si="2"/>
        <v>-3.1769018959634495E-5</v>
      </c>
      <c r="I10" s="1"/>
    </row>
    <row r="11" spans="1:10" x14ac:dyDescent="0.25">
      <c r="B11" s="11">
        <v>119.596</v>
      </c>
      <c r="C11" s="11">
        <v>9.0450599999999998E-10</v>
      </c>
      <c r="D11" s="11">
        <v>119.596</v>
      </c>
      <c r="E11" s="11">
        <v>-1.9568300000000001E-3</v>
      </c>
      <c r="F11">
        <f t="shared" si="0"/>
        <v>-1.9568300000000001</v>
      </c>
      <c r="G11">
        <f t="shared" si="1"/>
        <v>1.8581683168316835E-4</v>
      </c>
      <c r="H11" s="1">
        <f t="shared" si="2"/>
        <v>-1.2035431575335693E-5</v>
      </c>
      <c r="I11" s="1"/>
    </row>
    <row r="12" spans="1:10" x14ac:dyDescent="0.25">
      <c r="B12" s="11">
        <v>121.212</v>
      </c>
      <c r="C12" s="11">
        <v>9.1672899999999999E-10</v>
      </c>
      <c r="D12" s="11">
        <v>121.212</v>
      </c>
      <c r="E12" s="11">
        <v>-1.7132899999999999E-3</v>
      </c>
      <c r="F12">
        <f t="shared" si="0"/>
        <v>-1.71329</v>
      </c>
      <c r="G12">
        <f t="shared" si="1"/>
        <v>1.5070544554455462E-4</v>
      </c>
      <c r="H12" s="1">
        <f t="shared" si="2"/>
        <v>-2.1727342907558004E-5</v>
      </c>
      <c r="I12" s="1"/>
    </row>
    <row r="13" spans="1:10" x14ac:dyDescent="0.25">
      <c r="B13" s="11">
        <v>122.828</v>
      </c>
      <c r="C13" s="11">
        <v>9.28952E-10</v>
      </c>
      <c r="D13" s="11">
        <v>122.828</v>
      </c>
      <c r="E13" s="11">
        <v>-1.50464E-3</v>
      </c>
      <c r="F13">
        <f t="shared" si="0"/>
        <v>-1.50464</v>
      </c>
      <c r="G13">
        <f t="shared" si="1"/>
        <v>1.2911509900990096E-4</v>
      </c>
      <c r="H13" s="1">
        <f t="shared" si="2"/>
        <v>-1.3360362954612418E-5</v>
      </c>
      <c r="I13" s="1"/>
    </row>
    <row r="14" spans="1:10" x14ac:dyDescent="0.25">
      <c r="B14" s="11">
        <v>124.444</v>
      </c>
      <c r="C14" s="11">
        <v>9.4117499999999991E-10</v>
      </c>
      <c r="D14" s="11">
        <v>124.444</v>
      </c>
      <c r="E14" s="11">
        <v>-1.32935E-3</v>
      </c>
      <c r="F14">
        <f t="shared" si="0"/>
        <v>-1.32935</v>
      </c>
      <c r="G14">
        <f t="shared" si="1"/>
        <v>1.0847153465346539E-4</v>
      </c>
      <c r="H14" s="1">
        <f t="shared" si="2"/>
        <v>-1.2774482893833893E-5</v>
      </c>
      <c r="I14" s="1"/>
    </row>
    <row r="15" spans="1:10" x14ac:dyDescent="0.25">
      <c r="B15" s="11">
        <v>126.06100000000001</v>
      </c>
      <c r="C15" s="11">
        <v>9.5339800000000002E-10</v>
      </c>
      <c r="D15" s="11">
        <v>126.06100000000001</v>
      </c>
      <c r="E15" s="11">
        <v>-1.2048600000000001E-3</v>
      </c>
      <c r="F15">
        <f t="shared" si="0"/>
        <v>-1.20486</v>
      </c>
      <c r="G15">
        <f t="shared" si="1"/>
        <v>7.6988249845392424E-5</v>
      </c>
      <c r="H15" s="1">
        <f t="shared" si="2"/>
        <v>-1.9470182317917675E-5</v>
      </c>
      <c r="I15" s="1"/>
    </row>
    <row r="16" spans="1:10" x14ac:dyDescent="0.25">
      <c r="B16" s="11">
        <v>127.67700000000001</v>
      </c>
      <c r="C16" s="11">
        <v>9.6562200000000004E-10</v>
      </c>
      <c r="D16" s="11">
        <v>127.67700000000001</v>
      </c>
      <c r="E16" s="11">
        <v>-1.09292E-3</v>
      </c>
      <c r="F16">
        <f t="shared" si="0"/>
        <v>-1.0929200000000001</v>
      </c>
      <c r="G16">
        <f t="shared" si="1"/>
        <v>6.9269801980198061E-5</v>
      </c>
      <c r="H16" s="1">
        <f t="shared" si="2"/>
        <v>-4.7762672433133439E-6</v>
      </c>
      <c r="I16" s="1"/>
    </row>
    <row r="17" spans="2:17" x14ac:dyDescent="0.25">
      <c r="B17" s="11">
        <v>129.29300000000001</v>
      </c>
      <c r="C17" s="11">
        <v>9.7784499999999995E-10</v>
      </c>
      <c r="D17" s="11">
        <v>129.29300000000001</v>
      </c>
      <c r="E17" s="11">
        <v>-9.9441000000000004E-4</v>
      </c>
      <c r="F17">
        <f t="shared" si="0"/>
        <v>-0.99441000000000002</v>
      </c>
      <c r="G17">
        <f t="shared" si="1"/>
        <v>6.0959158415841599E-5</v>
      </c>
      <c r="H17" s="1">
        <f t="shared" si="2"/>
        <v>-5.1427249779433569E-6</v>
      </c>
      <c r="I17" s="1"/>
    </row>
    <row r="18" spans="2:17" x14ac:dyDescent="0.25">
      <c r="B18" s="11">
        <v>130.90899999999999</v>
      </c>
      <c r="C18" s="11">
        <v>9.9006800000000006E-10</v>
      </c>
      <c r="D18" s="11">
        <v>130.90899999999999</v>
      </c>
      <c r="E18" s="11">
        <v>-9.2486499999999998E-4</v>
      </c>
      <c r="F18">
        <f t="shared" si="0"/>
        <v>-0.92486499999999994</v>
      </c>
      <c r="G18">
        <f t="shared" si="1"/>
        <v>4.3035272277228152E-5</v>
      </c>
      <c r="H18" s="1">
        <f t="shared" si="2"/>
        <v>-1.1091513699637133E-5</v>
      </c>
      <c r="I18" s="1"/>
      <c r="J18" s="13"/>
      <c r="K18" s="13"/>
      <c r="L18" s="13"/>
      <c r="M18" s="13"/>
      <c r="N18" s="13"/>
      <c r="O18" s="13"/>
      <c r="P18" s="13"/>
    </row>
    <row r="19" spans="2:17" x14ac:dyDescent="0.25">
      <c r="B19" s="11">
        <v>132.52500000000001</v>
      </c>
      <c r="C19" s="11">
        <v>1.0022900000000001E-9</v>
      </c>
      <c r="D19" s="11">
        <v>132.52500000000001</v>
      </c>
      <c r="E19" s="11">
        <v>-8.6282000000000004E-4</v>
      </c>
      <c r="F19">
        <f t="shared" si="0"/>
        <v>-0.86282000000000003</v>
      </c>
      <c r="G19">
        <f t="shared" si="1"/>
        <v>3.8394183168316464E-5</v>
      </c>
      <c r="H19" s="1">
        <f t="shared" si="2"/>
        <v>-2.8719610822473072E-6</v>
      </c>
      <c r="I19" s="1"/>
      <c r="J19" s="9"/>
      <c r="K19" s="9"/>
      <c r="L19" s="9"/>
      <c r="M19" s="9"/>
      <c r="N19" s="9"/>
    </row>
    <row r="20" spans="2:17" ht="18" customHeight="1" x14ac:dyDescent="0.35">
      <c r="B20" s="11">
        <v>134.14099999999999</v>
      </c>
      <c r="C20" s="11">
        <v>1.01451E-9</v>
      </c>
      <c r="D20" s="11">
        <v>134.14099999999999</v>
      </c>
      <c r="E20" s="11">
        <v>-8.1334699999999996E-4</v>
      </c>
      <c r="F20">
        <f t="shared" si="0"/>
        <v>-0.81334699999999993</v>
      </c>
      <c r="G20">
        <f t="shared" si="1"/>
        <v>3.0614480198020123E-5</v>
      </c>
      <c r="H20" s="1">
        <f t="shared" si="2"/>
        <v>-4.8141726301339181E-6</v>
      </c>
      <c r="I20" s="1"/>
      <c r="J20" s="14"/>
      <c r="K20" s="14"/>
      <c r="L20" s="14"/>
      <c r="M20" s="14"/>
      <c r="N20" s="9"/>
      <c r="O20" s="3" t="s">
        <v>17</v>
      </c>
      <c r="P20" s="3">
        <f>MAX(F3:F22)-MIN(F3:F22)</f>
        <v>5.5894789999999999</v>
      </c>
      <c r="Q20" s="3" t="s">
        <v>11</v>
      </c>
    </row>
    <row r="21" spans="2:17" ht="18" x14ac:dyDescent="0.35">
      <c r="B21" s="11">
        <v>135.75800000000001</v>
      </c>
      <c r="C21" s="11">
        <v>1.0267399999999999E-9</v>
      </c>
      <c r="D21" s="11">
        <v>135.75800000000001</v>
      </c>
      <c r="E21" s="11">
        <v>-7.7404000000000004E-4</v>
      </c>
      <c r="F21">
        <f t="shared" si="0"/>
        <v>-0.77404000000000006</v>
      </c>
      <c r="G21">
        <f t="shared" si="1"/>
        <v>2.4308596165738698E-5</v>
      </c>
      <c r="H21" s="1">
        <f t="shared" si="2"/>
        <v>-3.8997427534207497E-6</v>
      </c>
      <c r="I21" s="1"/>
      <c r="J21" s="14"/>
      <c r="K21" s="14"/>
      <c r="L21" s="14"/>
      <c r="M21" s="14"/>
      <c r="N21" s="9"/>
      <c r="O21" s="3" t="s">
        <v>17</v>
      </c>
      <c r="P21" s="3">
        <f>P20/1000</f>
        <v>5.5894789999999996E-3</v>
      </c>
      <c r="Q21" s="3" t="s">
        <v>10</v>
      </c>
    </row>
    <row r="22" spans="2:17" ht="18" x14ac:dyDescent="0.35">
      <c r="B22" s="11">
        <v>137.374</v>
      </c>
      <c r="C22" s="11">
        <v>1.0389600000000001E-9</v>
      </c>
      <c r="D22" s="11">
        <v>137.374</v>
      </c>
      <c r="E22" s="11">
        <v>-7.3909099999999999E-4</v>
      </c>
      <c r="F22">
        <f t="shared" si="0"/>
        <v>-0.73909099999999994</v>
      </c>
      <c r="G22">
        <f t="shared" si="1"/>
        <v>2.1626856435643787E-5</v>
      </c>
      <c r="H22" s="1">
        <f t="shared" si="2"/>
        <v>-1.6594924072369647E-6</v>
      </c>
      <c r="I22" s="1"/>
      <c r="J22" s="14"/>
      <c r="K22" s="14"/>
      <c r="L22" s="14"/>
      <c r="M22" s="14"/>
      <c r="N22" s="9"/>
      <c r="O22" s="3" t="s">
        <v>9</v>
      </c>
      <c r="P22" s="3">
        <v>30</v>
      </c>
      <c r="Q22" s="3" t="s">
        <v>10</v>
      </c>
    </row>
    <row r="23" spans="2:17" ht="18" x14ac:dyDescent="0.35">
      <c r="H23" s="1"/>
      <c r="I23" s="1"/>
      <c r="J23" s="14"/>
      <c r="K23" s="14"/>
      <c r="L23" s="14"/>
      <c r="M23" s="14"/>
      <c r="N23" s="9"/>
      <c r="O23" s="3" t="s">
        <v>18</v>
      </c>
      <c r="P23" s="4">
        <f>P21/P22</f>
        <v>1.8631596666666666E-4</v>
      </c>
      <c r="Q23" s="3"/>
    </row>
    <row r="24" spans="2:17" x14ac:dyDescent="0.25">
      <c r="H24" s="1"/>
      <c r="I24" s="1"/>
      <c r="J24" s="14"/>
      <c r="K24" s="14"/>
      <c r="L24" s="14"/>
      <c r="M24" s="14"/>
      <c r="N24" s="9"/>
    </row>
    <row r="25" spans="2:17" x14ac:dyDescent="0.25">
      <c r="H25" s="1"/>
      <c r="I25" s="1"/>
      <c r="J25" s="14"/>
      <c r="K25" s="14"/>
      <c r="L25" s="14"/>
      <c r="M25" s="14"/>
    </row>
    <row r="26" spans="2:17" x14ac:dyDescent="0.25">
      <c r="H26" s="1"/>
      <c r="I26" s="1"/>
      <c r="J26" s="14"/>
      <c r="K26" s="14"/>
      <c r="L26" s="14"/>
      <c r="M26" s="14"/>
    </row>
    <row r="27" spans="2:17" x14ac:dyDescent="0.25">
      <c r="H27" s="1"/>
      <c r="I27" s="1"/>
      <c r="J27" s="14"/>
      <c r="K27" s="14"/>
      <c r="L27" s="14"/>
      <c r="M27" s="14"/>
    </row>
    <row r="28" spans="2:17" x14ac:dyDescent="0.25">
      <c r="H28" s="1"/>
      <c r="I28" s="1"/>
      <c r="J28" s="14"/>
      <c r="K28" s="14"/>
      <c r="L28" s="14"/>
      <c r="M28" s="14"/>
    </row>
    <row r="29" spans="2:17" x14ac:dyDescent="0.25">
      <c r="H29" s="1"/>
      <c r="I29" s="1"/>
      <c r="J29" s="14"/>
      <c r="K29" s="14"/>
      <c r="L29" s="14"/>
      <c r="M29" s="14"/>
    </row>
    <row r="30" spans="2:17" x14ac:dyDescent="0.25">
      <c r="H30" s="1"/>
      <c r="I30" s="1"/>
      <c r="J30" s="10"/>
      <c r="K30" s="10"/>
      <c r="L30" s="10"/>
      <c r="M30" s="10"/>
    </row>
    <row r="31" spans="2:17" x14ac:dyDescent="0.25">
      <c r="H31" s="1"/>
      <c r="I31" s="1"/>
      <c r="J31" s="10"/>
      <c r="K31" s="10"/>
      <c r="L31" s="10"/>
      <c r="M31" s="10"/>
    </row>
    <row r="32" spans="2:17" x14ac:dyDescent="0.25">
      <c r="H32" s="1"/>
      <c r="I32" s="1"/>
      <c r="J32" s="10"/>
      <c r="K32" s="10"/>
      <c r="L32" s="10"/>
      <c r="M32" s="10"/>
    </row>
    <row r="33" spans="8:13" x14ac:dyDescent="0.25">
      <c r="H33" s="1"/>
      <c r="I33" s="1"/>
      <c r="J33" s="10"/>
      <c r="K33" s="10"/>
      <c r="L33" s="10"/>
      <c r="M33" s="10"/>
    </row>
    <row r="34" spans="8:13" x14ac:dyDescent="0.25">
      <c r="H34" s="1"/>
      <c r="I34" s="1"/>
    </row>
    <row r="35" spans="8:13" x14ac:dyDescent="0.25">
      <c r="H35" s="1"/>
      <c r="I35" s="1"/>
    </row>
    <row r="36" spans="8:13" x14ac:dyDescent="0.25">
      <c r="H36" s="1"/>
      <c r="I36" s="1"/>
    </row>
    <row r="37" spans="8:13" x14ac:dyDescent="0.25">
      <c r="H37" s="1"/>
      <c r="I37" s="1"/>
    </row>
    <row r="38" spans="8:13" x14ac:dyDescent="0.25">
      <c r="H38" s="1"/>
      <c r="I38" s="1"/>
    </row>
    <row r="39" spans="8:13" x14ac:dyDescent="0.25">
      <c r="H39" s="1"/>
      <c r="I39" s="1"/>
    </row>
    <row r="40" spans="8:13" x14ac:dyDescent="0.25">
      <c r="H40" s="1"/>
      <c r="I40" s="1"/>
    </row>
    <row r="41" spans="8:13" x14ac:dyDescent="0.25">
      <c r="H41" s="1"/>
      <c r="I41" s="1"/>
    </row>
    <row r="42" spans="8:13" x14ac:dyDescent="0.25">
      <c r="H42" s="1"/>
      <c r="I42" s="1"/>
    </row>
    <row r="43" spans="8:13" x14ac:dyDescent="0.25">
      <c r="H43" s="1"/>
      <c r="I43" s="1"/>
    </row>
    <row r="44" spans="8:13" x14ac:dyDescent="0.25">
      <c r="H44" s="1"/>
      <c r="I44" s="1"/>
    </row>
    <row r="45" spans="8:13" x14ac:dyDescent="0.25">
      <c r="H45" s="1"/>
      <c r="I45" s="1"/>
    </row>
    <row r="46" spans="8:13" x14ac:dyDescent="0.25">
      <c r="H46" s="1"/>
      <c r="I46" s="1"/>
    </row>
    <row r="47" spans="8:13" x14ac:dyDescent="0.25">
      <c r="H47" s="1"/>
      <c r="I47" s="1"/>
    </row>
    <row r="48" spans="8:13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  <row r="74" spans="8:9" x14ac:dyDescent="0.25">
      <c r="H74" s="1"/>
      <c r="I74" s="1"/>
    </row>
    <row r="75" spans="8:9" x14ac:dyDescent="0.25">
      <c r="H75" s="1"/>
      <c r="I75" s="1"/>
    </row>
    <row r="76" spans="8:9" x14ac:dyDescent="0.25">
      <c r="H76" s="1"/>
      <c r="I76" s="1"/>
    </row>
    <row r="77" spans="8:9" x14ac:dyDescent="0.25">
      <c r="H77" s="1"/>
      <c r="I77" s="1"/>
    </row>
    <row r="78" spans="8:9" x14ac:dyDescent="0.25">
      <c r="H78" s="1"/>
      <c r="I78" s="1"/>
    </row>
    <row r="79" spans="8:9" x14ac:dyDescent="0.25">
      <c r="H79" s="1"/>
      <c r="I79" s="1"/>
    </row>
    <row r="80" spans="8:9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  <row r="88" spans="8:9" x14ac:dyDescent="0.25">
      <c r="H88" s="1"/>
      <c r="I88" s="1"/>
    </row>
    <row r="89" spans="8:9" x14ac:dyDescent="0.25">
      <c r="H89" s="1"/>
      <c r="I89" s="1"/>
    </row>
    <row r="90" spans="8:9" x14ac:dyDescent="0.25">
      <c r="H90" s="1"/>
      <c r="I90" s="1"/>
    </row>
    <row r="91" spans="8:9" x14ac:dyDescent="0.25">
      <c r="H91" s="1"/>
      <c r="I91" s="1"/>
    </row>
    <row r="92" spans="8:9" x14ac:dyDescent="0.25">
      <c r="H92" s="1"/>
      <c r="I92" s="1"/>
    </row>
    <row r="93" spans="8:9" x14ac:dyDescent="0.25">
      <c r="H93" s="1"/>
      <c r="I93" s="1"/>
    </row>
    <row r="94" spans="8:9" x14ac:dyDescent="0.25">
      <c r="H94" s="1"/>
      <c r="I94" s="1"/>
    </row>
    <row r="95" spans="8:9" x14ac:dyDescent="0.25">
      <c r="H95" s="1"/>
      <c r="I95" s="1"/>
    </row>
    <row r="96" spans="8:9" x14ac:dyDescent="0.25">
      <c r="H96" s="1"/>
      <c r="I96" s="1"/>
    </row>
    <row r="97" spans="8:9" x14ac:dyDescent="0.25">
      <c r="H97" s="1"/>
      <c r="I97" s="1"/>
    </row>
    <row r="98" spans="8:9" x14ac:dyDescent="0.25">
      <c r="H98" s="1"/>
      <c r="I98" s="1"/>
    </row>
    <row r="99" spans="8:9" x14ac:dyDescent="0.25">
      <c r="H99" s="1"/>
      <c r="I99" s="1"/>
    </row>
    <row r="100" spans="8:9" x14ac:dyDescent="0.25">
      <c r="H100" s="1"/>
      <c r="I100" s="1"/>
    </row>
    <row r="101" spans="8:9" x14ac:dyDescent="0.25">
      <c r="H101" s="1"/>
      <c r="I101" s="1"/>
    </row>
    <row r="102" spans="8:9" x14ac:dyDescent="0.25">
      <c r="H102" s="1"/>
      <c r="I102" s="1"/>
    </row>
  </sheetData>
  <mergeCells count="3">
    <mergeCell ref="A1:H1"/>
    <mergeCell ref="J18:P18"/>
    <mergeCell ref="J20:M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zoomScale="85" zoomScaleNormal="85" workbookViewId="0">
      <selection activeCell="H14" sqref="H14"/>
    </sheetView>
  </sheetViews>
  <sheetFormatPr defaultRowHeight="15" x14ac:dyDescent="0.25"/>
  <cols>
    <col min="5" max="5" width="18.85546875" customWidth="1"/>
    <col min="6" max="6" width="11.5703125" bestFit="1" customWidth="1"/>
    <col min="8" max="8" width="10.28515625" bestFit="1" customWidth="1"/>
  </cols>
  <sheetData>
    <row r="1" spans="1:8" x14ac:dyDescent="0.25">
      <c r="A1" s="13" t="s">
        <v>12</v>
      </c>
      <c r="B1" s="13"/>
      <c r="C1" s="13"/>
      <c r="D1" s="13"/>
      <c r="E1" s="13"/>
      <c r="F1" s="5"/>
      <c r="G1" s="5"/>
      <c r="H1" s="5"/>
    </row>
    <row r="2" spans="1:8" x14ac:dyDescent="0.25">
      <c r="A2" t="s">
        <v>0</v>
      </c>
      <c r="B2" t="s">
        <v>1</v>
      </c>
      <c r="C2" t="s">
        <v>2</v>
      </c>
      <c r="D2" t="s">
        <v>13</v>
      </c>
      <c r="E2" t="s">
        <v>14</v>
      </c>
      <c r="F2" t="s">
        <v>15</v>
      </c>
      <c r="H2" s="7"/>
    </row>
    <row r="3" spans="1:8" x14ac:dyDescent="0.25">
      <c r="A3" s="12">
        <v>106.667</v>
      </c>
      <c r="B3" s="12">
        <v>0</v>
      </c>
      <c r="C3" s="12">
        <v>106.667</v>
      </c>
      <c r="D3" s="12">
        <v>-1.0057753143299999E-2</v>
      </c>
      <c r="E3">
        <f>D3*1000</f>
        <v>-10.057753143299999</v>
      </c>
      <c r="H3" s="8"/>
    </row>
    <row r="4" spans="1:8" x14ac:dyDescent="0.25">
      <c r="A4" s="12">
        <v>108.283</v>
      </c>
      <c r="B4" s="12">
        <v>0</v>
      </c>
      <c r="C4" s="12">
        <v>108.283</v>
      </c>
      <c r="D4" s="12">
        <v>-9.4756610173300001E-3</v>
      </c>
      <c r="E4">
        <f t="shared" ref="E4:E22" si="0">D4*1000</f>
        <v>-9.4756610173299993</v>
      </c>
      <c r="F4" s="1">
        <f>(D4-D3)/(C4-C3)</f>
        <v>3.6020552349628684E-4</v>
      </c>
    </row>
    <row r="5" spans="1:8" x14ac:dyDescent="0.25">
      <c r="A5" s="12">
        <v>109.899</v>
      </c>
      <c r="B5" s="12">
        <v>0</v>
      </c>
      <c r="C5" s="12">
        <v>109.899</v>
      </c>
      <c r="D5" s="12">
        <v>-8.9135556119400005E-3</v>
      </c>
      <c r="E5">
        <f t="shared" si="0"/>
        <v>-8.9135556119399997</v>
      </c>
      <c r="F5" s="1">
        <f t="shared" ref="F5:F22" si="1">(D5-D4)/(C5-C4)</f>
        <v>3.4783750333539586E-4</v>
      </c>
      <c r="H5" s="2"/>
    </row>
    <row r="6" spans="1:8" x14ac:dyDescent="0.25">
      <c r="A6" s="12">
        <v>111.515</v>
      </c>
      <c r="B6" s="12">
        <v>0</v>
      </c>
      <c r="C6" s="12">
        <v>111.515</v>
      </c>
      <c r="D6" s="12">
        <v>-8.2921975569600001E-3</v>
      </c>
      <c r="E6">
        <f t="shared" si="0"/>
        <v>-8.2921975569599997</v>
      </c>
      <c r="F6" s="1">
        <f t="shared" si="1"/>
        <v>3.845037468935647E-4</v>
      </c>
    </row>
    <row r="7" spans="1:8" ht="18" x14ac:dyDescent="0.35">
      <c r="A7" s="12">
        <v>113.131</v>
      </c>
      <c r="B7" s="12">
        <v>0</v>
      </c>
      <c r="C7" s="12">
        <v>113.131</v>
      </c>
      <c r="D7" s="12">
        <v>-7.6773512336400004E-3</v>
      </c>
      <c r="E7">
        <f t="shared" si="0"/>
        <v>-7.6773512336400005</v>
      </c>
      <c r="F7" s="1">
        <f t="shared" si="1"/>
        <v>3.8047420997524742E-4</v>
      </c>
      <c r="H7" s="7" t="s">
        <v>16</v>
      </c>
    </row>
    <row r="8" spans="1:8" x14ac:dyDescent="0.25">
      <c r="A8" s="12">
        <v>114.747</v>
      </c>
      <c r="B8" s="12">
        <v>0</v>
      </c>
      <c r="C8" s="12">
        <v>114.747</v>
      </c>
      <c r="D8" s="12">
        <v>-7.1250691321399998E-3</v>
      </c>
      <c r="E8">
        <f t="shared" si="0"/>
        <v>-7.1250691321400001</v>
      </c>
      <c r="F8" s="1">
        <f t="shared" si="1"/>
        <v>3.4175872617574297E-4</v>
      </c>
      <c r="H8" s="8">
        <f>(D22-D3)/(C22-C3)</f>
        <v>2.5310319419057548E-4</v>
      </c>
    </row>
    <row r="9" spans="1:8" x14ac:dyDescent="0.25">
      <c r="A9" s="12">
        <v>116.364</v>
      </c>
      <c r="B9" s="12">
        <v>0</v>
      </c>
      <c r="C9" s="12">
        <v>116.364</v>
      </c>
      <c r="D9" s="12">
        <v>-6.6193544359800004E-3</v>
      </c>
      <c r="E9">
        <f t="shared" si="0"/>
        <v>-6.6193544359800001</v>
      </c>
      <c r="F9" s="1">
        <f t="shared" si="1"/>
        <v>3.1274872984539149E-4</v>
      </c>
    </row>
    <row r="10" spans="1:8" x14ac:dyDescent="0.25">
      <c r="A10" s="12">
        <v>117.98</v>
      </c>
      <c r="B10" s="12">
        <v>0</v>
      </c>
      <c r="C10" s="12">
        <v>117.98</v>
      </c>
      <c r="D10" s="12">
        <v>-6.1364391685099998E-3</v>
      </c>
      <c r="E10">
        <f t="shared" si="0"/>
        <v>-6.1364391685099999</v>
      </c>
      <c r="F10" s="1">
        <f t="shared" si="1"/>
        <v>2.9883370511757466E-4</v>
      </c>
    </row>
    <row r="11" spans="1:8" x14ac:dyDescent="0.25">
      <c r="A11" s="12">
        <v>119.596</v>
      </c>
      <c r="B11" s="12">
        <v>0</v>
      </c>
      <c r="C11" s="12">
        <v>119.596</v>
      </c>
      <c r="D11" s="12">
        <v>-5.63818892523E-3</v>
      </c>
      <c r="E11">
        <f t="shared" si="0"/>
        <v>-5.6381889252299997</v>
      </c>
      <c r="F11" s="1">
        <f t="shared" si="1"/>
        <v>3.0832317034653462E-4</v>
      </c>
    </row>
    <row r="12" spans="1:8" x14ac:dyDescent="0.25">
      <c r="A12" s="12">
        <v>121.212</v>
      </c>
      <c r="B12" s="12">
        <v>0</v>
      </c>
      <c r="C12" s="12">
        <v>121.212</v>
      </c>
      <c r="D12" s="12">
        <v>-5.2241574283600004E-3</v>
      </c>
      <c r="E12">
        <f t="shared" si="0"/>
        <v>-5.2241574283600007</v>
      </c>
      <c r="F12" s="1">
        <f t="shared" si="1"/>
        <v>2.5620760944925722E-4</v>
      </c>
    </row>
    <row r="13" spans="1:8" x14ac:dyDescent="0.25">
      <c r="A13" s="12">
        <v>122.828</v>
      </c>
      <c r="B13" s="12">
        <v>0</v>
      </c>
      <c r="C13" s="12">
        <v>122.828</v>
      </c>
      <c r="D13" s="12">
        <v>-4.8381027093500001E-3</v>
      </c>
      <c r="E13">
        <f t="shared" si="0"/>
        <v>-4.8381027093500002</v>
      </c>
      <c r="F13" s="1">
        <f t="shared" si="1"/>
        <v>2.3889524691212891E-4</v>
      </c>
    </row>
    <row r="14" spans="1:8" x14ac:dyDescent="0.25">
      <c r="A14" s="12">
        <v>124.444</v>
      </c>
      <c r="B14" s="12">
        <v>0</v>
      </c>
      <c r="C14" s="12">
        <v>124.444</v>
      </c>
      <c r="D14" s="12">
        <v>-4.4670761822100001E-3</v>
      </c>
      <c r="E14">
        <f t="shared" si="0"/>
        <v>-4.4670761822100005</v>
      </c>
      <c r="F14" s="1">
        <f t="shared" si="1"/>
        <v>2.2959562323019811E-4</v>
      </c>
    </row>
    <row r="15" spans="1:8" x14ac:dyDescent="0.25">
      <c r="A15" s="12">
        <v>126.06100000000001</v>
      </c>
      <c r="B15" s="12">
        <v>0</v>
      </c>
      <c r="C15" s="12">
        <v>126.06100000000001</v>
      </c>
      <c r="D15" s="12">
        <v>-4.1365095951600003E-3</v>
      </c>
      <c r="E15">
        <f t="shared" si="0"/>
        <v>-4.1365095951600006</v>
      </c>
      <c r="F15" s="1">
        <f t="shared" si="1"/>
        <v>2.0443202662337592E-4</v>
      </c>
    </row>
    <row r="16" spans="1:8" x14ac:dyDescent="0.25">
      <c r="A16" s="12">
        <v>127.67700000000001</v>
      </c>
      <c r="B16" s="12">
        <v>0</v>
      </c>
      <c r="C16" s="12">
        <v>127.67700000000001</v>
      </c>
      <c r="D16" s="12">
        <v>-3.8162031592199998E-3</v>
      </c>
      <c r="E16">
        <f t="shared" si="0"/>
        <v>-3.8162031592199996</v>
      </c>
      <c r="F16" s="1">
        <f t="shared" si="1"/>
        <v>1.982094281806934E-4</v>
      </c>
    </row>
    <row r="17" spans="1:11" x14ac:dyDescent="0.25">
      <c r="A17" s="12">
        <v>129.29300000000001</v>
      </c>
      <c r="B17" s="12">
        <v>0</v>
      </c>
      <c r="C17" s="12">
        <v>129.29300000000001</v>
      </c>
      <c r="D17" s="12">
        <v>-3.5068987523399998E-3</v>
      </c>
      <c r="E17">
        <f t="shared" si="0"/>
        <v>-3.5068987523399997</v>
      </c>
      <c r="F17" s="1">
        <f t="shared" si="1"/>
        <v>1.9140124188118815E-4</v>
      </c>
    </row>
    <row r="18" spans="1:11" x14ac:dyDescent="0.25">
      <c r="A18" s="12">
        <v>130.90899999999999</v>
      </c>
      <c r="B18" s="12">
        <v>0</v>
      </c>
      <c r="C18" s="12">
        <v>130.90899999999999</v>
      </c>
      <c r="D18" s="12">
        <v>-3.2384282034000002E-3</v>
      </c>
      <c r="E18">
        <f t="shared" si="0"/>
        <v>-3.2384282034000003</v>
      </c>
      <c r="F18" s="1">
        <f t="shared" si="1"/>
        <v>1.6613276543316958E-4</v>
      </c>
    </row>
    <row r="19" spans="1:11" x14ac:dyDescent="0.25">
      <c r="A19" s="12">
        <v>132.52500000000001</v>
      </c>
      <c r="B19" s="12">
        <v>0</v>
      </c>
      <c r="C19" s="12">
        <v>132.52500000000001</v>
      </c>
      <c r="D19" s="12">
        <v>-2.9792027735E-3</v>
      </c>
      <c r="E19">
        <f t="shared" si="0"/>
        <v>-2.9792027735</v>
      </c>
      <c r="F19" s="1">
        <f t="shared" si="1"/>
        <v>1.604117759282166E-4</v>
      </c>
    </row>
    <row r="20" spans="1:11" x14ac:dyDescent="0.25">
      <c r="A20" s="12">
        <v>134.14099999999999</v>
      </c>
      <c r="B20" s="12">
        <v>0</v>
      </c>
      <c r="C20" s="12">
        <v>134.14099999999999</v>
      </c>
      <c r="D20" s="12">
        <v>-2.73496873377E-3</v>
      </c>
      <c r="E20">
        <f t="shared" si="0"/>
        <v>-2.7349687337700002</v>
      </c>
      <c r="F20" s="1">
        <f t="shared" si="1"/>
        <v>1.5113492557549638E-4</v>
      </c>
    </row>
    <row r="21" spans="1:11" x14ac:dyDescent="0.25">
      <c r="A21" s="12">
        <v>135.75800000000001</v>
      </c>
      <c r="B21" s="12">
        <v>0</v>
      </c>
      <c r="C21" s="12">
        <v>135.75800000000001</v>
      </c>
      <c r="D21" s="12">
        <v>-2.5068796062299998E-3</v>
      </c>
      <c r="E21">
        <f t="shared" si="0"/>
        <v>-2.5068796062300001</v>
      </c>
      <c r="F21" s="1">
        <f t="shared" si="1"/>
        <v>1.4105697435992426E-4</v>
      </c>
    </row>
    <row r="22" spans="1:11" x14ac:dyDescent="0.25">
      <c r="A22" s="12">
        <v>137.374</v>
      </c>
      <c r="B22" s="12">
        <v>0</v>
      </c>
      <c r="C22" s="12">
        <v>137.374</v>
      </c>
      <c r="D22" s="12">
        <v>-2.2857133592900001E-3</v>
      </c>
      <c r="E22">
        <f t="shared" si="0"/>
        <v>-2.2857133592899999</v>
      </c>
      <c r="F22" s="1">
        <f t="shared" si="1"/>
        <v>1.3686030132425853E-4</v>
      </c>
    </row>
    <row r="23" spans="1:11" x14ac:dyDescent="0.25">
      <c r="F23" s="1"/>
    </row>
    <row r="24" spans="1:11" x14ac:dyDescent="0.25">
      <c r="F24" s="1"/>
    </row>
    <row r="25" spans="1:11" x14ac:dyDescent="0.25">
      <c r="F25" s="1"/>
      <c r="H25" s="14"/>
      <c r="I25" s="14"/>
      <c r="J25" s="14"/>
      <c r="K25" s="14"/>
    </row>
    <row r="26" spans="1:11" x14ac:dyDescent="0.25">
      <c r="F26" s="1"/>
      <c r="H26" s="14"/>
      <c r="I26" s="14"/>
      <c r="J26" s="14"/>
      <c r="K26" s="14"/>
    </row>
    <row r="27" spans="1:11" x14ac:dyDescent="0.25">
      <c r="F27" s="1"/>
      <c r="H27" s="14"/>
      <c r="I27" s="14"/>
      <c r="J27" s="14"/>
      <c r="K27" s="14"/>
    </row>
    <row r="28" spans="1:11" x14ac:dyDescent="0.25">
      <c r="F28" s="1"/>
      <c r="H28" s="14"/>
      <c r="I28" s="14"/>
      <c r="J28" s="14"/>
      <c r="K28" s="14"/>
    </row>
    <row r="29" spans="1:11" x14ac:dyDescent="0.25">
      <c r="F29" s="1"/>
      <c r="H29" s="14"/>
      <c r="I29" s="14"/>
      <c r="J29" s="14"/>
      <c r="K29" s="14"/>
    </row>
    <row r="30" spans="1:11" x14ac:dyDescent="0.25">
      <c r="F30" s="1"/>
      <c r="H30" s="14"/>
      <c r="I30" s="14"/>
      <c r="J30" s="14"/>
      <c r="K30" s="14"/>
    </row>
    <row r="31" spans="1:11" x14ac:dyDescent="0.25">
      <c r="F31" s="1"/>
      <c r="H31" s="14"/>
      <c r="I31" s="14"/>
      <c r="J31" s="14"/>
      <c r="K31" s="14"/>
    </row>
    <row r="32" spans="1:11" x14ac:dyDescent="0.25">
      <c r="F32" s="1"/>
      <c r="H32" s="14"/>
      <c r="I32" s="14"/>
      <c r="J32" s="14"/>
      <c r="K32" s="14"/>
    </row>
    <row r="33" spans="6:11" x14ac:dyDescent="0.25">
      <c r="F33" s="1"/>
      <c r="H33" s="14"/>
      <c r="I33" s="14"/>
      <c r="J33" s="14"/>
      <c r="K33" s="14"/>
    </row>
    <row r="34" spans="6:11" x14ac:dyDescent="0.25">
      <c r="F34" s="1"/>
      <c r="H34" s="14"/>
      <c r="I34" s="14"/>
      <c r="J34" s="14"/>
      <c r="K34" s="14"/>
    </row>
    <row r="35" spans="6:11" x14ac:dyDescent="0.25">
      <c r="F35" s="1"/>
    </row>
    <row r="36" spans="6:11" x14ac:dyDescent="0.25">
      <c r="F36" s="1"/>
    </row>
    <row r="37" spans="6:11" x14ac:dyDescent="0.25">
      <c r="F37" s="1"/>
    </row>
    <row r="38" spans="6:11" x14ac:dyDescent="0.25">
      <c r="F38" s="1"/>
    </row>
    <row r="39" spans="6:11" x14ac:dyDescent="0.25">
      <c r="F39" s="1"/>
    </row>
    <row r="40" spans="6:11" x14ac:dyDescent="0.25">
      <c r="F40" s="1"/>
    </row>
    <row r="41" spans="6:11" x14ac:dyDescent="0.25">
      <c r="F41" s="1"/>
    </row>
    <row r="42" spans="6:11" x14ac:dyDescent="0.25">
      <c r="F42" s="1"/>
    </row>
    <row r="43" spans="6:11" x14ac:dyDescent="0.25">
      <c r="F43" s="1"/>
    </row>
    <row r="44" spans="6:11" x14ac:dyDescent="0.25">
      <c r="F44" s="1"/>
    </row>
    <row r="45" spans="6:11" x14ac:dyDescent="0.25">
      <c r="F45" s="1"/>
    </row>
    <row r="46" spans="6:11" x14ac:dyDescent="0.25">
      <c r="F46" s="1"/>
    </row>
    <row r="47" spans="6:11" x14ac:dyDescent="0.25">
      <c r="F47" s="1"/>
    </row>
    <row r="48" spans="6:11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</sheetData>
  <mergeCells count="2">
    <mergeCell ref="A1:E1"/>
    <mergeCell ref="H25:K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uy</vt:lpstr>
      <vt:lpstr>ux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</dc:creator>
  <cp:lastModifiedBy>gsa</cp:lastModifiedBy>
  <dcterms:created xsi:type="dcterms:W3CDTF">2016-07-15T12:18:59Z</dcterms:created>
  <dcterms:modified xsi:type="dcterms:W3CDTF">2016-12-01T10:26:11Z</dcterms:modified>
</cp:coreProperties>
</file>