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zio\Desktop\"/>
    </mc:Choice>
  </mc:AlternateContent>
  <xr:revisionPtr revIDLastSave="0" documentId="8_{00449B1A-251D-4824-8DA0-991F0A0A6FEE}" xr6:coauthVersionLast="47" xr6:coauthVersionMax="47" xr10:uidLastSave="{00000000-0000-0000-0000-000000000000}"/>
  <bookViews>
    <workbookView xWindow="-120" yWindow="-120" windowWidth="46200" windowHeight="19095" xr2:uid="{AD7C6402-B537-014E-B02A-5E4A902450AA}"/>
  </bookViews>
  <sheets>
    <sheet name="Join_T_F" sheetId="7" r:id="rId1"/>
    <sheet name="Dup_Tra" sheetId="18" r:id="rId2"/>
    <sheet name="Dup_Fat" sheetId="19" r:id="rId3"/>
    <sheet name="Solo_Tra" sheetId="17" r:id="rId4"/>
    <sheet name="Solo_Fat" sheetId="16" r:id="rId5"/>
    <sheet name="Config_PRO" sheetId="20" r:id="rId6"/>
    <sheet name="Dati_Fat_F" sheetId="6" r:id="rId7"/>
    <sheet name="Dati_Tra_T" sheetId="5" r:id="rId8"/>
  </sheets>
  <definedNames>
    <definedName name="DatiEsterni_1" localSheetId="7" hidden="1">Dati_Tra_T!$A$1:$AJ$2</definedName>
    <definedName name="DatiEsterni_2" localSheetId="6" hidden="1">Dati_Fat_F!$A$1:$BT$2</definedName>
    <definedName name="DatiEsterni_2" localSheetId="4" hidden="1">Solo_Fat!$A$1:$BT$2</definedName>
    <definedName name="DatiEsterni_3" localSheetId="0" hidden="1">Join_T_F!$A$1:$DD$2</definedName>
    <definedName name="DatiEsterni_3" localSheetId="3" hidden="1">Solo_Tra!$A$1:$AJ$2</definedName>
    <definedName name="DatiEsterni_4" localSheetId="5" hidden="1">'Config_PRO'!$A$1:$G$2</definedName>
    <definedName name="DatiEsterni_4" localSheetId="1" hidden="1">Dup_Tra!$A$1:$B$2</definedName>
    <definedName name="DatiEsterni_5" localSheetId="2" hidden="1">Dup_Fat!$A$1:$B$2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2" i="7" l="1"/>
  <c r="DR2" i="7"/>
  <c r="DQ2" i="7"/>
  <c r="DP2" i="7"/>
  <c r="DT2" i="7"/>
  <c r="DE2" i="7"/>
  <c r="DG2" i="7" s="1"/>
  <c r="DI2" i="7" s="1"/>
  <c r="DF2" i="7"/>
  <c r="DH2" i="7" s="1"/>
  <c r="DJ2" i="7"/>
  <c r="DK2" i="7"/>
  <c r="DL2" i="7" s="1"/>
  <c r="DM2" i="7"/>
  <c r="DN2" i="7"/>
  <c r="DO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75F5D-A9C1-4879-96A5-CE0CE6C1E442}" keepAlive="1" name="Query - Config_PRO" description="Connessione alla query 'Config_PRO' nella cartella di lavoro." type="5" refreshedVersion="8" background="1" saveData="1">
    <dbPr connection="Provider=Microsoft.Mashup.OleDb.1;Data Source=$Workbook$;Location=Config_PRO;Extended Properties=&quot;&quot;" command="SELECT * FROM [Config_PRO]"/>
  </connection>
  <connection id="2" xr16:uid="{ACB32C67-8883-1E4C-B575-9682015CFC17}" keepAlive="1" name="Query - Dati_Fat_F" description="Connessione alla query 'Dati_Fat_F' nella cartella di lavoro." type="5" refreshedVersion="8" background="1" saveData="1">
    <dbPr connection="Provider=Microsoft.Mashup.OleDb.1;Data Source=$Workbook$;Location=Dati_Fat_F;Extended Properties=&quot;&quot;" command="SELECT * FROM [Dati_Fat_F]"/>
  </connection>
  <connection id="3" xr16:uid="{5342A3C8-129E-CD4C-83F7-56E8991922EC}" keepAlive="1" name="Query - Dati_Tra_T" description="Connessione alla query 'Dati_Tra_T' nella cartella di lavoro." type="5" refreshedVersion="8" background="1" saveData="1">
    <dbPr connection="Provider=Microsoft.Mashup.OleDb.1;Data Source=$Workbook$;Location=Dati_Tra_T;Extended Properties=&quot;&quot;" command="SELECT * FROM [Dati_Tra_T]"/>
  </connection>
  <connection id="4" xr16:uid="{B3E71251-14FC-4D10-9FC6-95624C74E795}" keepAlive="1" name="Query - Dup_Fat" description="Connessione alla query 'Dup_Fat' nella cartella di lavoro." type="5" refreshedVersion="8" background="1" saveData="1">
    <dbPr connection="Provider=Microsoft.Mashup.OleDb.1;Data Source=$Workbook$;Location=Dup_Fat;Extended Properties=&quot;&quot;" command="SELECT * FROM [Dup_Fat]"/>
  </connection>
  <connection id="5" xr16:uid="{A65F4705-4E5D-4FE7-9D19-1F7F8DC8B4F3}" keepAlive="1" name="Query - Dup_Tra" description="Connessione alla query 'Dup_Tra' nella cartella di lavoro." type="5" refreshedVersion="8" background="1" saveData="1">
    <dbPr connection="Provider=Microsoft.Mashup.OleDb.1;Data Source=$Workbook$;Location=Dup_Tra;Extended Properties=&quot;&quot;" command="SELECT * FROM [Dup_Tra]"/>
  </connection>
  <connection id="6" xr16:uid="{CA3DB5FB-5F18-584F-AA27-2D002487432B}" keepAlive="1" name="Query - Join_T_F" description="Connessione alla query 'Join_T_F' nella cartella di lavoro." type="5" refreshedVersion="8" background="1" saveData="1">
    <dbPr connection="Provider=Microsoft.Mashup.OleDb.1;Data Source=$Workbook$;Location=Join_T_F;Extended Properties=&quot;&quot;" command="SELECT * FROM [Join_T_F]"/>
  </connection>
  <connection id="7" xr16:uid="{A867A74E-32DF-E64C-953D-70BA107BB4C2}" keepAlive="1" name="Query - Solo_Fat" description="Connessione alla query 'Solo_Fat' nella cartella di lavoro." type="5" refreshedVersion="8" background="1" saveData="1">
    <dbPr connection="Provider=Microsoft.Mashup.OleDb.1;Data Source=$Workbook$;Location=Solo_Fat;Extended Properties=&quot;&quot;" command="SELECT * FROM [Solo_Fat]"/>
  </connection>
  <connection id="8" xr16:uid="{1E4AB359-3971-4503-B4CD-FC54B7D3B335}" keepAlive="1" name="Query - Solo_Tra" description="Connessione alla query 'Solo_Tra' nella cartella di lavoro." type="5" refreshedVersion="8" background="1" saveData="1">
    <dbPr connection="Provider=Microsoft.Mashup.OleDb.1;Data Source=$Workbook$;Location=Solo_Tra;Extended Properties=&quot;&quot;" command="SELECT * FROM [Solo_Tra]"/>
  </connection>
</connections>
</file>

<file path=xl/sharedStrings.xml><?xml version="1.0" encoding="utf-8"?>
<sst xmlns="http://schemas.openxmlformats.org/spreadsheetml/2006/main" count="351" uniqueCount="132">
  <si>
    <t>Data calc</t>
  </si>
  <si>
    <t>Codice Cliente Mittente</t>
  </si>
  <si>
    <t>Codice Tariffa Arco</t>
  </si>
  <si>
    <t>Codice Raggruppamento Fatture</t>
  </si>
  <si>
    <t>Codice Marcatura Colli</t>
  </si>
  <si>
    <t>Mittente - Ragione Sociale</t>
  </si>
  <si>
    <t>Mittente - Indirizzo</t>
  </si>
  <si>
    <t>Mittente - CAP</t>
  </si>
  <si>
    <t>Mittente - Localita</t>
  </si>
  <si>
    <t>Mittente - Provincia</t>
  </si>
  <si>
    <t>Bolla / Fattura Numero</t>
  </si>
  <si>
    <t>Bolla / Fattura Data</t>
  </si>
  <si>
    <t>Numero Ordine / Consegna</t>
  </si>
  <si>
    <t>Data Ordine / Consegna</t>
  </si>
  <si>
    <t>Destinatario - Codice Cliente</t>
  </si>
  <si>
    <t>Destinatario - Ragione Sociale</t>
  </si>
  <si>
    <t>Destinatario - Indirizzo</t>
  </si>
  <si>
    <t>Destinatario - CAP</t>
  </si>
  <si>
    <t>Destinatario - Localita</t>
  </si>
  <si>
    <t>Destinatario - Provincia</t>
  </si>
  <si>
    <t>Destinatario - Nazione</t>
  </si>
  <si>
    <t>Tipo Porto</t>
  </si>
  <si>
    <t>Totale Colli</t>
  </si>
  <si>
    <t>Totale Etichette</t>
  </si>
  <si>
    <t>Bancali da rendere</t>
  </si>
  <si>
    <t>Bancali a perdere</t>
  </si>
  <si>
    <t>Peso in Kg</t>
  </si>
  <si>
    <t>Importo Contrassegno</t>
  </si>
  <si>
    <t>Informazioni su etichetta</t>
  </si>
  <si>
    <t>Flag Fine Record</t>
  </si>
  <si>
    <t>Data calc parsed</t>
  </si>
  <si>
    <t>Importo Contrassegno (float)</t>
  </si>
  <si>
    <t>Peso in Kg (float)</t>
  </si>
  <si>
    <t>ChiaveT</t>
  </si>
  <si>
    <t>NUM_DOC</t>
  </si>
  <si>
    <t>DT_FATT</t>
  </si>
  <si>
    <t>BOLLA</t>
  </si>
  <si>
    <t>DAT_BOLL</t>
  </si>
  <si>
    <t>TIP_TRAS</t>
  </si>
  <si>
    <t>RIF_CLI</t>
  </si>
  <si>
    <t>RIF2CLI</t>
  </si>
  <si>
    <t>COD_PART</t>
  </si>
  <si>
    <t>COD_IPAR</t>
  </si>
  <si>
    <t>COD_ARR</t>
  </si>
  <si>
    <t>COD_IARR</t>
  </si>
  <si>
    <t>CLIENTE</t>
  </si>
  <si>
    <t>RAG_MIT</t>
  </si>
  <si>
    <t>CAP_MIT</t>
  </si>
  <si>
    <t>LOC_MIT</t>
  </si>
  <si>
    <t>PROV_MIT</t>
  </si>
  <si>
    <t>NAZ_MIT</t>
  </si>
  <si>
    <t>RAG_DES</t>
  </si>
  <si>
    <t>CAP_DES</t>
  </si>
  <si>
    <t>LOC_DES</t>
  </si>
  <si>
    <t>PROV_DES</t>
  </si>
  <si>
    <t>NAZ_DES</t>
  </si>
  <si>
    <t>NUM_COLL</t>
  </si>
  <si>
    <t>TOT_VOL</t>
  </si>
  <si>
    <t>TOT_PESO</t>
  </si>
  <si>
    <t>BASE_TASS</t>
  </si>
  <si>
    <t>COD_IVA</t>
  </si>
  <si>
    <t>TOT_IMPO</t>
  </si>
  <si>
    <t>TOT_IVA</t>
  </si>
  <si>
    <t>TOT_SPED</t>
  </si>
  <si>
    <t>IMP_DIFIS</t>
  </si>
  <si>
    <t>IMP_NOLO</t>
  </si>
  <si>
    <t>IMP_ADGES</t>
  </si>
  <si>
    <t>IMP_ASSIC</t>
  </si>
  <si>
    <t>IMP_FUEL</t>
  </si>
  <si>
    <t>IMP_DIASS</t>
  </si>
  <si>
    <t>IMP_GIACE</t>
  </si>
  <si>
    <t>IMP_ISTAT</t>
  </si>
  <si>
    <t>COD_VAR1</t>
  </si>
  <si>
    <t>IMP_VAR1</t>
  </si>
  <si>
    <t>COD_VAR2</t>
  </si>
  <si>
    <t>IMP_VAR2</t>
  </si>
  <si>
    <t>COD_VAR3</t>
  </si>
  <si>
    <t>IMP_VAR3</t>
  </si>
  <si>
    <t>COD_VAR4</t>
  </si>
  <si>
    <t>IMP_VAR4</t>
  </si>
  <si>
    <t>COD_VAR5</t>
  </si>
  <si>
    <t>IMP_VAR5</t>
  </si>
  <si>
    <t>COD_VAR6</t>
  </si>
  <si>
    <t>IMP_VAR6</t>
  </si>
  <si>
    <t>COD_VAR7</t>
  </si>
  <si>
    <t>IMP_VAR7</t>
  </si>
  <si>
    <t>COD_VAR8</t>
  </si>
  <si>
    <t>IMP_VAR8</t>
  </si>
  <si>
    <t>COD_VAR9</t>
  </si>
  <si>
    <t>IMP_VAR9</t>
  </si>
  <si>
    <t>COD_VA10</t>
  </si>
  <si>
    <t>IMP_VA10</t>
  </si>
  <si>
    <t>COD_VA11</t>
  </si>
  <si>
    <t>IMP_VA11</t>
  </si>
  <si>
    <t>COD_VA12</t>
  </si>
  <si>
    <t>IMP_VA12</t>
  </si>
  <si>
    <t>COD_VA13</t>
  </si>
  <si>
    <t>IMP_VA13</t>
  </si>
  <si>
    <t>COD_VA14</t>
  </si>
  <si>
    <t>IMP_VA14</t>
  </si>
  <si>
    <t>COD_VA15</t>
  </si>
  <si>
    <t>IMP_VA15</t>
  </si>
  <si>
    <t>ChiaveF</t>
  </si>
  <si>
    <t>Delta_colli</t>
  </si>
  <si>
    <t>Delta_peso</t>
  </si>
  <si>
    <t>Delta_colli_F</t>
  </si>
  <si>
    <t>Delta_Peso_F</t>
  </si>
  <si>
    <t>Check_C_P</t>
  </si>
  <si>
    <t>Controllo_Tel</t>
  </si>
  <si>
    <t>Range Peso calcolato</t>
  </si>
  <si>
    <t>Delta Base Tassabile</t>
  </si>
  <si>
    <t>Conteggio</t>
  </si>
  <si>
    <t>File Origine Tra</t>
  </si>
  <si>
    <t>Riga Tra</t>
  </si>
  <si>
    <t>File origine Fat</t>
  </si>
  <si>
    <t>Riga CSV</t>
  </si>
  <si>
    <t>Data Calc CSV</t>
  </si>
  <si>
    <t>codice_regione</t>
  </si>
  <si>
    <t>sigla_provincia</t>
  </si>
  <si>
    <t>denominazione_provincia</t>
  </si>
  <si>
    <t>tipologia_provincia</t>
  </si>
  <si>
    <t>Dato_Provincia_tipologia_provincia</t>
  </si>
  <si>
    <t>Tariffa 2024</t>
  </si>
  <si>
    <t>Tariffa 2025</t>
  </si>
  <si>
    <t>Delta_tariffa 2024</t>
  </si>
  <si>
    <t>Delta_tariffa 2025</t>
  </si>
  <si>
    <t>Check_tariffa 2024</t>
  </si>
  <si>
    <t>Check_tariffa 2025</t>
  </si>
  <si>
    <t>Dato_Provincia_listino 2024</t>
  </si>
  <si>
    <t>Dato_Provincia_listino 2025</t>
  </si>
  <si>
    <t>Anno_Rif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</si>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</sst>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8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3" fillId="3" borderId="0" xfId="1"/>
    <xf numFmtId="0" fontId="0" fillId="0" borderId="0" xfId="0" applyNumberFormat="1"/>
  </cellXfs>
  <cellStyles count="2">
    <cellStyle name="Neutrale" xfId="1" builtinId="28"/>
    <cellStyle name="Normale" xfId="0" builtinId="0"/>
  </cellStyles>
  <dxfs count="6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DE8A0A4F-F9B8-49B8-B466-C0177FEC89ED}" autoFormatId="16" applyNumberFormats="0" applyBorderFormats="0" applyFontFormats="0" applyPatternFormats="0" applyAlignmentFormats="0" applyWidthHeightFormats="0">
  <queryTableRefresh nextId="144" unboundColumnsRight="16">
    <queryTableFields count="124">
      <queryTableField id="117" name="File Origine Tra" tableColumnId="1"/>
      <queryTableField id="118" name="Riga Tra" tableColumnId="36"/>
      <queryTableField id="2" name="Data calc" tableColumnId="2"/>
      <queryTableField id="3" name="Codice Cliente Mittente" tableColumnId="3"/>
      <queryTableField id="4" name="Codice Tariffa Arco" tableColumnId="4"/>
      <queryTableField id="5" name="Codice Raggruppamento Fatture" tableColumnId="5"/>
      <queryTableField id="6" name="Codice Marcatura Colli" tableColumnId="6"/>
      <queryTableField id="7" name="Mittente - Ragione Sociale" tableColumnId="7"/>
      <queryTableField id="8" name="Mittente - Indirizzo" tableColumnId="8"/>
      <queryTableField id="9" name="Mittente - CAP" tableColumnId="9"/>
      <queryTableField id="10" name="Mittente - Localita" tableColumnId="10"/>
      <queryTableField id="11" name="Mittente - Provincia" tableColumnId="11"/>
      <queryTableField id="12" name="Bolla / Fattura Numero" tableColumnId="12"/>
      <queryTableField id="13" name="Bolla / Fattura Data" tableColumnId="13"/>
      <queryTableField id="14" name="Numero Ordine / Consegna" tableColumnId="14"/>
      <queryTableField id="15" name="Data Ordine / Consegna" tableColumnId="15"/>
      <queryTableField id="16" name="Destinatario - Codice Cliente" tableColumnId="16"/>
      <queryTableField id="17" name="Destinatario - Ragione Sociale" tableColumnId="17"/>
      <queryTableField id="18" name="Destinatario - Indirizzo" tableColumnId="18"/>
      <queryTableField id="19" name="Destinatario - CAP" tableColumnId="19"/>
      <queryTableField id="20" name="Destinatario - Localita" tableColumnId="20"/>
      <queryTableField id="21" name="Destinatario - Provincia" tableColumnId="21"/>
      <queryTableField id="22" name="Destinatario - Nazione" tableColumnId="22"/>
      <queryTableField id="23" name="Tipo Porto" tableColumnId="23"/>
      <queryTableField id="24" name="Totale Colli" tableColumnId="24"/>
      <queryTableField id="25" name="Totale Etichette" tableColumnId="25"/>
      <queryTableField id="26" name="Bancali da rendere" tableColumnId="26"/>
      <queryTableField id="27" name="Bancali a perdere" tableColumnId="27"/>
      <queryTableField id="28" name="Peso in Kg" tableColumnId="28"/>
      <queryTableField id="29" name="Importo Contrassegno" tableColumnId="29"/>
      <queryTableField id="30" name="Informazioni su etichetta" tableColumnId="30"/>
      <queryTableField id="31" name="Flag Fine Record" tableColumnId="31"/>
      <queryTableField id="32" name="Data calc parsed" tableColumnId="32"/>
      <queryTableField id="33" name="Importo Contrassegno (float)" tableColumnId="33"/>
      <queryTableField id="34" name="Peso in Kg (float)" tableColumnId="34"/>
      <queryTableField id="35" name="ChiaveT" tableColumnId="35"/>
      <queryTableField id="119" name="File origine Fat" tableColumnId="37"/>
      <queryTableField id="120" name="Riga CSV" tableColumnId="107"/>
      <queryTableField id="38" name="NUM_DOC" tableColumnId="38"/>
      <queryTableField id="39" name="DT_FATT" tableColumnId="39"/>
      <queryTableField id="40" name="BOLLA" tableColumnId="40"/>
      <queryTableField id="41" name="DAT_BOLL" tableColumnId="41"/>
      <queryTableField id="42" name="TIP_TRAS" tableColumnId="42"/>
      <queryTableField id="43" name="RIF_CLI" tableColumnId="43"/>
      <queryTableField id="44" name="RIF2CLI" tableColumnId="44"/>
      <queryTableField id="45" name="COD_PART" tableColumnId="45"/>
      <queryTableField id="46" name="COD_IPAR" tableColumnId="46"/>
      <queryTableField id="47" name="COD_ARR" tableColumnId="47"/>
      <queryTableField id="48" name="COD_IARR" tableColumnId="48"/>
      <queryTableField id="49" name="CLIENTE" tableColumnId="49"/>
      <queryTableField id="50" name="RAG_MIT" tableColumnId="50"/>
      <queryTableField id="51" name="CAP_MIT" tableColumnId="51"/>
      <queryTableField id="52" name="LOC_MIT" tableColumnId="52"/>
      <queryTableField id="53" name="PROV_MIT" tableColumnId="53"/>
      <queryTableField id="54" name="NAZ_MIT" tableColumnId="54"/>
      <queryTableField id="55" name="RAG_DES" tableColumnId="55"/>
      <queryTableField id="56" name="CAP_DES" tableColumnId="56"/>
      <queryTableField id="57" name="LOC_DES" tableColumnId="57"/>
      <queryTableField id="58" name="PROV_DES" tableColumnId="58"/>
      <queryTableField id="59" name="NAZ_DES" tableColumnId="59"/>
      <queryTableField id="60" name="NUM_COLL" tableColumnId="60"/>
      <queryTableField id="61" name="TOT_VOL" tableColumnId="61"/>
      <queryTableField id="62" name="TOT_PESO" tableColumnId="62"/>
      <queryTableField id="63" name="BASE_TASS" tableColumnId="63"/>
      <queryTableField id="64" name="COD_IVA" tableColumnId="64"/>
      <queryTableField id="65" name="TOT_IMPO" tableColumnId="65"/>
      <queryTableField id="66" name="TOT_IVA" tableColumnId="66"/>
      <queryTableField id="67" name="TOT_SPED" tableColumnId="67"/>
      <queryTableField id="68" name="IMP_DIFIS" tableColumnId="68"/>
      <queryTableField id="69" name="IMP_NOLO" tableColumnId="69"/>
      <queryTableField id="70" name="IMP_ADGES" tableColumnId="70"/>
      <queryTableField id="71" name="IMP_ASSIC" tableColumnId="71"/>
      <queryTableField id="72" name="IMP_FUEL" tableColumnId="72"/>
      <queryTableField id="73" name="IMP_DIASS" tableColumnId="73"/>
      <queryTableField id="74" name="IMP_GIACE" tableColumnId="74"/>
      <queryTableField id="75" name="IMP_ISTAT" tableColumnId="75"/>
      <queryTableField id="76" name="COD_VAR1" tableColumnId="76"/>
      <queryTableField id="77" name="IMP_VAR1" tableColumnId="77"/>
      <queryTableField id="78" name="COD_VAR2" tableColumnId="78"/>
      <queryTableField id="79" name="IMP_VAR2" tableColumnId="79"/>
      <queryTableField id="80" name="COD_VAR3" tableColumnId="80"/>
      <queryTableField id="81" name="IMP_VAR3" tableColumnId="81"/>
      <queryTableField id="82" name="COD_VAR4" tableColumnId="82"/>
      <queryTableField id="83" name="IMP_VAR4" tableColumnId="83"/>
      <queryTableField id="84" name="COD_VAR5" tableColumnId="84"/>
      <queryTableField id="85" name="IMP_VAR5" tableColumnId="85"/>
      <queryTableField id="86" name="COD_VAR6" tableColumnId="86"/>
      <queryTableField id="87" name="IMP_VAR6" tableColumnId="87"/>
      <queryTableField id="88" name="COD_VAR7" tableColumnId="88"/>
      <queryTableField id="89" name="IMP_VAR7" tableColumnId="89"/>
      <queryTableField id="90" name="COD_VAR8" tableColumnId="90"/>
      <queryTableField id="91" name="IMP_VAR8" tableColumnId="91"/>
      <queryTableField id="92" name="COD_VAR9" tableColumnId="92"/>
      <queryTableField id="93" name="IMP_VAR9" tableColumnId="93"/>
      <queryTableField id="94" name="COD_VA10" tableColumnId="94"/>
      <queryTableField id="95" name="IMP_VA10" tableColumnId="95"/>
      <queryTableField id="96" name="COD_VA11" tableColumnId="96"/>
      <queryTableField id="97" name="IMP_VA11" tableColumnId="97"/>
      <queryTableField id="98" name="COD_VA12" tableColumnId="98"/>
      <queryTableField id="99" name="IMP_VA12" tableColumnId="99"/>
      <queryTableField id="100" name="COD_VA13" tableColumnId="100"/>
      <queryTableField id="101" name="IMP_VA13" tableColumnId="101"/>
      <queryTableField id="102" name="COD_VA14" tableColumnId="102"/>
      <queryTableField id="103" name="IMP_VA14" tableColumnId="103"/>
      <queryTableField id="104" name="COD_VA15" tableColumnId="104"/>
      <queryTableField id="105" name="IMP_VA15" tableColumnId="105"/>
      <queryTableField id="121" name="Data Calc CSV" tableColumnId="108"/>
      <queryTableField id="106" name="ChiaveF" tableColumnId="106"/>
      <queryTableField id="127" dataBound="0" tableColumnId="109"/>
      <queryTableField id="128" dataBound="0" tableColumnId="110"/>
      <queryTableField id="129" dataBound="0" tableColumnId="111"/>
      <queryTableField id="130" dataBound="0" tableColumnId="112"/>
      <queryTableField id="131" dataBound="0" tableColumnId="113"/>
      <queryTableField id="132" dataBound="0" tableColumnId="114"/>
      <queryTableField id="133" dataBound="0" tableColumnId="115"/>
      <queryTableField id="134" dataBound="0" tableColumnId="116"/>
      <queryTableField id="135" dataBound="0" tableColumnId="117"/>
      <queryTableField id="136" dataBound="0" tableColumnId="118"/>
      <queryTableField id="137" dataBound="0" tableColumnId="119"/>
      <queryTableField id="138" dataBound="0" tableColumnId="120"/>
      <queryTableField id="139" dataBound="0" tableColumnId="121"/>
      <queryTableField id="140" dataBound="0" tableColumnId="122"/>
      <queryTableField id="141" dataBound="0" tableColumnId="123"/>
      <queryTableField id="142" dataBound="0" tableColumnId="124"/>
    </queryTableFields>
    <queryTableDeletedFields count="1">
      <deletedField name="Delta_colli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5" xr16:uid="{F7BB2AC4-CC02-4F1F-BFD7-ED71F42698A4}" autoFormatId="16" applyNumberFormats="0" applyBorderFormats="0" applyFontFormats="0" applyPatternFormats="0" applyAlignmentFormats="0" applyWidthHeightFormats="0">
  <queryTableRefresh nextId="3">
    <queryTableFields count="2">
      <queryTableField id="1" name="ChiaveT" tableColumnId="1"/>
      <queryTableField id="2" name="Conteggi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4" xr16:uid="{FC1AC9A0-E102-460D-BE93-00829CFD8536}" autoFormatId="16" applyNumberFormats="0" applyBorderFormats="0" applyFontFormats="0" applyPatternFormats="0" applyAlignmentFormats="0" applyWidthHeightFormats="0">
  <queryTableRefresh nextId="3">
    <queryTableFields count="2">
      <queryTableField id="1" name="ChiaveF" tableColumnId="1"/>
      <queryTableField id="2" name="Conteggi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BE121663-F9A5-44E2-9A45-DA12A8244DAD}" autoFormatId="16" applyNumberFormats="0" applyBorderFormats="0" applyFontFormats="0" applyPatternFormats="0" applyAlignmentFormats="0" applyWidthHeightFormats="0">
  <queryTableRefresh nextId="40">
    <queryTableFields count="36">
      <queryTableField id="36" name="File Origine Tra" tableColumnId="1"/>
      <queryTableField id="37" name="Riga Tra" tableColumnId="36"/>
      <queryTableField id="2" name="Data calc" tableColumnId="2"/>
      <queryTableField id="3" name="Codice Cliente Mittente" tableColumnId="3"/>
      <queryTableField id="4" name="Codice Tariffa Arco" tableColumnId="4"/>
      <queryTableField id="5" name="Codice Raggruppamento Fatture" tableColumnId="5"/>
      <queryTableField id="6" name="Codice Marcatura Colli" tableColumnId="6"/>
      <queryTableField id="7" name="Mittente - Ragione Sociale" tableColumnId="7"/>
      <queryTableField id="8" name="Mittente - Indirizzo" tableColumnId="8"/>
      <queryTableField id="9" name="Mittente - CAP" tableColumnId="9"/>
      <queryTableField id="10" name="Mittente - Localita" tableColumnId="10"/>
      <queryTableField id="11" name="Mittente - Provincia" tableColumnId="11"/>
      <queryTableField id="12" name="Bolla / Fattura Numero" tableColumnId="12"/>
      <queryTableField id="13" name="Bolla / Fattura Data" tableColumnId="13"/>
      <queryTableField id="14" name="Numero Ordine / Consegna" tableColumnId="14"/>
      <queryTableField id="15" name="Data Ordine / Consegna" tableColumnId="15"/>
      <queryTableField id="16" name="Destinatario - Codice Cliente" tableColumnId="16"/>
      <queryTableField id="17" name="Destinatario - Ragione Sociale" tableColumnId="17"/>
      <queryTableField id="18" name="Destinatario - Indirizzo" tableColumnId="18"/>
      <queryTableField id="19" name="Destinatario - CAP" tableColumnId="19"/>
      <queryTableField id="20" name="Destinatario - Localita" tableColumnId="20"/>
      <queryTableField id="21" name="Destinatario - Provincia" tableColumnId="21"/>
      <queryTableField id="22" name="Destinatario - Nazione" tableColumnId="22"/>
      <queryTableField id="23" name="Tipo Porto" tableColumnId="23"/>
      <queryTableField id="24" name="Totale Colli" tableColumnId="24"/>
      <queryTableField id="25" name="Totale Etichette" tableColumnId="25"/>
      <queryTableField id="26" name="Bancali da rendere" tableColumnId="26"/>
      <queryTableField id="27" name="Bancali a perdere" tableColumnId="27"/>
      <queryTableField id="28" name="Peso in Kg" tableColumnId="28"/>
      <queryTableField id="29" name="Importo Contrassegno" tableColumnId="29"/>
      <queryTableField id="30" name="Informazioni su etichetta" tableColumnId="30"/>
      <queryTableField id="31" name="Flag Fine Record" tableColumnId="31"/>
      <queryTableField id="32" name="Data calc parsed" tableColumnId="32"/>
      <queryTableField id="33" name="Importo Contrassegno (float)" tableColumnId="33"/>
      <queryTableField id="34" name="Peso in Kg (float)" tableColumnId="34"/>
      <queryTableField id="35" name="ChiaveT" tableColumnId="3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D8619667-2B4D-4395-87E7-12EAE81273A1}" autoFormatId="16" applyNumberFormats="0" applyBorderFormats="0" applyFontFormats="0" applyPatternFormats="0" applyAlignmentFormats="0" applyWidthHeightFormats="0">
  <queryTableRefresh nextId="78">
    <queryTableFields count="72">
      <queryTableField id="72" name="File origine Fat" tableColumnId="1"/>
      <queryTableField id="73" name="Riga CSV" tableColumnId="2"/>
      <queryTableField id="3" name="NUM_DOC" tableColumnId="3"/>
      <queryTableField id="4" name="DT_FATT" tableColumnId="4"/>
      <queryTableField id="5" name="BOLLA" tableColumnId="5"/>
      <queryTableField id="6" name="DAT_BOLL" tableColumnId="6"/>
      <queryTableField id="7" name="TIP_TRAS" tableColumnId="7"/>
      <queryTableField id="8" name="RIF_CLI" tableColumnId="8"/>
      <queryTableField id="9" name="RIF2CLI" tableColumnId="9"/>
      <queryTableField id="10" name="COD_PART" tableColumnId="10"/>
      <queryTableField id="11" name="COD_IPAR" tableColumnId="11"/>
      <queryTableField id="12" name="COD_ARR" tableColumnId="12"/>
      <queryTableField id="13" name="COD_IARR" tableColumnId="13"/>
      <queryTableField id="14" name="CLIENTE" tableColumnId="14"/>
      <queryTableField id="15" name="RAG_MIT" tableColumnId="15"/>
      <queryTableField id="16" name="CAP_MIT" tableColumnId="16"/>
      <queryTableField id="17" name="LOC_MIT" tableColumnId="17"/>
      <queryTableField id="18" name="PROV_MIT" tableColumnId="18"/>
      <queryTableField id="19" name="NAZ_MIT" tableColumnId="19"/>
      <queryTableField id="20" name="RAG_DES" tableColumnId="20"/>
      <queryTableField id="21" name="CAP_DES" tableColumnId="21"/>
      <queryTableField id="22" name="LOC_DES" tableColumnId="22"/>
      <queryTableField id="23" name="PROV_DES" tableColumnId="23"/>
      <queryTableField id="24" name="NAZ_DES" tableColumnId="24"/>
      <queryTableField id="25" name="NUM_COLL" tableColumnId="25"/>
      <queryTableField id="26" name="TOT_VOL" tableColumnId="26"/>
      <queryTableField id="27" name="TOT_PESO" tableColumnId="27"/>
      <queryTableField id="28" name="BASE_TASS" tableColumnId="28"/>
      <queryTableField id="29" name="COD_IVA" tableColumnId="29"/>
      <queryTableField id="30" name="TOT_IMPO" tableColumnId="30"/>
      <queryTableField id="31" name="TOT_IVA" tableColumnId="31"/>
      <queryTableField id="32" name="TOT_SPED" tableColumnId="32"/>
      <queryTableField id="33" name="IMP_DIFIS" tableColumnId="33"/>
      <queryTableField id="34" name="IMP_NOLO" tableColumnId="34"/>
      <queryTableField id="35" name="IMP_ADGES" tableColumnId="35"/>
      <queryTableField id="36" name="IMP_ASSIC" tableColumnId="36"/>
      <queryTableField id="37" name="IMP_FUEL" tableColumnId="37"/>
      <queryTableField id="38" name="IMP_DIASS" tableColumnId="38"/>
      <queryTableField id="39" name="IMP_GIACE" tableColumnId="39"/>
      <queryTableField id="40" name="IMP_ISTAT" tableColumnId="40"/>
      <queryTableField id="41" name="COD_VAR1" tableColumnId="41"/>
      <queryTableField id="42" name="IMP_VAR1" tableColumnId="42"/>
      <queryTableField id="43" name="COD_VAR2" tableColumnId="43"/>
      <queryTableField id="44" name="IMP_VAR2" tableColumnId="44"/>
      <queryTableField id="45" name="COD_VAR3" tableColumnId="45"/>
      <queryTableField id="46" name="IMP_VAR3" tableColumnId="46"/>
      <queryTableField id="47" name="COD_VAR4" tableColumnId="47"/>
      <queryTableField id="48" name="IMP_VAR4" tableColumnId="48"/>
      <queryTableField id="49" name="COD_VAR5" tableColumnId="49"/>
      <queryTableField id="50" name="IMP_VAR5" tableColumnId="50"/>
      <queryTableField id="51" name="COD_VAR6" tableColumnId="51"/>
      <queryTableField id="52" name="IMP_VAR6" tableColumnId="52"/>
      <queryTableField id="53" name="COD_VAR7" tableColumnId="53"/>
      <queryTableField id="54" name="IMP_VAR7" tableColumnId="54"/>
      <queryTableField id="55" name="COD_VAR8" tableColumnId="55"/>
      <queryTableField id="56" name="IMP_VAR8" tableColumnId="56"/>
      <queryTableField id="57" name="COD_VAR9" tableColumnId="57"/>
      <queryTableField id="58" name="IMP_VAR9" tableColumnId="58"/>
      <queryTableField id="59" name="COD_VA10" tableColumnId="59"/>
      <queryTableField id="60" name="IMP_VA10" tableColumnId="60"/>
      <queryTableField id="61" name="COD_VA11" tableColumnId="61"/>
      <queryTableField id="62" name="IMP_VA11" tableColumnId="62"/>
      <queryTableField id="63" name="COD_VA12" tableColumnId="63"/>
      <queryTableField id="64" name="IMP_VA12" tableColumnId="64"/>
      <queryTableField id="65" name="COD_VA13" tableColumnId="65"/>
      <queryTableField id="66" name="IMP_VA13" tableColumnId="66"/>
      <queryTableField id="67" name="COD_VA14" tableColumnId="67"/>
      <queryTableField id="68" name="IMP_VA14" tableColumnId="68"/>
      <queryTableField id="69" name="COD_VA15" tableColumnId="69"/>
      <queryTableField id="70" name="IMP_VA15" tableColumnId="70"/>
      <queryTableField id="74" name="Data Calc CSV" tableColumnId="72"/>
      <queryTableField id="71" name="ChiaveF" tableColumnId="7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" xr16:uid="{AD468807-37A5-4474-A1A0-1C7B255B2F69}" autoFormatId="16" applyNumberFormats="0" applyBorderFormats="0" applyFontFormats="0" applyPatternFormats="0" applyAlignmentFormats="0" applyWidthHeightFormats="0">
  <queryTableRefresh nextId="14">
    <queryTableFields count="7">
      <queryTableField id="6" name="codice_regione" tableColumnId="6"/>
      <queryTableField id="7" name="sigla_provincia" tableColumnId="7"/>
      <queryTableField id="8" name="denominazione_provincia" tableColumnId="8"/>
      <queryTableField id="9" name="tipologia_provincia" tableColumnId="9"/>
      <queryTableField id="11" name="Tariffa 2024" tableColumnId="1"/>
      <queryTableField id="12" name="Tariffa 2025" tableColumnId="2"/>
      <queryTableField id="13" name="Column7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957CA5EA-98DE-474C-88EC-B0E99AF14A44}" autoFormatId="16" applyNumberFormats="0" applyBorderFormats="0" applyFontFormats="0" applyPatternFormats="0" applyAlignmentFormats="0" applyWidthHeightFormats="0">
  <queryTableRefresh nextId="78">
    <queryTableFields count="72">
      <queryTableField id="72" name="File origine Fat" tableColumnId="1"/>
      <queryTableField id="73" name="Riga CSV" tableColumnId="2"/>
      <queryTableField id="3" name="NUM_DOC" tableColumnId="3"/>
      <queryTableField id="4" name="DT_FATT" tableColumnId="4"/>
      <queryTableField id="5" name="BOLLA" tableColumnId="5"/>
      <queryTableField id="6" name="DAT_BOLL" tableColumnId="6"/>
      <queryTableField id="7" name="TIP_TRAS" tableColumnId="7"/>
      <queryTableField id="8" name="RIF_CLI" tableColumnId="8"/>
      <queryTableField id="9" name="RIF2CLI" tableColumnId="9"/>
      <queryTableField id="10" name="COD_PART" tableColumnId="10"/>
      <queryTableField id="11" name="COD_IPAR" tableColumnId="11"/>
      <queryTableField id="12" name="COD_ARR" tableColumnId="12"/>
      <queryTableField id="13" name="COD_IARR" tableColumnId="13"/>
      <queryTableField id="14" name="CLIENTE" tableColumnId="14"/>
      <queryTableField id="15" name="RAG_MIT" tableColumnId="15"/>
      <queryTableField id="16" name="CAP_MIT" tableColumnId="16"/>
      <queryTableField id="17" name="LOC_MIT" tableColumnId="17"/>
      <queryTableField id="18" name="PROV_MIT" tableColumnId="18"/>
      <queryTableField id="19" name="NAZ_MIT" tableColumnId="19"/>
      <queryTableField id="20" name="RAG_DES" tableColumnId="20"/>
      <queryTableField id="21" name="CAP_DES" tableColumnId="21"/>
      <queryTableField id="22" name="LOC_DES" tableColumnId="22"/>
      <queryTableField id="23" name="PROV_DES" tableColumnId="23"/>
      <queryTableField id="24" name="NAZ_DES" tableColumnId="24"/>
      <queryTableField id="25" name="NUM_COLL" tableColumnId="25"/>
      <queryTableField id="26" name="TOT_VOL" tableColumnId="26"/>
      <queryTableField id="27" name="TOT_PESO" tableColumnId="27"/>
      <queryTableField id="28" name="BASE_TASS" tableColumnId="28"/>
      <queryTableField id="29" name="COD_IVA" tableColumnId="29"/>
      <queryTableField id="30" name="TOT_IMPO" tableColumnId="30"/>
      <queryTableField id="31" name="TOT_IVA" tableColumnId="31"/>
      <queryTableField id="32" name="TOT_SPED" tableColumnId="32"/>
      <queryTableField id="33" name="IMP_DIFIS" tableColumnId="33"/>
      <queryTableField id="34" name="IMP_NOLO" tableColumnId="34"/>
      <queryTableField id="35" name="IMP_ADGES" tableColumnId="35"/>
      <queryTableField id="36" name="IMP_ASSIC" tableColumnId="36"/>
      <queryTableField id="37" name="IMP_FUEL" tableColumnId="37"/>
      <queryTableField id="38" name="IMP_DIASS" tableColumnId="38"/>
      <queryTableField id="39" name="IMP_GIACE" tableColumnId="39"/>
      <queryTableField id="40" name="IMP_ISTAT" tableColumnId="40"/>
      <queryTableField id="41" name="COD_VAR1" tableColumnId="41"/>
      <queryTableField id="42" name="IMP_VAR1" tableColumnId="42"/>
      <queryTableField id="43" name="COD_VAR2" tableColumnId="43"/>
      <queryTableField id="44" name="IMP_VAR2" tableColumnId="44"/>
      <queryTableField id="45" name="COD_VAR3" tableColumnId="45"/>
      <queryTableField id="46" name="IMP_VAR3" tableColumnId="46"/>
      <queryTableField id="47" name="COD_VAR4" tableColumnId="47"/>
      <queryTableField id="48" name="IMP_VAR4" tableColumnId="48"/>
      <queryTableField id="49" name="COD_VAR5" tableColumnId="49"/>
      <queryTableField id="50" name="IMP_VAR5" tableColumnId="50"/>
      <queryTableField id="51" name="COD_VAR6" tableColumnId="51"/>
      <queryTableField id="52" name="IMP_VAR6" tableColumnId="52"/>
      <queryTableField id="53" name="COD_VAR7" tableColumnId="53"/>
      <queryTableField id="54" name="IMP_VAR7" tableColumnId="54"/>
      <queryTableField id="55" name="COD_VAR8" tableColumnId="55"/>
      <queryTableField id="56" name="IMP_VAR8" tableColumnId="56"/>
      <queryTableField id="57" name="COD_VAR9" tableColumnId="57"/>
      <queryTableField id="58" name="IMP_VAR9" tableColumnId="58"/>
      <queryTableField id="59" name="COD_VA10" tableColumnId="59"/>
      <queryTableField id="60" name="IMP_VA10" tableColumnId="60"/>
      <queryTableField id="61" name="COD_VA11" tableColumnId="61"/>
      <queryTableField id="62" name="IMP_VA11" tableColumnId="62"/>
      <queryTableField id="63" name="COD_VA12" tableColumnId="63"/>
      <queryTableField id="64" name="IMP_VA12" tableColumnId="64"/>
      <queryTableField id="65" name="COD_VA13" tableColumnId="65"/>
      <queryTableField id="66" name="IMP_VA13" tableColumnId="66"/>
      <queryTableField id="67" name="COD_VA14" tableColumnId="67"/>
      <queryTableField id="68" name="IMP_VA14" tableColumnId="68"/>
      <queryTableField id="69" name="COD_VA15" tableColumnId="69"/>
      <queryTableField id="70" name="IMP_VA15" tableColumnId="70"/>
      <queryTableField id="74" name="Data Calc CSV" tableColumnId="72"/>
      <queryTableField id="71" name="ChiaveF" tableColumnId="7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E149BAFF-E2F1-47AA-9081-5E8789EC405C}" autoFormatId="16" applyNumberFormats="0" applyBorderFormats="0" applyFontFormats="0" applyPatternFormats="0" applyAlignmentFormats="0" applyWidthHeightFormats="0">
  <queryTableRefresh nextId="40">
    <queryTableFields count="36">
      <queryTableField id="36" name="File Origine Tra" tableColumnId="1"/>
      <queryTableField id="37" name="Riga Tra" tableColumnId="36"/>
      <queryTableField id="2" name="Data calc" tableColumnId="2"/>
      <queryTableField id="3" name="Codice Cliente Mittente" tableColumnId="3"/>
      <queryTableField id="4" name="Codice Tariffa Arco" tableColumnId="4"/>
      <queryTableField id="5" name="Codice Raggruppamento Fatture" tableColumnId="5"/>
      <queryTableField id="6" name="Codice Marcatura Colli" tableColumnId="6"/>
      <queryTableField id="7" name="Mittente - Ragione Sociale" tableColumnId="7"/>
      <queryTableField id="8" name="Mittente - Indirizzo" tableColumnId="8"/>
      <queryTableField id="9" name="Mittente - CAP" tableColumnId="9"/>
      <queryTableField id="10" name="Mittente - Localita" tableColumnId="10"/>
      <queryTableField id="11" name="Mittente - Provincia" tableColumnId="11"/>
      <queryTableField id="12" name="Bolla / Fattura Numero" tableColumnId="12"/>
      <queryTableField id="13" name="Bolla / Fattura Data" tableColumnId="13"/>
      <queryTableField id="14" name="Numero Ordine / Consegna" tableColumnId="14"/>
      <queryTableField id="15" name="Data Ordine / Consegna" tableColumnId="15"/>
      <queryTableField id="16" name="Destinatario - Codice Cliente" tableColumnId="16"/>
      <queryTableField id="17" name="Destinatario - Ragione Sociale" tableColumnId="17"/>
      <queryTableField id="18" name="Destinatario - Indirizzo" tableColumnId="18"/>
      <queryTableField id="19" name="Destinatario - CAP" tableColumnId="19"/>
      <queryTableField id="20" name="Destinatario - Localita" tableColumnId="20"/>
      <queryTableField id="21" name="Destinatario - Provincia" tableColumnId="21"/>
      <queryTableField id="22" name="Destinatario - Nazione" tableColumnId="22"/>
      <queryTableField id="23" name="Tipo Porto" tableColumnId="23"/>
      <queryTableField id="24" name="Totale Colli" tableColumnId="24"/>
      <queryTableField id="25" name="Totale Etichette" tableColumnId="25"/>
      <queryTableField id="26" name="Bancali da rendere" tableColumnId="26"/>
      <queryTableField id="27" name="Bancali a perdere" tableColumnId="27"/>
      <queryTableField id="28" name="Peso in Kg" tableColumnId="28"/>
      <queryTableField id="29" name="Importo Contrassegno" tableColumnId="29"/>
      <queryTableField id="30" name="Informazioni su etichetta" tableColumnId="30"/>
      <queryTableField id="31" name="Flag Fine Record" tableColumnId="31"/>
      <queryTableField id="32" name="Data calc parsed" tableColumnId="32"/>
      <queryTableField id="33" name="Importo Contrassegno (float)" tableColumnId="33"/>
      <queryTableField id="34" name="Peso in Kg (float)" tableColumnId="34"/>
      <queryTableField id="35" name="ChiaveT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37B5ED-07F9-417B-9BB9-0074D1D82037}" name="Join_T_F" displayName="Join_T_F" ref="A1:DT2" tableType="queryTable" totalsRowShown="0">
  <autoFilter ref="A1:DT2" xr:uid="{3137B5ED-07F9-417B-9BB9-0074D1D82037}"/>
  <tableColumns count="124">
    <tableColumn id="1" xr3:uid="{023A6A9A-AA57-45F1-9B50-F7EE6E688F1C}" uniqueName="1" name="File Origine Tra" queryTableFieldId="117"/>
    <tableColumn id="36" xr3:uid="{18DDEDD1-D5B2-48EF-AF51-89622C7FDA03}" uniqueName="36" name="Riga Tra" queryTableFieldId="118" dataDxfId="63"/>
    <tableColumn id="2" xr3:uid="{95E21EE0-FD3C-4E49-AF3F-BF65515DE494}" uniqueName="2" name="Data calc" queryTableFieldId="2" dataDxfId="62"/>
    <tableColumn id="3" xr3:uid="{8EC6BF28-588F-4DFD-BA3B-4565B3487325}" uniqueName="3" name="Codice Cliente Mittente" queryTableFieldId="3"/>
    <tableColumn id="4" xr3:uid="{3C763A78-24BA-4464-8BE9-8845AC776D4A}" uniqueName="4" name="Codice Tariffa Arco" queryTableFieldId="4"/>
    <tableColumn id="5" xr3:uid="{53F3B0AD-55D5-4C27-8430-872C8FEBCC2D}" uniqueName="5" name="Codice Raggruppamento Fatture" queryTableFieldId="5"/>
    <tableColumn id="6" xr3:uid="{923BDCB8-79DC-4AE0-A921-2C65B36DC620}" uniqueName="6" name="Codice Marcatura Colli" queryTableFieldId="6"/>
    <tableColumn id="7" xr3:uid="{25E0EB66-D281-4438-BB75-08319DB155F7}" uniqueName="7" name="Mittente - Ragione Sociale" queryTableFieldId="7"/>
    <tableColumn id="8" xr3:uid="{37F997B5-807A-4CE5-90A4-63A0FC289160}" uniqueName="8" name="Mittente - Indirizzo" queryTableFieldId="8"/>
    <tableColumn id="9" xr3:uid="{D89B5565-59AD-433C-A3BF-6CC2F05AE963}" uniqueName="9" name="Mittente - CAP" queryTableFieldId="9"/>
    <tableColumn id="10" xr3:uid="{F5402EFE-29C7-423F-A595-0EEA294D9E08}" uniqueName="10" name="Mittente - Localita" queryTableFieldId="10"/>
    <tableColumn id="11" xr3:uid="{37538317-A2D8-4DE5-A0A8-F420B532AE91}" uniqueName="11" name="Mittente - Provincia" queryTableFieldId="11"/>
    <tableColumn id="12" xr3:uid="{EDE0BC0F-AB81-42AC-84F5-5D4D8986038B}" uniqueName="12" name="Bolla / Fattura Numero" queryTableFieldId="12"/>
    <tableColumn id="13" xr3:uid="{2E918CE5-C89C-4242-9E92-1AF2DBCCA510}" uniqueName="13" name="Bolla / Fattura Data" queryTableFieldId="13"/>
    <tableColumn id="14" xr3:uid="{F35DC505-4F66-42E6-9C36-E86C2D153FDF}" uniqueName="14" name="Numero Ordine / Consegna" queryTableFieldId="14"/>
    <tableColumn id="15" xr3:uid="{13486B3C-75C0-4DDA-AD3D-EAFC700FD029}" uniqueName="15" name="Data Ordine / Consegna" queryTableFieldId="15"/>
    <tableColumn id="16" xr3:uid="{BDC9C157-FBA6-4FB0-9C94-C6E39BB1CCE9}" uniqueName="16" name="Destinatario - Codice Cliente" queryTableFieldId="16"/>
    <tableColumn id="17" xr3:uid="{FB1BCD16-9D4D-416A-848D-182CCB5CA5E6}" uniqueName="17" name="Destinatario - Ragione Sociale" queryTableFieldId="17"/>
    <tableColumn id="18" xr3:uid="{620F975E-A4CA-416F-AF30-ACD108B2C5B4}" uniqueName="18" name="Destinatario - Indirizzo" queryTableFieldId="18"/>
    <tableColumn id="19" xr3:uid="{1763DB56-3DFF-4D43-B9F2-483014D87ED4}" uniqueName="19" name="Destinatario - CAP" queryTableFieldId="19"/>
    <tableColumn id="20" xr3:uid="{757644D3-9BCF-4DE9-8D68-16F05A797B47}" uniqueName="20" name="Destinatario - Localita" queryTableFieldId="20"/>
    <tableColumn id="21" xr3:uid="{36D91C96-6766-461F-AD36-F8C6359864DE}" uniqueName="21" name="Destinatario - Provincia" queryTableFieldId="21"/>
    <tableColumn id="22" xr3:uid="{BCB98E5B-D613-4D68-BA97-B20D36206274}" uniqueName="22" name="Destinatario - Nazione" queryTableFieldId="22"/>
    <tableColumn id="23" xr3:uid="{7FDE8FA3-878E-4DB6-BC5A-462E522DA057}" uniqueName="23" name="Tipo Porto" queryTableFieldId="23"/>
    <tableColumn id="24" xr3:uid="{DA1C0A9B-18B5-4F93-9012-64C51E45DCFE}" uniqueName="24" name="Totale Colli" queryTableFieldId="24" dataDxfId="61"/>
    <tableColumn id="25" xr3:uid="{6DBC5E6B-2DC0-43FD-9FF9-73EE6399D374}" uniqueName="25" name="Totale Etichette" queryTableFieldId="25" dataDxfId="60"/>
    <tableColumn id="26" xr3:uid="{1AE0796E-4677-4638-BAA5-188FB7E8EBF8}" uniqueName="26" name="Bancali da rendere" queryTableFieldId="26" dataDxfId="59"/>
    <tableColumn id="27" xr3:uid="{CE23C50C-6DFE-48C0-A427-08747CE810D3}" uniqueName="27" name="Bancali a perdere" queryTableFieldId="27" dataDxfId="58"/>
    <tableColumn id="28" xr3:uid="{C4B4AEF0-4368-463A-B5AD-3913148E10A5}" uniqueName="28" name="Peso in Kg" queryTableFieldId="28" dataDxfId="57"/>
    <tableColumn id="29" xr3:uid="{ACCB07E0-A1CD-4BDA-A8D2-CC199594CAAF}" uniqueName="29" name="Importo Contrassegno" queryTableFieldId="29" dataDxfId="56"/>
    <tableColumn id="30" xr3:uid="{A3B6F678-9515-48B9-BD37-507B670D1EF4}" uniqueName="30" name="Informazioni su etichetta" queryTableFieldId="30"/>
    <tableColumn id="31" xr3:uid="{A4B47B60-BBA8-4D81-A5B6-D2050776574C}" uniqueName="31" name="Flag Fine Record" queryTableFieldId="31"/>
    <tableColumn id="32" xr3:uid="{1C4D8733-6B67-449F-AA69-DB099DA14789}" uniqueName="32" name="Data calc parsed" queryTableFieldId="32" dataDxfId="55"/>
    <tableColumn id="33" xr3:uid="{5AAD64DC-EB9B-4BFC-BA9E-484D89A6CE5C}" uniqueName="33" name="Importo Contrassegno (float)" queryTableFieldId="33" dataDxfId="54"/>
    <tableColumn id="34" xr3:uid="{BEDCEC1C-EC03-40E9-B9B3-F697683E17FF}" uniqueName="34" name="Peso in Kg (float)" queryTableFieldId="34" dataDxfId="53"/>
    <tableColumn id="35" xr3:uid="{28F7791F-CD4A-4D7E-93B2-131BC8DD50A1}" uniqueName="35" name="ChiaveT" queryTableFieldId="35"/>
    <tableColumn id="37" xr3:uid="{41A397C7-4037-4389-8136-96CA4E9D94E4}" uniqueName="37" name="File origine Fat" queryTableFieldId="119"/>
    <tableColumn id="107" xr3:uid="{85DFF78B-BF2C-47FF-B135-BCCF6764C8A0}" uniqueName="107" name="Riga CSV" queryTableFieldId="120" dataDxfId="52"/>
    <tableColumn id="38" xr3:uid="{DBE19DB9-5729-437B-9816-F049D15DC384}" uniqueName="38" name="NUM_DOC" queryTableFieldId="38"/>
    <tableColumn id="39" xr3:uid="{67BEF6F4-3691-464C-801B-ED0D631A223E}" uniqueName="39" name="DT_FATT" queryTableFieldId="39"/>
    <tableColumn id="40" xr3:uid="{83E2FA64-ADA2-4452-88C6-79BBF2FE9484}" uniqueName="40" name="BOLLA" queryTableFieldId="40"/>
    <tableColumn id="41" xr3:uid="{1FD3E91B-EBCF-436F-B342-DEEF0D5FA851}" uniqueName="41" name="DAT_BOLL" queryTableFieldId="41"/>
    <tableColumn id="42" xr3:uid="{20952142-CCFA-41A1-BE91-231495387588}" uniqueName="42" name="TIP_TRAS" queryTableFieldId="42"/>
    <tableColumn id="43" xr3:uid="{BE0F27B3-4BF7-44AA-AD1D-C0CA155B21C2}" uniqueName="43" name="RIF_CLI" queryTableFieldId="43"/>
    <tableColumn id="44" xr3:uid="{3DD56F8D-4986-4900-B232-93CA54CBD104}" uniqueName="44" name="RIF2CLI" queryTableFieldId="44"/>
    <tableColumn id="45" xr3:uid="{8E9E6BA0-037D-4D38-B964-08BFD210A429}" uniqueName="45" name="COD_PART" queryTableFieldId="45"/>
    <tableColumn id="46" xr3:uid="{AB074D33-7815-48AC-89A4-020237CF9081}" uniqueName="46" name="COD_IPAR" queryTableFieldId="46"/>
    <tableColumn id="47" xr3:uid="{D3035208-07A8-43E2-96F0-AD2AF26DF05C}" uniqueName="47" name="COD_ARR" queryTableFieldId="47"/>
    <tableColumn id="48" xr3:uid="{13A86762-8252-4EBA-A8CB-63BAED948BAF}" uniqueName="48" name="COD_IARR" queryTableFieldId="48"/>
    <tableColumn id="49" xr3:uid="{D6D4EF99-081D-4B31-A4C5-A03BA797B03A}" uniqueName="49" name="CLIENTE" queryTableFieldId="49"/>
    <tableColumn id="50" xr3:uid="{5165C692-7D25-451F-80C9-C4EFD3009355}" uniqueName="50" name="RAG_MIT" queryTableFieldId="50"/>
    <tableColumn id="51" xr3:uid="{270CB108-F26B-44AB-B002-555C1D78A3E4}" uniqueName="51" name="CAP_MIT" queryTableFieldId="51"/>
    <tableColumn id="52" xr3:uid="{8823D54D-EF8C-47C5-A630-E89776BF194B}" uniqueName="52" name="LOC_MIT" queryTableFieldId="52"/>
    <tableColumn id="53" xr3:uid="{C0EEC42D-574D-4ECE-BBF3-3F5BB26676E3}" uniqueName="53" name="PROV_MIT" queryTableFieldId="53"/>
    <tableColumn id="54" xr3:uid="{221A8386-A6D5-4295-B04B-89F986422524}" uniqueName="54" name="NAZ_MIT" queryTableFieldId="54"/>
    <tableColumn id="55" xr3:uid="{616CBC30-4177-457D-BCB7-58436AD06EEC}" uniqueName="55" name="RAG_DES" queryTableFieldId="55"/>
    <tableColumn id="56" xr3:uid="{6574A3B3-7BCB-4D60-A382-BD6F31260F93}" uniqueName="56" name="CAP_DES" queryTableFieldId="56"/>
    <tableColumn id="57" xr3:uid="{DA8FC59E-39A5-447C-ABB3-6124243B3011}" uniqueName="57" name="LOC_DES" queryTableFieldId="57"/>
    <tableColumn id="58" xr3:uid="{E49E821F-D475-4D54-BE8F-CDFA23133FF1}" uniqueName="58" name="PROV_DES" queryTableFieldId="58"/>
    <tableColumn id="59" xr3:uid="{2F987889-B903-47F2-A10D-DE92643CAD07}" uniqueName="59" name="NAZ_DES" queryTableFieldId="59"/>
    <tableColumn id="60" xr3:uid="{8278B460-DE7C-47D5-AFC2-E265ECF9F1F7}" uniqueName="60" name="NUM_COLL" queryTableFieldId="60" dataDxfId="51"/>
    <tableColumn id="61" xr3:uid="{2BEF027B-0794-452D-80A3-2B69A7620D5D}" uniqueName="61" name="TOT_VOL" queryTableFieldId="61" dataDxfId="50"/>
    <tableColumn id="62" xr3:uid="{820A7951-B298-41BD-ADB7-5E54E1E562A4}" uniqueName="62" name="TOT_PESO" queryTableFieldId="62" dataDxfId="49"/>
    <tableColumn id="63" xr3:uid="{35C3D5D3-3BE4-4B27-BB21-1ED10FE0793D}" uniqueName="63" name="BASE_TASS" queryTableFieldId="63" dataCellStyle="Neutrale"/>
    <tableColumn id="64" xr3:uid="{9F263920-BC35-48BA-84C9-BC5A7B62DC45}" uniqueName="64" name="COD_IVA" queryTableFieldId="64"/>
    <tableColumn id="65" xr3:uid="{50B2F12F-2446-41D1-9430-239EB1A4928D}" uniqueName="65" name="TOT_IMPO" queryTableFieldId="65" dataDxfId="48"/>
    <tableColumn id="66" xr3:uid="{BFA9929D-A1E7-45AE-A8E3-DEB3EC8FC9FA}" uniqueName="66" name="TOT_IVA" queryTableFieldId="66" dataDxfId="47"/>
    <tableColumn id="67" xr3:uid="{70BA1026-BB57-4D0B-AD87-FBC691B2022A}" uniqueName="67" name="TOT_SPED" queryTableFieldId="67" dataDxfId="46"/>
    <tableColumn id="68" xr3:uid="{7149C181-A620-45B2-9834-08688AB7926E}" uniqueName="68" name="IMP_DIFIS" queryTableFieldId="68" dataDxfId="45"/>
    <tableColumn id="69" xr3:uid="{B9CB80A2-228B-432B-98F1-5BD67181E200}" uniqueName="69" name="IMP_NOLO" queryTableFieldId="69" dataDxfId="44"/>
    <tableColumn id="70" xr3:uid="{1CDB50E2-DE29-456A-88DF-1904FB440DBA}" uniqueName="70" name="IMP_ADGES" queryTableFieldId="70" dataDxfId="43"/>
    <tableColumn id="71" xr3:uid="{0C603D76-44AF-4272-B7FF-3FC0C92DAEB8}" uniqueName="71" name="IMP_ASSIC" queryTableFieldId="71" dataDxfId="42"/>
    <tableColumn id="72" xr3:uid="{108D6D7D-5AE3-4F54-861F-B1A4A4633843}" uniqueName="72" name="IMP_FUEL" queryTableFieldId="72" dataDxfId="41"/>
    <tableColumn id="73" xr3:uid="{2BB2598B-B20D-4A1F-AF92-002007FB26FD}" uniqueName="73" name="IMP_DIASS" queryTableFieldId="73" dataDxfId="40"/>
    <tableColumn id="74" xr3:uid="{5CD4F154-9E34-485A-B447-E902324AADD8}" uniqueName="74" name="IMP_GIACE" queryTableFieldId="74" dataDxfId="39"/>
    <tableColumn id="75" xr3:uid="{3F395138-1119-4D22-A93B-EEBB0E67C4A3}" uniqueName="75" name="IMP_ISTAT" queryTableFieldId="75" dataDxfId="38"/>
    <tableColumn id="76" xr3:uid="{79AC7788-DA67-45B9-8B25-F5FC69F21078}" uniqueName="76" name="COD_VAR1" queryTableFieldId="76"/>
    <tableColumn id="77" xr3:uid="{D13B7DC2-2FEC-4F64-B9E5-B4DE47A5FBF3}" uniqueName="77" name="IMP_VAR1" queryTableFieldId="77" dataDxfId="37"/>
    <tableColumn id="78" xr3:uid="{68070CBC-4D63-4F92-8D77-125FC13AD0F4}" uniqueName="78" name="COD_VAR2" queryTableFieldId="78"/>
    <tableColumn id="79" xr3:uid="{8C73E0FF-7C70-4E4A-9A4B-02219FD3300B}" uniqueName="79" name="IMP_VAR2" queryTableFieldId="79" dataDxfId="36"/>
    <tableColumn id="80" xr3:uid="{C2F34D66-627F-4C7A-82ED-2E1BB038979E}" uniqueName="80" name="COD_VAR3" queryTableFieldId="80"/>
    <tableColumn id="81" xr3:uid="{ECA78BE5-AFFF-431E-9E05-DB2948043608}" uniqueName="81" name="IMP_VAR3" queryTableFieldId="81" dataDxfId="35"/>
    <tableColumn id="82" xr3:uid="{BA5F9EEE-0435-4A7A-94B1-A271FAB3B579}" uniqueName="82" name="COD_VAR4" queryTableFieldId="82"/>
    <tableColumn id="83" xr3:uid="{04161715-155F-412B-A085-DAE17102ACAD}" uniqueName="83" name="IMP_VAR4" queryTableFieldId="83" dataDxfId="34"/>
    <tableColumn id="84" xr3:uid="{E02FAD03-74FE-48DE-BA98-3F1894489CC5}" uniqueName="84" name="COD_VAR5" queryTableFieldId="84"/>
    <tableColumn id="85" xr3:uid="{BD27C81D-41FE-4347-82DF-0286EE433685}" uniqueName="85" name="IMP_VAR5" queryTableFieldId="85" dataDxfId="33"/>
    <tableColumn id="86" xr3:uid="{27B5493C-801C-4287-BC5F-E2CABA2D8DD0}" uniqueName="86" name="COD_VAR6" queryTableFieldId="86"/>
    <tableColumn id="87" xr3:uid="{5A65524C-FCFB-4F31-A2DD-C20D9E40AF2F}" uniqueName="87" name="IMP_VAR6" queryTableFieldId="87" dataDxfId="32"/>
    <tableColumn id="88" xr3:uid="{DF0B3A0F-467F-42B5-9EE6-EEC5A5CC48BD}" uniqueName="88" name="COD_VAR7" queryTableFieldId="88"/>
    <tableColumn id="89" xr3:uid="{3FB130DF-B36E-4842-9570-21BAFDD7878B}" uniqueName="89" name="IMP_VAR7" queryTableFieldId="89" dataDxfId="31"/>
    <tableColumn id="90" xr3:uid="{B7CAEA83-6038-4053-B1A5-D1C8829D18E9}" uniqueName="90" name="COD_VAR8" queryTableFieldId="90"/>
    <tableColumn id="91" xr3:uid="{B23C7172-A852-4251-A872-38E8ED47596D}" uniqueName="91" name="IMP_VAR8" queryTableFieldId="91" dataDxfId="30"/>
    <tableColumn id="92" xr3:uid="{865D8400-1CCD-4CA0-A51A-988B861FDA9C}" uniqueName="92" name="COD_VAR9" queryTableFieldId="92"/>
    <tableColumn id="93" xr3:uid="{3230D9B1-6BA4-4848-86D4-83C4124C8E12}" uniqueName="93" name="IMP_VAR9" queryTableFieldId="93" dataDxfId="29"/>
    <tableColumn id="94" xr3:uid="{182C45E1-2892-4D43-AA1A-AA5C8D929A55}" uniqueName="94" name="COD_VA10" queryTableFieldId="94"/>
    <tableColumn id="95" xr3:uid="{C4883137-7AA5-41AF-A390-4BDED3F03986}" uniqueName="95" name="IMP_VA10" queryTableFieldId="95" dataDxfId="28"/>
    <tableColumn id="96" xr3:uid="{B1C1B207-1B4D-4DB3-804E-67431F577E69}" uniqueName="96" name="COD_VA11" queryTableFieldId="96"/>
    <tableColumn id="97" xr3:uid="{7E8A112A-3189-44FB-8A84-D20C4B48263D}" uniqueName="97" name="IMP_VA11" queryTableFieldId="97" dataDxfId="27"/>
    <tableColumn id="98" xr3:uid="{960D5319-04B3-4BFF-9929-2EDA33887C9C}" uniqueName="98" name="COD_VA12" queryTableFieldId="98"/>
    <tableColumn id="99" xr3:uid="{73225B74-07AA-4802-8267-B3268BBA43EC}" uniqueName="99" name="IMP_VA12" queryTableFieldId="99" dataDxfId="26"/>
    <tableColumn id="100" xr3:uid="{8EBFB725-FD95-402D-BE6F-803D9B120308}" uniqueName="100" name="COD_VA13" queryTableFieldId="100"/>
    <tableColumn id="101" xr3:uid="{F99F3014-2B08-4B06-8263-9DF34D257DA2}" uniqueName="101" name="IMP_VA13" queryTableFieldId="101" dataDxfId="25"/>
    <tableColumn id="102" xr3:uid="{3F0D44F4-34B5-4471-A9BF-8A1D1F8133B4}" uniqueName="102" name="COD_VA14" queryTableFieldId="102"/>
    <tableColumn id="103" xr3:uid="{A78600E0-E1E1-4426-9864-71B755B045D8}" uniqueName="103" name="IMP_VA14" queryTableFieldId="103" dataDxfId="24"/>
    <tableColumn id="104" xr3:uid="{F5C2A2C6-A4B5-4445-AD0D-68AC111FBD52}" uniqueName="104" name="COD_VA15" queryTableFieldId="104"/>
    <tableColumn id="105" xr3:uid="{F4463C0C-2CB2-48C6-95A8-4FDD1496D3BB}" uniqueName="105" name="IMP_VA15" queryTableFieldId="105" dataDxfId="23"/>
    <tableColumn id="108" xr3:uid="{528592E0-A727-4800-95E6-CF6C03475D0B}" uniqueName="108" name="Data Calc CSV" queryTableFieldId="121" dataDxfId="22"/>
    <tableColumn id="106" xr3:uid="{7B821B9B-0AED-41BF-BFCC-92244EF97D4B}" uniqueName="106" name="ChiaveF" queryTableFieldId="106"/>
    <tableColumn id="109" xr3:uid="{A93EDC9B-A6BA-4DC2-A2C4-2CB00FACDDB6}" uniqueName="109" name="Delta_colli" queryTableFieldId="127" dataDxfId="21">
      <calculatedColumnFormula>Join_T_F[[#This Row],[Totale Colli]]-Join_T_F[[#This Row],[NUM_COLL]]</calculatedColumnFormula>
    </tableColumn>
    <tableColumn id="110" xr3:uid="{44B00338-CB57-45B9-9144-83747752CA65}" uniqueName="110" name="Delta_peso" queryTableFieldId="128" dataDxfId="20">
      <calculatedColumnFormula>Join_T_F[[#This Row],[Peso in Kg]]-Join_T_F[[#This Row],[TOT_PESO]]</calculatedColumnFormula>
    </tableColumn>
    <tableColumn id="111" xr3:uid="{F83161C3-8C06-4FE9-ACC2-97C7C14BDF80}" uniqueName="111" name="Delta_colli_F" queryTableFieldId="129" dataDxfId="19">
      <calculatedColumnFormula>IF(Join_T_F[[#This Row],[Delta_colli]]=0,"OK","KO")</calculatedColumnFormula>
    </tableColumn>
    <tableColumn id="112" xr3:uid="{3257300C-1559-4BD3-8C53-D49DA6955433}" uniqueName="112" name="Delta_Peso_F" queryTableFieldId="130" dataDxfId="18">
      <calculatedColumnFormula>IF(Join_T_F[[#This Row],[Delta_peso]]=0,"OK","KO")</calculatedColumnFormula>
    </tableColumn>
    <tableColumn id="113" xr3:uid="{3C30F7E4-05C2-4D6A-931A-9A6E5454BB29}" uniqueName="113" name="Check_C_P" queryTableFieldId="131" dataDxfId="17">
      <calculatedColumnFormula>IF(Join_T_F[[#This Row],[Delta_colli_F]]&lt;&gt;"OK",IF(Join_T_F[[#This Row],[Delta_Peso_F]]&lt;&gt;"OK","KO","KO"),"OK")</calculatedColumnFormula>
    </tableColumn>
    <tableColumn id="114" xr3:uid="{E05350C8-FE94-4012-86A5-98A8C695C2AC}" uniqueName="114" name="Controllo_Tel" queryTableFieldId="132" dataDxfId="16">
      <calculatedColumnFormula>IF(Join_T_F[[#This Row],[IMP_VAR1]]+Join_T_F[[#This Row],[IMP_VAR2]]+Join_T_F[[#This Row],[IMP_VAR3]]+Join_T_F[[#This Row],[IMP_VAR4]]+Join_T_F[[#This Row],[IMP_VAR5]]+Join_T_F[[#This Row],[IMP_VAR6]]+Join_T_F[[#This Row],[IMP_VAR7]]+Join_T_F[[#This Row],[IMP_VAR8]]+Join_T_F[[#This Row],[IMP_VAR9]]+Join_T_F[[#This Row],[IMP_VA10]]+Join_T_F[[#This Row],[IMP_VA11]]+Join_T_F[[#This Row],[IMP_VA12]]+Join_T_F[[#This Row],[IMP_VA13]]+Join_T_F[[#This Row],[IMP_VA14]]+Join_T_F[[#This Row],[IMP_VA15]]=0,"Nessun servizio","Controlla Servizio")</calculatedColumnFormula>
    </tableColumn>
    <tableColumn id="115" xr3:uid="{D75AC9F4-4BD1-46FE-81E1-845537BB5043}" uniqueName="115" name="Range Peso calcolato" queryTableFieldId="133" dataDxfId="15">
      <calculatedColumnFormula>IF(IF(Join_T_F[[#This Row],[TOT_PESO]]&gt;500,CEILING(Join_T_F[[#This Row],[TOT_PESO]],100),CEILING(Join_T_F[[#This Row],[TOT_PESO]],50))=50,100,IF(Join_T_F[[#This Row],[TOT_PESO]]&gt;500,CEILING(Join_T_F[[#This Row],[TOT_PESO]],100),CEILING(Join_T_F[[#This Row],[TOT_PESO]],50)))</calculatedColumnFormula>
    </tableColumn>
    <tableColumn id="116" xr3:uid="{98260949-6D25-4FC9-B858-5FF266FB2592}" uniqueName="116" name="Delta Base Tassabile" queryTableFieldId="134" dataDxfId="14">
      <calculatedColumnFormula>IF(Join_T_F[[#This Row],[Range Peso calcolato]]=Join_T_F[[#This Row],[BASE_TASS]],"OK","KO")</calculatedColumnFormula>
    </tableColumn>
    <tableColumn id="117" xr3:uid="{F3F54778-822F-442F-A2A0-685071DD1BCD}" uniqueName="117" name="Dato_Provincia_tipologia_provincia" queryTableFieldId="135" dataDxfId="13">
      <calculatedColumnFormula>IFERROR(VLOOKUP(Join_T_F[[#This Row],[COD_ARR]],'Config_PRO'!$B:$F,3,0),"Manca Config!")</calculatedColumnFormula>
    </tableColumn>
    <tableColumn id="118" xr3:uid="{48696432-6D54-4391-99E3-9ED1FABD81BD}" uniqueName="118" name="Dato_Provincia_listino 2024" queryTableFieldId="136" dataDxfId="12">
      <calculatedColumnFormula>IFERROR(VLOOKUP(Join_T_F[[#This Row],[COD_ARR]],'Config_PRO'!$B:$F,4,0),"Manca Config!")</calculatedColumnFormula>
    </tableColumn>
    <tableColumn id="119" xr3:uid="{1B3BE6E8-3303-4F9D-B1A2-F19F6A715E19}" uniqueName="119" name="Dato_Provincia_listino 2025" queryTableFieldId="137" dataDxfId="11">
      <calculatedColumnFormula>IFERROR(VLOOKUP(Join_T_F[[#This Row],[COD_ARR]],'Config_PRO'!$B:$F,5,0),"Manca Config!")</calculatedColumnFormula>
    </tableColumn>
    <tableColumn id="120" xr3:uid="{EE3DD643-136A-4244-A67A-C400C11B440F}" uniqueName="120" name="Delta_tariffa 2024" queryTableFieldId="138" dataDxfId="9">
      <calculatedColumnFormula>IFERROR(ROUND((Join_T_F[[#This Row],[IMP_NOLO]])-(Join_T_F[[#This Row],[BASE_TASS]]/100)*(VLOOKUP(Join_T_F[[#This Row],[COD_ARR]],'Config_PRO'!$B:$F,4,0)),1),"Manca Config!")</calculatedColumnFormula>
    </tableColumn>
    <tableColumn id="121" xr3:uid="{B62F8C58-48D2-4952-978A-7A7DD5B02BEC}" uniqueName="121" name="Delta_tariffa 2025" queryTableFieldId="139" dataDxfId="8">
      <calculatedColumnFormula>IFERROR(ROUND((Join_T_F[[#This Row],[IMP_NOLO]])-(Join_T_F[[#This Row],[BASE_TASS]]/100)*(VLOOKUP(Join_T_F[[#This Row],[COD_ARR]],'Config_PRO'!$B:$F,5,0)),1),"Manca Config!")</calculatedColumnFormula>
    </tableColumn>
    <tableColumn id="122" xr3:uid="{69FA5B9D-FC87-4394-89DF-0F572E501990}" uniqueName="122" name="Check_tariffa 2024" queryTableFieldId="140" dataDxfId="7">
      <calculatedColumnFormula>IFERROR(IF(ROUND((Join_T_F[[#This Row],[IMP_NOLO]])-(Join_T_F[[#This Row],[BASE_TASS]]/100)*(VLOOKUP(Join_T_F[[#This Row],[COD_ARR]],'Config_PRO'!$B:$F,4,0)),1)&lt;&gt;0,"KO","OK"),"Manca Config!")</calculatedColumnFormula>
    </tableColumn>
    <tableColumn id="123" xr3:uid="{DBE071B4-9784-43D1-B9B2-E02AC64CBB35}" uniqueName="123" name="Check_tariffa 2025" queryTableFieldId="141" dataDxfId="6">
      <calculatedColumnFormula>IFERROR(IF(ROUND((Join_T_F[[#This Row],[IMP_NOLO]])-(Join_T_F[[#This Row],[BASE_TASS]]/100)*(VLOOKUP(Join_T_F[[#This Row],[COD_ARR]],'Config_PRO'!$B:$F,5,0)),1)&lt;&gt;0,"KO","OK"),"Manca Config!")</calculatedColumnFormula>
    </tableColumn>
    <tableColumn id="124" xr3:uid="{51F12375-53E3-4F4C-809E-1A8C0AD2BFED}" uniqueName="124" name="Anno_Rif" queryTableFieldId="142" dataDxfId="10">
      <calculatedColumnFormula>LEFT(Join_T_F[[#This Row],[Bolla / Fattura Data]],4)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A48DD5-1F50-413B-AC94-356EDE066249}" name="Dup_Tra" displayName="Dup_Tra" ref="A1:B2" tableType="queryTable" insertRow="1" totalsRowShown="0">
  <autoFilter ref="A1:B2" xr:uid="{C7A48DD5-1F50-413B-AC94-356EDE066249}"/>
  <tableColumns count="2">
    <tableColumn id="1" xr3:uid="{203C9064-8ED4-4020-990A-994EA2453E9D}" uniqueName="1" name="ChiaveT" queryTableFieldId="1"/>
    <tableColumn id="2" xr3:uid="{18BF8C3C-73A9-4883-8D74-EC12FA2DF73E}" uniqueName="2" name="Conteggio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47E931-699F-45D0-B7B5-EEC77E710429}" name="Dup_Fat" displayName="Dup_Fat" ref="A1:B2" tableType="queryTable" insertRow="1" totalsRowShown="0">
  <autoFilter ref="A1:B2" xr:uid="{7E47E931-699F-45D0-B7B5-EEC77E710429}"/>
  <tableColumns count="2">
    <tableColumn id="1" xr3:uid="{428F343F-1B4D-44B0-9793-1E894F5D99BF}" uniqueName="1" name="ChiaveF" queryTableFieldId="1"/>
    <tableColumn id="2" xr3:uid="{3C366289-D3E3-4367-B98B-65B28521F06B}" uniqueName="2" name="Conteggio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D1DAD5-2FA1-4255-B63D-F0E25F742EBE}" name="Solo_Tra" displayName="Solo_Tra" ref="A1:AJ2" tableType="queryTable" insertRow="1" totalsRowShown="0">
  <autoFilter ref="A1:AJ2" xr:uid="{59D1DAD5-2FA1-4255-B63D-F0E25F742EBE}"/>
  <tableColumns count="36">
    <tableColumn id="1" xr3:uid="{C89BDAD1-3363-45F4-8C85-F9B9D9A364C2}" uniqueName="1" name="File Origine Tra" queryTableFieldId="36"/>
    <tableColumn id="36" xr3:uid="{46D0E8B3-3B04-4811-B7E7-8A66BF112F1E}" uniqueName="36" name="Riga Tra" queryTableFieldId="37"/>
    <tableColumn id="2" xr3:uid="{658A5F3A-8CBB-4190-89D8-F8C665132C22}" uniqueName="2" name="Data calc" queryTableFieldId="2" dataDxfId="64"/>
    <tableColumn id="3" xr3:uid="{F7D09921-AE83-4E02-9C12-F950502DC46F}" uniqueName="3" name="Codice Cliente Mittente" queryTableFieldId="3"/>
    <tableColumn id="4" xr3:uid="{59658658-583E-46EF-912E-01F31F759389}" uniqueName="4" name="Codice Tariffa Arco" queryTableFieldId="4"/>
    <tableColumn id="5" xr3:uid="{F52981DE-8B1E-48E6-97F8-17DEEAA83E99}" uniqueName="5" name="Codice Raggruppamento Fatture" queryTableFieldId="5"/>
    <tableColumn id="6" xr3:uid="{9A86BED0-822E-4B81-AC5C-DE44DE168DCC}" uniqueName="6" name="Codice Marcatura Colli" queryTableFieldId="6"/>
    <tableColumn id="7" xr3:uid="{5306640D-9BAF-442D-ACD0-4A3B202960D7}" uniqueName="7" name="Mittente - Ragione Sociale" queryTableFieldId="7"/>
    <tableColumn id="8" xr3:uid="{641D952B-6FD0-4EEC-9822-7C2A6A7E9881}" uniqueName="8" name="Mittente - Indirizzo" queryTableFieldId="8"/>
    <tableColumn id="9" xr3:uid="{05111EB0-D25C-44B1-8AF6-AF837DE2165F}" uniqueName="9" name="Mittente - CAP" queryTableFieldId="9"/>
    <tableColumn id="10" xr3:uid="{D975C295-C073-430E-9CC1-4E1B5D3B23CB}" uniqueName="10" name="Mittente - Localita" queryTableFieldId="10"/>
    <tableColumn id="11" xr3:uid="{15E675FA-4434-4775-8FCF-4A52B84F9E76}" uniqueName="11" name="Mittente - Provincia" queryTableFieldId="11"/>
    <tableColumn id="12" xr3:uid="{73B781FB-D2CF-4564-BC89-02054FCC94D9}" uniqueName="12" name="Bolla / Fattura Numero" queryTableFieldId="12"/>
    <tableColumn id="13" xr3:uid="{1BF75C0A-0311-41D3-B073-747E67E25513}" uniqueName="13" name="Bolla / Fattura Data" queryTableFieldId="13"/>
    <tableColumn id="14" xr3:uid="{8D4BBDDC-F2C0-463A-8A9E-9018F5536A15}" uniqueName="14" name="Numero Ordine / Consegna" queryTableFieldId="14"/>
    <tableColumn id="15" xr3:uid="{FF4647BA-A92C-448C-B6D6-227C0CBF5DC8}" uniqueName="15" name="Data Ordine / Consegna" queryTableFieldId="15"/>
    <tableColumn id="16" xr3:uid="{541FB7AA-5DAB-4E78-9DEF-B6498D08E537}" uniqueName="16" name="Destinatario - Codice Cliente" queryTableFieldId="16"/>
    <tableColumn id="17" xr3:uid="{D1A7AA46-D423-429A-8BDC-4ECA949FF023}" uniqueName="17" name="Destinatario - Ragione Sociale" queryTableFieldId="17"/>
    <tableColumn id="18" xr3:uid="{65C51391-1143-47FD-A560-C342D32A8AF8}" uniqueName="18" name="Destinatario - Indirizzo" queryTableFieldId="18"/>
    <tableColumn id="19" xr3:uid="{FAA80D6E-9A72-44E3-9D5E-FB97EA22CA47}" uniqueName="19" name="Destinatario - CAP" queryTableFieldId="19"/>
    <tableColumn id="20" xr3:uid="{2A652A6D-6F64-4585-92CE-25BD7C91C547}" uniqueName="20" name="Destinatario - Localita" queryTableFieldId="20"/>
    <tableColumn id="21" xr3:uid="{8633BD97-F6AC-4ADA-A685-515D4C979FC7}" uniqueName="21" name="Destinatario - Provincia" queryTableFieldId="21"/>
    <tableColumn id="22" xr3:uid="{7B432A2C-9AFA-43ED-A3FF-050F22995CC1}" uniqueName="22" name="Destinatario - Nazione" queryTableFieldId="22"/>
    <tableColumn id="23" xr3:uid="{4F53D38D-ECB4-41EA-8030-2715661DA37B}" uniqueName="23" name="Tipo Porto" queryTableFieldId="23"/>
    <tableColumn id="24" xr3:uid="{DAA20B08-178A-40FF-BF6A-3FAC934BD22D}" uniqueName="24" name="Totale Colli" queryTableFieldId="24"/>
    <tableColumn id="25" xr3:uid="{E1D4FA7D-1577-48E3-998E-496190BB8E63}" uniqueName="25" name="Totale Etichette" queryTableFieldId="25"/>
    <tableColumn id="26" xr3:uid="{B24BB40F-654A-454F-B4D7-BFFD2E3F2EC0}" uniqueName="26" name="Bancali da rendere" queryTableFieldId="26"/>
    <tableColumn id="27" xr3:uid="{A1A73C56-2E25-4D75-ABA4-56F3283C0BBD}" uniqueName="27" name="Bancali a perdere" queryTableFieldId="27"/>
    <tableColumn id="28" xr3:uid="{EF91A567-40C7-49E1-968E-BB262823FF4C}" uniqueName="28" name="Peso in Kg" queryTableFieldId="28"/>
    <tableColumn id="29" xr3:uid="{8E885C5D-8C61-4CA9-83C0-03143D38DFD8}" uniqueName="29" name="Importo Contrassegno" queryTableFieldId="29"/>
    <tableColumn id="30" xr3:uid="{D7B2DBB6-9646-4983-BBD8-34C43BBB8378}" uniqueName="30" name="Informazioni su etichetta" queryTableFieldId="30"/>
    <tableColumn id="31" xr3:uid="{976C30DE-11C0-4F2A-A2B4-DD8283C829B2}" uniqueName="31" name="Flag Fine Record" queryTableFieldId="31"/>
    <tableColumn id="32" xr3:uid="{D9B52428-FB23-4EC2-AB81-7AA66F77590E}" uniqueName="32" name="Data calc parsed" queryTableFieldId="32"/>
    <tableColumn id="33" xr3:uid="{2E20656B-0B7F-47AD-8B84-DF58E8E08563}" uniqueName="33" name="Importo Contrassegno (float)" queryTableFieldId="33"/>
    <tableColumn id="34" xr3:uid="{CAE9587C-E298-4852-AB14-5D92C4A0B002}" uniqueName="34" name="Peso in Kg (float)" queryTableFieldId="34"/>
    <tableColumn id="35" xr3:uid="{EFE9172D-B1DB-428F-8BA6-506C51C467FC}" uniqueName="35" name="ChiaveT" queryTableField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B83FA3-0E46-4C5B-A554-048EE56A8681}" name="Solo_Fat" displayName="Solo_Fat" ref="A1:BT2" tableType="queryTable" insertRow="1" totalsRowShown="0">
  <autoFilter ref="A1:BT2" xr:uid="{2BB83FA3-0E46-4C5B-A554-048EE56A8681}"/>
  <tableColumns count="72">
    <tableColumn id="1" xr3:uid="{85EA7850-D655-43B9-9768-0BBD421D4C46}" uniqueName="1" name="File origine Fat" queryTableFieldId="72"/>
    <tableColumn id="2" xr3:uid="{C84B1141-54DD-4158-A49C-14B4966C5CDE}" uniqueName="2" name="Riga CSV" queryTableFieldId="73"/>
    <tableColumn id="3" xr3:uid="{C40EAC67-C298-4F97-802F-E2A1FE3CAB56}" uniqueName="3" name="NUM_DOC" queryTableFieldId="3"/>
    <tableColumn id="4" xr3:uid="{00E2DBF9-3157-4604-A11B-E8D033A113A5}" uniqueName="4" name="DT_FATT" queryTableFieldId="4"/>
    <tableColumn id="5" xr3:uid="{AC1DCF51-533D-4FA2-9BF8-4076062E715E}" uniqueName="5" name="BOLLA" queryTableFieldId="5"/>
    <tableColumn id="6" xr3:uid="{12A169C7-FB54-4EDC-B49D-C001C5BC66AA}" uniqueName="6" name="DAT_BOLL" queryTableFieldId="6"/>
    <tableColumn id="7" xr3:uid="{5463069F-1474-4C90-A59B-08D30ED51965}" uniqueName="7" name="TIP_TRAS" queryTableFieldId="7"/>
    <tableColumn id="8" xr3:uid="{518A8193-5D1A-464C-BCB5-54E3CD46558F}" uniqueName="8" name="RIF_CLI" queryTableFieldId="8"/>
    <tableColumn id="9" xr3:uid="{BF4B48E2-C0B9-441A-BEB1-B2685450E3CE}" uniqueName="9" name="RIF2CLI" queryTableFieldId="9"/>
    <tableColumn id="10" xr3:uid="{31B65BB3-25DF-4241-BFF0-FC2B1CA59B55}" uniqueName="10" name="COD_PART" queryTableFieldId="10"/>
    <tableColumn id="11" xr3:uid="{B4212358-5843-43EE-B9B6-395BBE890CB2}" uniqueName="11" name="COD_IPAR" queryTableFieldId="11"/>
    <tableColumn id="12" xr3:uid="{EF005057-2CF3-469A-8B58-3AC94B4831C9}" uniqueName="12" name="COD_ARR" queryTableFieldId="12"/>
    <tableColumn id="13" xr3:uid="{31B07B52-54CF-4019-BB6A-4749C23FE880}" uniqueName="13" name="COD_IARR" queryTableFieldId="13"/>
    <tableColumn id="14" xr3:uid="{41E7FE12-76C5-4612-A4D2-AA5EE1FE8CE4}" uniqueName="14" name="CLIENTE" queryTableFieldId="14"/>
    <tableColumn id="15" xr3:uid="{9FEF2D6B-F4FF-4886-ADD2-A1B9998FB476}" uniqueName="15" name="RAG_MIT" queryTableFieldId="15"/>
    <tableColumn id="16" xr3:uid="{5AF6F709-8EC4-46B4-8A08-385A5E015683}" uniqueName="16" name="CAP_MIT" queryTableFieldId="16"/>
    <tableColumn id="17" xr3:uid="{4C6AE4F6-AB1E-454D-A3EB-0F7A721FB013}" uniqueName="17" name="LOC_MIT" queryTableFieldId="17"/>
    <tableColumn id="18" xr3:uid="{6A35CFFF-6D08-4A24-91D3-44A42518A8FB}" uniqueName="18" name="PROV_MIT" queryTableFieldId="18"/>
    <tableColumn id="19" xr3:uid="{A1AD7660-B3E8-4836-B174-015CE044A590}" uniqueName="19" name="NAZ_MIT" queryTableFieldId="19"/>
    <tableColumn id="20" xr3:uid="{5E7C323A-97CA-41D0-A0F6-369506136F93}" uniqueName="20" name="RAG_DES" queryTableFieldId="20"/>
    <tableColumn id="21" xr3:uid="{5387A9EA-5B9D-4945-B2F7-08D8ADB68EF6}" uniqueName="21" name="CAP_DES" queryTableFieldId="21"/>
    <tableColumn id="22" xr3:uid="{73783C39-F3E5-4B27-B810-37F39DCD6054}" uniqueName="22" name="LOC_DES" queryTableFieldId="22"/>
    <tableColumn id="23" xr3:uid="{D412C9EC-D789-4BE6-B2A7-8B3613AA3DA9}" uniqueName="23" name="PROV_DES" queryTableFieldId="23"/>
    <tableColumn id="24" xr3:uid="{6B6E2B54-9103-4028-975C-F7F3B1D2107F}" uniqueName="24" name="NAZ_DES" queryTableFieldId="24"/>
    <tableColumn id="25" xr3:uid="{FEEA0503-0F43-4B55-98C7-6EC80586C945}" uniqueName="25" name="NUM_COLL" queryTableFieldId="25"/>
    <tableColumn id="26" xr3:uid="{7244D908-D6F6-418B-918C-7C986A63D61E}" uniqueName="26" name="TOT_VOL" queryTableFieldId="26"/>
    <tableColumn id="27" xr3:uid="{21314CAB-0355-4683-AFF8-556D93AFEE4F}" uniqueName="27" name="TOT_PESO" queryTableFieldId="27"/>
    <tableColumn id="28" xr3:uid="{BB307538-2739-410C-A8AC-B1BE596249C8}" uniqueName="28" name="BASE_TASS" queryTableFieldId="28"/>
    <tableColumn id="29" xr3:uid="{7FC9A6C8-928A-455B-BC86-12426142901D}" uniqueName="29" name="COD_IVA" queryTableFieldId="29"/>
    <tableColumn id="30" xr3:uid="{6763FBB3-C470-4EC4-A3B3-E5244AB6E500}" uniqueName="30" name="TOT_IMPO" queryTableFieldId="30"/>
    <tableColumn id="31" xr3:uid="{6826F057-2358-473F-86CA-CFDB4109413F}" uniqueName="31" name="TOT_IVA" queryTableFieldId="31"/>
    <tableColumn id="32" xr3:uid="{703C8EB7-DCC8-4364-86EF-197DD84FDC4A}" uniqueName="32" name="TOT_SPED" queryTableFieldId="32"/>
    <tableColumn id="33" xr3:uid="{B6D6035C-7F33-48EB-A0E2-C43F345DCBFE}" uniqueName="33" name="IMP_DIFIS" queryTableFieldId="33"/>
    <tableColumn id="34" xr3:uid="{85D2EE6A-46E7-4C70-8B59-0DA816CD7057}" uniqueName="34" name="IMP_NOLO" queryTableFieldId="34"/>
    <tableColumn id="35" xr3:uid="{41A576CF-1A55-4E5B-ACAE-055DCB0D1081}" uniqueName="35" name="IMP_ADGES" queryTableFieldId="35"/>
    <tableColumn id="36" xr3:uid="{3C91E5BB-9D0D-48DD-B528-1E44935953F6}" uniqueName="36" name="IMP_ASSIC" queryTableFieldId="36"/>
    <tableColumn id="37" xr3:uid="{8AE56931-2623-45F4-B8D3-4008423395D9}" uniqueName="37" name="IMP_FUEL" queryTableFieldId="37"/>
    <tableColumn id="38" xr3:uid="{2D3780BC-5029-4985-9809-4F40AD359054}" uniqueName="38" name="IMP_DIASS" queryTableFieldId="38"/>
    <tableColumn id="39" xr3:uid="{0209D1A7-26C4-4D87-B0B9-10BEA2D5628C}" uniqueName="39" name="IMP_GIACE" queryTableFieldId="39"/>
    <tableColumn id="40" xr3:uid="{A3080402-D2FF-4BA1-BB2F-BDBE9773038B}" uniqueName="40" name="IMP_ISTAT" queryTableFieldId="40"/>
    <tableColumn id="41" xr3:uid="{0EEFE14D-4A94-48A5-B2C8-962A4BA34B07}" uniqueName="41" name="COD_VAR1" queryTableFieldId="41"/>
    <tableColumn id="42" xr3:uid="{AEE28698-3C68-4F61-9878-19B572ED7E85}" uniqueName="42" name="IMP_VAR1" queryTableFieldId="42"/>
    <tableColumn id="43" xr3:uid="{8C59B488-EA99-4370-A5D3-8E0C0C83F879}" uniqueName="43" name="COD_VAR2" queryTableFieldId="43"/>
    <tableColumn id="44" xr3:uid="{A4FE7C74-5146-4277-8338-216FF101A558}" uniqueName="44" name="IMP_VAR2" queryTableFieldId="44"/>
    <tableColumn id="45" xr3:uid="{7A15A520-3A28-4B54-8058-4F9395153BBD}" uniqueName="45" name="COD_VAR3" queryTableFieldId="45"/>
    <tableColumn id="46" xr3:uid="{AB5FD08C-E58C-41B6-BB87-5FEC025D314E}" uniqueName="46" name="IMP_VAR3" queryTableFieldId="46"/>
    <tableColumn id="47" xr3:uid="{5002EA16-9B0E-42C1-BCBD-ECAB4ADE469D}" uniqueName="47" name="COD_VAR4" queryTableFieldId="47"/>
    <tableColumn id="48" xr3:uid="{749B88FD-CCB5-4F95-95A1-DBEF9E14B88D}" uniqueName="48" name="IMP_VAR4" queryTableFieldId="48"/>
    <tableColumn id="49" xr3:uid="{135F018D-459B-44CE-BCEA-06D6C1630FB6}" uniqueName="49" name="COD_VAR5" queryTableFieldId="49"/>
    <tableColumn id="50" xr3:uid="{6E499D52-0545-4178-BD3F-1ACAB4A3B446}" uniqueName="50" name="IMP_VAR5" queryTableFieldId="50"/>
    <tableColumn id="51" xr3:uid="{33361307-B8ED-40B4-9916-FEAB0720D8E9}" uniqueName="51" name="COD_VAR6" queryTableFieldId="51"/>
    <tableColumn id="52" xr3:uid="{EDD84E75-D6AD-41DC-8D3A-9E15113BCEBA}" uniqueName="52" name="IMP_VAR6" queryTableFieldId="52"/>
    <tableColumn id="53" xr3:uid="{26736BC6-B0C1-4B62-BBE3-3AA8844BD7BD}" uniqueName="53" name="COD_VAR7" queryTableFieldId="53"/>
    <tableColumn id="54" xr3:uid="{22EACC27-B018-4309-98E7-52E987DB07A4}" uniqueName="54" name="IMP_VAR7" queryTableFieldId="54"/>
    <tableColumn id="55" xr3:uid="{6B7BE47C-6612-4790-BF56-31255EF7D129}" uniqueName="55" name="COD_VAR8" queryTableFieldId="55"/>
    <tableColumn id="56" xr3:uid="{525D2B81-EC43-46AB-9D8C-A17F29D47504}" uniqueName="56" name="IMP_VAR8" queryTableFieldId="56"/>
    <tableColumn id="57" xr3:uid="{A283ACFA-5CF9-4F90-B7C2-A84530E1A28C}" uniqueName="57" name="COD_VAR9" queryTableFieldId="57"/>
    <tableColumn id="58" xr3:uid="{44BDBECA-C7BB-4B46-9EDA-C52A607BF454}" uniqueName="58" name="IMP_VAR9" queryTableFieldId="58"/>
    <tableColumn id="59" xr3:uid="{C4A6CA49-F33B-46F4-BEDD-47ACB299AE98}" uniqueName="59" name="COD_VA10" queryTableFieldId="59"/>
    <tableColumn id="60" xr3:uid="{34AB11E5-24C7-48AB-A05D-7F8AC965601E}" uniqueName="60" name="IMP_VA10" queryTableFieldId="60"/>
    <tableColumn id="61" xr3:uid="{875E1F69-8629-4238-AA82-EACCA3B57768}" uniqueName="61" name="COD_VA11" queryTableFieldId="61"/>
    <tableColumn id="62" xr3:uid="{DAE759C0-2B6E-4515-B8B9-4C965CA82574}" uniqueName="62" name="IMP_VA11" queryTableFieldId="62"/>
    <tableColumn id="63" xr3:uid="{A410A162-F8B6-4C53-8274-D86422630197}" uniqueName="63" name="COD_VA12" queryTableFieldId="63"/>
    <tableColumn id="64" xr3:uid="{34AFE9F2-5B7D-48ED-A05A-7B2AA444A320}" uniqueName="64" name="IMP_VA12" queryTableFieldId="64"/>
    <tableColumn id="65" xr3:uid="{5A3A6088-8141-432C-8E74-07810F06E3A6}" uniqueName="65" name="COD_VA13" queryTableFieldId="65"/>
    <tableColumn id="66" xr3:uid="{38278803-53FC-4131-A470-9B32E3D6DBDE}" uniqueName="66" name="IMP_VA13" queryTableFieldId="66"/>
    <tableColumn id="67" xr3:uid="{EB38B146-E864-4A7D-9EA8-09CAACF2B196}" uniqueName="67" name="COD_VA14" queryTableFieldId="67"/>
    <tableColumn id="68" xr3:uid="{D2D02C88-FDBB-488C-ADEA-9B67736C3F3C}" uniqueName="68" name="IMP_VA14" queryTableFieldId="68"/>
    <tableColumn id="69" xr3:uid="{9380D42D-E939-47E9-97B7-7C93953406FE}" uniqueName="69" name="COD_VA15" queryTableFieldId="69"/>
    <tableColumn id="70" xr3:uid="{D284564E-82DA-47B5-B2FF-ED1D82FFAEA4}" uniqueName="70" name="IMP_VA15" queryTableFieldId="70"/>
    <tableColumn id="72" xr3:uid="{EEC755B9-D8F9-419D-885D-B6D138F8D3E4}" uniqueName="72" name="Data Calc CSV" queryTableFieldId="74"/>
    <tableColumn id="71" xr3:uid="{B623DC20-9BF9-4F96-865F-BB5CB12CB7FF}" uniqueName="71" name="ChiaveF" queryTableField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EEE0B-C0DF-4AF1-82AF-0B7D1B366B5E}" name="Config_PRO" displayName="Config_PRO" ref="A1:G2" tableType="queryTable" insertRow="1" totalsRowShown="0">
  <autoFilter ref="A1:G2" xr:uid="{978EEE0B-C0DF-4AF1-82AF-0B7D1B366B5E}"/>
  <tableColumns count="7">
    <tableColumn id="6" xr3:uid="{25E8DF2E-A70F-4620-9D96-888D9284D274}" uniqueName="6" name="codice_regione" queryTableFieldId="6"/>
    <tableColumn id="7" xr3:uid="{3DF9B21F-F5DA-4ACD-BAC9-FF80F34CA236}" uniqueName="7" name="sigla_provincia" queryTableFieldId="7"/>
    <tableColumn id="8" xr3:uid="{655DAFD4-760F-400C-A1AF-11F7EB74CEE4}" uniqueName="8" name="denominazione_provincia" queryTableFieldId="8"/>
    <tableColumn id="9" xr3:uid="{E9F3D6D8-FB10-425B-A929-B01D227BA7DE}" uniqueName="9" name="tipologia_provincia" queryTableFieldId="9"/>
    <tableColumn id="1" xr3:uid="{2B124F49-548B-4B2D-94D4-53F4441B5E79}" uniqueName="1" name="Tariffa 2024" queryTableFieldId="11"/>
    <tableColumn id="2" xr3:uid="{DBD0E34D-FAD2-4C51-A644-C5E8E125DF86}" uniqueName="2" name="Tariffa 2025" queryTableFieldId="12"/>
    <tableColumn id="3" xr3:uid="{DC817554-7662-47DC-AFD6-A3010FE9B9AA}" uniqueName="3" name="Column7" queryTableField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3D8ACC-2F30-4F9A-8B90-DEBFE1EFFBDE}" name="Dati_Fat_F" displayName="Dati_Fat_F" ref="A1:BT2" tableType="queryTable" insertRow="1" totalsRowShown="0">
  <autoFilter ref="A1:BT2" xr:uid="{2C3D8ACC-2F30-4F9A-8B90-DEBFE1EFFBDE}"/>
  <tableColumns count="72">
    <tableColumn id="1" xr3:uid="{D4ED38FC-2CE7-4105-8F6B-556BAD0478C6}" uniqueName="1" name="File origine Fat" queryTableFieldId="72"/>
    <tableColumn id="2" xr3:uid="{5425C34F-7474-471E-8F88-BCDCD85247D8}" uniqueName="2" name="Riga CSV" queryTableFieldId="73"/>
    <tableColumn id="3" xr3:uid="{F2590B13-CE54-4934-BCE5-B65D9D7DFCD5}" uniqueName="3" name="NUM_DOC" queryTableFieldId="3"/>
    <tableColumn id="4" xr3:uid="{52714AF7-2028-434C-A910-B1EAFBF467B2}" uniqueName="4" name="DT_FATT" queryTableFieldId="4"/>
    <tableColumn id="5" xr3:uid="{9065D2EB-6EF9-4552-9561-98A79065FFDA}" uniqueName="5" name="BOLLA" queryTableFieldId="5"/>
    <tableColumn id="6" xr3:uid="{6211CBA4-465E-45A4-A8E3-72748A032DDA}" uniqueName="6" name="DAT_BOLL" queryTableFieldId="6"/>
    <tableColumn id="7" xr3:uid="{3F3FAA5C-B637-4A39-98C7-3803451AE885}" uniqueName="7" name="TIP_TRAS" queryTableFieldId="7"/>
    <tableColumn id="8" xr3:uid="{B8093BC2-26B9-4480-8713-B660EED8CC5C}" uniqueName="8" name="RIF_CLI" queryTableFieldId="8"/>
    <tableColumn id="9" xr3:uid="{10485930-FB46-4F28-B830-4BA77FD3C9EA}" uniqueName="9" name="RIF2CLI" queryTableFieldId="9"/>
    <tableColumn id="10" xr3:uid="{C98E6BB4-D326-4905-91E8-24304AF2A949}" uniqueName="10" name="COD_PART" queryTableFieldId="10"/>
    <tableColumn id="11" xr3:uid="{410D9080-6D7A-41F5-A85E-3D6039CB33E9}" uniqueName="11" name="COD_IPAR" queryTableFieldId="11"/>
    <tableColumn id="12" xr3:uid="{2864B41B-8F84-4A7E-BF47-C511B9139D03}" uniqueName="12" name="COD_ARR" queryTableFieldId="12"/>
    <tableColumn id="13" xr3:uid="{82CC75D2-E65F-49D9-B2D5-550F89F393B4}" uniqueName="13" name="COD_IARR" queryTableFieldId="13"/>
    <tableColumn id="14" xr3:uid="{39008720-EFAF-4254-B755-343677D7C554}" uniqueName="14" name="CLIENTE" queryTableFieldId="14"/>
    <tableColumn id="15" xr3:uid="{F0511D79-97E3-4F81-BF0C-6D66F179DD8C}" uniqueName="15" name="RAG_MIT" queryTableFieldId="15"/>
    <tableColumn id="16" xr3:uid="{D6024771-D507-45A4-8011-85DEDB447EC3}" uniqueName="16" name="CAP_MIT" queryTableFieldId="16"/>
    <tableColumn id="17" xr3:uid="{34D72DC4-91BC-42FE-BD55-209C5BA2A511}" uniqueName="17" name="LOC_MIT" queryTableFieldId="17"/>
    <tableColumn id="18" xr3:uid="{70972F4D-AE27-4310-BA88-1552903BE98F}" uniqueName="18" name="PROV_MIT" queryTableFieldId="18"/>
    <tableColumn id="19" xr3:uid="{77AEE156-A9E2-43BA-A786-57988EBEA1B0}" uniqueName="19" name="NAZ_MIT" queryTableFieldId="19"/>
    <tableColumn id="20" xr3:uid="{AD1792E9-4876-45DF-84F1-E0BA14FB3DA8}" uniqueName="20" name="RAG_DES" queryTableFieldId="20"/>
    <tableColumn id="21" xr3:uid="{520F0697-E6A8-4C0D-B014-82DB3D207D94}" uniqueName="21" name="CAP_DES" queryTableFieldId="21"/>
    <tableColumn id="22" xr3:uid="{0562541D-7C81-4E26-BC07-5E76E5C87A66}" uniqueName="22" name="LOC_DES" queryTableFieldId="22"/>
    <tableColumn id="23" xr3:uid="{649CAD8F-7B88-4132-B0D9-DEDA1F5C0898}" uniqueName="23" name="PROV_DES" queryTableFieldId="23"/>
    <tableColumn id="24" xr3:uid="{CB3EFED4-D9FB-44D3-AB1D-C10EB8670A92}" uniqueName="24" name="NAZ_DES" queryTableFieldId="24"/>
    <tableColumn id="25" xr3:uid="{2F329064-9213-433F-8C30-2FEAB4C9CBCF}" uniqueName="25" name="NUM_COLL" queryTableFieldId="25"/>
    <tableColumn id="26" xr3:uid="{C3287FCE-30EC-4564-BD9D-ABE240BAAF90}" uniqueName="26" name="TOT_VOL" queryTableFieldId="26"/>
    <tableColumn id="27" xr3:uid="{FC42A7CD-AE1F-4B2F-BA48-DD8D99315D95}" uniqueName="27" name="TOT_PESO" queryTableFieldId="27"/>
    <tableColumn id="28" xr3:uid="{2582091C-C721-4867-B74D-80F581801D6A}" uniqueName="28" name="BASE_TASS" queryTableFieldId="28"/>
    <tableColumn id="29" xr3:uid="{BE07C9B4-0381-4466-BB15-83E56B805FD6}" uniqueName="29" name="COD_IVA" queryTableFieldId="29"/>
    <tableColumn id="30" xr3:uid="{E59FD212-6CAF-4E4A-8C5E-BF9D7DF21D5E}" uniqueName="30" name="TOT_IMPO" queryTableFieldId="30"/>
    <tableColumn id="31" xr3:uid="{B86D9A0A-AF24-4529-9752-944388F2C8D2}" uniqueName="31" name="TOT_IVA" queryTableFieldId="31"/>
    <tableColumn id="32" xr3:uid="{45AAC13B-A905-4FEC-AD2D-0C2D1F6390CE}" uniqueName="32" name="TOT_SPED" queryTableFieldId="32"/>
    <tableColumn id="33" xr3:uid="{75AD7EE5-8929-45DB-A03A-315D8D60256C}" uniqueName="33" name="IMP_DIFIS" queryTableFieldId="33"/>
    <tableColumn id="34" xr3:uid="{8B31E8C8-CE86-405C-97EE-3A336070D76C}" uniqueName="34" name="IMP_NOLO" queryTableFieldId="34"/>
    <tableColumn id="35" xr3:uid="{3CC3C99D-57A2-4778-96BE-0EED5C60C311}" uniqueName="35" name="IMP_ADGES" queryTableFieldId="35"/>
    <tableColumn id="36" xr3:uid="{8C28557F-AE0C-47EC-9948-2DEA6D938194}" uniqueName="36" name="IMP_ASSIC" queryTableFieldId="36"/>
    <tableColumn id="37" xr3:uid="{D3DD605E-D309-4CCA-8D1E-5104DDA1A735}" uniqueName="37" name="IMP_FUEL" queryTableFieldId="37"/>
    <tableColumn id="38" xr3:uid="{C4638E73-CC1D-4C47-9AE4-904C1103094A}" uniqueName="38" name="IMP_DIASS" queryTableFieldId="38"/>
    <tableColumn id="39" xr3:uid="{EE4654D6-E5C2-4956-BF7A-FB3924DE8024}" uniqueName="39" name="IMP_GIACE" queryTableFieldId="39"/>
    <tableColumn id="40" xr3:uid="{9B05FE8F-422A-4A26-A4A0-1FE4E3A987B8}" uniqueName="40" name="IMP_ISTAT" queryTableFieldId="40"/>
    <tableColumn id="41" xr3:uid="{743C7D0B-9262-4FA3-94AA-432F319E560F}" uniqueName="41" name="COD_VAR1" queryTableFieldId="41"/>
    <tableColumn id="42" xr3:uid="{3875BB76-192A-47DC-923D-B58A54B773C0}" uniqueName="42" name="IMP_VAR1" queryTableFieldId="42"/>
    <tableColumn id="43" xr3:uid="{1B96E705-7B15-437D-AA22-9A1F412089CF}" uniqueName="43" name="COD_VAR2" queryTableFieldId="43"/>
    <tableColumn id="44" xr3:uid="{E113304C-0E7A-4C56-A29B-51D5E5F4E160}" uniqueName="44" name="IMP_VAR2" queryTableFieldId="44"/>
    <tableColumn id="45" xr3:uid="{2BB1FA7B-C960-4E55-A9C7-DC2D66DF0B71}" uniqueName="45" name="COD_VAR3" queryTableFieldId="45"/>
    <tableColumn id="46" xr3:uid="{4526DC1F-15B8-4DFB-9D17-68B3F38E4E6A}" uniqueName="46" name="IMP_VAR3" queryTableFieldId="46"/>
    <tableColumn id="47" xr3:uid="{CECC8EC3-5D2A-4202-AA93-2D81F1C1F871}" uniqueName="47" name="COD_VAR4" queryTableFieldId="47"/>
    <tableColumn id="48" xr3:uid="{A6C1F4CC-FE43-4B67-BE62-BED2A487AA5D}" uniqueName="48" name="IMP_VAR4" queryTableFieldId="48"/>
    <tableColumn id="49" xr3:uid="{956644B4-1B06-4543-A626-A4373C6ABFF6}" uniqueName="49" name="COD_VAR5" queryTableFieldId="49"/>
    <tableColumn id="50" xr3:uid="{4AD54ACF-B518-4649-AE43-A749B8ADB152}" uniqueName="50" name="IMP_VAR5" queryTableFieldId="50"/>
    <tableColumn id="51" xr3:uid="{079C843C-0A90-42CC-A363-E36353E838FB}" uniqueName="51" name="COD_VAR6" queryTableFieldId="51"/>
    <tableColumn id="52" xr3:uid="{731959D1-5FE3-4426-839B-F6D9F1395FB6}" uniqueName="52" name="IMP_VAR6" queryTableFieldId="52"/>
    <tableColumn id="53" xr3:uid="{2BD9569B-AA33-48CA-99FC-5CAA902D6AAA}" uniqueName="53" name="COD_VAR7" queryTableFieldId="53"/>
    <tableColumn id="54" xr3:uid="{1F87EE5B-4243-46C4-95DD-9248846CA816}" uniqueName="54" name="IMP_VAR7" queryTableFieldId="54"/>
    <tableColumn id="55" xr3:uid="{5C0D6F04-CF1D-4D3B-A49C-28AECDC63E80}" uniqueName="55" name="COD_VAR8" queryTableFieldId="55"/>
    <tableColumn id="56" xr3:uid="{654B07FD-5FD3-4CAF-A7CE-BD2C54BEBC4C}" uniqueName="56" name="IMP_VAR8" queryTableFieldId="56"/>
    <tableColumn id="57" xr3:uid="{A977D072-0B73-4492-A431-196689550ACE}" uniqueName="57" name="COD_VAR9" queryTableFieldId="57"/>
    <tableColumn id="58" xr3:uid="{07AFC34D-EEBD-4299-9374-EF04ED2BCE50}" uniqueName="58" name="IMP_VAR9" queryTableFieldId="58"/>
    <tableColumn id="59" xr3:uid="{08250BD8-89E0-415F-8FFD-DC2406CC01B6}" uniqueName="59" name="COD_VA10" queryTableFieldId="59"/>
    <tableColumn id="60" xr3:uid="{7C424C1A-BA67-457D-BEC0-6435CBB4D2F9}" uniqueName="60" name="IMP_VA10" queryTableFieldId="60"/>
    <tableColumn id="61" xr3:uid="{E805D1DB-6F0B-43FB-9468-6535E9B24903}" uniqueName="61" name="COD_VA11" queryTableFieldId="61"/>
    <tableColumn id="62" xr3:uid="{59D4C011-7964-4913-A644-851958267F88}" uniqueName="62" name="IMP_VA11" queryTableFieldId="62"/>
    <tableColumn id="63" xr3:uid="{34D430E1-2BC4-43FC-B10A-486D6AF7317D}" uniqueName="63" name="COD_VA12" queryTableFieldId="63"/>
    <tableColumn id="64" xr3:uid="{D8A3B796-6F72-4E41-AC45-8B0E01680CA2}" uniqueName="64" name="IMP_VA12" queryTableFieldId="64"/>
    <tableColumn id="65" xr3:uid="{338059EC-8FF5-4E4F-B715-FB856486AD68}" uniqueName="65" name="COD_VA13" queryTableFieldId="65"/>
    <tableColumn id="66" xr3:uid="{1F7DD488-009A-4F40-8702-467402D0C1D1}" uniqueName="66" name="IMP_VA13" queryTableFieldId="66"/>
    <tableColumn id="67" xr3:uid="{93918DAA-9471-4BA1-AF9C-76D553E2279E}" uniqueName="67" name="COD_VA14" queryTableFieldId="67"/>
    <tableColumn id="68" xr3:uid="{3A0871FC-2BA4-4A2C-8288-7FF2C5825E38}" uniqueName="68" name="IMP_VA14" queryTableFieldId="68"/>
    <tableColumn id="69" xr3:uid="{114E558F-5DA2-49BE-ACD1-65A07C62EC62}" uniqueName="69" name="COD_VA15" queryTableFieldId="69"/>
    <tableColumn id="70" xr3:uid="{7A7C7ADE-A0AA-430C-921C-A31BBD499CC6}" uniqueName="70" name="IMP_VA15" queryTableFieldId="70"/>
    <tableColumn id="72" xr3:uid="{6B943DAF-3C35-44B2-B775-4ED02B9F5745}" uniqueName="72" name="Data Calc CSV" queryTableFieldId="74"/>
    <tableColumn id="71" xr3:uid="{05200377-B238-4D12-B59F-6819556D95BB}" uniqueName="71" name="ChiaveF" queryTableFieldId="7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45971F-CF66-49A5-B5FD-458CADF867D3}" name="Dati_Tra_T" displayName="Dati_Tra_T" ref="A1:AJ2" tableType="queryTable" insertRow="1" totalsRowShown="0">
  <autoFilter ref="A1:AJ2" xr:uid="{7C45971F-CF66-49A5-B5FD-458CADF867D3}"/>
  <tableColumns count="36">
    <tableColumn id="1" xr3:uid="{27DA498C-BC59-4451-8479-A26D2E59486A}" uniqueName="1" name="File Origine Tra" queryTableFieldId="36"/>
    <tableColumn id="36" xr3:uid="{D90B5BAC-315B-4527-82F7-2A92AFAAF8BC}" uniqueName="36" name="Riga Tra" queryTableFieldId="37"/>
    <tableColumn id="2" xr3:uid="{3EDD6B79-2F8E-498E-AB09-2023C2A62E1A}" uniqueName="2" name="Data calc" queryTableFieldId="2" dataDxfId="65"/>
    <tableColumn id="3" xr3:uid="{28A4F9A1-F752-4072-B55A-4B630AEDF80E}" uniqueName="3" name="Codice Cliente Mittente" queryTableFieldId="3"/>
    <tableColumn id="4" xr3:uid="{1BE9A453-BCA3-4F68-BAFC-32A59C34F8A1}" uniqueName="4" name="Codice Tariffa Arco" queryTableFieldId="4"/>
    <tableColumn id="5" xr3:uid="{12CF628E-5CDC-4EB4-85D5-940512290FEF}" uniqueName="5" name="Codice Raggruppamento Fatture" queryTableFieldId="5"/>
    <tableColumn id="6" xr3:uid="{29D12F19-76AE-421D-8414-A0CEB593C115}" uniqueName="6" name="Codice Marcatura Colli" queryTableFieldId="6"/>
    <tableColumn id="7" xr3:uid="{B2E98BE1-6A6C-492F-AD6A-5D02A5BFA5D6}" uniqueName="7" name="Mittente - Ragione Sociale" queryTableFieldId="7"/>
    <tableColumn id="8" xr3:uid="{EE6C527B-6E3F-45ED-A817-0DF28172189A}" uniqueName="8" name="Mittente - Indirizzo" queryTableFieldId="8"/>
    <tableColumn id="9" xr3:uid="{C2142A45-DB8E-4C59-A822-24403807ACA0}" uniqueName="9" name="Mittente - CAP" queryTableFieldId="9"/>
    <tableColumn id="10" xr3:uid="{DA05F72F-5AB3-43C8-9E3B-B52EBE2373A8}" uniqueName="10" name="Mittente - Localita" queryTableFieldId="10"/>
    <tableColumn id="11" xr3:uid="{3852E486-88AA-4880-A369-D6F041CF3509}" uniqueName="11" name="Mittente - Provincia" queryTableFieldId="11"/>
    <tableColumn id="12" xr3:uid="{86358ABA-9C53-45FB-8045-A63466F40A8F}" uniqueName="12" name="Bolla / Fattura Numero" queryTableFieldId="12"/>
    <tableColumn id="13" xr3:uid="{52C3F3D2-D8F4-45E1-8D19-5E66C40B1C4F}" uniqueName="13" name="Bolla / Fattura Data" queryTableFieldId="13"/>
    <tableColumn id="14" xr3:uid="{DA8ED10F-A35B-4D43-ADF4-FB5FA64109D0}" uniqueName="14" name="Numero Ordine / Consegna" queryTableFieldId="14"/>
    <tableColumn id="15" xr3:uid="{6360BAF4-4F56-485E-8CAF-67C0F0D610C7}" uniqueName="15" name="Data Ordine / Consegna" queryTableFieldId="15"/>
    <tableColumn id="16" xr3:uid="{A6B36A8B-7C9F-4727-BA91-C5454ABC4194}" uniqueName="16" name="Destinatario - Codice Cliente" queryTableFieldId="16"/>
    <tableColumn id="17" xr3:uid="{4D105742-16A5-4F06-8099-99067787F5D8}" uniqueName="17" name="Destinatario - Ragione Sociale" queryTableFieldId="17"/>
    <tableColumn id="18" xr3:uid="{0B96F2AC-B7D3-41FA-AF40-33CB3A962884}" uniqueName="18" name="Destinatario - Indirizzo" queryTableFieldId="18"/>
    <tableColumn id="19" xr3:uid="{DB5106D5-262B-4AE8-B38A-7FD17E997372}" uniqueName="19" name="Destinatario - CAP" queryTableFieldId="19"/>
    <tableColumn id="20" xr3:uid="{3081987D-5195-4FCD-8583-4C2EC01CAA7E}" uniqueName="20" name="Destinatario - Localita" queryTableFieldId="20"/>
    <tableColumn id="21" xr3:uid="{5750990E-8064-4185-A68E-36AD88F88E13}" uniqueName="21" name="Destinatario - Provincia" queryTableFieldId="21"/>
    <tableColumn id="22" xr3:uid="{935563E2-8978-4ADF-A675-BD25F8FF48F4}" uniqueName="22" name="Destinatario - Nazione" queryTableFieldId="22"/>
    <tableColumn id="23" xr3:uid="{7B0A89DA-84F9-4447-B0C5-B991A0A34F31}" uniqueName="23" name="Tipo Porto" queryTableFieldId="23"/>
    <tableColumn id="24" xr3:uid="{EA510A25-02FE-4517-ADF7-870E87C0DBA8}" uniqueName="24" name="Totale Colli" queryTableFieldId="24"/>
    <tableColumn id="25" xr3:uid="{D70D13B3-2496-4F70-9B15-0ECB3CFF61C2}" uniqueName="25" name="Totale Etichette" queryTableFieldId="25"/>
    <tableColumn id="26" xr3:uid="{A0D94432-F074-449E-AD3D-7F4F4A35A88B}" uniqueName="26" name="Bancali da rendere" queryTableFieldId="26"/>
    <tableColumn id="27" xr3:uid="{326119FD-4EE8-4D3A-8BCE-E39739B185FE}" uniqueName="27" name="Bancali a perdere" queryTableFieldId="27"/>
    <tableColumn id="28" xr3:uid="{E7EA6051-FFA9-4311-92FC-FD860D26B371}" uniqueName="28" name="Peso in Kg" queryTableFieldId="28"/>
    <tableColumn id="29" xr3:uid="{069A2E02-7D8E-49EE-905D-9E982A161BA2}" uniqueName="29" name="Importo Contrassegno" queryTableFieldId="29"/>
    <tableColumn id="30" xr3:uid="{5C1E3BCA-CE22-41D1-8573-A70162D36BDF}" uniqueName="30" name="Informazioni su etichetta" queryTableFieldId="30"/>
    <tableColumn id="31" xr3:uid="{2269A689-70FA-4EC9-9FBE-552500CB4072}" uniqueName="31" name="Flag Fine Record" queryTableFieldId="31"/>
    <tableColumn id="32" xr3:uid="{A51BE1BB-0F61-4C76-8E47-54326D50A353}" uniqueName="32" name="Data calc parsed" queryTableFieldId="32"/>
    <tableColumn id="33" xr3:uid="{33DC53AF-3D68-4AA3-A6C4-3856EE9B077B}" uniqueName="33" name="Importo Contrassegno (float)" queryTableFieldId="33"/>
    <tableColumn id="34" xr3:uid="{971121E8-9164-4D5E-9B9E-12C805C609F7}" uniqueName="34" name="Peso in Kg (float)" queryTableFieldId="34"/>
    <tableColumn id="35" xr3:uid="{31ED940E-0F70-4B55-B502-ADD884A40E97}" uniqueName="35" name="ChiaveT" queryTableField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5547-5949-4289-B434-A8DE38D1F174}">
  <dimension ref="A1:DT2"/>
  <sheetViews>
    <sheetView tabSelected="1" workbookViewId="0">
      <selection activeCell="F14" sqref="F14"/>
    </sheetView>
  </sheetViews>
  <sheetFormatPr defaultRowHeight="15.75" x14ac:dyDescent="0.25"/>
  <cols>
    <col min="1" max="1" width="38.875" bestFit="1" customWidth="1"/>
    <col min="2" max="2" width="9.25" bestFit="1" customWidth="1"/>
    <col min="3" max="3" width="10.625" bestFit="1" customWidth="1"/>
    <col min="4" max="4" width="22.375" bestFit="1" customWidth="1"/>
    <col min="5" max="5" width="18.5" bestFit="1" customWidth="1"/>
    <col min="6" max="6" width="29.5" bestFit="1" customWidth="1"/>
    <col min="7" max="7" width="21.75" bestFit="1" customWidth="1"/>
    <col min="8" max="8" width="24.5" bestFit="1" customWidth="1"/>
    <col min="9" max="9" width="24" bestFit="1" customWidth="1"/>
    <col min="10" max="10" width="14.625" bestFit="1" customWidth="1"/>
    <col min="11" max="11" width="17.75" bestFit="1" customWidth="1"/>
    <col min="12" max="12" width="18.875" bestFit="1" customWidth="1"/>
    <col min="13" max="13" width="21.5" bestFit="1" customWidth="1"/>
    <col min="14" max="14" width="18.75" bestFit="1" customWidth="1"/>
    <col min="15" max="15" width="25.125" bestFit="1" customWidth="1"/>
    <col min="16" max="16" width="22.375" bestFit="1" customWidth="1"/>
    <col min="17" max="17" width="26.625" bestFit="1" customWidth="1"/>
    <col min="18" max="18" width="43.375" bestFit="1" customWidth="1"/>
    <col min="19" max="19" width="38.375" bestFit="1" customWidth="1"/>
    <col min="20" max="20" width="17.875" bestFit="1" customWidth="1"/>
    <col min="21" max="21" width="31.625" bestFit="1" customWidth="1"/>
    <col min="22" max="22" width="22.125" bestFit="1" customWidth="1"/>
    <col min="23" max="23" width="21.125" bestFit="1" customWidth="1"/>
    <col min="24" max="24" width="11" bestFit="1" customWidth="1"/>
    <col min="25" max="25" width="12" bestFit="1" customWidth="1"/>
    <col min="26" max="26" width="15.75" bestFit="1" customWidth="1"/>
    <col min="27" max="27" width="18.125" bestFit="1" customWidth="1"/>
    <col min="28" max="28" width="17.125" bestFit="1" customWidth="1"/>
    <col min="29" max="29" width="11.125" bestFit="1" customWidth="1"/>
    <col min="30" max="30" width="21" bestFit="1" customWidth="1"/>
    <col min="31" max="31" width="23.5" bestFit="1" customWidth="1"/>
    <col min="32" max="32" width="16.375" bestFit="1" customWidth="1"/>
    <col min="33" max="33" width="16.625" bestFit="1" customWidth="1"/>
    <col min="34" max="34" width="26.5" bestFit="1" customWidth="1"/>
    <col min="35" max="35" width="16.625" bestFit="1" customWidth="1"/>
    <col min="36" max="36" width="14.625" bestFit="1" customWidth="1"/>
    <col min="37" max="37" width="74.625" bestFit="1" customWidth="1"/>
    <col min="38" max="38" width="10.25" bestFit="1" customWidth="1"/>
    <col min="39" max="39" width="11.5" bestFit="1" customWidth="1"/>
    <col min="40" max="40" width="9.625" bestFit="1" customWidth="1"/>
    <col min="41" max="41" width="16" bestFit="1" customWidth="1"/>
    <col min="42" max="42" width="11.125" bestFit="1" customWidth="1"/>
    <col min="43" max="43" width="10.375" bestFit="1" customWidth="1"/>
    <col min="44" max="44" width="8.875" bestFit="1" customWidth="1"/>
    <col min="45" max="45" width="9.125" bestFit="1" customWidth="1"/>
    <col min="46" max="46" width="11.75" bestFit="1" customWidth="1"/>
    <col min="47" max="47" width="11.375" bestFit="1" customWidth="1"/>
    <col min="48" max="48" width="10.875" bestFit="1" customWidth="1"/>
    <col min="49" max="49" width="11.375" bestFit="1" customWidth="1"/>
    <col min="50" max="50" width="9.625" bestFit="1" customWidth="1"/>
    <col min="51" max="51" width="28.5" bestFit="1" customWidth="1"/>
    <col min="52" max="52" width="10" bestFit="1" customWidth="1"/>
    <col min="53" max="53" width="13.25" bestFit="1" customWidth="1"/>
    <col min="54" max="54" width="11.25" bestFit="1" customWidth="1"/>
    <col min="55" max="55" width="9.875" bestFit="1" customWidth="1"/>
    <col min="56" max="56" width="42.625" bestFit="1" customWidth="1"/>
    <col min="57" max="57" width="10.5" bestFit="1" customWidth="1"/>
    <col min="58" max="58" width="30.875" bestFit="1" customWidth="1"/>
    <col min="59" max="59" width="11.75" bestFit="1" customWidth="1"/>
    <col min="60" max="60" width="10.375" bestFit="1" customWidth="1"/>
    <col min="61" max="61" width="12" bestFit="1" customWidth="1"/>
    <col min="62" max="62" width="10.125" bestFit="1" customWidth="1"/>
    <col min="63" max="63" width="11.375" bestFit="1" customWidth="1"/>
    <col min="64" max="64" width="12.25" bestFit="1" customWidth="1"/>
    <col min="65" max="65" width="10.25" bestFit="1" customWidth="1"/>
    <col min="66" max="66" width="11.25" bestFit="1" customWidth="1"/>
    <col min="67" max="67" width="9.5" bestFit="1" customWidth="1"/>
    <col min="68" max="68" width="11.25" bestFit="1" customWidth="1"/>
    <col min="69" max="69" width="11.125" bestFit="1" customWidth="1"/>
    <col min="70" max="70" width="11.625" bestFit="1" customWidth="1"/>
    <col min="71" max="71" width="12.5" bestFit="1" customWidth="1"/>
    <col min="72" max="72" width="11.875" bestFit="1" customWidth="1"/>
    <col min="73" max="73" width="10.875" bestFit="1" customWidth="1"/>
    <col min="74" max="75" width="11.875" bestFit="1" customWidth="1"/>
    <col min="76" max="76" width="11.25" bestFit="1" customWidth="1"/>
    <col min="77" max="77" width="11.875" bestFit="1" customWidth="1"/>
    <col min="78" max="78" width="11.125" bestFit="1" customWidth="1"/>
    <col min="79" max="79" width="11.875" bestFit="1" customWidth="1"/>
    <col min="80" max="80" width="11.125" bestFit="1" customWidth="1"/>
    <col min="81" max="81" width="11.875" bestFit="1" customWidth="1"/>
    <col min="82" max="82" width="11.125" bestFit="1" customWidth="1"/>
    <col min="83" max="83" width="11.875" bestFit="1" customWidth="1"/>
    <col min="84" max="84" width="11.125" bestFit="1" customWidth="1"/>
    <col min="85" max="85" width="11.875" bestFit="1" customWidth="1"/>
    <col min="86" max="86" width="11.125" bestFit="1" customWidth="1"/>
    <col min="87" max="87" width="11.875" bestFit="1" customWidth="1"/>
    <col min="88" max="88" width="11.125" bestFit="1" customWidth="1"/>
    <col min="89" max="89" width="11.875" bestFit="1" customWidth="1"/>
    <col min="90" max="90" width="11.125" bestFit="1" customWidth="1"/>
    <col min="91" max="91" width="11.875" bestFit="1" customWidth="1"/>
    <col min="92" max="92" width="11.125" bestFit="1" customWidth="1"/>
    <col min="93" max="93" width="11.875" bestFit="1" customWidth="1"/>
    <col min="94" max="94" width="11.125" bestFit="1" customWidth="1"/>
    <col min="95" max="95" width="11.75" bestFit="1" customWidth="1"/>
    <col min="96" max="96" width="11" bestFit="1" customWidth="1"/>
    <col min="97" max="97" width="11.75" bestFit="1" customWidth="1"/>
    <col min="98" max="98" width="11" bestFit="1" customWidth="1"/>
    <col min="99" max="99" width="11.75" bestFit="1" customWidth="1"/>
    <col min="100" max="100" width="11" bestFit="1" customWidth="1"/>
    <col min="101" max="101" width="11.75" bestFit="1" customWidth="1"/>
    <col min="102" max="102" width="11" bestFit="1" customWidth="1"/>
    <col min="103" max="103" width="11.75" bestFit="1" customWidth="1"/>
    <col min="104" max="104" width="11" customWidth="1"/>
    <col min="105" max="105" width="11.75" bestFit="1" customWidth="1"/>
    <col min="106" max="106" width="11" customWidth="1"/>
    <col min="107" max="107" width="14.75" bestFit="1" customWidth="1"/>
    <col min="108" max="108" width="14.625" bestFit="1" customWidth="1"/>
    <col min="109" max="109" width="11.5" bestFit="1" customWidth="1"/>
    <col min="110" max="110" width="11.875" bestFit="1" customWidth="1"/>
    <col min="111" max="111" width="13.25" bestFit="1" customWidth="1"/>
    <col min="112" max="112" width="13.75" bestFit="1" customWidth="1"/>
    <col min="113" max="113" width="12" bestFit="1" customWidth="1"/>
    <col min="114" max="114" width="15.125" bestFit="1" customWidth="1"/>
    <col min="115" max="115" width="20.5" bestFit="1" customWidth="1"/>
    <col min="116" max="116" width="19.875" bestFit="1" customWidth="1"/>
    <col min="117" max="117" width="46.625" bestFit="1" customWidth="1"/>
    <col min="118" max="119" width="25.625" bestFit="1" customWidth="1"/>
    <col min="120" max="121" width="17.5" bestFit="1" customWidth="1"/>
    <col min="122" max="123" width="18.375" bestFit="1" customWidth="1"/>
    <col min="124" max="124" width="10" style="1" bestFit="1" customWidth="1"/>
  </cols>
  <sheetData>
    <row r="1" spans="1:124" x14ac:dyDescent="0.25">
      <c r="A1" t="s">
        <v>112</v>
      </c>
      <c r="B1" t="s">
        <v>113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114</v>
      </c>
      <c r="AL1" t="s">
        <v>115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116</v>
      </c>
      <c r="DD1" t="s">
        <v>102</v>
      </c>
      <c r="DE1" s="2" t="s">
        <v>103</v>
      </c>
      <c r="DF1" s="2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121</v>
      </c>
      <c r="DN1" t="s">
        <v>128</v>
      </c>
      <c r="DO1" t="s">
        <v>129</v>
      </c>
      <c r="DP1" t="s">
        <v>124</v>
      </c>
      <c r="DQ1" t="s">
        <v>125</v>
      </c>
      <c r="DR1" t="s">
        <v>126</v>
      </c>
      <c r="DS1" t="s">
        <v>127</v>
      </c>
      <c r="DT1" s="1" t="s">
        <v>130</v>
      </c>
    </row>
    <row r="2" spans="1:124" x14ac:dyDescent="0.25">
      <c r="B2" s="4"/>
      <c r="C2" s="1"/>
      <c r="Y2" s="4"/>
      <c r="Z2" s="4"/>
      <c r="AA2" s="4"/>
      <c r="AB2" s="4"/>
      <c r="AC2" s="4"/>
      <c r="AD2" s="4"/>
      <c r="AG2" s="1"/>
      <c r="AH2" s="4"/>
      <c r="AI2" s="4"/>
      <c r="AL2" s="4"/>
      <c r="BI2" s="4"/>
      <c r="BJ2" s="4"/>
      <c r="BK2" s="4"/>
      <c r="BL2" s="3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Z2" s="4"/>
      <c r="CB2" s="4"/>
      <c r="CD2" s="4"/>
      <c r="CF2" s="4"/>
      <c r="CH2" s="4"/>
      <c r="CJ2" s="4"/>
      <c r="CL2" s="4"/>
      <c r="CN2" s="4"/>
      <c r="CP2" s="4"/>
      <c r="CR2" s="4"/>
      <c r="CT2" s="4"/>
      <c r="CV2" s="4"/>
      <c r="CX2" s="4"/>
      <c r="CZ2" s="4"/>
      <c r="DB2" s="4"/>
      <c r="DC2" s="1"/>
      <c r="DE2" s="4">
        <f>Join_T_F[[#This Row],[Totale Colli]]-Join_T_F[[#This Row],[NUM_COLL]]</f>
        <v>0</v>
      </c>
      <c r="DF2" s="4">
        <f>Join_T_F[[#This Row],[Peso in Kg]]-Join_T_F[[#This Row],[TOT_PESO]]</f>
        <v>0</v>
      </c>
      <c r="DG2" s="4" t="str">
        <f>IF(Join_T_F[[#This Row],[Delta_colli]]=0,"OK","KO")</f>
        <v>OK</v>
      </c>
      <c r="DH2" s="4" t="str">
        <f>IF(Join_T_F[[#This Row],[Delta_peso]]=0,"OK","KO")</f>
        <v>OK</v>
      </c>
      <c r="DI2" s="4" t="str">
        <f>IF(Join_T_F[[#This Row],[Delta_colli_F]]&lt;&gt;"OK",IF(Join_T_F[[#This Row],[Delta_Peso_F]]&lt;&gt;"OK","KO","KO"),"OK")</f>
        <v>OK</v>
      </c>
      <c r="DJ2" s="4" t="str">
        <f>IF(Join_T_F[[#This Row],[IMP_VAR1]]+Join_T_F[[#This Row],[IMP_VAR2]]+Join_T_F[[#This Row],[IMP_VAR3]]+Join_T_F[[#This Row],[IMP_VAR4]]+Join_T_F[[#This Row],[IMP_VAR5]]+Join_T_F[[#This Row],[IMP_VAR6]]+Join_T_F[[#This Row],[IMP_VAR7]]+Join_T_F[[#This Row],[IMP_VAR8]]+Join_T_F[[#This Row],[IMP_VAR9]]+Join_T_F[[#This Row],[IMP_VA10]]+Join_T_F[[#This Row],[IMP_VA11]]+Join_T_F[[#This Row],[IMP_VA12]]+Join_T_F[[#This Row],[IMP_VA13]]+Join_T_F[[#This Row],[IMP_VA14]]+Join_T_F[[#This Row],[IMP_VA15]]=0,"Nessun servizio","Controlla Servizio")</f>
        <v>Nessun servizio</v>
      </c>
      <c r="DK2" s="4">
        <f>IF(IF(Join_T_F[[#This Row],[TOT_PESO]]&gt;500,CEILING(Join_T_F[[#This Row],[TOT_PESO]],100),CEILING(Join_T_F[[#This Row],[TOT_PESO]],50))=50,100,IF(Join_T_F[[#This Row],[TOT_PESO]]&gt;500,CEILING(Join_T_F[[#This Row],[TOT_PESO]],100),CEILING(Join_T_F[[#This Row],[TOT_PESO]],50)))</f>
        <v>0</v>
      </c>
      <c r="DL2" s="4" t="str">
        <f>IF(Join_T_F[[#This Row],[Range Peso calcolato]]=Join_T_F[[#This Row],[BASE_TASS]],"OK","KO")</f>
        <v>OK</v>
      </c>
      <c r="DM2" s="4" t="str">
        <f>IFERROR(VLOOKUP(Join_T_F[[#This Row],[COD_ARR]],'Config_PRO'!$B:$F,3,0),"Manca Config!")</f>
        <v>Manca Config!</v>
      </c>
      <c r="DN2" s="4" t="str">
        <f>IFERROR(VLOOKUP(Join_T_F[[#This Row],[COD_ARR]],'Config_PRO'!$B:$F,4,0),"Manca Config!")</f>
        <v>Manca Config!</v>
      </c>
      <c r="DO2" s="4" t="str">
        <f>IFERROR(VLOOKUP(Join_T_F[[#This Row],[COD_ARR]],'Config_PRO'!$B:$F,5,0),"Manca Config!")</f>
        <v>Manca Config!</v>
      </c>
      <c r="DP2" s="4" t="str">
        <f>IFERROR(ROUND((Join_T_F[[#This Row],[IMP_NOLO]])-(Join_T_F[[#This Row],[BASE_TASS]]/100)*(VLOOKUP(Join_T_F[[#This Row],[COD_ARR]],'Config_PRO'!$B:$F,4,0)),1),"Manca Config!")</f>
        <v>Manca Config!</v>
      </c>
      <c r="DQ2" s="4" t="str">
        <f>IFERROR(ROUND((Join_T_F[[#This Row],[IMP_NOLO]])-(Join_T_F[[#This Row],[BASE_TASS]]/100)*(VLOOKUP(Join_T_F[[#This Row],[COD_ARR]],'Config_PRO'!$B:$F,5,0)),1),"Manca Config!")</f>
        <v>Manca Config!</v>
      </c>
      <c r="DR2" s="4" t="str">
        <f>IFERROR(IF(ROUND((Join_T_F[[#This Row],[IMP_NOLO]])-(Join_T_F[[#This Row],[BASE_TASS]]/100)*(VLOOKUP(Join_T_F[[#This Row],[COD_ARR]],'Config_PRO'!$B:$F,4,0)),1)&lt;&gt;0,"KO","OK"),"Manca Config!")</f>
        <v>Manca Config!</v>
      </c>
      <c r="DS2" s="4" t="str">
        <f>IFERROR(IF(ROUND((Join_T_F[[#This Row],[IMP_NOLO]])-(Join_T_F[[#This Row],[BASE_TASS]]/100)*(VLOOKUP(Join_T_F[[#This Row],[COD_ARR]],'Config_PRO'!$B:$F,5,0)),1)&lt;&gt;0,"KO","OK"),"Manca Config!")</f>
        <v>Manca Config!</v>
      </c>
      <c r="DT2" s="1" t="str">
        <f>LEFT(Join_T_F[[#This Row],[Bolla / Fattura Data]],4)</f>
        <v/>
      </c>
    </row>
  </sheetData>
  <phoneticPr fontId="1" type="noConversion"/>
  <conditionalFormatting sqref="DE1:DF1048576">
    <cfRule type="cellIs" dxfId="5" priority="6" operator="equal">
      <formula>0</formula>
    </cfRule>
    <cfRule type="cellIs" dxfId="4" priority="7" operator="notEqual">
      <formula>0</formula>
    </cfRule>
  </conditionalFormatting>
  <conditionalFormatting sqref="DG1:DI1048576 DL1:DL1048576 DR1:DS1048576">
    <cfRule type="containsText" dxfId="3" priority="4" operator="containsText" text="KO">
      <formula>NOT(ISERROR(SEARCH("KO",DG1)))</formula>
    </cfRule>
    <cfRule type="containsText" dxfId="2" priority="5" operator="containsText" text="OK">
      <formula>NOT(ISERROR(SEARCH("OK",DG1)))</formula>
    </cfRule>
  </conditionalFormatting>
  <conditionalFormatting sqref="DJ1:DJ1048576">
    <cfRule type="containsText" dxfId="1" priority="1" operator="containsText" text="Controlla Servizio">
      <formula>NOT(ISERROR(SEARCH("Controlla Servizio",DJ1)))</formula>
    </cfRule>
    <cfRule type="containsText" dxfId="0" priority="2" operator="containsText" text="Nessun servizio">
      <formula>NOT(ISERROR(SEARCH("Nessun servizio",DJ1)))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32173-299F-443B-B48C-07FD24C29C26}">
  <dimension ref="A1:B1"/>
  <sheetViews>
    <sheetView workbookViewId="0">
      <selection activeCell="A2" sqref="A2:XFD37"/>
    </sheetView>
  </sheetViews>
  <sheetFormatPr defaultRowHeight="15.75" x14ac:dyDescent="0.25"/>
  <cols>
    <col min="1" max="1" width="14.625" bestFit="1" customWidth="1"/>
    <col min="2" max="2" width="11" bestFit="1" customWidth="1"/>
  </cols>
  <sheetData>
    <row r="1" spans="1:2" x14ac:dyDescent="0.25">
      <c r="A1" t="s">
        <v>33</v>
      </c>
      <c r="B1" t="s">
        <v>111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B8A7-377B-4DBE-A0C3-0CBF75F683FC}">
  <dimension ref="A1:B1"/>
  <sheetViews>
    <sheetView workbookViewId="0">
      <selection activeCell="A2" sqref="A2:XFD10"/>
    </sheetView>
  </sheetViews>
  <sheetFormatPr defaultRowHeight="15.75" x14ac:dyDescent="0.25"/>
  <cols>
    <col min="1" max="1" width="15.75" bestFit="1" customWidth="1"/>
    <col min="2" max="2" width="11" bestFit="1" customWidth="1"/>
  </cols>
  <sheetData>
    <row r="1" spans="1:2" x14ac:dyDescent="0.25">
      <c r="A1" t="s">
        <v>102</v>
      </c>
      <c r="B1" t="s">
        <v>111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2480-532F-493E-BCD1-A4F3C1A622CA}">
  <dimension ref="A1:AJ2"/>
  <sheetViews>
    <sheetView workbookViewId="0">
      <selection activeCell="A2" sqref="A2:XFD1082"/>
    </sheetView>
  </sheetViews>
  <sheetFormatPr defaultRowHeight="15.75" x14ac:dyDescent="0.25"/>
  <cols>
    <col min="1" max="1" width="38.875" bestFit="1" customWidth="1"/>
    <col min="2" max="2" width="9.25" bestFit="1" customWidth="1"/>
    <col min="3" max="3" width="10.625" bestFit="1" customWidth="1"/>
    <col min="4" max="4" width="22.375" bestFit="1" customWidth="1"/>
    <col min="5" max="5" width="18.5" bestFit="1" customWidth="1"/>
    <col min="6" max="6" width="29.5" bestFit="1" customWidth="1"/>
    <col min="7" max="7" width="21.75" bestFit="1" customWidth="1"/>
    <col min="8" max="8" width="24.5" bestFit="1" customWidth="1"/>
    <col min="9" max="9" width="24" bestFit="1" customWidth="1"/>
    <col min="10" max="10" width="14.625" bestFit="1" customWidth="1"/>
    <col min="11" max="11" width="17.75" bestFit="1" customWidth="1"/>
    <col min="12" max="12" width="18.875" bestFit="1" customWidth="1"/>
    <col min="13" max="13" width="21.5" bestFit="1" customWidth="1"/>
    <col min="14" max="14" width="18.75" bestFit="1" customWidth="1"/>
    <col min="15" max="15" width="25.125" bestFit="1" customWidth="1"/>
    <col min="16" max="16" width="22.375" bestFit="1" customWidth="1"/>
    <col min="17" max="17" width="26.625" bestFit="1" customWidth="1"/>
    <col min="18" max="18" width="40.75" bestFit="1" customWidth="1"/>
    <col min="19" max="19" width="35.625" bestFit="1" customWidth="1"/>
    <col min="20" max="20" width="17.875" bestFit="1" customWidth="1"/>
    <col min="21" max="21" width="31.5" bestFit="1" customWidth="1"/>
    <col min="22" max="22" width="22.125" bestFit="1" customWidth="1"/>
    <col min="23" max="23" width="21.125" bestFit="1" customWidth="1"/>
    <col min="24" max="24" width="11" bestFit="1" customWidth="1"/>
    <col min="25" max="25" width="12" bestFit="1" customWidth="1"/>
    <col min="26" max="26" width="15.75" bestFit="1" customWidth="1"/>
    <col min="27" max="27" width="18.125" bestFit="1" customWidth="1"/>
    <col min="28" max="28" width="17.125" bestFit="1" customWidth="1"/>
    <col min="29" max="29" width="11.125" bestFit="1" customWidth="1"/>
    <col min="30" max="30" width="21" bestFit="1" customWidth="1"/>
    <col min="31" max="31" width="23.5" bestFit="1" customWidth="1"/>
    <col min="32" max="32" width="16.375" bestFit="1" customWidth="1"/>
    <col min="33" max="33" width="16.625" bestFit="1" customWidth="1"/>
    <col min="34" max="34" width="26.5" bestFit="1" customWidth="1"/>
    <col min="35" max="35" width="16.625" bestFit="1" customWidth="1"/>
    <col min="36" max="37" width="14.625" bestFit="1" customWidth="1"/>
  </cols>
  <sheetData>
    <row r="1" spans="1:36" x14ac:dyDescent="0.25">
      <c r="A1" t="s">
        <v>112</v>
      </c>
      <c r="B1" t="s">
        <v>113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25">
      <c r="C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4A3A-3A4E-4ECF-A782-B77D84C3C13F}">
  <dimension ref="A1:BT1"/>
  <sheetViews>
    <sheetView workbookViewId="0">
      <selection activeCell="A2" sqref="A2:XFD2972"/>
    </sheetView>
  </sheetViews>
  <sheetFormatPr defaultRowHeight="15.75" x14ac:dyDescent="0.25"/>
  <cols>
    <col min="1" max="1" width="74.625" bestFit="1" customWidth="1"/>
    <col min="2" max="2" width="10.25" bestFit="1" customWidth="1"/>
    <col min="3" max="3" width="11.5" bestFit="1" customWidth="1"/>
    <col min="4" max="4" width="9.625" bestFit="1" customWidth="1"/>
    <col min="5" max="5" width="16" bestFit="1" customWidth="1"/>
    <col min="6" max="6" width="11.125" bestFit="1" customWidth="1"/>
    <col min="7" max="7" width="10.375" bestFit="1" customWidth="1"/>
    <col min="8" max="8" width="15.75" bestFit="1" customWidth="1"/>
    <col min="9" max="9" width="9.125" bestFit="1" customWidth="1"/>
    <col min="10" max="10" width="11.75" bestFit="1" customWidth="1"/>
    <col min="11" max="11" width="11.375" bestFit="1" customWidth="1"/>
    <col min="12" max="12" width="10.875" bestFit="1" customWidth="1"/>
    <col min="13" max="13" width="11.375" bestFit="1" customWidth="1"/>
    <col min="14" max="14" width="9.625" bestFit="1" customWidth="1"/>
    <col min="15" max="15" width="41.375" bestFit="1" customWidth="1"/>
    <col min="16" max="16" width="10" bestFit="1" customWidth="1"/>
    <col min="17" max="17" width="27" bestFit="1" customWidth="1"/>
    <col min="18" max="18" width="11.25" bestFit="1" customWidth="1"/>
    <col min="19" max="19" width="9.875" bestFit="1" customWidth="1"/>
    <col min="20" max="20" width="41.5" bestFit="1" customWidth="1"/>
    <col min="21" max="21" width="10.5" bestFit="1" customWidth="1"/>
    <col min="22" max="22" width="30" bestFit="1" customWidth="1"/>
    <col min="23" max="23" width="11.75" bestFit="1" customWidth="1"/>
    <col min="24" max="24" width="10.375" bestFit="1" customWidth="1"/>
    <col min="25" max="25" width="12" bestFit="1" customWidth="1"/>
    <col min="26" max="26" width="10.125" bestFit="1" customWidth="1"/>
    <col min="27" max="27" width="11.375" bestFit="1" customWidth="1"/>
    <col min="28" max="28" width="12.25" bestFit="1" customWidth="1"/>
    <col min="29" max="29" width="10.25" bestFit="1" customWidth="1"/>
    <col min="30" max="30" width="11.25" bestFit="1" customWidth="1"/>
    <col min="31" max="31" width="9.5" bestFit="1" customWidth="1"/>
    <col min="32" max="32" width="11.25" bestFit="1" customWidth="1"/>
    <col min="33" max="33" width="11.125" bestFit="1" customWidth="1"/>
    <col min="34" max="34" width="11.625" bestFit="1" customWidth="1"/>
    <col min="35" max="35" width="12.5" bestFit="1" customWidth="1"/>
    <col min="36" max="36" width="11.875" bestFit="1" customWidth="1"/>
    <col min="37" max="37" width="10.875" bestFit="1" customWidth="1"/>
    <col min="38" max="39" width="11.875" bestFit="1" customWidth="1"/>
    <col min="40" max="40" width="11.25" bestFit="1" customWidth="1"/>
    <col min="41" max="41" width="11.875" bestFit="1" customWidth="1"/>
    <col min="42" max="42" width="11.125" bestFit="1" customWidth="1"/>
    <col min="43" max="43" width="11.875" bestFit="1" customWidth="1"/>
    <col min="44" max="44" width="11.125" bestFit="1" customWidth="1"/>
    <col min="45" max="45" width="11.875" bestFit="1" customWidth="1"/>
    <col min="46" max="46" width="11.125" bestFit="1" customWidth="1"/>
    <col min="47" max="47" width="11.875" bestFit="1" customWidth="1"/>
    <col min="48" max="48" width="11.125" bestFit="1" customWidth="1"/>
    <col min="49" max="49" width="11.875" bestFit="1" customWidth="1"/>
    <col min="50" max="50" width="11.125" bestFit="1" customWidth="1"/>
    <col min="51" max="51" width="11.875" bestFit="1" customWidth="1"/>
    <col min="52" max="52" width="11.125" bestFit="1" customWidth="1"/>
    <col min="53" max="53" width="11.875" bestFit="1" customWidth="1"/>
    <col min="54" max="54" width="11.125" bestFit="1" customWidth="1"/>
    <col min="55" max="55" width="11.875" bestFit="1" customWidth="1"/>
    <col min="56" max="56" width="11.125" bestFit="1" customWidth="1"/>
    <col min="57" max="57" width="11.875" bestFit="1" customWidth="1"/>
    <col min="58" max="58" width="11.125" bestFit="1" customWidth="1"/>
    <col min="59" max="59" width="11.75" bestFit="1" customWidth="1"/>
    <col min="60" max="60" width="11" bestFit="1" customWidth="1"/>
    <col min="61" max="61" width="11.75" bestFit="1" customWidth="1"/>
    <col min="62" max="62" width="11" bestFit="1" customWidth="1"/>
    <col min="63" max="63" width="11.75" bestFit="1" customWidth="1"/>
    <col min="64" max="64" width="11" bestFit="1" customWidth="1"/>
    <col min="65" max="65" width="11.75" bestFit="1" customWidth="1"/>
    <col min="66" max="66" width="11" bestFit="1" customWidth="1"/>
    <col min="67" max="67" width="11.75" bestFit="1" customWidth="1"/>
    <col min="68" max="68" width="11" bestFit="1" customWidth="1"/>
    <col min="69" max="69" width="11.75" bestFit="1" customWidth="1"/>
    <col min="70" max="70" width="11" bestFit="1" customWidth="1"/>
    <col min="71" max="71" width="14.75" bestFit="1" customWidth="1"/>
    <col min="72" max="72" width="24.625" bestFit="1" customWidth="1"/>
    <col min="73" max="73" width="11" bestFit="1" customWidth="1"/>
    <col min="74" max="74" width="24.625" bestFit="1" customWidth="1"/>
  </cols>
  <sheetData>
    <row r="1" spans="1:72" x14ac:dyDescent="0.25">
      <c r="A1" t="s">
        <v>114</v>
      </c>
      <c r="B1" t="s">
        <v>115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  <c r="BS1" t="s">
        <v>116</v>
      </c>
      <c r="BT1" t="s">
        <v>102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B6A8-1921-48D0-B412-0DCAC5AB91AF}">
  <dimension ref="A1:G1"/>
  <sheetViews>
    <sheetView workbookViewId="0">
      <selection activeCell="A2" sqref="A2:XFD196"/>
    </sheetView>
  </sheetViews>
  <sheetFormatPr defaultRowHeight="15.75" x14ac:dyDescent="0.25"/>
  <cols>
    <col min="1" max="1" width="15.25" bestFit="1" customWidth="1"/>
    <col min="2" max="2" width="15" bestFit="1" customWidth="1"/>
    <col min="3" max="3" width="24" bestFit="1" customWidth="1"/>
    <col min="4" max="4" width="46.625" bestFit="1" customWidth="1"/>
    <col min="5" max="6" width="12.5" bestFit="1" customWidth="1"/>
    <col min="7" max="7" width="12.5" customWidth="1"/>
    <col min="8" max="8" width="9.625" bestFit="1" customWidth="1"/>
    <col min="9" max="9" width="13" bestFit="1" customWidth="1"/>
    <col min="10" max="10" width="12.625" bestFit="1" customWidth="1"/>
    <col min="11" max="11" width="23.5" bestFit="1" customWidth="1"/>
    <col min="12" max="12" width="45.75" bestFit="1" customWidth="1"/>
    <col min="13" max="13" width="10.375" bestFit="1" customWidth="1"/>
  </cols>
  <sheetData>
    <row r="1" spans="1:7" x14ac:dyDescent="0.25">
      <c r="A1" t="s">
        <v>117</v>
      </c>
      <c r="B1" t="s">
        <v>118</v>
      </c>
      <c r="C1" t="s">
        <v>119</v>
      </c>
      <c r="D1" t="s">
        <v>120</v>
      </c>
      <c r="E1" t="s">
        <v>122</v>
      </c>
      <c r="F1" t="s">
        <v>123</v>
      </c>
      <c r="G1" t="s">
        <v>131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958C-92CB-4FDE-BD98-BBDB913EFBBF}">
  <dimension ref="A1:BT1"/>
  <sheetViews>
    <sheetView workbookViewId="0">
      <selection activeCell="A2" sqref="A2:XFD22111"/>
    </sheetView>
  </sheetViews>
  <sheetFormatPr defaultRowHeight="15.75" x14ac:dyDescent="0.25"/>
  <cols>
    <col min="1" max="1" width="74.625" bestFit="1" customWidth="1"/>
    <col min="2" max="2" width="10.25" bestFit="1" customWidth="1"/>
    <col min="3" max="3" width="11.5" bestFit="1" customWidth="1"/>
    <col min="4" max="4" width="9.625" bestFit="1" customWidth="1"/>
    <col min="5" max="5" width="16" bestFit="1" customWidth="1"/>
    <col min="6" max="6" width="11.125" bestFit="1" customWidth="1"/>
    <col min="7" max="7" width="10.375" bestFit="1" customWidth="1"/>
    <col min="8" max="8" width="15.75" bestFit="1" customWidth="1"/>
    <col min="9" max="9" width="9.125" bestFit="1" customWidth="1"/>
    <col min="10" max="10" width="11.75" bestFit="1" customWidth="1"/>
    <col min="11" max="11" width="11.375" bestFit="1" customWidth="1"/>
    <col min="12" max="12" width="10.875" bestFit="1" customWidth="1"/>
    <col min="13" max="13" width="11.375" bestFit="1" customWidth="1"/>
    <col min="14" max="14" width="9.625" bestFit="1" customWidth="1"/>
    <col min="15" max="15" width="41.375" bestFit="1" customWidth="1"/>
    <col min="16" max="16" width="10" bestFit="1" customWidth="1"/>
    <col min="17" max="17" width="27" bestFit="1" customWidth="1"/>
    <col min="18" max="18" width="11.25" bestFit="1" customWidth="1"/>
    <col min="19" max="19" width="9.875" bestFit="1" customWidth="1"/>
    <col min="20" max="20" width="42.625" bestFit="1" customWidth="1"/>
    <col min="21" max="21" width="10.5" bestFit="1" customWidth="1"/>
    <col min="22" max="22" width="30.875" bestFit="1" customWidth="1"/>
    <col min="23" max="23" width="11.75" bestFit="1" customWidth="1"/>
    <col min="24" max="24" width="10.375" bestFit="1" customWidth="1"/>
    <col min="25" max="25" width="12" bestFit="1" customWidth="1"/>
    <col min="26" max="26" width="10.125" bestFit="1" customWidth="1"/>
    <col min="27" max="27" width="11.375" bestFit="1" customWidth="1"/>
    <col min="28" max="28" width="12.25" bestFit="1" customWidth="1"/>
    <col min="29" max="29" width="10.25" bestFit="1" customWidth="1"/>
    <col min="30" max="30" width="11.25" bestFit="1" customWidth="1"/>
    <col min="31" max="31" width="9.5" bestFit="1" customWidth="1"/>
    <col min="32" max="32" width="11.25" bestFit="1" customWidth="1"/>
    <col min="33" max="33" width="11.125" bestFit="1" customWidth="1"/>
    <col min="34" max="34" width="11.625" bestFit="1" customWidth="1"/>
    <col min="35" max="35" width="12.5" bestFit="1" customWidth="1"/>
    <col min="36" max="36" width="11.875" bestFit="1" customWidth="1"/>
    <col min="37" max="37" width="10.875" bestFit="1" customWidth="1"/>
    <col min="38" max="39" width="11.875" bestFit="1" customWidth="1"/>
    <col min="40" max="40" width="11.25" bestFit="1" customWidth="1"/>
    <col min="41" max="41" width="11.875" bestFit="1" customWidth="1"/>
    <col min="42" max="42" width="11.125" bestFit="1" customWidth="1"/>
    <col min="43" max="43" width="11.875" bestFit="1" customWidth="1"/>
    <col min="44" max="44" width="11.125" bestFit="1" customWidth="1"/>
    <col min="45" max="45" width="11.875" bestFit="1" customWidth="1"/>
    <col min="46" max="46" width="11.125" bestFit="1" customWidth="1"/>
    <col min="47" max="47" width="11.875" bestFit="1" customWidth="1"/>
    <col min="48" max="48" width="11.125" bestFit="1" customWidth="1"/>
    <col min="49" max="49" width="11.875" bestFit="1" customWidth="1"/>
    <col min="50" max="50" width="11.125" bestFit="1" customWidth="1"/>
    <col min="51" max="51" width="11.875" bestFit="1" customWidth="1"/>
    <col min="52" max="52" width="11.125" bestFit="1" customWidth="1"/>
    <col min="53" max="53" width="11.875" bestFit="1" customWidth="1"/>
    <col min="54" max="54" width="11.125" bestFit="1" customWidth="1"/>
    <col min="55" max="55" width="11.875" bestFit="1" customWidth="1"/>
    <col min="56" max="56" width="11.125" bestFit="1" customWidth="1"/>
    <col min="57" max="57" width="11.875" bestFit="1" customWidth="1"/>
    <col min="58" max="58" width="11.125" bestFit="1" customWidth="1"/>
    <col min="59" max="59" width="11.75" bestFit="1" customWidth="1"/>
    <col min="60" max="60" width="11" bestFit="1" customWidth="1"/>
    <col min="61" max="61" width="11.75" bestFit="1" customWidth="1"/>
    <col min="62" max="62" width="11" bestFit="1" customWidth="1"/>
    <col min="63" max="63" width="11.75" bestFit="1" customWidth="1"/>
    <col min="64" max="64" width="11" bestFit="1" customWidth="1"/>
    <col min="65" max="65" width="11.75" bestFit="1" customWidth="1"/>
    <col min="66" max="66" width="11" bestFit="1" customWidth="1"/>
    <col min="67" max="67" width="11.75" bestFit="1" customWidth="1"/>
    <col min="68" max="68" width="11" bestFit="1" customWidth="1"/>
    <col min="69" max="69" width="11.75" bestFit="1" customWidth="1"/>
    <col min="70" max="70" width="11" bestFit="1" customWidth="1"/>
    <col min="71" max="71" width="14.75" bestFit="1" customWidth="1"/>
    <col min="72" max="72" width="24.625" bestFit="1" customWidth="1"/>
    <col min="73" max="73" width="11" bestFit="1" customWidth="1"/>
    <col min="74" max="74" width="24.625" bestFit="1" customWidth="1"/>
  </cols>
  <sheetData>
    <row r="1" spans="1:72" x14ac:dyDescent="0.25">
      <c r="A1" t="s">
        <v>114</v>
      </c>
      <c r="B1" t="s">
        <v>115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  <c r="BS1" t="s">
        <v>116</v>
      </c>
      <c r="BT1" t="s">
        <v>102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450C-404A-454F-98FC-14E9FD2DF407}">
  <dimension ref="A1:AJ2"/>
  <sheetViews>
    <sheetView topLeftCell="U1" workbookViewId="0">
      <selection activeCell="U13" sqref="U13"/>
    </sheetView>
  </sheetViews>
  <sheetFormatPr defaultRowHeight="15.75" x14ac:dyDescent="0.25"/>
  <cols>
    <col min="1" max="1" width="38.875" bestFit="1" customWidth="1"/>
    <col min="2" max="2" width="9.25" bestFit="1" customWidth="1"/>
    <col min="3" max="3" width="10.625" bestFit="1" customWidth="1"/>
    <col min="4" max="4" width="22.375" bestFit="1" customWidth="1"/>
    <col min="5" max="5" width="18.5" bestFit="1" customWidth="1"/>
    <col min="6" max="6" width="29.5" bestFit="1" customWidth="1"/>
    <col min="7" max="7" width="21.75" bestFit="1" customWidth="1"/>
    <col min="8" max="8" width="24.5" bestFit="1" customWidth="1"/>
    <col min="9" max="9" width="24" bestFit="1" customWidth="1"/>
    <col min="10" max="10" width="14.625" bestFit="1" customWidth="1"/>
    <col min="11" max="11" width="17.75" bestFit="1" customWidth="1"/>
    <col min="12" max="12" width="18.875" bestFit="1" customWidth="1"/>
    <col min="13" max="13" width="21.5" bestFit="1" customWidth="1"/>
    <col min="14" max="14" width="18.75" bestFit="1" customWidth="1"/>
    <col min="15" max="15" width="25.125" bestFit="1" customWidth="1"/>
    <col min="16" max="16" width="22.375" bestFit="1" customWidth="1"/>
    <col min="17" max="17" width="26.625" bestFit="1" customWidth="1"/>
    <col min="18" max="18" width="43.375" bestFit="1" customWidth="1"/>
    <col min="19" max="19" width="38.375" bestFit="1" customWidth="1"/>
    <col min="20" max="20" width="17.875" bestFit="1" customWidth="1"/>
    <col min="21" max="21" width="31.625" bestFit="1" customWidth="1"/>
    <col min="22" max="22" width="22.125" bestFit="1" customWidth="1"/>
    <col min="23" max="23" width="21.125" bestFit="1" customWidth="1"/>
    <col min="24" max="24" width="11" bestFit="1" customWidth="1"/>
    <col min="25" max="25" width="12" bestFit="1" customWidth="1"/>
    <col min="26" max="26" width="15.75" bestFit="1" customWidth="1"/>
    <col min="27" max="27" width="18.125" bestFit="1" customWidth="1"/>
    <col min="28" max="28" width="17.125" bestFit="1" customWidth="1"/>
    <col min="29" max="29" width="11.125" bestFit="1" customWidth="1"/>
    <col min="30" max="30" width="21" bestFit="1" customWidth="1"/>
    <col min="31" max="31" width="23.5" bestFit="1" customWidth="1"/>
    <col min="32" max="32" width="16.375" bestFit="1" customWidth="1"/>
    <col min="33" max="33" width="16.625" bestFit="1" customWidth="1"/>
    <col min="34" max="34" width="26.5" bestFit="1" customWidth="1"/>
    <col min="35" max="35" width="16.625" bestFit="1" customWidth="1"/>
    <col min="36" max="37" width="14.625" bestFit="1" customWidth="1"/>
  </cols>
  <sheetData>
    <row r="1" spans="1:36" x14ac:dyDescent="0.25">
      <c r="A1" t="s">
        <v>112</v>
      </c>
      <c r="B1" t="s">
        <v>113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25">
      <c r="C2" s="1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8 8 c 6 e e - 8 b f 5 - 4 3 5 6 - 8 2 4 3 - f 9 f 2 f 3 2 d 9 3 b 4 "   x m l n s = " h t t p : / / s c h e m a s . m i c r o s o f t . c o m / D a t a M a s h u p " > A A A A A C M I A A B Q S w M E F A A C A A g A a p e t W q h d 0 T K l A A A A 9 g A A A B I A H A B D b 2 5 m a W c v U G F j a 2 F n Z S 5 4 b W w g o h g A K K A U A A A A A A A A A A A A A A A A A A A A A A A A A A A A h Y 9 B C s I w F E S v U r J v f h s V p P y m C 1 e C B U E R t y H G N t i m 0 q S m d 3 P h k b y C F a 2 6 c z k z b 2 D m f r 1 h 1 t d V c F G t 1 Y 1 J S U w j E i g j m 4 M 2 R U o 6 d w z n J O O 4 F v I k C h U M s L F J b 3 V K S u f O C Y D 3 n v o J b d o C W B T F s M 9 X G 1 m q W o T a W C e M V O T T O v x v E Y 6 7 1 x j O a D x l l M 2 G T Q i j i b k 2 X 4 A N 2 T P 9 M X H R V a 5 r F d c u X G 4 R R o n w / s A f U E s D B B Q A A g A I A G q X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l 6 1 a G B K V r h w F A A C s E w A A E w A c A E Z v c m 1 1 b G F z L 1 N l Y 3 R p b 2 4 x L m 0 g o h g A K K A U A A A A A A A A A A A A A A A A A A A A A A A A A A A A z V d b j 9 p G F H 5 f K f 9 h 5 J U q k A g N a Z p e I i o 5 x m z d c B N 2 t g 8 s s m b N A N O Y G W s 8 T k h X + 9 9 7 x n e D 7 b K b P p S H X f B 3 5 l y + O T e H x J O U M 2 Q n / w f v X l y 9 u A r 3 W J A N M j j b 0 p 2 7 W M 7 R E P l E X i H 4 z A X d U U b g i X n 0 i N / / k 4 t P 9 5 x / 6 o y p T / p w R B I m w 4 5 m / H o 3 x c L j w V 9 3 O A j u v E Q X f O 0 f / f C o d X u I R b 7 f Q 1 J E p N u L V U 9 o K C n j b i D 4 Z 8 o 8 4 g r 8 B e y k F h 9 W l i S H o T a x b M e a z Z V b W g 9 9 o G w z 1 O w 9 I V J b P 6 5 G W O J 1 v T b Q 5 O B 7 8 H E h + I F L 8 j v B G y L C T p 3 V H l q l U r r v 2 x 7 2 s Q i H y t N 1 6 u q 1 N u U b u q U e l h x J G n A t V + 8 I z M I t F w e D + 9 G B O V 8 D c m 6 k 9 / C g e a B B m S M 7 I J 5 A L B J E k S R H + d h D D 9 q G M H 6 g D P + t 0 O w g x W d y D h Z 0 u 8 X o 9 a v X b w A 0 I i E I 8 7 7 2 l e H H X g X / 8 Q x / 7 F 5 R 1 h B R O R W A V + p C Z K 6 T p 8 I z E o E c A y 6 k K w X 2 I B L J m 1 I h t x b f 6 2 k K w G 8 t k 0 g z Q D 0 6 z 4 H 4 C s O Q N t 1 8 1 U x s W d / t a M Q k N v Y U f y Z O f l L f b J L r 7 G R K e 0 h L h c A H g r 0 9 c u B G + k s S + N g j n e Y f q 2 v t P f d 9 j L 5 H Y y x l J D C a R Q c i u L Z G 3 y H t p Q Z / a 2 R U V N o a r C K w p y n S t O u O x P f d 0 k 9 / m / 6 q s u i 0 5 + Z J z J B T c U I 8 a E a c o M j w K d w k Q V M q 1 Z W e Z G o q q 9 x D U C h e h m 6 w J D m a H U U v k a E v a h U 0 c H K J a E x N r V N E V R 2 g g n J l u h L P R S c a n C 1 u v s A A y q q p Y P 6 s h s B n d / x t 7 T S t o m 0 c P W l u p 7 m 9 2 i o a a h n e 2 k U v q q H c C P R N i 4 V E y B k 4 U + 2 Y 1 S w b X 1 J Z 4 6 y y Y g X q c 3 m J L a 2 x a 0 y s a k 2 N d M d 9 P 5 9 M n l Z H q H p z F 1 f S O K u k N G t 1 2 3 Q d 3 b a z r G H R 4 Z 6 I N K c S m d n H q T u a G z U 5 l + o A 5 / V G N A + v S S A j p Q k H z J w 5 Z j O u L 9 y p 5 b T i I 9 N u x v N r r Z R N U T h l q s u l 8 w e n z H U q h e N k Q w S e F f W W W E s a A 8 m Q W F 2 C K E U G P w S g B e d 3 O Y O i J x s F d Y p M y 9 S X + 3 y O p g b K m Z p j W g p C l E q l K q 2 + x R g R s U S 3 8 M N 1 i n Q y j w F m m / h 7 W g 1 l T 3 t l p c m B R G q G D 5 B 2 K d Z 9 5 m 6 S + q J W k g U J O a I M f d i d J i n c n n V Q f Y e r t R A m e B i S H e M 1 Y g 6 X 2 I c u C 0 2 a A m w x + f Z N u o w U q C m p t y c y 7 s I n E k u 6 w y g Z 7 S d I w 4 x R d Y E Z P K f w A M F y A 4 2 p R m 8 m g 1 F A R L 1 I b g A F s P C R z Z m d O g p Q Z + t z L L v n u x c q E 1 o S O 2 U s j t i w b 8 8 d U v 3 A S C r 6 l M e 5 4 9 7 O J 3 X 8 A 7 I w 7 X k N V G 5 B N f q s 6 W J e G 0 U M 3 u q N m L 0 w R 7 U g a H R H 1 t i y G 9 H Z f F J v U 4 H 6 6 M Z s P g p x W E Y j O v 5 o T l p 8 S k i o R 2 8 s 3 T A b U X j 9 0 J 1 G 9 F Z f D t r A 1 2 3 g D 2 1 g z X J f g O e b f Q l 8 2 w b + 1 A b + 3 A b + 0 g I O X r W B b Q w N 2 h g a t D E 0 a G N o U M 9 Q X P G G q v i k / o p y v / T N y O Y + V x P m m 0 e T U l S g z Z M p m z 0 1 c 7 U 0 b I v 5 d S b n l O U 0 p T w X L o 2 x f H Z N y F b q T N J k f G W k l L w 9 Y w P U / S d s l E 9 e M q n b I 7 2 M t 5 i P f N g + h Y 3 c j 8 r O H w V P o O N G R E F Q R H s j e B R 0 S p t I O a 7 K b g k T Z E + y b d n N 1 i u l B K 3 S I 0 O 1 b a 2 r 6 5 h 6 u 4 C V l e d v s L H Z J f 9 i c F h j O 2 6 3 M i b S T S 1 d i f P A k k M 2 8 Y k n 4 W j Y S a J I V a 5 y I 2 v 0 G x o U e 1 5 y / p S r f y m k U o J c y t X 4 / 8 F V E t j z u Y L z 7 / 4 B U E s B A i 0 A F A A C A A g A a p e t W q h d 0 T K l A A A A 9 g A A A B I A A A A A A A A A A A A A A A A A A A A A A E N v b m Z p Z y 9 Q Y W N r Y W d l L n h t b F B L A Q I t A B Q A A g A I A G q X r V o P y u m r p A A A A O k A A A A T A A A A A A A A A A A A A A A A A P E A A A B b Q 2 9 u d G V u d F 9 U e X B l c 1 0 u e G 1 s U E s B A i 0 A F A A C A A g A a p e t W h g S l a 4 c B Q A A r B M A A B M A A A A A A A A A A A A A A A A A 4 g E A A E Z v c m 1 1 b G F z L 1 N l Y 3 R p b 2 4 x L m 1 Q S w U G A A A A A A M A A w D C A A A A S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Q B A A A A A A B G F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p X 1 R y Y V 9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c 3 N T k 0 Y T Q t Y 2 N m N C 0 0 Z W Y 1 L W I z Y j U t Z j Q w M 2 Z i Z G Q 3 M T c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E z V D E 2 O j U 5 O j A 3 L j I 4 M T M 2 N D N a I i A v P j x F b n R y e S B U e X B l P S J O Y X Z p Z 2 F 0 a W 9 u U 3 R l c E 5 h b W U i I F Z h b H V l P S J z T m F 2 a W d h e m l v b m U i I C 8 + P E V u d H J 5 I F R 5 c G U 9 I k Z p b G x U Y X J n Z X Q i I F Z h b H V l P S J z R G F 0 a V 9 U c m F f V C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Q 2 9 s d W 1 u V H l w Z X M i I F Z h b H V l P S J z Q U F B S k J n Q U F B Q U F B Q m d B Q U J n W U F B Q V l B Q U F Z Q U F B Q U F B Q U F B Q U F B Q U F B Q U F B Q U F H I i A v P j x F b n R y e S B U e X B l P S J G a W x s R X J y b 3 J D b 2 R l I i B W Y W x 1 Z T 0 i c 1 V u a 2 5 v d 2 4 i I C 8 + P E V u d H J 5 I F R 5 c G U 9 I k Z p b G x D b 2 x 1 b W 5 O Y W 1 l c y I g V m F s d W U 9 I n N b J n F 1 b 3 Q 7 R m l s Z S B P c m l n a W 5 l I F R y Y S Z x d W 9 0 O y w m c X V v d D t S a W d h I F R y Y S Z x d W 9 0 O y w m c X V v d D t E Y X R h I G N h b G M m c X V v d D s s J n F 1 b 3 Q 7 Q 2 9 k a W N l I E N s a W V u d G U g T W l 0 d G V u d G U m c X V v d D s s J n F 1 b 3 Q 7 Q 2 9 k a W N l I F R h c m l m Z m E g Q X J j b y Z x d W 9 0 O y w m c X V v d D t D b 2 R p Y 2 U g U m F n Z 3 J 1 c H B h b W V u d G 8 g R m F 0 d H V y Z S Z x d W 9 0 O y w m c X V v d D t D b 2 R p Y 2 U g T W F y Y 2 F 0 d X J h I E N v b G x p J n F 1 b 3 Q 7 L C Z x d W 9 0 O 0 1 p d H R l b n R l I C 0 g U m F n a W 9 u Z S B T b 2 N p Y W x l J n F 1 b 3 Q 7 L C Z x d W 9 0 O 0 1 p d H R l b n R l I C 0 g S W 5 k a X J p e n p v J n F 1 b 3 Q 7 L C Z x d W 9 0 O 0 1 p d H R l b n R l I C 0 g Q 0 F Q J n F 1 b 3 Q 7 L C Z x d W 9 0 O 0 1 p d H R l b n R l I C 0 g T G 9 j Y W x p d G E m c X V v d D s s J n F 1 b 3 Q 7 T W l 0 d G V u d G U g L S B Q c m 9 2 a W 5 j a W E m c X V v d D s s J n F 1 b 3 Q 7 Q m 9 s b G E g L y B G Y X R 0 d X J h I E 5 1 b W V y b y Z x d W 9 0 O y w m c X V v d D t C b 2 x s Y S A v I E Z h d H R 1 c m E g R G F 0 Y S Z x d W 9 0 O y w m c X V v d D t O d W 1 l c m 8 g T 3 J k a W 5 l I C 8 g Q 2 9 u c 2 V n b m E m c X V v d D s s J n F 1 b 3 Q 7 R G F 0 Y S B P c m R p b m U g L y B D b 2 5 z Z W d u Y S Z x d W 9 0 O y w m c X V v d D t E Z X N 0 a W 5 h d G F y a W 8 g L S B D b 2 R p Y 2 U g Q 2 x p Z W 5 0 Z S Z x d W 9 0 O y w m c X V v d D t E Z X N 0 a W 5 h d G F y a W 8 g L S B S Y W d p b 2 5 l I F N v Y 2 l h b G U m c X V v d D s s J n F 1 b 3 Q 7 R G V z d G l u Y X R h c m l v I C 0 g S W 5 k a X J p e n p v J n F 1 b 3 Q 7 L C Z x d W 9 0 O 0 R l c 3 R p b m F 0 Y X J p b y A t I E N B U C Z x d W 9 0 O y w m c X V v d D t E Z X N 0 a W 5 h d G F y a W 8 g L S B M b 2 N h b G l 0 Y S Z x d W 9 0 O y w m c X V v d D t E Z X N 0 a W 5 h d G F y a W 8 g L S B Q c m 9 2 a W 5 j a W E m c X V v d D s s J n F 1 b 3 Q 7 R G V z d G l u Y X R h c m l v I C 0 g T m F 6 a W 9 u Z S Z x d W 9 0 O y w m c X V v d D t U a X B v I F B v c n R v J n F 1 b 3 Q 7 L C Z x d W 9 0 O 1 R v d G F s Z S B D b 2 x s a S Z x d W 9 0 O y w m c X V v d D t U b 3 R h b G U g R X R p Y 2 h l d H R l J n F 1 b 3 Q 7 L C Z x d W 9 0 O 0 J h b m N h b G k g Z G E g c m V u Z G V y Z S Z x d W 9 0 O y w m c X V v d D t C Y W 5 j Y W x p I G E g c G V y Z G V y Z S Z x d W 9 0 O y w m c X V v d D t Q Z X N v I G l u I E t n J n F 1 b 3 Q 7 L C Z x d W 9 0 O 0 l t c G 9 y d G 8 g Q 2 9 u d H J h c 3 N l Z 2 5 v J n F 1 b 3 Q 7 L C Z x d W 9 0 O 0 l u Z m 9 y b W F 6 a W 9 u a S B z d S B l d G l j a G V 0 d G E m c X V v d D s s J n F 1 b 3 Q 7 R m x h Z y B G a W 5 l I F J l Y 2 9 y Z C Z x d W 9 0 O y w m c X V v d D t E Y X R h I G N h b G M g c G F y c 2 V k J n F 1 b 3 Q 7 L C Z x d W 9 0 O 0 l t c G 9 y d G 8 g Q 2 9 u d H J h c 3 N l Z 2 5 v I C h m b G 9 h d C k m c X V v d D s s J n F 1 b 3 Q 7 U G V z b y B p b i B L Z y A o Z m x v Y X Q p J n F 1 b 3 Q 7 L C Z x d W 9 0 O 0 N o a W F 2 Z V Q m c X V v d D t d I i A v P j x F b n R y e S B U e X B l P S J G a W x s Q 2 9 1 b n Q i I F Z h b H V l P S J s M j A y M z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l f V H J h X 1 Q v Q X V 0 b 1 J l b W 9 2 Z W R D b 2 x 1 b W 5 z M S 5 7 R m l s Z S B P c m l n a W 5 l I F R y Y S w w f S Z x d W 9 0 O y w m c X V v d D t T Z W N 0 a W 9 u M S 9 E Y X R p X 1 R y Y V 9 U L 0 F 1 d G 9 S Z W 1 v d m V k Q 2 9 s d W 1 u c z E u e 1 J p Z 2 E g V H J h L D F 9 J n F 1 b 3 Q 7 L C Z x d W 9 0 O 1 N l Y 3 R p b 2 4 x L 0 R h d G l f V H J h X 1 Q v Q X V 0 b 1 J l b W 9 2 Z W R D b 2 x 1 b W 5 z M S 5 7 R G F 0 Y S B j Y W x j L D J 9 J n F 1 b 3 Q 7 L C Z x d W 9 0 O 1 N l Y 3 R p b 2 4 x L 0 R h d G l f V H J h X 1 Q v Q X V 0 b 1 J l b W 9 2 Z W R D b 2 x 1 b W 5 z M S 5 7 Q 2 9 k a W N l I E N s a W V u d G U g T W l 0 d G V u d G U s M 3 0 m c X V v d D s s J n F 1 b 3 Q 7 U 2 V j d G l v b j E v R G F 0 a V 9 U c m F f V C 9 B d X R v U m V t b 3 Z l Z E N v b H V t b n M x L n t D b 2 R p Y 2 U g V G F y a W Z m Y S B B c m N v L D R 9 J n F 1 b 3 Q 7 L C Z x d W 9 0 O 1 N l Y 3 R p b 2 4 x L 0 R h d G l f V H J h X 1 Q v Q X V 0 b 1 J l b W 9 2 Z W R D b 2 x 1 b W 5 z M S 5 7 Q 2 9 k a W N l I F J h Z 2 d y d X B w Y W 1 l b n R v I E Z h d H R 1 c m U s N X 0 m c X V v d D s s J n F 1 b 3 Q 7 U 2 V j d G l v b j E v R G F 0 a V 9 U c m F f V C 9 B d X R v U m V t b 3 Z l Z E N v b H V t b n M x L n t D b 2 R p Y 2 U g T W F y Y 2 F 0 d X J h I E N v b G x p L D Z 9 J n F 1 b 3 Q 7 L C Z x d W 9 0 O 1 N l Y 3 R p b 2 4 x L 0 R h d G l f V H J h X 1 Q v Q X V 0 b 1 J l b W 9 2 Z W R D b 2 x 1 b W 5 z M S 5 7 T W l 0 d G V u d G U g L S B S Y W d p b 2 5 l I F N v Y 2 l h b G U s N 3 0 m c X V v d D s s J n F 1 b 3 Q 7 U 2 V j d G l v b j E v R G F 0 a V 9 U c m F f V C 9 B d X R v U m V t b 3 Z l Z E N v b H V t b n M x L n t N a X R 0 Z W 5 0 Z S A t I E l u Z G l y a X p 6 b y w 4 f S Z x d W 9 0 O y w m c X V v d D t T Z W N 0 a W 9 u M S 9 E Y X R p X 1 R y Y V 9 U L 0 F 1 d G 9 S Z W 1 v d m V k Q 2 9 s d W 1 u c z E u e 0 1 p d H R l b n R l I C 0 g Q 0 F Q L D l 9 J n F 1 b 3 Q 7 L C Z x d W 9 0 O 1 N l Y 3 R p b 2 4 x L 0 R h d G l f V H J h X 1 Q v Q X V 0 b 1 J l b W 9 2 Z W R D b 2 x 1 b W 5 z M S 5 7 T W l 0 d G V u d G U g L S B M b 2 N h b G l 0 Y S w x M H 0 m c X V v d D s s J n F 1 b 3 Q 7 U 2 V j d G l v b j E v R G F 0 a V 9 U c m F f V C 9 B d X R v U m V t b 3 Z l Z E N v b H V t b n M x L n t N a X R 0 Z W 5 0 Z S A t I F B y b 3 Z p b m N p Y S w x M X 0 m c X V v d D s s J n F 1 b 3 Q 7 U 2 V j d G l v b j E v R G F 0 a V 9 U c m F f V C 9 B d X R v U m V t b 3 Z l Z E N v b H V t b n M x L n t C b 2 x s Y S A v I E Z h d H R 1 c m E g T n V t Z X J v L D E y f S Z x d W 9 0 O y w m c X V v d D t T Z W N 0 a W 9 u M S 9 E Y X R p X 1 R y Y V 9 U L 0 F 1 d G 9 S Z W 1 v d m V k Q 2 9 s d W 1 u c z E u e 0 J v b G x h I C 8 g R m F 0 d H V y Y S B E Y X R h L D E z f S Z x d W 9 0 O y w m c X V v d D t T Z W N 0 a W 9 u M S 9 E Y X R p X 1 R y Y V 9 U L 0 F 1 d G 9 S Z W 1 v d m V k Q 2 9 s d W 1 u c z E u e 0 5 1 b W V y b y B P c m R p b m U g L y B D b 2 5 z Z W d u Y S w x N H 0 m c X V v d D s s J n F 1 b 3 Q 7 U 2 V j d G l v b j E v R G F 0 a V 9 U c m F f V C 9 B d X R v U m V t b 3 Z l Z E N v b H V t b n M x L n t E Y X R h I E 9 y Z G l u Z S A v I E N v b n N l Z 2 5 h L D E 1 f S Z x d W 9 0 O y w m c X V v d D t T Z W N 0 a W 9 u M S 9 E Y X R p X 1 R y Y V 9 U L 0 F 1 d G 9 S Z W 1 v d m V k Q 2 9 s d W 1 u c z E u e 0 R l c 3 R p b m F 0 Y X J p b y A t I E N v Z G l j Z S B D b G l l b n R l L D E 2 f S Z x d W 9 0 O y w m c X V v d D t T Z W N 0 a W 9 u M S 9 E Y X R p X 1 R y Y V 9 U L 0 F 1 d G 9 S Z W 1 v d m V k Q 2 9 s d W 1 u c z E u e 0 R l c 3 R p b m F 0 Y X J p b y A t I F J h Z 2 l v b m U g U 2 9 j a W F s Z S w x N 3 0 m c X V v d D s s J n F 1 b 3 Q 7 U 2 V j d G l v b j E v R G F 0 a V 9 U c m F f V C 9 B d X R v U m V t b 3 Z l Z E N v b H V t b n M x L n t E Z X N 0 a W 5 h d G F y a W 8 g L S B J b m R p c m l 6 e m 8 s M T h 9 J n F 1 b 3 Q 7 L C Z x d W 9 0 O 1 N l Y 3 R p b 2 4 x L 0 R h d G l f V H J h X 1 Q v Q X V 0 b 1 J l b W 9 2 Z W R D b 2 x 1 b W 5 z M S 5 7 R G V z d G l u Y X R h c m l v I C 0 g Q 0 F Q L D E 5 f S Z x d W 9 0 O y w m c X V v d D t T Z W N 0 a W 9 u M S 9 E Y X R p X 1 R y Y V 9 U L 0 F 1 d G 9 S Z W 1 v d m V k Q 2 9 s d W 1 u c z E u e 0 R l c 3 R p b m F 0 Y X J p b y A t I E x v Y 2 F s a X R h L D I w f S Z x d W 9 0 O y w m c X V v d D t T Z W N 0 a W 9 u M S 9 E Y X R p X 1 R y Y V 9 U L 0 F 1 d G 9 S Z W 1 v d m V k Q 2 9 s d W 1 u c z E u e 0 R l c 3 R p b m F 0 Y X J p b y A t I F B y b 3 Z p b m N p Y S w y M X 0 m c X V v d D s s J n F 1 b 3 Q 7 U 2 V j d G l v b j E v R G F 0 a V 9 U c m F f V C 9 B d X R v U m V t b 3 Z l Z E N v b H V t b n M x L n t E Z X N 0 a W 5 h d G F y a W 8 g L S B O Y X p p b 2 5 l L D I y f S Z x d W 9 0 O y w m c X V v d D t T Z W N 0 a W 9 u M S 9 E Y X R p X 1 R y Y V 9 U L 0 F 1 d G 9 S Z W 1 v d m V k Q 2 9 s d W 1 u c z E u e 1 R p c G 8 g U G 9 y d G 8 s M j N 9 J n F 1 b 3 Q 7 L C Z x d W 9 0 O 1 N l Y 3 R p b 2 4 x L 0 R h d G l f V H J h X 1 Q v Q X V 0 b 1 J l b W 9 2 Z W R D b 2 x 1 b W 5 z M S 5 7 V G 9 0 Y W x l I E N v b G x p L D I 0 f S Z x d W 9 0 O y w m c X V v d D t T Z W N 0 a W 9 u M S 9 E Y X R p X 1 R y Y V 9 U L 0 F 1 d G 9 S Z W 1 v d m V k Q 2 9 s d W 1 u c z E u e 1 R v d G F s Z S B F d G l j a G V 0 d G U s M j V 9 J n F 1 b 3 Q 7 L C Z x d W 9 0 O 1 N l Y 3 R p b 2 4 x L 0 R h d G l f V H J h X 1 Q v Q X V 0 b 1 J l b W 9 2 Z W R D b 2 x 1 b W 5 z M S 5 7 Q m F u Y 2 F s a S B k Y S B y Z W 5 k Z X J l L D I 2 f S Z x d W 9 0 O y w m c X V v d D t T Z W N 0 a W 9 u M S 9 E Y X R p X 1 R y Y V 9 U L 0 F 1 d G 9 S Z W 1 v d m V k Q 2 9 s d W 1 u c z E u e 0 J h b m N h b G k g Y S B w Z X J k Z X J l L D I 3 f S Z x d W 9 0 O y w m c X V v d D t T Z W N 0 a W 9 u M S 9 E Y X R p X 1 R y Y V 9 U L 0 F 1 d G 9 S Z W 1 v d m V k Q 2 9 s d W 1 u c z E u e 1 B l c 2 8 g a W 4 g S 2 c s M j h 9 J n F 1 b 3 Q 7 L C Z x d W 9 0 O 1 N l Y 3 R p b 2 4 x L 0 R h d G l f V H J h X 1 Q v Q X V 0 b 1 J l b W 9 2 Z W R D b 2 x 1 b W 5 z M S 5 7 S W 1 w b 3 J 0 b y B D b 2 5 0 c m F z c 2 V n b m 8 s M j l 9 J n F 1 b 3 Q 7 L C Z x d W 9 0 O 1 N l Y 3 R p b 2 4 x L 0 R h d G l f V H J h X 1 Q v Q X V 0 b 1 J l b W 9 2 Z W R D b 2 x 1 b W 5 z M S 5 7 S W 5 m b 3 J t Y X p p b 2 5 p I H N 1 I G V 0 a W N o Z X R 0 Y S w z M H 0 m c X V v d D s s J n F 1 b 3 Q 7 U 2 V j d G l v b j E v R G F 0 a V 9 U c m F f V C 9 B d X R v U m V t b 3 Z l Z E N v b H V t b n M x L n t G b G F n I E Z p b m U g U m V j b 3 J k L D M x f S Z x d W 9 0 O y w m c X V v d D t T Z W N 0 a W 9 u M S 9 E Y X R p X 1 R y Y V 9 U L 0 F 1 d G 9 S Z W 1 v d m V k Q 2 9 s d W 1 u c z E u e 0 R h d G E g Y 2 F s Y y B w Y X J z Z W Q s M z J 9 J n F 1 b 3 Q 7 L C Z x d W 9 0 O 1 N l Y 3 R p b 2 4 x L 0 R h d G l f V H J h X 1 Q v Q X V 0 b 1 J l b W 9 2 Z W R D b 2 x 1 b W 5 z M S 5 7 S W 1 w b 3 J 0 b y B D b 2 5 0 c m F z c 2 V n b m 8 g K G Z s b 2 F 0 K S w z M 3 0 m c X V v d D s s J n F 1 b 3 Q 7 U 2 V j d G l v b j E v R G F 0 a V 9 U c m F f V C 9 B d X R v U m V t b 3 Z l Z E N v b H V t b n M x L n t Q Z X N v I G l u I E t n I C h m b G 9 h d C k s M z R 9 J n F 1 b 3 Q 7 L C Z x d W 9 0 O 1 N l Y 3 R p b 2 4 x L 0 R h d G l f V H J h X 1 Q v Q X V 0 b 1 J l b W 9 2 Z W R D b 2 x 1 b W 5 z M S 5 7 Q 2 h p Y X Z l V C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R h d G l f V H J h X 1 Q v Q X V 0 b 1 J l b W 9 2 Z W R D b 2 x 1 b W 5 z M S 5 7 R m l s Z S B P c m l n a W 5 l I F R y Y S w w f S Z x d W 9 0 O y w m c X V v d D t T Z W N 0 a W 9 u M S 9 E Y X R p X 1 R y Y V 9 U L 0 F 1 d G 9 S Z W 1 v d m V k Q 2 9 s d W 1 u c z E u e 1 J p Z 2 E g V H J h L D F 9 J n F 1 b 3 Q 7 L C Z x d W 9 0 O 1 N l Y 3 R p b 2 4 x L 0 R h d G l f V H J h X 1 Q v Q X V 0 b 1 J l b W 9 2 Z W R D b 2 x 1 b W 5 z M S 5 7 R G F 0 Y S B j Y W x j L D J 9 J n F 1 b 3 Q 7 L C Z x d W 9 0 O 1 N l Y 3 R p b 2 4 x L 0 R h d G l f V H J h X 1 Q v Q X V 0 b 1 J l b W 9 2 Z W R D b 2 x 1 b W 5 z M S 5 7 Q 2 9 k a W N l I E N s a W V u d G U g T W l 0 d G V u d G U s M 3 0 m c X V v d D s s J n F 1 b 3 Q 7 U 2 V j d G l v b j E v R G F 0 a V 9 U c m F f V C 9 B d X R v U m V t b 3 Z l Z E N v b H V t b n M x L n t D b 2 R p Y 2 U g V G F y a W Z m Y S B B c m N v L D R 9 J n F 1 b 3 Q 7 L C Z x d W 9 0 O 1 N l Y 3 R p b 2 4 x L 0 R h d G l f V H J h X 1 Q v Q X V 0 b 1 J l b W 9 2 Z W R D b 2 x 1 b W 5 z M S 5 7 Q 2 9 k a W N l I F J h Z 2 d y d X B w Y W 1 l b n R v I E Z h d H R 1 c m U s N X 0 m c X V v d D s s J n F 1 b 3 Q 7 U 2 V j d G l v b j E v R G F 0 a V 9 U c m F f V C 9 B d X R v U m V t b 3 Z l Z E N v b H V t b n M x L n t D b 2 R p Y 2 U g T W F y Y 2 F 0 d X J h I E N v b G x p L D Z 9 J n F 1 b 3 Q 7 L C Z x d W 9 0 O 1 N l Y 3 R p b 2 4 x L 0 R h d G l f V H J h X 1 Q v Q X V 0 b 1 J l b W 9 2 Z W R D b 2 x 1 b W 5 z M S 5 7 T W l 0 d G V u d G U g L S B S Y W d p b 2 5 l I F N v Y 2 l h b G U s N 3 0 m c X V v d D s s J n F 1 b 3 Q 7 U 2 V j d G l v b j E v R G F 0 a V 9 U c m F f V C 9 B d X R v U m V t b 3 Z l Z E N v b H V t b n M x L n t N a X R 0 Z W 5 0 Z S A t I E l u Z G l y a X p 6 b y w 4 f S Z x d W 9 0 O y w m c X V v d D t T Z W N 0 a W 9 u M S 9 E Y X R p X 1 R y Y V 9 U L 0 F 1 d G 9 S Z W 1 v d m V k Q 2 9 s d W 1 u c z E u e 0 1 p d H R l b n R l I C 0 g Q 0 F Q L D l 9 J n F 1 b 3 Q 7 L C Z x d W 9 0 O 1 N l Y 3 R p b 2 4 x L 0 R h d G l f V H J h X 1 Q v Q X V 0 b 1 J l b W 9 2 Z W R D b 2 x 1 b W 5 z M S 5 7 T W l 0 d G V u d G U g L S B M b 2 N h b G l 0 Y S w x M H 0 m c X V v d D s s J n F 1 b 3 Q 7 U 2 V j d G l v b j E v R G F 0 a V 9 U c m F f V C 9 B d X R v U m V t b 3 Z l Z E N v b H V t b n M x L n t N a X R 0 Z W 5 0 Z S A t I F B y b 3 Z p b m N p Y S w x M X 0 m c X V v d D s s J n F 1 b 3 Q 7 U 2 V j d G l v b j E v R G F 0 a V 9 U c m F f V C 9 B d X R v U m V t b 3 Z l Z E N v b H V t b n M x L n t C b 2 x s Y S A v I E Z h d H R 1 c m E g T n V t Z X J v L D E y f S Z x d W 9 0 O y w m c X V v d D t T Z W N 0 a W 9 u M S 9 E Y X R p X 1 R y Y V 9 U L 0 F 1 d G 9 S Z W 1 v d m V k Q 2 9 s d W 1 u c z E u e 0 J v b G x h I C 8 g R m F 0 d H V y Y S B E Y X R h L D E z f S Z x d W 9 0 O y w m c X V v d D t T Z W N 0 a W 9 u M S 9 E Y X R p X 1 R y Y V 9 U L 0 F 1 d G 9 S Z W 1 v d m V k Q 2 9 s d W 1 u c z E u e 0 5 1 b W V y b y B P c m R p b m U g L y B D b 2 5 z Z W d u Y S w x N H 0 m c X V v d D s s J n F 1 b 3 Q 7 U 2 V j d G l v b j E v R G F 0 a V 9 U c m F f V C 9 B d X R v U m V t b 3 Z l Z E N v b H V t b n M x L n t E Y X R h I E 9 y Z G l u Z S A v I E N v b n N l Z 2 5 h L D E 1 f S Z x d W 9 0 O y w m c X V v d D t T Z W N 0 a W 9 u M S 9 E Y X R p X 1 R y Y V 9 U L 0 F 1 d G 9 S Z W 1 v d m V k Q 2 9 s d W 1 u c z E u e 0 R l c 3 R p b m F 0 Y X J p b y A t I E N v Z G l j Z S B D b G l l b n R l L D E 2 f S Z x d W 9 0 O y w m c X V v d D t T Z W N 0 a W 9 u M S 9 E Y X R p X 1 R y Y V 9 U L 0 F 1 d G 9 S Z W 1 v d m V k Q 2 9 s d W 1 u c z E u e 0 R l c 3 R p b m F 0 Y X J p b y A t I F J h Z 2 l v b m U g U 2 9 j a W F s Z S w x N 3 0 m c X V v d D s s J n F 1 b 3 Q 7 U 2 V j d G l v b j E v R G F 0 a V 9 U c m F f V C 9 B d X R v U m V t b 3 Z l Z E N v b H V t b n M x L n t E Z X N 0 a W 5 h d G F y a W 8 g L S B J b m R p c m l 6 e m 8 s M T h 9 J n F 1 b 3 Q 7 L C Z x d W 9 0 O 1 N l Y 3 R p b 2 4 x L 0 R h d G l f V H J h X 1 Q v Q X V 0 b 1 J l b W 9 2 Z W R D b 2 x 1 b W 5 z M S 5 7 R G V z d G l u Y X R h c m l v I C 0 g Q 0 F Q L D E 5 f S Z x d W 9 0 O y w m c X V v d D t T Z W N 0 a W 9 u M S 9 E Y X R p X 1 R y Y V 9 U L 0 F 1 d G 9 S Z W 1 v d m V k Q 2 9 s d W 1 u c z E u e 0 R l c 3 R p b m F 0 Y X J p b y A t I E x v Y 2 F s a X R h L D I w f S Z x d W 9 0 O y w m c X V v d D t T Z W N 0 a W 9 u M S 9 E Y X R p X 1 R y Y V 9 U L 0 F 1 d G 9 S Z W 1 v d m V k Q 2 9 s d W 1 u c z E u e 0 R l c 3 R p b m F 0 Y X J p b y A t I F B y b 3 Z p b m N p Y S w y M X 0 m c X V v d D s s J n F 1 b 3 Q 7 U 2 V j d G l v b j E v R G F 0 a V 9 U c m F f V C 9 B d X R v U m V t b 3 Z l Z E N v b H V t b n M x L n t E Z X N 0 a W 5 h d G F y a W 8 g L S B O Y X p p b 2 5 l L D I y f S Z x d W 9 0 O y w m c X V v d D t T Z W N 0 a W 9 u M S 9 E Y X R p X 1 R y Y V 9 U L 0 F 1 d G 9 S Z W 1 v d m V k Q 2 9 s d W 1 u c z E u e 1 R p c G 8 g U G 9 y d G 8 s M j N 9 J n F 1 b 3 Q 7 L C Z x d W 9 0 O 1 N l Y 3 R p b 2 4 x L 0 R h d G l f V H J h X 1 Q v Q X V 0 b 1 J l b W 9 2 Z W R D b 2 x 1 b W 5 z M S 5 7 V G 9 0 Y W x l I E N v b G x p L D I 0 f S Z x d W 9 0 O y w m c X V v d D t T Z W N 0 a W 9 u M S 9 E Y X R p X 1 R y Y V 9 U L 0 F 1 d G 9 S Z W 1 v d m V k Q 2 9 s d W 1 u c z E u e 1 R v d G F s Z S B F d G l j a G V 0 d G U s M j V 9 J n F 1 b 3 Q 7 L C Z x d W 9 0 O 1 N l Y 3 R p b 2 4 x L 0 R h d G l f V H J h X 1 Q v Q X V 0 b 1 J l b W 9 2 Z W R D b 2 x 1 b W 5 z M S 5 7 Q m F u Y 2 F s a S B k Y S B y Z W 5 k Z X J l L D I 2 f S Z x d W 9 0 O y w m c X V v d D t T Z W N 0 a W 9 u M S 9 E Y X R p X 1 R y Y V 9 U L 0 F 1 d G 9 S Z W 1 v d m V k Q 2 9 s d W 1 u c z E u e 0 J h b m N h b G k g Y S B w Z X J k Z X J l L D I 3 f S Z x d W 9 0 O y w m c X V v d D t T Z W N 0 a W 9 u M S 9 E Y X R p X 1 R y Y V 9 U L 0 F 1 d G 9 S Z W 1 v d m V k Q 2 9 s d W 1 u c z E u e 1 B l c 2 8 g a W 4 g S 2 c s M j h 9 J n F 1 b 3 Q 7 L C Z x d W 9 0 O 1 N l Y 3 R p b 2 4 x L 0 R h d G l f V H J h X 1 Q v Q X V 0 b 1 J l b W 9 2 Z W R D b 2 x 1 b W 5 z M S 5 7 S W 1 w b 3 J 0 b y B D b 2 5 0 c m F z c 2 V n b m 8 s M j l 9 J n F 1 b 3 Q 7 L C Z x d W 9 0 O 1 N l Y 3 R p b 2 4 x L 0 R h d G l f V H J h X 1 Q v Q X V 0 b 1 J l b W 9 2 Z W R D b 2 x 1 b W 5 z M S 5 7 S W 5 m b 3 J t Y X p p b 2 5 p I H N 1 I G V 0 a W N o Z X R 0 Y S w z M H 0 m c X V v d D s s J n F 1 b 3 Q 7 U 2 V j d G l v b j E v R G F 0 a V 9 U c m F f V C 9 B d X R v U m V t b 3 Z l Z E N v b H V t b n M x L n t G b G F n I E Z p b m U g U m V j b 3 J k L D M x f S Z x d W 9 0 O y w m c X V v d D t T Z W N 0 a W 9 u M S 9 E Y X R p X 1 R y Y V 9 U L 0 F 1 d G 9 S Z W 1 v d m V k Q 2 9 s d W 1 u c z E u e 0 R h d G E g Y 2 F s Y y B w Y X J z Z W Q s M z J 9 J n F 1 b 3 Q 7 L C Z x d W 9 0 O 1 N l Y 3 R p b 2 4 x L 0 R h d G l f V H J h X 1 Q v Q X V 0 b 1 J l b W 9 2 Z W R D b 2 x 1 b W 5 z M S 5 7 S W 1 w b 3 J 0 b y B D b 2 5 0 c m F z c 2 V n b m 8 g K G Z s b 2 F 0 K S w z M 3 0 m c X V v d D s s J n F 1 b 3 Q 7 U 2 V j d G l v b j E v R G F 0 a V 9 U c m F f V C 9 B d X R v U m V t b 3 Z l Z E N v b H V t b n M x L n t Q Z X N v I G l u I E t n I C h m b G 9 h d C k s M z R 9 J n F 1 b 3 Q 7 L C Z x d W 9 0 O 1 N l Y 3 R p b 2 4 x L 0 R h d G l f V H J h X 1 Q v Q X V 0 b 1 J l b W 9 2 Z W R D b 2 x 1 b W 5 z M S 5 7 Q 2 h p Y X Z l V C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l f V H J h X 1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V H J h X 1 Q v R G F 0 a V 9 U c m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1 R y Y V 9 U L 1 B y b 2 1 v c 3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U c m F f V C 9 B Z 2 d p d W 5 0 Y U N o a W F 2 Z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0 Z h d F 9 G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R h Y z N j M T Q t M W Z m Z S 0 0 M T c 0 L T g 1 Z G E t N z Q 5 M z M 3 Y T Q z O T I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6 a W 9 u Z S I g L z 4 8 R W 5 0 c n k g V H l w Z T 0 i R m l s b F R h c m d l d C I g V m F s d W U 9 I n N E Y X R p X 0 Z h d F 9 G I i A v P j x F b n R y e S B U e X B l P S J G a W x s T G F z d F V w Z G F 0 Z W Q i I F Z h b H V l P S J k M j A y N S 0 w N S 0 x M 1 Q x N j o 1 O T o w O S 4 0 M j M w M z M w W i I g L z 4 8 R W 5 0 c n k g V H l w Z T 0 i R m l s b E V y c m 9 y Q 2 9 1 b n Q i I F Z h b H V l P S J s M C I g L z 4 8 R W 5 0 c n k g V H l w Z T 0 i R m l s b E N v b H V t b l R 5 c G V z I i B W Y W x 1 Z T 0 i c 0 F B Q U d B Q V l H Q U F Z Q U F B Q U F B Q V l B Q m d B Q U F B Q U d B Q U F B Q U F B Q U J R Q U F B Q U F B Q U F B Q U F B Q U F B Q U F B Q U F B Q U F B Q U F B Q U F B Q U F B Q U F B Q U F B Q U F B Q U F B Q U F B Q U F B Q U F B Q U F B R y I g L z 4 8 R W 5 0 c n k g V H l w Z T 0 i R m l s b E V y c m 9 y Q 2 9 k Z S I g V m F s d W U 9 I n N V b m t u b 3 d u I i A v P j x F b n R y e S B U e X B l P S J G a W x s Q 2 9 s d W 1 u T m F t Z X M i I F Z h b H V l P S J z W y Z x d W 9 0 O 0 Z p b G U g b 3 J p Z 2 l u Z S B G Y X Q m c X V v d D s s J n F 1 b 3 Q 7 U m l n Y S B D U 1 Y m c X V v d D s s J n F 1 b 3 Q 7 T l V N X 0 R P Q y Z x d W 9 0 O y w m c X V v d D t E V F 9 G Q V R U J n F 1 b 3 Q 7 L C Z x d W 9 0 O 0 J P T E x B J n F 1 b 3 Q 7 L C Z x d W 9 0 O 0 R B V F 9 C T 0 x M J n F 1 b 3 Q 7 L C Z x d W 9 0 O 1 R J U F 9 U U k F T J n F 1 b 3 Q 7 L C Z x d W 9 0 O 1 J J R l 9 D T E k m c X V v d D s s J n F 1 b 3 Q 7 U k l G M k N M S S Z x d W 9 0 O y w m c X V v d D t D T 0 R f U E F S V C Z x d W 9 0 O y w m c X V v d D t D T 0 R f S V B B U i Z x d W 9 0 O y w m c X V v d D t D T 0 R f Q V J S J n F 1 b 3 Q 7 L C Z x d W 9 0 O 0 N P R F 9 J Q V J S J n F 1 b 3 Q 7 L C Z x d W 9 0 O 0 N M S U V O V E U m c X V v d D s s J n F 1 b 3 Q 7 U k F H X 0 1 J V C Z x d W 9 0 O y w m c X V v d D t D Q V B f T U l U J n F 1 b 3 Q 7 L C Z x d W 9 0 O 0 x P Q 1 9 N S V Q m c X V v d D s s J n F 1 b 3 Q 7 U F J P V l 9 N S V Q m c X V v d D s s J n F 1 b 3 Q 7 T k F a X 0 1 J V C Z x d W 9 0 O y w m c X V v d D t S Q U d f R E V T J n F 1 b 3 Q 7 L C Z x d W 9 0 O 0 N B U F 9 E R V M m c X V v d D s s J n F 1 b 3 Q 7 T E 9 D X 0 R F U y Z x d W 9 0 O y w m c X V v d D t Q U k 9 W X 0 R F U y Z x d W 9 0 O y w m c X V v d D t O Q V p f R E V T J n F 1 b 3 Q 7 L C Z x d W 9 0 O 0 5 V T V 9 D T 0 x M J n F 1 b 3 Q 7 L C Z x d W 9 0 O 1 R P V F 9 W T 0 w m c X V v d D s s J n F 1 b 3 Q 7 V E 9 U X 1 B F U 0 8 m c X V v d D s s J n F 1 b 3 Q 7 Q k F T R V 9 U Q V N T J n F 1 b 3 Q 7 L C Z x d W 9 0 O 0 N P R F 9 J V k E m c X V v d D s s J n F 1 b 3 Q 7 V E 9 U X 0 l N U E 8 m c X V v d D s s J n F 1 b 3 Q 7 V E 9 U X 0 l W Q S Z x d W 9 0 O y w m c X V v d D t U T 1 R f U 1 B F R C Z x d W 9 0 O y w m c X V v d D t J T V B f R E l G S V M m c X V v d D s s J n F 1 b 3 Q 7 S U 1 Q X 0 5 P T E 8 m c X V v d D s s J n F 1 b 3 Q 7 S U 1 Q X 0 F E R 0 V T J n F 1 b 3 Q 7 L C Z x d W 9 0 O 0 l N U F 9 B U 1 N J Q y Z x d W 9 0 O y w m c X V v d D t J T V B f R l V F T C Z x d W 9 0 O y w m c X V v d D t J T V B f R E l B U 1 M m c X V v d D s s J n F 1 b 3 Q 7 S U 1 Q X 0 d J Q U N F J n F 1 b 3 Q 7 L C Z x d W 9 0 O 0 l N U F 9 J U 1 R B V C Z x d W 9 0 O y w m c X V v d D t D T 0 R f V k F S M S Z x d W 9 0 O y w m c X V v d D t J T V B f V k F S M S Z x d W 9 0 O y w m c X V v d D t D T 0 R f V k F S M i Z x d W 9 0 O y w m c X V v d D t J T V B f V k F S M i Z x d W 9 0 O y w m c X V v d D t D T 0 R f V k F S M y Z x d W 9 0 O y w m c X V v d D t J T V B f V k F S M y Z x d W 9 0 O y w m c X V v d D t D T 0 R f V k F S N C Z x d W 9 0 O y w m c X V v d D t J T V B f V k F S N C Z x d W 9 0 O y w m c X V v d D t D T 0 R f V k F S N S Z x d W 9 0 O y w m c X V v d D t J T V B f V k F S N S Z x d W 9 0 O y w m c X V v d D t D T 0 R f V k F S N i Z x d W 9 0 O y w m c X V v d D t J T V B f V k F S N i Z x d W 9 0 O y w m c X V v d D t D T 0 R f V k F S N y Z x d W 9 0 O y w m c X V v d D t J T V B f V k F S N y Z x d W 9 0 O y w m c X V v d D t D T 0 R f V k F S O C Z x d W 9 0 O y w m c X V v d D t J T V B f V k F S O C Z x d W 9 0 O y w m c X V v d D t D T 0 R f V k F S O S Z x d W 9 0 O y w m c X V v d D t J T V B f V k F S O S Z x d W 9 0 O y w m c X V v d D t D T 0 R f V k E x M C Z x d W 9 0 O y w m c X V v d D t J T V B f V k E x M C Z x d W 9 0 O y w m c X V v d D t D T 0 R f V k E x M S Z x d W 9 0 O y w m c X V v d D t J T V B f V k E x M S Z x d W 9 0 O y w m c X V v d D t D T 0 R f V k E x M i Z x d W 9 0 O y w m c X V v d D t J T V B f V k E x M i Z x d W 9 0 O y w m c X V v d D t D T 0 R f V k E x M y Z x d W 9 0 O y w m c X V v d D t J T V B f V k E x M y Z x d W 9 0 O y w m c X V v d D t D T 0 R f V k E x N C Z x d W 9 0 O y w m c X V v d D t J T V B f V k E x N C Z x d W 9 0 O y w m c X V v d D t D T 0 R f V k E x N S Z x d W 9 0 O y w m c X V v d D t J T V B f V k E x N S Z x d W 9 0 O y w m c X V v d D t E Y X R h I E N h b G M g Q 1 N W J n F 1 b 3 Q 7 L C Z x d W 9 0 O 0 N o a W F 2 Z U Y m c X V v d D t d I i A v P j x F b n R y e S B U e X B l P S J G a W x s Q 2 9 1 b n Q i I F Z h b H V l P S J s M j I x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l f R m F 0 X 0 Y v Q X V 0 b 1 J l b W 9 2 Z W R D b 2 x 1 b W 5 z M S 5 7 R m l s Z S B v c m l n a W 5 l I E Z h d C w w f S Z x d W 9 0 O y w m c X V v d D t T Z W N 0 a W 9 u M S 9 E Y X R p X 0 Z h d F 9 G L 0 F 1 d G 9 S Z W 1 v d m V k Q 2 9 s d W 1 u c z E u e 1 J p Z 2 E g Q 1 N W L D F 9 J n F 1 b 3 Q 7 L C Z x d W 9 0 O 1 N l Y 3 R p b 2 4 x L 0 R h d G l f R m F 0 X 0 Y v Q X V 0 b 1 J l b W 9 2 Z W R D b 2 x 1 b W 5 z M S 5 7 T l V N X 0 R P Q y w y f S Z x d W 9 0 O y w m c X V v d D t T Z W N 0 a W 9 u M S 9 E Y X R p X 0 Z h d F 9 G L 0 F 1 d G 9 S Z W 1 v d m V k Q 2 9 s d W 1 u c z E u e 0 R U X 0 Z B V F Q s M 3 0 m c X V v d D s s J n F 1 b 3 Q 7 U 2 V j d G l v b j E v R G F 0 a V 9 G Y X R f R i 9 B d X R v U m V t b 3 Z l Z E N v b H V t b n M x L n t C T 0 x M Q S w 0 f S Z x d W 9 0 O y w m c X V v d D t T Z W N 0 a W 9 u M S 9 E Y X R p X 0 Z h d F 9 G L 0 F 1 d G 9 S Z W 1 v d m V k Q 2 9 s d W 1 u c z E u e 0 R B V F 9 C T 0 x M L D V 9 J n F 1 b 3 Q 7 L C Z x d W 9 0 O 1 N l Y 3 R p b 2 4 x L 0 R h d G l f R m F 0 X 0 Y v Q X V 0 b 1 J l b W 9 2 Z W R D b 2 x 1 b W 5 z M S 5 7 V E l Q X 1 R S Q V M s N n 0 m c X V v d D s s J n F 1 b 3 Q 7 U 2 V j d G l v b j E v R G F 0 a V 9 G Y X R f R i 9 B d X R v U m V t b 3 Z l Z E N v b H V t b n M x L n t S S U Z f Q 0 x J L D d 9 J n F 1 b 3 Q 7 L C Z x d W 9 0 O 1 N l Y 3 R p b 2 4 x L 0 R h d G l f R m F 0 X 0 Y v Q X V 0 b 1 J l b W 9 2 Z W R D b 2 x 1 b W 5 z M S 5 7 U k l G M k N M S S w 4 f S Z x d W 9 0 O y w m c X V v d D t T Z W N 0 a W 9 u M S 9 E Y X R p X 0 Z h d F 9 G L 0 F 1 d G 9 S Z W 1 v d m V k Q 2 9 s d W 1 u c z E u e 0 N P R F 9 Q Q V J U L D l 9 J n F 1 b 3 Q 7 L C Z x d W 9 0 O 1 N l Y 3 R p b 2 4 x L 0 R h d G l f R m F 0 X 0 Y v Q X V 0 b 1 J l b W 9 2 Z W R D b 2 x 1 b W 5 z M S 5 7 Q 0 9 E X 0 l Q Q V I s M T B 9 J n F 1 b 3 Q 7 L C Z x d W 9 0 O 1 N l Y 3 R p b 2 4 x L 0 R h d G l f R m F 0 X 0 Y v Q X V 0 b 1 J l b W 9 2 Z W R D b 2 x 1 b W 5 z M S 5 7 Q 0 9 E X 0 F S U i w x M X 0 m c X V v d D s s J n F 1 b 3 Q 7 U 2 V j d G l v b j E v R G F 0 a V 9 G Y X R f R i 9 B d X R v U m V t b 3 Z l Z E N v b H V t b n M x L n t D T 0 R f S U F S U i w x M n 0 m c X V v d D s s J n F 1 b 3 Q 7 U 2 V j d G l v b j E v R G F 0 a V 9 G Y X R f R i 9 B d X R v U m V t b 3 Z l Z E N v b H V t b n M x L n t D T E l F T l R F L D E z f S Z x d W 9 0 O y w m c X V v d D t T Z W N 0 a W 9 u M S 9 E Y X R p X 0 Z h d F 9 G L 0 F 1 d G 9 S Z W 1 v d m V k Q 2 9 s d W 1 u c z E u e 1 J B R 1 9 N S V Q s M T R 9 J n F 1 b 3 Q 7 L C Z x d W 9 0 O 1 N l Y 3 R p b 2 4 x L 0 R h d G l f R m F 0 X 0 Y v Q X V 0 b 1 J l b W 9 2 Z W R D b 2 x 1 b W 5 z M S 5 7 Q 0 F Q X 0 1 J V C w x N X 0 m c X V v d D s s J n F 1 b 3 Q 7 U 2 V j d G l v b j E v R G F 0 a V 9 G Y X R f R i 9 B d X R v U m V t b 3 Z l Z E N v b H V t b n M x L n t M T 0 N f T U l U L D E 2 f S Z x d W 9 0 O y w m c X V v d D t T Z W N 0 a W 9 u M S 9 E Y X R p X 0 Z h d F 9 G L 0 F 1 d G 9 S Z W 1 v d m V k Q 2 9 s d W 1 u c z E u e 1 B S T 1 Z f T U l U L D E 3 f S Z x d W 9 0 O y w m c X V v d D t T Z W N 0 a W 9 u M S 9 E Y X R p X 0 Z h d F 9 G L 0 F 1 d G 9 S Z W 1 v d m V k Q 2 9 s d W 1 u c z E u e 0 5 B W l 9 N S V Q s M T h 9 J n F 1 b 3 Q 7 L C Z x d W 9 0 O 1 N l Y 3 R p b 2 4 x L 0 R h d G l f R m F 0 X 0 Y v Q X V 0 b 1 J l b W 9 2 Z W R D b 2 x 1 b W 5 z M S 5 7 U k F H X 0 R F U y w x O X 0 m c X V v d D s s J n F 1 b 3 Q 7 U 2 V j d G l v b j E v R G F 0 a V 9 G Y X R f R i 9 B d X R v U m V t b 3 Z l Z E N v b H V t b n M x L n t D Q V B f R E V T L D I w f S Z x d W 9 0 O y w m c X V v d D t T Z W N 0 a W 9 u M S 9 E Y X R p X 0 Z h d F 9 G L 0 F 1 d G 9 S Z W 1 v d m V k Q 2 9 s d W 1 u c z E u e 0 x P Q 1 9 E R V M s M j F 9 J n F 1 b 3 Q 7 L C Z x d W 9 0 O 1 N l Y 3 R p b 2 4 x L 0 R h d G l f R m F 0 X 0 Y v Q X V 0 b 1 J l b W 9 2 Z W R D b 2 x 1 b W 5 z M S 5 7 U F J P V l 9 E R V M s M j J 9 J n F 1 b 3 Q 7 L C Z x d W 9 0 O 1 N l Y 3 R p b 2 4 x L 0 R h d G l f R m F 0 X 0 Y v Q X V 0 b 1 J l b W 9 2 Z W R D b 2 x 1 b W 5 z M S 5 7 T k F a X 0 R F U y w y M 3 0 m c X V v d D s s J n F 1 b 3 Q 7 U 2 V j d G l v b j E v R G F 0 a V 9 G Y X R f R i 9 B d X R v U m V t b 3 Z l Z E N v b H V t b n M x L n t O V U 1 f Q 0 9 M T C w y N H 0 m c X V v d D s s J n F 1 b 3 Q 7 U 2 V j d G l v b j E v R G F 0 a V 9 G Y X R f R i 9 B d X R v U m V t b 3 Z l Z E N v b H V t b n M x L n t U T 1 R f V k 9 M L D I 1 f S Z x d W 9 0 O y w m c X V v d D t T Z W N 0 a W 9 u M S 9 E Y X R p X 0 Z h d F 9 G L 0 F 1 d G 9 S Z W 1 v d m V k Q 2 9 s d W 1 u c z E u e 1 R P V F 9 Q R V N P L D I 2 f S Z x d W 9 0 O y w m c X V v d D t T Z W N 0 a W 9 u M S 9 E Y X R p X 0 Z h d F 9 G L 0 F 1 d G 9 S Z W 1 v d m V k Q 2 9 s d W 1 u c z E u e 0 J B U 0 V f V E F T U y w y N 3 0 m c X V v d D s s J n F 1 b 3 Q 7 U 2 V j d G l v b j E v R G F 0 a V 9 G Y X R f R i 9 B d X R v U m V t b 3 Z l Z E N v b H V t b n M x L n t D T 0 R f S V Z B L D I 4 f S Z x d W 9 0 O y w m c X V v d D t T Z W N 0 a W 9 u M S 9 E Y X R p X 0 Z h d F 9 G L 0 F 1 d G 9 S Z W 1 v d m V k Q 2 9 s d W 1 u c z E u e 1 R P V F 9 J T V B P L D I 5 f S Z x d W 9 0 O y w m c X V v d D t T Z W N 0 a W 9 u M S 9 E Y X R p X 0 Z h d F 9 G L 0 F 1 d G 9 S Z W 1 v d m V k Q 2 9 s d W 1 u c z E u e 1 R P V F 9 J V k E s M z B 9 J n F 1 b 3 Q 7 L C Z x d W 9 0 O 1 N l Y 3 R p b 2 4 x L 0 R h d G l f R m F 0 X 0 Y v Q X V 0 b 1 J l b W 9 2 Z W R D b 2 x 1 b W 5 z M S 5 7 V E 9 U X 1 N Q R U Q s M z F 9 J n F 1 b 3 Q 7 L C Z x d W 9 0 O 1 N l Y 3 R p b 2 4 x L 0 R h d G l f R m F 0 X 0 Y v Q X V 0 b 1 J l b W 9 2 Z W R D b 2 x 1 b W 5 z M S 5 7 S U 1 Q X 0 R J R k l T L D M y f S Z x d W 9 0 O y w m c X V v d D t T Z W N 0 a W 9 u M S 9 E Y X R p X 0 Z h d F 9 G L 0 F 1 d G 9 S Z W 1 v d m V k Q 2 9 s d W 1 u c z E u e 0 l N U F 9 O T 0 x P L D M z f S Z x d W 9 0 O y w m c X V v d D t T Z W N 0 a W 9 u M S 9 E Y X R p X 0 Z h d F 9 G L 0 F 1 d G 9 S Z W 1 v d m V k Q 2 9 s d W 1 u c z E u e 0 l N U F 9 B R E d F U y w z N H 0 m c X V v d D s s J n F 1 b 3 Q 7 U 2 V j d G l v b j E v R G F 0 a V 9 G Y X R f R i 9 B d X R v U m V t b 3 Z l Z E N v b H V t b n M x L n t J T V B f Q V N T S U M s M z V 9 J n F 1 b 3 Q 7 L C Z x d W 9 0 O 1 N l Y 3 R p b 2 4 x L 0 R h d G l f R m F 0 X 0 Y v Q X V 0 b 1 J l b W 9 2 Z W R D b 2 x 1 b W 5 z M S 5 7 S U 1 Q X 0 Z V R U w s M z Z 9 J n F 1 b 3 Q 7 L C Z x d W 9 0 O 1 N l Y 3 R p b 2 4 x L 0 R h d G l f R m F 0 X 0 Y v Q X V 0 b 1 J l b W 9 2 Z W R D b 2 x 1 b W 5 z M S 5 7 S U 1 Q X 0 R J Q V N T L D M 3 f S Z x d W 9 0 O y w m c X V v d D t T Z W N 0 a W 9 u M S 9 E Y X R p X 0 Z h d F 9 G L 0 F 1 d G 9 S Z W 1 v d m V k Q 2 9 s d W 1 u c z E u e 0 l N U F 9 H S U F D R S w z O H 0 m c X V v d D s s J n F 1 b 3 Q 7 U 2 V j d G l v b j E v R G F 0 a V 9 G Y X R f R i 9 B d X R v U m V t b 3 Z l Z E N v b H V t b n M x L n t J T V B f S V N U Q V Q s M z l 9 J n F 1 b 3 Q 7 L C Z x d W 9 0 O 1 N l Y 3 R p b 2 4 x L 0 R h d G l f R m F 0 X 0 Y v Q X V 0 b 1 J l b W 9 2 Z W R D b 2 x 1 b W 5 z M S 5 7 Q 0 9 E X 1 Z B U j E s N D B 9 J n F 1 b 3 Q 7 L C Z x d W 9 0 O 1 N l Y 3 R p b 2 4 x L 0 R h d G l f R m F 0 X 0 Y v Q X V 0 b 1 J l b W 9 2 Z W R D b 2 x 1 b W 5 z M S 5 7 S U 1 Q X 1 Z B U j E s N D F 9 J n F 1 b 3 Q 7 L C Z x d W 9 0 O 1 N l Y 3 R p b 2 4 x L 0 R h d G l f R m F 0 X 0 Y v Q X V 0 b 1 J l b W 9 2 Z W R D b 2 x 1 b W 5 z M S 5 7 Q 0 9 E X 1 Z B U j I s N D J 9 J n F 1 b 3 Q 7 L C Z x d W 9 0 O 1 N l Y 3 R p b 2 4 x L 0 R h d G l f R m F 0 X 0 Y v Q X V 0 b 1 J l b W 9 2 Z W R D b 2 x 1 b W 5 z M S 5 7 S U 1 Q X 1 Z B U j I s N D N 9 J n F 1 b 3 Q 7 L C Z x d W 9 0 O 1 N l Y 3 R p b 2 4 x L 0 R h d G l f R m F 0 X 0 Y v Q X V 0 b 1 J l b W 9 2 Z W R D b 2 x 1 b W 5 z M S 5 7 Q 0 9 E X 1 Z B U j M s N D R 9 J n F 1 b 3 Q 7 L C Z x d W 9 0 O 1 N l Y 3 R p b 2 4 x L 0 R h d G l f R m F 0 X 0 Y v Q X V 0 b 1 J l b W 9 2 Z W R D b 2 x 1 b W 5 z M S 5 7 S U 1 Q X 1 Z B U j M s N D V 9 J n F 1 b 3 Q 7 L C Z x d W 9 0 O 1 N l Y 3 R p b 2 4 x L 0 R h d G l f R m F 0 X 0 Y v Q X V 0 b 1 J l b W 9 2 Z W R D b 2 x 1 b W 5 z M S 5 7 Q 0 9 E X 1 Z B U j Q s N D Z 9 J n F 1 b 3 Q 7 L C Z x d W 9 0 O 1 N l Y 3 R p b 2 4 x L 0 R h d G l f R m F 0 X 0 Y v Q X V 0 b 1 J l b W 9 2 Z W R D b 2 x 1 b W 5 z M S 5 7 S U 1 Q X 1 Z B U j Q s N D d 9 J n F 1 b 3 Q 7 L C Z x d W 9 0 O 1 N l Y 3 R p b 2 4 x L 0 R h d G l f R m F 0 X 0 Y v Q X V 0 b 1 J l b W 9 2 Z W R D b 2 x 1 b W 5 z M S 5 7 Q 0 9 E X 1 Z B U j U s N D h 9 J n F 1 b 3 Q 7 L C Z x d W 9 0 O 1 N l Y 3 R p b 2 4 x L 0 R h d G l f R m F 0 X 0 Y v Q X V 0 b 1 J l b W 9 2 Z W R D b 2 x 1 b W 5 z M S 5 7 S U 1 Q X 1 Z B U j U s N D l 9 J n F 1 b 3 Q 7 L C Z x d W 9 0 O 1 N l Y 3 R p b 2 4 x L 0 R h d G l f R m F 0 X 0 Y v Q X V 0 b 1 J l b W 9 2 Z W R D b 2 x 1 b W 5 z M S 5 7 Q 0 9 E X 1 Z B U j Y s N T B 9 J n F 1 b 3 Q 7 L C Z x d W 9 0 O 1 N l Y 3 R p b 2 4 x L 0 R h d G l f R m F 0 X 0 Y v Q X V 0 b 1 J l b W 9 2 Z W R D b 2 x 1 b W 5 z M S 5 7 S U 1 Q X 1 Z B U j Y s N T F 9 J n F 1 b 3 Q 7 L C Z x d W 9 0 O 1 N l Y 3 R p b 2 4 x L 0 R h d G l f R m F 0 X 0 Y v Q X V 0 b 1 J l b W 9 2 Z W R D b 2 x 1 b W 5 z M S 5 7 Q 0 9 E X 1 Z B U j c s N T J 9 J n F 1 b 3 Q 7 L C Z x d W 9 0 O 1 N l Y 3 R p b 2 4 x L 0 R h d G l f R m F 0 X 0 Y v Q X V 0 b 1 J l b W 9 2 Z W R D b 2 x 1 b W 5 z M S 5 7 S U 1 Q X 1 Z B U j c s N T N 9 J n F 1 b 3 Q 7 L C Z x d W 9 0 O 1 N l Y 3 R p b 2 4 x L 0 R h d G l f R m F 0 X 0 Y v Q X V 0 b 1 J l b W 9 2 Z W R D b 2 x 1 b W 5 z M S 5 7 Q 0 9 E X 1 Z B U j g s N T R 9 J n F 1 b 3 Q 7 L C Z x d W 9 0 O 1 N l Y 3 R p b 2 4 x L 0 R h d G l f R m F 0 X 0 Y v Q X V 0 b 1 J l b W 9 2 Z W R D b 2 x 1 b W 5 z M S 5 7 S U 1 Q X 1 Z B U j g s N T V 9 J n F 1 b 3 Q 7 L C Z x d W 9 0 O 1 N l Y 3 R p b 2 4 x L 0 R h d G l f R m F 0 X 0 Y v Q X V 0 b 1 J l b W 9 2 Z W R D b 2 x 1 b W 5 z M S 5 7 Q 0 9 E X 1 Z B U j k s N T Z 9 J n F 1 b 3 Q 7 L C Z x d W 9 0 O 1 N l Y 3 R p b 2 4 x L 0 R h d G l f R m F 0 X 0 Y v Q X V 0 b 1 J l b W 9 2 Z W R D b 2 x 1 b W 5 z M S 5 7 S U 1 Q X 1 Z B U j k s N T d 9 J n F 1 b 3 Q 7 L C Z x d W 9 0 O 1 N l Y 3 R p b 2 4 x L 0 R h d G l f R m F 0 X 0 Y v Q X V 0 b 1 J l b W 9 2 Z W R D b 2 x 1 b W 5 z M S 5 7 Q 0 9 E X 1 Z B M T A s N T h 9 J n F 1 b 3 Q 7 L C Z x d W 9 0 O 1 N l Y 3 R p b 2 4 x L 0 R h d G l f R m F 0 X 0 Y v Q X V 0 b 1 J l b W 9 2 Z W R D b 2 x 1 b W 5 z M S 5 7 S U 1 Q X 1 Z B M T A s N T l 9 J n F 1 b 3 Q 7 L C Z x d W 9 0 O 1 N l Y 3 R p b 2 4 x L 0 R h d G l f R m F 0 X 0 Y v Q X V 0 b 1 J l b W 9 2 Z W R D b 2 x 1 b W 5 z M S 5 7 Q 0 9 E X 1 Z B M T E s N j B 9 J n F 1 b 3 Q 7 L C Z x d W 9 0 O 1 N l Y 3 R p b 2 4 x L 0 R h d G l f R m F 0 X 0 Y v Q X V 0 b 1 J l b W 9 2 Z W R D b 2 x 1 b W 5 z M S 5 7 S U 1 Q X 1 Z B M T E s N j F 9 J n F 1 b 3 Q 7 L C Z x d W 9 0 O 1 N l Y 3 R p b 2 4 x L 0 R h d G l f R m F 0 X 0 Y v Q X V 0 b 1 J l b W 9 2 Z W R D b 2 x 1 b W 5 z M S 5 7 Q 0 9 E X 1 Z B M T I s N j J 9 J n F 1 b 3 Q 7 L C Z x d W 9 0 O 1 N l Y 3 R p b 2 4 x L 0 R h d G l f R m F 0 X 0 Y v Q X V 0 b 1 J l b W 9 2 Z W R D b 2 x 1 b W 5 z M S 5 7 S U 1 Q X 1 Z B M T I s N j N 9 J n F 1 b 3 Q 7 L C Z x d W 9 0 O 1 N l Y 3 R p b 2 4 x L 0 R h d G l f R m F 0 X 0 Y v Q X V 0 b 1 J l b W 9 2 Z W R D b 2 x 1 b W 5 z M S 5 7 Q 0 9 E X 1 Z B M T M s N j R 9 J n F 1 b 3 Q 7 L C Z x d W 9 0 O 1 N l Y 3 R p b 2 4 x L 0 R h d G l f R m F 0 X 0 Y v Q X V 0 b 1 J l b W 9 2 Z W R D b 2 x 1 b W 5 z M S 5 7 S U 1 Q X 1 Z B M T M s N j V 9 J n F 1 b 3 Q 7 L C Z x d W 9 0 O 1 N l Y 3 R p b 2 4 x L 0 R h d G l f R m F 0 X 0 Y v Q X V 0 b 1 J l b W 9 2 Z W R D b 2 x 1 b W 5 z M S 5 7 Q 0 9 E X 1 Z B M T Q s N j Z 9 J n F 1 b 3 Q 7 L C Z x d W 9 0 O 1 N l Y 3 R p b 2 4 x L 0 R h d G l f R m F 0 X 0 Y v Q X V 0 b 1 J l b W 9 2 Z W R D b 2 x 1 b W 5 z M S 5 7 S U 1 Q X 1 Z B M T Q s N j d 9 J n F 1 b 3 Q 7 L C Z x d W 9 0 O 1 N l Y 3 R p b 2 4 x L 0 R h d G l f R m F 0 X 0 Y v Q X V 0 b 1 J l b W 9 2 Z W R D b 2 x 1 b W 5 z M S 5 7 Q 0 9 E X 1 Z B M T U s N j h 9 J n F 1 b 3 Q 7 L C Z x d W 9 0 O 1 N l Y 3 R p b 2 4 x L 0 R h d G l f R m F 0 X 0 Y v Q X V 0 b 1 J l b W 9 2 Z W R D b 2 x 1 b W 5 z M S 5 7 S U 1 Q X 1 Z B M T U s N j l 9 J n F 1 b 3 Q 7 L C Z x d W 9 0 O 1 N l Y 3 R p b 2 4 x L 0 R h d G l f R m F 0 X 0 Y v Q X V 0 b 1 J l b W 9 2 Z W R D b 2 x 1 b W 5 z M S 5 7 R G F 0 Y S B D Y W x j I E N T V i w 3 M H 0 m c X V v d D s s J n F 1 b 3 Q 7 U 2 V j d G l v b j E v R G F 0 a V 9 G Y X R f R i 9 B d X R v U m V t b 3 Z l Z E N v b H V t b n M x L n t D a G l h d m V G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R G F 0 a V 9 G Y X R f R i 9 B d X R v U m V t b 3 Z l Z E N v b H V t b n M x L n t G a W x l I G 9 y a W d p b m U g R m F 0 L D B 9 J n F 1 b 3 Q 7 L C Z x d W 9 0 O 1 N l Y 3 R p b 2 4 x L 0 R h d G l f R m F 0 X 0 Y v Q X V 0 b 1 J l b W 9 2 Z W R D b 2 x 1 b W 5 z M S 5 7 U m l n Y S B D U 1 Y s M X 0 m c X V v d D s s J n F 1 b 3 Q 7 U 2 V j d G l v b j E v R G F 0 a V 9 G Y X R f R i 9 B d X R v U m V t b 3 Z l Z E N v b H V t b n M x L n t O V U 1 f R E 9 D L D J 9 J n F 1 b 3 Q 7 L C Z x d W 9 0 O 1 N l Y 3 R p b 2 4 x L 0 R h d G l f R m F 0 X 0 Y v Q X V 0 b 1 J l b W 9 2 Z W R D b 2 x 1 b W 5 z M S 5 7 R F R f R k F U V C w z f S Z x d W 9 0 O y w m c X V v d D t T Z W N 0 a W 9 u M S 9 E Y X R p X 0 Z h d F 9 G L 0 F 1 d G 9 S Z W 1 v d m V k Q 2 9 s d W 1 u c z E u e 0 J P T E x B L D R 9 J n F 1 b 3 Q 7 L C Z x d W 9 0 O 1 N l Y 3 R p b 2 4 x L 0 R h d G l f R m F 0 X 0 Y v Q X V 0 b 1 J l b W 9 2 Z W R D b 2 x 1 b W 5 z M S 5 7 R E F U X 0 J P T E w s N X 0 m c X V v d D s s J n F 1 b 3 Q 7 U 2 V j d G l v b j E v R G F 0 a V 9 G Y X R f R i 9 B d X R v U m V t b 3 Z l Z E N v b H V t b n M x L n t U S V B f V F J B U y w 2 f S Z x d W 9 0 O y w m c X V v d D t T Z W N 0 a W 9 u M S 9 E Y X R p X 0 Z h d F 9 G L 0 F 1 d G 9 S Z W 1 v d m V k Q 2 9 s d W 1 u c z E u e 1 J J R l 9 D T E k s N 3 0 m c X V v d D s s J n F 1 b 3 Q 7 U 2 V j d G l v b j E v R G F 0 a V 9 G Y X R f R i 9 B d X R v U m V t b 3 Z l Z E N v b H V t b n M x L n t S S U Y y Q 0 x J L D h 9 J n F 1 b 3 Q 7 L C Z x d W 9 0 O 1 N l Y 3 R p b 2 4 x L 0 R h d G l f R m F 0 X 0 Y v Q X V 0 b 1 J l b W 9 2 Z W R D b 2 x 1 b W 5 z M S 5 7 Q 0 9 E X 1 B B U l Q s O X 0 m c X V v d D s s J n F 1 b 3 Q 7 U 2 V j d G l v b j E v R G F 0 a V 9 G Y X R f R i 9 B d X R v U m V t b 3 Z l Z E N v b H V t b n M x L n t D T 0 R f S V B B U i w x M H 0 m c X V v d D s s J n F 1 b 3 Q 7 U 2 V j d G l v b j E v R G F 0 a V 9 G Y X R f R i 9 B d X R v U m V t b 3 Z l Z E N v b H V t b n M x L n t D T 0 R f Q V J S L D E x f S Z x d W 9 0 O y w m c X V v d D t T Z W N 0 a W 9 u M S 9 E Y X R p X 0 Z h d F 9 G L 0 F 1 d G 9 S Z W 1 v d m V k Q 2 9 s d W 1 u c z E u e 0 N P R F 9 J Q V J S L D E y f S Z x d W 9 0 O y w m c X V v d D t T Z W N 0 a W 9 u M S 9 E Y X R p X 0 Z h d F 9 G L 0 F 1 d G 9 S Z W 1 v d m V k Q 2 9 s d W 1 u c z E u e 0 N M S U V O V E U s M T N 9 J n F 1 b 3 Q 7 L C Z x d W 9 0 O 1 N l Y 3 R p b 2 4 x L 0 R h d G l f R m F 0 X 0 Y v Q X V 0 b 1 J l b W 9 2 Z W R D b 2 x 1 b W 5 z M S 5 7 U k F H X 0 1 J V C w x N H 0 m c X V v d D s s J n F 1 b 3 Q 7 U 2 V j d G l v b j E v R G F 0 a V 9 G Y X R f R i 9 B d X R v U m V t b 3 Z l Z E N v b H V t b n M x L n t D Q V B f T U l U L D E 1 f S Z x d W 9 0 O y w m c X V v d D t T Z W N 0 a W 9 u M S 9 E Y X R p X 0 Z h d F 9 G L 0 F 1 d G 9 S Z W 1 v d m V k Q 2 9 s d W 1 u c z E u e 0 x P Q 1 9 N S V Q s M T Z 9 J n F 1 b 3 Q 7 L C Z x d W 9 0 O 1 N l Y 3 R p b 2 4 x L 0 R h d G l f R m F 0 X 0 Y v Q X V 0 b 1 J l b W 9 2 Z W R D b 2 x 1 b W 5 z M S 5 7 U F J P V l 9 N S V Q s M T d 9 J n F 1 b 3 Q 7 L C Z x d W 9 0 O 1 N l Y 3 R p b 2 4 x L 0 R h d G l f R m F 0 X 0 Y v Q X V 0 b 1 J l b W 9 2 Z W R D b 2 x 1 b W 5 z M S 5 7 T k F a X 0 1 J V C w x O H 0 m c X V v d D s s J n F 1 b 3 Q 7 U 2 V j d G l v b j E v R G F 0 a V 9 G Y X R f R i 9 B d X R v U m V t b 3 Z l Z E N v b H V t b n M x L n t S Q U d f R E V T L D E 5 f S Z x d W 9 0 O y w m c X V v d D t T Z W N 0 a W 9 u M S 9 E Y X R p X 0 Z h d F 9 G L 0 F 1 d G 9 S Z W 1 v d m V k Q 2 9 s d W 1 u c z E u e 0 N B U F 9 E R V M s M j B 9 J n F 1 b 3 Q 7 L C Z x d W 9 0 O 1 N l Y 3 R p b 2 4 x L 0 R h d G l f R m F 0 X 0 Y v Q X V 0 b 1 J l b W 9 2 Z W R D b 2 x 1 b W 5 z M S 5 7 T E 9 D X 0 R F U y w y M X 0 m c X V v d D s s J n F 1 b 3 Q 7 U 2 V j d G l v b j E v R G F 0 a V 9 G Y X R f R i 9 B d X R v U m V t b 3 Z l Z E N v b H V t b n M x L n t Q U k 9 W X 0 R F U y w y M n 0 m c X V v d D s s J n F 1 b 3 Q 7 U 2 V j d G l v b j E v R G F 0 a V 9 G Y X R f R i 9 B d X R v U m V t b 3 Z l Z E N v b H V t b n M x L n t O Q V p f R E V T L D I z f S Z x d W 9 0 O y w m c X V v d D t T Z W N 0 a W 9 u M S 9 E Y X R p X 0 Z h d F 9 G L 0 F 1 d G 9 S Z W 1 v d m V k Q 2 9 s d W 1 u c z E u e 0 5 V T V 9 D T 0 x M L D I 0 f S Z x d W 9 0 O y w m c X V v d D t T Z W N 0 a W 9 u M S 9 E Y X R p X 0 Z h d F 9 G L 0 F 1 d G 9 S Z W 1 v d m V k Q 2 9 s d W 1 u c z E u e 1 R P V F 9 W T 0 w s M j V 9 J n F 1 b 3 Q 7 L C Z x d W 9 0 O 1 N l Y 3 R p b 2 4 x L 0 R h d G l f R m F 0 X 0 Y v Q X V 0 b 1 J l b W 9 2 Z W R D b 2 x 1 b W 5 z M S 5 7 V E 9 U X 1 B F U 0 8 s M j Z 9 J n F 1 b 3 Q 7 L C Z x d W 9 0 O 1 N l Y 3 R p b 2 4 x L 0 R h d G l f R m F 0 X 0 Y v Q X V 0 b 1 J l b W 9 2 Z W R D b 2 x 1 b W 5 z M S 5 7 Q k F T R V 9 U Q V N T L D I 3 f S Z x d W 9 0 O y w m c X V v d D t T Z W N 0 a W 9 u M S 9 E Y X R p X 0 Z h d F 9 G L 0 F 1 d G 9 S Z W 1 v d m V k Q 2 9 s d W 1 u c z E u e 0 N P R F 9 J V k E s M j h 9 J n F 1 b 3 Q 7 L C Z x d W 9 0 O 1 N l Y 3 R p b 2 4 x L 0 R h d G l f R m F 0 X 0 Y v Q X V 0 b 1 J l b W 9 2 Z W R D b 2 x 1 b W 5 z M S 5 7 V E 9 U X 0 l N U E 8 s M j l 9 J n F 1 b 3 Q 7 L C Z x d W 9 0 O 1 N l Y 3 R p b 2 4 x L 0 R h d G l f R m F 0 X 0 Y v Q X V 0 b 1 J l b W 9 2 Z W R D b 2 x 1 b W 5 z M S 5 7 V E 9 U X 0 l W Q S w z M H 0 m c X V v d D s s J n F 1 b 3 Q 7 U 2 V j d G l v b j E v R G F 0 a V 9 G Y X R f R i 9 B d X R v U m V t b 3 Z l Z E N v b H V t b n M x L n t U T 1 R f U 1 B F R C w z M X 0 m c X V v d D s s J n F 1 b 3 Q 7 U 2 V j d G l v b j E v R G F 0 a V 9 G Y X R f R i 9 B d X R v U m V t b 3 Z l Z E N v b H V t b n M x L n t J T V B f R E l G S V M s M z J 9 J n F 1 b 3 Q 7 L C Z x d W 9 0 O 1 N l Y 3 R p b 2 4 x L 0 R h d G l f R m F 0 X 0 Y v Q X V 0 b 1 J l b W 9 2 Z W R D b 2 x 1 b W 5 z M S 5 7 S U 1 Q X 0 5 P T E 8 s M z N 9 J n F 1 b 3 Q 7 L C Z x d W 9 0 O 1 N l Y 3 R p b 2 4 x L 0 R h d G l f R m F 0 X 0 Y v Q X V 0 b 1 J l b W 9 2 Z W R D b 2 x 1 b W 5 z M S 5 7 S U 1 Q X 0 F E R 0 V T L D M 0 f S Z x d W 9 0 O y w m c X V v d D t T Z W N 0 a W 9 u M S 9 E Y X R p X 0 Z h d F 9 G L 0 F 1 d G 9 S Z W 1 v d m V k Q 2 9 s d W 1 u c z E u e 0 l N U F 9 B U 1 N J Q y w z N X 0 m c X V v d D s s J n F 1 b 3 Q 7 U 2 V j d G l v b j E v R G F 0 a V 9 G Y X R f R i 9 B d X R v U m V t b 3 Z l Z E N v b H V t b n M x L n t J T V B f R l V F T C w z N n 0 m c X V v d D s s J n F 1 b 3 Q 7 U 2 V j d G l v b j E v R G F 0 a V 9 G Y X R f R i 9 B d X R v U m V t b 3 Z l Z E N v b H V t b n M x L n t J T V B f R E l B U 1 M s M z d 9 J n F 1 b 3 Q 7 L C Z x d W 9 0 O 1 N l Y 3 R p b 2 4 x L 0 R h d G l f R m F 0 X 0 Y v Q X V 0 b 1 J l b W 9 2 Z W R D b 2 x 1 b W 5 z M S 5 7 S U 1 Q X 0 d J Q U N F L D M 4 f S Z x d W 9 0 O y w m c X V v d D t T Z W N 0 a W 9 u M S 9 E Y X R p X 0 Z h d F 9 G L 0 F 1 d G 9 S Z W 1 v d m V k Q 2 9 s d W 1 u c z E u e 0 l N U F 9 J U 1 R B V C w z O X 0 m c X V v d D s s J n F 1 b 3 Q 7 U 2 V j d G l v b j E v R G F 0 a V 9 G Y X R f R i 9 B d X R v U m V t b 3 Z l Z E N v b H V t b n M x L n t D T 0 R f V k F S M S w 0 M H 0 m c X V v d D s s J n F 1 b 3 Q 7 U 2 V j d G l v b j E v R G F 0 a V 9 G Y X R f R i 9 B d X R v U m V t b 3 Z l Z E N v b H V t b n M x L n t J T V B f V k F S M S w 0 M X 0 m c X V v d D s s J n F 1 b 3 Q 7 U 2 V j d G l v b j E v R G F 0 a V 9 G Y X R f R i 9 B d X R v U m V t b 3 Z l Z E N v b H V t b n M x L n t D T 0 R f V k F S M i w 0 M n 0 m c X V v d D s s J n F 1 b 3 Q 7 U 2 V j d G l v b j E v R G F 0 a V 9 G Y X R f R i 9 B d X R v U m V t b 3 Z l Z E N v b H V t b n M x L n t J T V B f V k F S M i w 0 M 3 0 m c X V v d D s s J n F 1 b 3 Q 7 U 2 V j d G l v b j E v R G F 0 a V 9 G Y X R f R i 9 B d X R v U m V t b 3 Z l Z E N v b H V t b n M x L n t D T 0 R f V k F S M y w 0 N H 0 m c X V v d D s s J n F 1 b 3 Q 7 U 2 V j d G l v b j E v R G F 0 a V 9 G Y X R f R i 9 B d X R v U m V t b 3 Z l Z E N v b H V t b n M x L n t J T V B f V k F S M y w 0 N X 0 m c X V v d D s s J n F 1 b 3 Q 7 U 2 V j d G l v b j E v R G F 0 a V 9 G Y X R f R i 9 B d X R v U m V t b 3 Z l Z E N v b H V t b n M x L n t D T 0 R f V k F S N C w 0 N n 0 m c X V v d D s s J n F 1 b 3 Q 7 U 2 V j d G l v b j E v R G F 0 a V 9 G Y X R f R i 9 B d X R v U m V t b 3 Z l Z E N v b H V t b n M x L n t J T V B f V k F S N C w 0 N 3 0 m c X V v d D s s J n F 1 b 3 Q 7 U 2 V j d G l v b j E v R G F 0 a V 9 G Y X R f R i 9 B d X R v U m V t b 3 Z l Z E N v b H V t b n M x L n t D T 0 R f V k F S N S w 0 O H 0 m c X V v d D s s J n F 1 b 3 Q 7 U 2 V j d G l v b j E v R G F 0 a V 9 G Y X R f R i 9 B d X R v U m V t b 3 Z l Z E N v b H V t b n M x L n t J T V B f V k F S N S w 0 O X 0 m c X V v d D s s J n F 1 b 3 Q 7 U 2 V j d G l v b j E v R G F 0 a V 9 G Y X R f R i 9 B d X R v U m V t b 3 Z l Z E N v b H V t b n M x L n t D T 0 R f V k F S N i w 1 M H 0 m c X V v d D s s J n F 1 b 3 Q 7 U 2 V j d G l v b j E v R G F 0 a V 9 G Y X R f R i 9 B d X R v U m V t b 3 Z l Z E N v b H V t b n M x L n t J T V B f V k F S N i w 1 M X 0 m c X V v d D s s J n F 1 b 3 Q 7 U 2 V j d G l v b j E v R G F 0 a V 9 G Y X R f R i 9 B d X R v U m V t b 3 Z l Z E N v b H V t b n M x L n t D T 0 R f V k F S N y w 1 M n 0 m c X V v d D s s J n F 1 b 3 Q 7 U 2 V j d G l v b j E v R G F 0 a V 9 G Y X R f R i 9 B d X R v U m V t b 3 Z l Z E N v b H V t b n M x L n t J T V B f V k F S N y w 1 M 3 0 m c X V v d D s s J n F 1 b 3 Q 7 U 2 V j d G l v b j E v R G F 0 a V 9 G Y X R f R i 9 B d X R v U m V t b 3 Z l Z E N v b H V t b n M x L n t D T 0 R f V k F S O C w 1 N H 0 m c X V v d D s s J n F 1 b 3 Q 7 U 2 V j d G l v b j E v R G F 0 a V 9 G Y X R f R i 9 B d X R v U m V t b 3 Z l Z E N v b H V t b n M x L n t J T V B f V k F S O C w 1 N X 0 m c X V v d D s s J n F 1 b 3 Q 7 U 2 V j d G l v b j E v R G F 0 a V 9 G Y X R f R i 9 B d X R v U m V t b 3 Z l Z E N v b H V t b n M x L n t D T 0 R f V k F S O S w 1 N n 0 m c X V v d D s s J n F 1 b 3 Q 7 U 2 V j d G l v b j E v R G F 0 a V 9 G Y X R f R i 9 B d X R v U m V t b 3 Z l Z E N v b H V t b n M x L n t J T V B f V k F S O S w 1 N 3 0 m c X V v d D s s J n F 1 b 3 Q 7 U 2 V j d G l v b j E v R G F 0 a V 9 G Y X R f R i 9 B d X R v U m V t b 3 Z l Z E N v b H V t b n M x L n t D T 0 R f V k E x M C w 1 O H 0 m c X V v d D s s J n F 1 b 3 Q 7 U 2 V j d G l v b j E v R G F 0 a V 9 G Y X R f R i 9 B d X R v U m V t b 3 Z l Z E N v b H V t b n M x L n t J T V B f V k E x M C w 1 O X 0 m c X V v d D s s J n F 1 b 3 Q 7 U 2 V j d G l v b j E v R G F 0 a V 9 G Y X R f R i 9 B d X R v U m V t b 3 Z l Z E N v b H V t b n M x L n t D T 0 R f V k E x M S w 2 M H 0 m c X V v d D s s J n F 1 b 3 Q 7 U 2 V j d G l v b j E v R G F 0 a V 9 G Y X R f R i 9 B d X R v U m V t b 3 Z l Z E N v b H V t b n M x L n t J T V B f V k E x M S w 2 M X 0 m c X V v d D s s J n F 1 b 3 Q 7 U 2 V j d G l v b j E v R G F 0 a V 9 G Y X R f R i 9 B d X R v U m V t b 3 Z l Z E N v b H V t b n M x L n t D T 0 R f V k E x M i w 2 M n 0 m c X V v d D s s J n F 1 b 3 Q 7 U 2 V j d G l v b j E v R G F 0 a V 9 G Y X R f R i 9 B d X R v U m V t b 3 Z l Z E N v b H V t b n M x L n t J T V B f V k E x M i w 2 M 3 0 m c X V v d D s s J n F 1 b 3 Q 7 U 2 V j d G l v b j E v R G F 0 a V 9 G Y X R f R i 9 B d X R v U m V t b 3 Z l Z E N v b H V t b n M x L n t D T 0 R f V k E x M y w 2 N H 0 m c X V v d D s s J n F 1 b 3 Q 7 U 2 V j d G l v b j E v R G F 0 a V 9 G Y X R f R i 9 B d X R v U m V t b 3 Z l Z E N v b H V t b n M x L n t J T V B f V k E x M y w 2 N X 0 m c X V v d D s s J n F 1 b 3 Q 7 U 2 V j d G l v b j E v R G F 0 a V 9 G Y X R f R i 9 B d X R v U m V t b 3 Z l Z E N v b H V t b n M x L n t D T 0 R f V k E x N C w 2 N n 0 m c X V v d D s s J n F 1 b 3 Q 7 U 2 V j d G l v b j E v R G F 0 a V 9 G Y X R f R i 9 B d X R v U m V t b 3 Z l Z E N v b H V t b n M x L n t J T V B f V k E x N C w 2 N 3 0 m c X V v d D s s J n F 1 b 3 Q 7 U 2 V j d G l v b j E v R G F 0 a V 9 G Y X R f R i 9 B d X R v U m V t b 3 Z l Z E N v b H V t b n M x L n t D T 0 R f V k E x N S w 2 O H 0 m c X V v d D s s J n F 1 b 3 Q 7 U 2 V j d G l v b j E v R G F 0 a V 9 G Y X R f R i 9 B d X R v U m V t b 3 Z l Z E N v b H V t b n M x L n t J T V B f V k E x N S w 2 O X 0 m c X V v d D s s J n F 1 b 3 Q 7 U 2 V j d G l v b j E v R G F 0 a V 9 G Y X R f R i 9 B d X R v U m V t b 3 Z l Z E N v b H V t b n M x L n t E Y X R h I E N h b G M g Q 1 N W L D c w f S Z x d W 9 0 O y w m c X V v d D t T Z W N 0 a W 9 u M S 9 E Y X R p X 0 Z h d F 9 G L 0 F 1 d G 9 S Z W 1 v d m V k Q 2 9 s d W 1 u c z E u e 0 N o a W F 2 Z U Y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p X 0 Z h d F 9 G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0 Z h d F 9 G L 1 B y b 2 1 v c 3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G Y X R f R i 9 E Y X R p X 0 Z h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R m F 0 X 0 Y v Q W d n a X V u d G F D a G l h d m V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l 9 U X 0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T A 5 M z R m N i 0 0 M m I w L T Q y N T A t O T N j N S 0 5 Y T A x Z G U 1 N z I 1 Y W Q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x M 1 Q x N j o 1 O T o y M C 4 3 N z I z M z I 2 W i I g L z 4 8 R W 5 0 c n k g V H l w Z T 0 i Q n V m Z m V y T m V 4 d F J l Z n J l c 2 g i I F Z h b H V l P S J s M S I g L z 4 8 R W 5 0 c n k g V H l w Z T 0 i R m l s b F R h c m d l d C I g V m F s d W U 9 I n N K b 2 l u X 1 R f R i I g L z 4 8 R W 5 0 c n k g V H l w Z T 0 i R m l s b E V y c m 9 y Q 2 9 1 b n Q i I F Z h b H V l P S J s M C I g L z 4 8 R W 5 0 c n k g V H l w Z T 0 i U m V j b 3 Z l c n l U Y X J n Z X R T a G V l d C I g V m F s d W U 9 I n N K b 2 l u X 1 R f R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F B T U p C Z 0 F B Q U F B Q U J n Q U F C Z 1 l B Q U F Z Q U F B W U F B Q U F B Q X d N R E F 3 V U Z B Q U F K R V F V R 0 F B T U d B Q V l H Q U F Z Q U F B Q U F B Q V l B Q m d B Q U F B Q U d B Q U F B Q X d V R k F 3 Q V J F U k V S R V J F U k V S R V J F U U F S Q U J F Q U V R Q V J B Q k V B R V F B U k F C R U F F U U F S Q U J F Q U V R Q V J B Q k V B R V F r R y I g L z 4 8 R W 5 0 c n k g V H l w Z T 0 i R m l s b E N v b H V t b k 5 h b W V z I i B W Y W x 1 Z T 0 i c 1 s m c X V v d D t G a W x l I E 9 y a W d p b m U g V H J h J n F 1 b 3 Q 7 L C Z x d W 9 0 O 1 J p Z 2 E g V H J h J n F 1 b 3 Q 7 L C Z x d W 9 0 O 0 R h d G E g Y 2 F s Y y Z x d W 9 0 O y w m c X V v d D t D b 2 R p Y 2 U g Q 2 x p Z W 5 0 Z S B N a X R 0 Z W 5 0 Z S Z x d W 9 0 O y w m c X V v d D t D b 2 R p Y 2 U g V G F y a W Z m Y S B B c m N v J n F 1 b 3 Q 7 L C Z x d W 9 0 O 0 N v Z G l j Z S B S Y W d n c n V w c G F t Z W 5 0 b y B G Y X R 0 d X J l J n F 1 b 3 Q 7 L C Z x d W 9 0 O 0 N v Z G l j Z S B N Y X J j Y X R 1 c m E g Q 2 9 s b G k m c X V v d D s s J n F 1 b 3 Q 7 T W l 0 d G V u d G U g L S B S Y W d p b 2 5 l I F N v Y 2 l h b G U m c X V v d D s s J n F 1 b 3 Q 7 T W l 0 d G V u d G U g L S B J b m R p c m l 6 e m 8 m c X V v d D s s J n F 1 b 3 Q 7 T W l 0 d G V u d G U g L S B D Q V A m c X V v d D s s J n F 1 b 3 Q 7 T W l 0 d G V u d G U g L S B M b 2 N h b G l 0 Y S Z x d W 9 0 O y w m c X V v d D t N a X R 0 Z W 5 0 Z S A t I F B y b 3 Z p b m N p Y S Z x d W 9 0 O y w m c X V v d D t C b 2 x s Y S A v I E Z h d H R 1 c m E g T n V t Z X J v J n F 1 b 3 Q 7 L C Z x d W 9 0 O 0 J v b G x h I C 8 g R m F 0 d H V y Y S B E Y X R h J n F 1 b 3 Q 7 L C Z x d W 9 0 O 0 5 1 b W V y b y B P c m R p b m U g L y B D b 2 5 z Z W d u Y S Z x d W 9 0 O y w m c X V v d D t E Y X R h I E 9 y Z G l u Z S A v I E N v b n N l Z 2 5 h J n F 1 b 3 Q 7 L C Z x d W 9 0 O 0 R l c 3 R p b m F 0 Y X J p b y A t I E N v Z G l j Z S B D b G l l b n R l J n F 1 b 3 Q 7 L C Z x d W 9 0 O 0 R l c 3 R p b m F 0 Y X J p b y A t I F J h Z 2 l v b m U g U 2 9 j a W F s Z S Z x d W 9 0 O y w m c X V v d D t E Z X N 0 a W 5 h d G F y a W 8 g L S B J b m R p c m l 6 e m 8 m c X V v d D s s J n F 1 b 3 Q 7 R G V z d G l u Y X R h c m l v I C 0 g Q 0 F Q J n F 1 b 3 Q 7 L C Z x d W 9 0 O 0 R l c 3 R p b m F 0 Y X J p b y A t I E x v Y 2 F s a X R h J n F 1 b 3 Q 7 L C Z x d W 9 0 O 0 R l c 3 R p b m F 0 Y X J p b y A t I F B y b 3 Z p b m N p Y S Z x d W 9 0 O y w m c X V v d D t E Z X N 0 a W 5 h d G F y a W 8 g L S B O Y X p p b 2 5 l J n F 1 b 3 Q 7 L C Z x d W 9 0 O 1 R p c G 8 g U G 9 y d G 8 m c X V v d D s s J n F 1 b 3 Q 7 V G 9 0 Y W x l I E N v b G x p J n F 1 b 3 Q 7 L C Z x d W 9 0 O 1 R v d G F s Z S B F d G l j a G V 0 d G U m c X V v d D s s J n F 1 b 3 Q 7 Q m F u Y 2 F s a S B k Y S B y Z W 5 k Z X J l J n F 1 b 3 Q 7 L C Z x d W 9 0 O 0 J h b m N h b G k g Y S B w Z X J k Z X J l J n F 1 b 3 Q 7 L C Z x d W 9 0 O 1 B l c 2 8 g a W 4 g S 2 c m c X V v d D s s J n F 1 b 3 Q 7 S W 1 w b 3 J 0 b y B D b 2 5 0 c m F z c 2 V n b m 8 m c X V v d D s s J n F 1 b 3 Q 7 S W 5 m b 3 J t Y X p p b 2 5 p I H N 1 I G V 0 a W N o Z X R 0 Y S Z x d W 9 0 O y w m c X V v d D t G b G F n I E Z p b m U g U m V j b 3 J k J n F 1 b 3 Q 7 L C Z x d W 9 0 O 0 R h d G E g Y 2 F s Y y B w Y X J z Z W Q m c X V v d D s s J n F 1 b 3 Q 7 S W 1 w b 3 J 0 b y B D b 2 5 0 c m F z c 2 V n b m 8 g K G Z s b 2 F 0 K S Z x d W 9 0 O y w m c X V v d D t Q Z X N v I G l u I E t n I C h m b G 9 h d C k m c X V v d D s s J n F 1 b 3 Q 7 Q 2 h p Y X Z l V C Z x d W 9 0 O y w m c X V v d D t G a W x l I G 9 y a W d p b m U g R m F 0 J n F 1 b 3 Q 7 L C Z x d W 9 0 O 1 J p Z 2 E g Q 1 N W J n F 1 b 3 Q 7 L C Z x d W 9 0 O 0 5 V T V 9 E T 0 M m c X V v d D s s J n F 1 b 3 Q 7 R F R f R k F U V C Z x d W 9 0 O y w m c X V v d D t C T 0 x M Q S Z x d W 9 0 O y w m c X V v d D t E Q V R f Q k 9 M T C Z x d W 9 0 O y w m c X V v d D t U S V B f V F J B U y Z x d W 9 0 O y w m c X V v d D t S S U Z f Q 0 x J J n F 1 b 3 Q 7 L C Z x d W 9 0 O 1 J J R j J D T E k m c X V v d D s s J n F 1 b 3 Q 7 Q 0 9 E X 1 B B U l Q m c X V v d D s s J n F 1 b 3 Q 7 Q 0 9 E X 0 l Q Q V I m c X V v d D s s J n F 1 b 3 Q 7 Q 0 9 E X 0 F S U i Z x d W 9 0 O y w m c X V v d D t D T 0 R f S U F S U i Z x d W 9 0 O y w m c X V v d D t D T E l F T l R F J n F 1 b 3 Q 7 L C Z x d W 9 0 O 1 J B R 1 9 N S V Q m c X V v d D s s J n F 1 b 3 Q 7 Q 0 F Q X 0 1 J V C Z x d W 9 0 O y w m c X V v d D t M T 0 N f T U l U J n F 1 b 3 Q 7 L C Z x d W 9 0 O 1 B S T 1 Z f T U l U J n F 1 b 3 Q 7 L C Z x d W 9 0 O 0 5 B W l 9 N S V Q m c X V v d D s s J n F 1 b 3 Q 7 U k F H X 0 R F U y Z x d W 9 0 O y w m c X V v d D t D Q V B f R E V T J n F 1 b 3 Q 7 L C Z x d W 9 0 O 0 x P Q 1 9 E R V M m c X V v d D s s J n F 1 b 3 Q 7 U F J P V l 9 E R V M m c X V v d D s s J n F 1 b 3 Q 7 T k F a X 0 R F U y Z x d W 9 0 O y w m c X V v d D t O V U 1 f Q 0 9 M T C Z x d W 9 0 O y w m c X V v d D t U T 1 R f V k 9 M J n F 1 b 3 Q 7 L C Z x d W 9 0 O 1 R P V F 9 Q R V N P J n F 1 b 3 Q 7 L C Z x d W 9 0 O 0 J B U 0 V f V E F T U y Z x d W 9 0 O y w m c X V v d D t D T 0 R f S V Z B J n F 1 b 3 Q 7 L C Z x d W 9 0 O 1 R P V F 9 J T V B P J n F 1 b 3 Q 7 L C Z x d W 9 0 O 1 R P V F 9 J V k E m c X V v d D s s J n F 1 b 3 Q 7 V E 9 U X 1 N Q R U Q m c X V v d D s s J n F 1 b 3 Q 7 S U 1 Q X 0 R J R k l T J n F 1 b 3 Q 7 L C Z x d W 9 0 O 0 l N U F 9 O T 0 x P J n F 1 b 3 Q 7 L C Z x d W 9 0 O 0 l N U F 9 B R E d F U y Z x d W 9 0 O y w m c X V v d D t J T V B f Q V N T S U M m c X V v d D s s J n F 1 b 3 Q 7 S U 1 Q X 0 Z V R U w m c X V v d D s s J n F 1 b 3 Q 7 S U 1 Q X 0 R J Q V N T J n F 1 b 3 Q 7 L C Z x d W 9 0 O 0 l N U F 9 H S U F D R S Z x d W 9 0 O y w m c X V v d D t J T V B f S V N U Q V Q m c X V v d D s s J n F 1 b 3 Q 7 Q 0 9 E X 1 Z B U j E m c X V v d D s s J n F 1 b 3 Q 7 S U 1 Q X 1 Z B U j E m c X V v d D s s J n F 1 b 3 Q 7 Q 0 9 E X 1 Z B U j I m c X V v d D s s J n F 1 b 3 Q 7 S U 1 Q X 1 Z B U j I m c X V v d D s s J n F 1 b 3 Q 7 Q 0 9 E X 1 Z B U j M m c X V v d D s s J n F 1 b 3 Q 7 S U 1 Q X 1 Z B U j M m c X V v d D s s J n F 1 b 3 Q 7 Q 0 9 E X 1 Z B U j Q m c X V v d D s s J n F 1 b 3 Q 7 S U 1 Q X 1 Z B U j Q m c X V v d D s s J n F 1 b 3 Q 7 Q 0 9 E X 1 Z B U j U m c X V v d D s s J n F 1 b 3 Q 7 S U 1 Q X 1 Z B U j U m c X V v d D s s J n F 1 b 3 Q 7 Q 0 9 E X 1 Z B U j Y m c X V v d D s s J n F 1 b 3 Q 7 S U 1 Q X 1 Z B U j Y m c X V v d D s s J n F 1 b 3 Q 7 Q 0 9 E X 1 Z B U j c m c X V v d D s s J n F 1 b 3 Q 7 S U 1 Q X 1 Z B U j c m c X V v d D s s J n F 1 b 3 Q 7 Q 0 9 E X 1 Z B U j g m c X V v d D s s J n F 1 b 3 Q 7 S U 1 Q X 1 Z B U j g m c X V v d D s s J n F 1 b 3 Q 7 Q 0 9 E X 1 Z B U j k m c X V v d D s s J n F 1 b 3 Q 7 S U 1 Q X 1 Z B U j k m c X V v d D s s J n F 1 b 3 Q 7 Q 0 9 E X 1 Z B M T A m c X V v d D s s J n F 1 b 3 Q 7 S U 1 Q X 1 Z B M T A m c X V v d D s s J n F 1 b 3 Q 7 Q 0 9 E X 1 Z B M T E m c X V v d D s s J n F 1 b 3 Q 7 S U 1 Q X 1 Z B M T E m c X V v d D s s J n F 1 b 3 Q 7 Q 0 9 E X 1 Z B M T I m c X V v d D s s J n F 1 b 3 Q 7 S U 1 Q X 1 Z B M T I m c X V v d D s s J n F 1 b 3 Q 7 Q 0 9 E X 1 Z B M T M m c X V v d D s s J n F 1 b 3 Q 7 S U 1 Q X 1 Z B M T M m c X V v d D s s J n F 1 b 3 Q 7 Q 0 9 E X 1 Z B M T Q m c X V v d D s s J n F 1 b 3 Q 7 S U 1 Q X 1 Z B M T Q m c X V v d D s s J n F 1 b 3 Q 7 Q 0 9 E X 1 Z B M T U m c X V v d D s s J n F 1 b 3 Q 7 S U 1 Q X 1 Z B M T U m c X V v d D s s J n F 1 b 3 Q 7 R G F 0 Y S B D Y W x j I E N T V i Z x d W 9 0 O y w m c X V v d D t D a G l h d m V G J n F 1 b 3 Q 7 X S I g L z 4 8 R W 5 0 c n k g V H l w Z T 0 i R m l s b E V y c m 9 y Q 2 9 k Z S I g V m F s d W U 9 I n N V b m t u b 3 d u I i A v P j x F b n R y e S B U e X B l P S J G a W x s Q 2 9 1 b n Q i I F Z h b H V l P S J s M T k x N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l u X 1 R f R i 9 B d X R v U m V t b 3 Z l Z E N v b H V t b n M x L n t G a W x l I E 9 y a W d p b m U g V H J h L D B 9 J n F 1 b 3 Q 7 L C Z x d W 9 0 O 1 N l Y 3 R p b 2 4 x L 0 p v a W 5 f V F 9 G L 0 F 1 d G 9 S Z W 1 v d m V k Q 2 9 s d W 1 u c z E u e 1 J p Z 2 E g V H J h L D F 9 J n F 1 b 3 Q 7 L C Z x d W 9 0 O 1 N l Y 3 R p b 2 4 x L 0 p v a W 5 f V F 9 G L 0 F 1 d G 9 S Z W 1 v d m V k Q 2 9 s d W 1 u c z E u e 0 R h d G E g Y 2 F s Y y w y f S Z x d W 9 0 O y w m c X V v d D t T Z W N 0 a W 9 u M S 9 K b 2 l u X 1 R f R i 9 B d X R v U m V t b 3 Z l Z E N v b H V t b n M x L n t D b 2 R p Y 2 U g Q 2 x p Z W 5 0 Z S B N a X R 0 Z W 5 0 Z S w z f S Z x d W 9 0 O y w m c X V v d D t T Z W N 0 a W 9 u M S 9 K b 2 l u X 1 R f R i 9 B d X R v U m V t b 3 Z l Z E N v b H V t b n M x L n t D b 2 R p Y 2 U g V G F y a W Z m Y S B B c m N v L D R 9 J n F 1 b 3 Q 7 L C Z x d W 9 0 O 1 N l Y 3 R p b 2 4 x L 0 p v a W 5 f V F 9 G L 0 F 1 d G 9 S Z W 1 v d m V k Q 2 9 s d W 1 u c z E u e 0 N v Z G l j Z S B S Y W d n c n V w c G F t Z W 5 0 b y B G Y X R 0 d X J l L D V 9 J n F 1 b 3 Q 7 L C Z x d W 9 0 O 1 N l Y 3 R p b 2 4 x L 0 p v a W 5 f V F 9 G L 0 F 1 d G 9 S Z W 1 v d m V k Q 2 9 s d W 1 u c z E u e 0 N v Z G l j Z S B N Y X J j Y X R 1 c m E g Q 2 9 s b G k s N n 0 m c X V v d D s s J n F 1 b 3 Q 7 U 2 V j d G l v b j E v S m 9 p b l 9 U X 0 Y v Q X V 0 b 1 J l b W 9 2 Z W R D b 2 x 1 b W 5 z M S 5 7 T W l 0 d G V u d G U g L S B S Y W d p b 2 5 l I F N v Y 2 l h b G U s N 3 0 m c X V v d D s s J n F 1 b 3 Q 7 U 2 V j d G l v b j E v S m 9 p b l 9 U X 0 Y v Q X V 0 b 1 J l b W 9 2 Z W R D b 2 x 1 b W 5 z M S 5 7 T W l 0 d G V u d G U g L S B J b m R p c m l 6 e m 8 s O H 0 m c X V v d D s s J n F 1 b 3 Q 7 U 2 V j d G l v b j E v S m 9 p b l 9 U X 0 Y v Q X V 0 b 1 J l b W 9 2 Z W R D b 2 x 1 b W 5 z M S 5 7 T W l 0 d G V u d G U g L S B D Q V A s O X 0 m c X V v d D s s J n F 1 b 3 Q 7 U 2 V j d G l v b j E v S m 9 p b l 9 U X 0 Y v Q X V 0 b 1 J l b W 9 2 Z W R D b 2 x 1 b W 5 z M S 5 7 T W l 0 d G V u d G U g L S B M b 2 N h b G l 0 Y S w x M H 0 m c X V v d D s s J n F 1 b 3 Q 7 U 2 V j d G l v b j E v S m 9 p b l 9 U X 0 Y v Q X V 0 b 1 J l b W 9 2 Z W R D b 2 x 1 b W 5 z M S 5 7 T W l 0 d G V u d G U g L S B Q c m 9 2 a W 5 j a W E s M T F 9 J n F 1 b 3 Q 7 L C Z x d W 9 0 O 1 N l Y 3 R p b 2 4 x L 0 p v a W 5 f V F 9 G L 0 F 1 d G 9 S Z W 1 v d m V k Q 2 9 s d W 1 u c z E u e 0 J v b G x h I C 8 g R m F 0 d H V y Y S B O d W 1 l c m 8 s M T J 9 J n F 1 b 3 Q 7 L C Z x d W 9 0 O 1 N l Y 3 R p b 2 4 x L 0 p v a W 5 f V F 9 G L 0 F 1 d G 9 S Z W 1 v d m V k Q 2 9 s d W 1 u c z E u e 0 J v b G x h I C 8 g R m F 0 d H V y Y S B E Y X R h L D E z f S Z x d W 9 0 O y w m c X V v d D t T Z W N 0 a W 9 u M S 9 K b 2 l u X 1 R f R i 9 B d X R v U m V t b 3 Z l Z E N v b H V t b n M x L n t O d W 1 l c m 8 g T 3 J k a W 5 l I C 8 g Q 2 9 u c 2 V n b m E s M T R 9 J n F 1 b 3 Q 7 L C Z x d W 9 0 O 1 N l Y 3 R p b 2 4 x L 0 p v a W 5 f V F 9 G L 0 F 1 d G 9 S Z W 1 v d m V k Q 2 9 s d W 1 u c z E u e 0 R h d G E g T 3 J k a W 5 l I C 8 g Q 2 9 u c 2 V n b m E s M T V 9 J n F 1 b 3 Q 7 L C Z x d W 9 0 O 1 N l Y 3 R p b 2 4 x L 0 p v a W 5 f V F 9 G L 0 F 1 d G 9 S Z W 1 v d m V k Q 2 9 s d W 1 u c z E u e 0 R l c 3 R p b m F 0 Y X J p b y A t I E N v Z G l j Z S B D b G l l b n R l L D E 2 f S Z x d W 9 0 O y w m c X V v d D t T Z W N 0 a W 9 u M S 9 K b 2 l u X 1 R f R i 9 B d X R v U m V t b 3 Z l Z E N v b H V t b n M x L n t E Z X N 0 a W 5 h d G F y a W 8 g L S B S Y W d p b 2 5 l I F N v Y 2 l h b G U s M T d 9 J n F 1 b 3 Q 7 L C Z x d W 9 0 O 1 N l Y 3 R p b 2 4 x L 0 p v a W 5 f V F 9 G L 0 F 1 d G 9 S Z W 1 v d m V k Q 2 9 s d W 1 u c z E u e 0 R l c 3 R p b m F 0 Y X J p b y A t I E l u Z G l y a X p 6 b y w x O H 0 m c X V v d D s s J n F 1 b 3 Q 7 U 2 V j d G l v b j E v S m 9 p b l 9 U X 0 Y v Q X V 0 b 1 J l b W 9 2 Z W R D b 2 x 1 b W 5 z M S 5 7 R G V z d G l u Y X R h c m l v I C 0 g Q 0 F Q L D E 5 f S Z x d W 9 0 O y w m c X V v d D t T Z W N 0 a W 9 u M S 9 K b 2 l u X 1 R f R i 9 B d X R v U m V t b 3 Z l Z E N v b H V t b n M x L n t E Z X N 0 a W 5 h d G F y a W 8 g L S B M b 2 N h b G l 0 Y S w y M H 0 m c X V v d D s s J n F 1 b 3 Q 7 U 2 V j d G l v b j E v S m 9 p b l 9 U X 0 Y v Q X V 0 b 1 J l b W 9 2 Z W R D b 2 x 1 b W 5 z M S 5 7 R G V z d G l u Y X R h c m l v I C 0 g U H J v d m l u Y 2 l h L D I x f S Z x d W 9 0 O y w m c X V v d D t T Z W N 0 a W 9 u M S 9 K b 2 l u X 1 R f R i 9 B d X R v U m V t b 3 Z l Z E N v b H V t b n M x L n t E Z X N 0 a W 5 h d G F y a W 8 g L S B O Y X p p b 2 5 l L D I y f S Z x d W 9 0 O y w m c X V v d D t T Z W N 0 a W 9 u M S 9 K b 2 l u X 1 R f R i 9 B d X R v U m V t b 3 Z l Z E N v b H V t b n M x L n t U a X B v I F B v c n R v L D I z f S Z x d W 9 0 O y w m c X V v d D t T Z W N 0 a W 9 u M S 9 K b 2 l u X 1 R f R i 9 B d X R v U m V t b 3 Z l Z E N v b H V t b n M x L n t U b 3 R h b G U g Q 2 9 s b G k s M j R 9 J n F 1 b 3 Q 7 L C Z x d W 9 0 O 1 N l Y 3 R p b 2 4 x L 0 p v a W 5 f V F 9 G L 0 F 1 d G 9 S Z W 1 v d m V k Q 2 9 s d W 1 u c z E u e 1 R v d G F s Z S B F d G l j a G V 0 d G U s M j V 9 J n F 1 b 3 Q 7 L C Z x d W 9 0 O 1 N l Y 3 R p b 2 4 x L 0 p v a W 5 f V F 9 G L 0 F 1 d G 9 S Z W 1 v d m V k Q 2 9 s d W 1 u c z E u e 0 J h b m N h b G k g Z G E g c m V u Z G V y Z S w y N n 0 m c X V v d D s s J n F 1 b 3 Q 7 U 2 V j d G l v b j E v S m 9 p b l 9 U X 0 Y v Q X V 0 b 1 J l b W 9 2 Z W R D b 2 x 1 b W 5 z M S 5 7 Q m F u Y 2 F s a S B h I H B l c m R l c m U s M j d 9 J n F 1 b 3 Q 7 L C Z x d W 9 0 O 1 N l Y 3 R p b 2 4 x L 0 p v a W 5 f V F 9 G L 0 F 1 d G 9 S Z W 1 v d m V k Q 2 9 s d W 1 u c z E u e 1 B l c 2 8 g a W 4 g S 2 c s M j h 9 J n F 1 b 3 Q 7 L C Z x d W 9 0 O 1 N l Y 3 R p b 2 4 x L 0 p v a W 5 f V F 9 G L 0 F 1 d G 9 S Z W 1 v d m V k Q 2 9 s d W 1 u c z E u e 0 l t c G 9 y d G 8 g Q 2 9 u d H J h c 3 N l Z 2 5 v L D I 5 f S Z x d W 9 0 O y w m c X V v d D t T Z W N 0 a W 9 u M S 9 K b 2 l u X 1 R f R i 9 B d X R v U m V t b 3 Z l Z E N v b H V t b n M x L n t J b m Z v c m 1 h e m l v b m k g c 3 U g Z X R p Y 2 h l d H R h L D M w f S Z x d W 9 0 O y w m c X V v d D t T Z W N 0 a W 9 u M S 9 K b 2 l u X 1 R f R i 9 B d X R v U m V t b 3 Z l Z E N v b H V t b n M x L n t G b G F n I E Z p b m U g U m V j b 3 J k L D M x f S Z x d W 9 0 O y w m c X V v d D t T Z W N 0 a W 9 u M S 9 K b 2 l u X 1 R f R i 9 B d X R v U m V t b 3 Z l Z E N v b H V t b n M x L n t E Y X R h I G N h b G M g c G F y c 2 V k L D M y f S Z x d W 9 0 O y w m c X V v d D t T Z W N 0 a W 9 u M S 9 K b 2 l u X 1 R f R i 9 B d X R v U m V t b 3 Z l Z E N v b H V t b n M x L n t J b X B v c n R v I E N v b n R y Y X N z Z W d u b y A o Z m x v Y X Q p L D M z f S Z x d W 9 0 O y w m c X V v d D t T Z W N 0 a W 9 u M S 9 K b 2 l u X 1 R f R i 9 B d X R v U m V t b 3 Z l Z E N v b H V t b n M x L n t Q Z X N v I G l u I E t n I C h m b G 9 h d C k s M z R 9 J n F 1 b 3 Q 7 L C Z x d W 9 0 O 1 N l Y 3 R p b 2 4 x L 0 p v a W 5 f V F 9 G L 0 F 1 d G 9 S Z W 1 v d m V k Q 2 9 s d W 1 u c z E u e 0 N o a W F 2 Z V Q s M z V 9 J n F 1 b 3 Q 7 L C Z x d W 9 0 O 1 N l Y 3 R p b 2 4 x L 0 p v a W 5 f V F 9 G L 0 F 1 d G 9 S Z W 1 v d m V k Q 2 9 s d W 1 u c z E u e 0 Z p b G U g b 3 J p Z 2 l u Z S B G Y X Q s M z Z 9 J n F 1 b 3 Q 7 L C Z x d W 9 0 O 1 N l Y 3 R p b 2 4 x L 0 p v a W 5 f V F 9 G L 0 F 1 d G 9 S Z W 1 v d m V k Q 2 9 s d W 1 u c z E u e 1 J p Z 2 E g Q 1 N W L D M 3 f S Z x d W 9 0 O y w m c X V v d D t T Z W N 0 a W 9 u M S 9 K b 2 l u X 1 R f R i 9 B d X R v U m V t b 3 Z l Z E N v b H V t b n M x L n t O V U 1 f R E 9 D L D M 4 f S Z x d W 9 0 O y w m c X V v d D t T Z W N 0 a W 9 u M S 9 K b 2 l u X 1 R f R i 9 B d X R v U m V t b 3 Z l Z E N v b H V t b n M x L n t E V F 9 G Q V R U L D M 5 f S Z x d W 9 0 O y w m c X V v d D t T Z W N 0 a W 9 u M S 9 K b 2 l u X 1 R f R i 9 B d X R v U m V t b 3 Z l Z E N v b H V t b n M x L n t C T 0 x M Q S w 0 M H 0 m c X V v d D s s J n F 1 b 3 Q 7 U 2 V j d G l v b j E v S m 9 p b l 9 U X 0 Y v Q X V 0 b 1 J l b W 9 2 Z W R D b 2 x 1 b W 5 z M S 5 7 R E F U X 0 J P T E w s N D F 9 J n F 1 b 3 Q 7 L C Z x d W 9 0 O 1 N l Y 3 R p b 2 4 x L 0 p v a W 5 f V F 9 G L 0 F 1 d G 9 S Z W 1 v d m V k Q 2 9 s d W 1 u c z E u e 1 R J U F 9 U U k F T L D Q y f S Z x d W 9 0 O y w m c X V v d D t T Z W N 0 a W 9 u M S 9 K b 2 l u X 1 R f R i 9 B d X R v U m V t b 3 Z l Z E N v b H V t b n M x L n t S S U Z f Q 0 x J L D Q z f S Z x d W 9 0 O y w m c X V v d D t T Z W N 0 a W 9 u M S 9 K b 2 l u X 1 R f R i 9 B d X R v U m V t b 3 Z l Z E N v b H V t b n M x L n t S S U Y y Q 0 x J L D Q 0 f S Z x d W 9 0 O y w m c X V v d D t T Z W N 0 a W 9 u M S 9 K b 2 l u X 1 R f R i 9 B d X R v U m V t b 3 Z l Z E N v b H V t b n M x L n t D T 0 R f U E F S V C w 0 N X 0 m c X V v d D s s J n F 1 b 3 Q 7 U 2 V j d G l v b j E v S m 9 p b l 9 U X 0 Y v Q X V 0 b 1 J l b W 9 2 Z W R D b 2 x 1 b W 5 z M S 5 7 Q 0 9 E X 0 l Q Q V I s N D Z 9 J n F 1 b 3 Q 7 L C Z x d W 9 0 O 1 N l Y 3 R p b 2 4 x L 0 p v a W 5 f V F 9 G L 0 F 1 d G 9 S Z W 1 v d m V k Q 2 9 s d W 1 u c z E u e 0 N P R F 9 B U l I s N D d 9 J n F 1 b 3 Q 7 L C Z x d W 9 0 O 1 N l Y 3 R p b 2 4 x L 0 p v a W 5 f V F 9 G L 0 F 1 d G 9 S Z W 1 v d m V k Q 2 9 s d W 1 u c z E u e 0 N P R F 9 J Q V J S L D Q 4 f S Z x d W 9 0 O y w m c X V v d D t T Z W N 0 a W 9 u M S 9 K b 2 l u X 1 R f R i 9 B d X R v U m V t b 3 Z l Z E N v b H V t b n M x L n t D T E l F T l R F L D Q 5 f S Z x d W 9 0 O y w m c X V v d D t T Z W N 0 a W 9 u M S 9 K b 2 l u X 1 R f R i 9 B d X R v U m V t b 3 Z l Z E N v b H V t b n M x L n t S Q U d f T U l U L D U w f S Z x d W 9 0 O y w m c X V v d D t T Z W N 0 a W 9 u M S 9 K b 2 l u X 1 R f R i 9 B d X R v U m V t b 3 Z l Z E N v b H V t b n M x L n t D Q V B f T U l U L D U x f S Z x d W 9 0 O y w m c X V v d D t T Z W N 0 a W 9 u M S 9 K b 2 l u X 1 R f R i 9 B d X R v U m V t b 3 Z l Z E N v b H V t b n M x L n t M T 0 N f T U l U L D U y f S Z x d W 9 0 O y w m c X V v d D t T Z W N 0 a W 9 u M S 9 K b 2 l u X 1 R f R i 9 B d X R v U m V t b 3 Z l Z E N v b H V t b n M x L n t Q U k 9 W X 0 1 J V C w 1 M 3 0 m c X V v d D s s J n F 1 b 3 Q 7 U 2 V j d G l v b j E v S m 9 p b l 9 U X 0 Y v Q X V 0 b 1 J l b W 9 2 Z W R D b 2 x 1 b W 5 z M S 5 7 T k F a X 0 1 J V C w 1 N H 0 m c X V v d D s s J n F 1 b 3 Q 7 U 2 V j d G l v b j E v S m 9 p b l 9 U X 0 Y v Q X V 0 b 1 J l b W 9 2 Z W R D b 2 x 1 b W 5 z M S 5 7 U k F H X 0 R F U y w 1 N X 0 m c X V v d D s s J n F 1 b 3 Q 7 U 2 V j d G l v b j E v S m 9 p b l 9 U X 0 Y v Q X V 0 b 1 J l b W 9 2 Z W R D b 2 x 1 b W 5 z M S 5 7 Q 0 F Q X 0 R F U y w 1 N n 0 m c X V v d D s s J n F 1 b 3 Q 7 U 2 V j d G l v b j E v S m 9 p b l 9 U X 0 Y v Q X V 0 b 1 J l b W 9 2 Z W R D b 2 x 1 b W 5 z M S 5 7 T E 9 D X 0 R F U y w 1 N 3 0 m c X V v d D s s J n F 1 b 3 Q 7 U 2 V j d G l v b j E v S m 9 p b l 9 U X 0 Y v Q X V 0 b 1 J l b W 9 2 Z W R D b 2 x 1 b W 5 z M S 5 7 U F J P V l 9 E R V M s N T h 9 J n F 1 b 3 Q 7 L C Z x d W 9 0 O 1 N l Y 3 R p b 2 4 x L 0 p v a W 5 f V F 9 G L 0 F 1 d G 9 S Z W 1 v d m V k Q 2 9 s d W 1 u c z E u e 0 5 B W l 9 E R V M s N T l 9 J n F 1 b 3 Q 7 L C Z x d W 9 0 O 1 N l Y 3 R p b 2 4 x L 0 p v a W 5 f V F 9 G L 0 F 1 d G 9 S Z W 1 v d m V k Q 2 9 s d W 1 u c z E u e 0 5 V T V 9 D T 0 x M L D Y w f S Z x d W 9 0 O y w m c X V v d D t T Z W N 0 a W 9 u M S 9 K b 2 l u X 1 R f R i 9 B d X R v U m V t b 3 Z l Z E N v b H V t b n M x L n t U T 1 R f V k 9 M L D Y x f S Z x d W 9 0 O y w m c X V v d D t T Z W N 0 a W 9 u M S 9 K b 2 l u X 1 R f R i 9 B d X R v U m V t b 3 Z l Z E N v b H V t b n M x L n t U T 1 R f U E V T T y w 2 M n 0 m c X V v d D s s J n F 1 b 3 Q 7 U 2 V j d G l v b j E v S m 9 p b l 9 U X 0 Y v Q X V 0 b 1 J l b W 9 2 Z W R D b 2 x 1 b W 5 z M S 5 7 Q k F T R V 9 U Q V N T L D Y z f S Z x d W 9 0 O y w m c X V v d D t T Z W N 0 a W 9 u M S 9 K b 2 l u X 1 R f R i 9 B d X R v U m V t b 3 Z l Z E N v b H V t b n M x L n t D T 0 R f S V Z B L D Y 0 f S Z x d W 9 0 O y w m c X V v d D t T Z W N 0 a W 9 u M S 9 K b 2 l u X 1 R f R i 9 B d X R v U m V t b 3 Z l Z E N v b H V t b n M x L n t U T 1 R f S U 1 Q T y w 2 N X 0 m c X V v d D s s J n F 1 b 3 Q 7 U 2 V j d G l v b j E v S m 9 p b l 9 U X 0 Y v Q X V 0 b 1 J l b W 9 2 Z W R D b 2 x 1 b W 5 z M S 5 7 V E 9 U X 0 l W Q S w 2 N n 0 m c X V v d D s s J n F 1 b 3 Q 7 U 2 V j d G l v b j E v S m 9 p b l 9 U X 0 Y v Q X V 0 b 1 J l b W 9 2 Z W R D b 2 x 1 b W 5 z M S 5 7 V E 9 U X 1 N Q R U Q s N j d 9 J n F 1 b 3 Q 7 L C Z x d W 9 0 O 1 N l Y 3 R p b 2 4 x L 0 p v a W 5 f V F 9 G L 0 F 1 d G 9 S Z W 1 v d m V k Q 2 9 s d W 1 u c z E u e 0 l N U F 9 E S U Z J U y w 2 O H 0 m c X V v d D s s J n F 1 b 3 Q 7 U 2 V j d G l v b j E v S m 9 p b l 9 U X 0 Y v Q X V 0 b 1 J l b W 9 2 Z W R D b 2 x 1 b W 5 z M S 5 7 S U 1 Q X 0 5 P T E 8 s N j l 9 J n F 1 b 3 Q 7 L C Z x d W 9 0 O 1 N l Y 3 R p b 2 4 x L 0 p v a W 5 f V F 9 G L 0 F 1 d G 9 S Z W 1 v d m V k Q 2 9 s d W 1 u c z E u e 0 l N U F 9 B R E d F U y w 3 M H 0 m c X V v d D s s J n F 1 b 3 Q 7 U 2 V j d G l v b j E v S m 9 p b l 9 U X 0 Y v Q X V 0 b 1 J l b W 9 2 Z W R D b 2 x 1 b W 5 z M S 5 7 S U 1 Q X 0 F T U 0 l D L D c x f S Z x d W 9 0 O y w m c X V v d D t T Z W N 0 a W 9 u M S 9 K b 2 l u X 1 R f R i 9 B d X R v U m V t b 3 Z l Z E N v b H V t b n M x L n t J T V B f R l V F T C w 3 M n 0 m c X V v d D s s J n F 1 b 3 Q 7 U 2 V j d G l v b j E v S m 9 p b l 9 U X 0 Y v Q X V 0 b 1 J l b W 9 2 Z W R D b 2 x 1 b W 5 z M S 5 7 S U 1 Q X 0 R J Q V N T L D c z f S Z x d W 9 0 O y w m c X V v d D t T Z W N 0 a W 9 u M S 9 K b 2 l u X 1 R f R i 9 B d X R v U m V t b 3 Z l Z E N v b H V t b n M x L n t J T V B f R 0 l B Q 0 U s N z R 9 J n F 1 b 3 Q 7 L C Z x d W 9 0 O 1 N l Y 3 R p b 2 4 x L 0 p v a W 5 f V F 9 G L 0 F 1 d G 9 S Z W 1 v d m V k Q 2 9 s d W 1 u c z E u e 0 l N U F 9 J U 1 R B V C w 3 N X 0 m c X V v d D s s J n F 1 b 3 Q 7 U 2 V j d G l v b j E v S m 9 p b l 9 U X 0 Y v Q X V 0 b 1 J l b W 9 2 Z W R D b 2 x 1 b W 5 z M S 5 7 Q 0 9 E X 1 Z B U j E s N z Z 9 J n F 1 b 3 Q 7 L C Z x d W 9 0 O 1 N l Y 3 R p b 2 4 x L 0 p v a W 5 f V F 9 G L 0 F 1 d G 9 S Z W 1 v d m V k Q 2 9 s d W 1 u c z E u e 0 l N U F 9 W Q V I x L D c 3 f S Z x d W 9 0 O y w m c X V v d D t T Z W N 0 a W 9 u M S 9 K b 2 l u X 1 R f R i 9 B d X R v U m V t b 3 Z l Z E N v b H V t b n M x L n t D T 0 R f V k F S M i w 3 O H 0 m c X V v d D s s J n F 1 b 3 Q 7 U 2 V j d G l v b j E v S m 9 p b l 9 U X 0 Y v Q X V 0 b 1 J l b W 9 2 Z W R D b 2 x 1 b W 5 z M S 5 7 S U 1 Q X 1 Z B U j I s N z l 9 J n F 1 b 3 Q 7 L C Z x d W 9 0 O 1 N l Y 3 R p b 2 4 x L 0 p v a W 5 f V F 9 G L 0 F 1 d G 9 S Z W 1 v d m V k Q 2 9 s d W 1 u c z E u e 0 N P R F 9 W Q V I z L D g w f S Z x d W 9 0 O y w m c X V v d D t T Z W N 0 a W 9 u M S 9 K b 2 l u X 1 R f R i 9 B d X R v U m V t b 3 Z l Z E N v b H V t b n M x L n t J T V B f V k F S M y w 4 M X 0 m c X V v d D s s J n F 1 b 3 Q 7 U 2 V j d G l v b j E v S m 9 p b l 9 U X 0 Y v Q X V 0 b 1 J l b W 9 2 Z W R D b 2 x 1 b W 5 z M S 5 7 Q 0 9 E X 1 Z B U j Q s O D J 9 J n F 1 b 3 Q 7 L C Z x d W 9 0 O 1 N l Y 3 R p b 2 4 x L 0 p v a W 5 f V F 9 G L 0 F 1 d G 9 S Z W 1 v d m V k Q 2 9 s d W 1 u c z E u e 0 l N U F 9 W Q V I 0 L D g z f S Z x d W 9 0 O y w m c X V v d D t T Z W N 0 a W 9 u M S 9 K b 2 l u X 1 R f R i 9 B d X R v U m V t b 3 Z l Z E N v b H V t b n M x L n t D T 0 R f V k F S N S w 4 N H 0 m c X V v d D s s J n F 1 b 3 Q 7 U 2 V j d G l v b j E v S m 9 p b l 9 U X 0 Y v Q X V 0 b 1 J l b W 9 2 Z W R D b 2 x 1 b W 5 z M S 5 7 S U 1 Q X 1 Z B U j U s O D V 9 J n F 1 b 3 Q 7 L C Z x d W 9 0 O 1 N l Y 3 R p b 2 4 x L 0 p v a W 5 f V F 9 G L 0 F 1 d G 9 S Z W 1 v d m V k Q 2 9 s d W 1 u c z E u e 0 N P R F 9 W Q V I 2 L D g 2 f S Z x d W 9 0 O y w m c X V v d D t T Z W N 0 a W 9 u M S 9 K b 2 l u X 1 R f R i 9 B d X R v U m V t b 3 Z l Z E N v b H V t b n M x L n t J T V B f V k F S N i w 4 N 3 0 m c X V v d D s s J n F 1 b 3 Q 7 U 2 V j d G l v b j E v S m 9 p b l 9 U X 0 Y v Q X V 0 b 1 J l b W 9 2 Z W R D b 2 x 1 b W 5 z M S 5 7 Q 0 9 E X 1 Z B U j c s O D h 9 J n F 1 b 3 Q 7 L C Z x d W 9 0 O 1 N l Y 3 R p b 2 4 x L 0 p v a W 5 f V F 9 G L 0 F 1 d G 9 S Z W 1 v d m V k Q 2 9 s d W 1 u c z E u e 0 l N U F 9 W Q V I 3 L D g 5 f S Z x d W 9 0 O y w m c X V v d D t T Z W N 0 a W 9 u M S 9 K b 2 l u X 1 R f R i 9 B d X R v U m V t b 3 Z l Z E N v b H V t b n M x L n t D T 0 R f V k F S O C w 5 M H 0 m c X V v d D s s J n F 1 b 3 Q 7 U 2 V j d G l v b j E v S m 9 p b l 9 U X 0 Y v Q X V 0 b 1 J l b W 9 2 Z W R D b 2 x 1 b W 5 z M S 5 7 S U 1 Q X 1 Z B U j g s O T F 9 J n F 1 b 3 Q 7 L C Z x d W 9 0 O 1 N l Y 3 R p b 2 4 x L 0 p v a W 5 f V F 9 G L 0 F 1 d G 9 S Z W 1 v d m V k Q 2 9 s d W 1 u c z E u e 0 N P R F 9 W Q V I 5 L D k y f S Z x d W 9 0 O y w m c X V v d D t T Z W N 0 a W 9 u M S 9 K b 2 l u X 1 R f R i 9 B d X R v U m V t b 3 Z l Z E N v b H V t b n M x L n t J T V B f V k F S O S w 5 M 3 0 m c X V v d D s s J n F 1 b 3 Q 7 U 2 V j d G l v b j E v S m 9 p b l 9 U X 0 Y v Q X V 0 b 1 J l b W 9 2 Z W R D b 2 x 1 b W 5 z M S 5 7 Q 0 9 E X 1 Z B M T A s O T R 9 J n F 1 b 3 Q 7 L C Z x d W 9 0 O 1 N l Y 3 R p b 2 4 x L 0 p v a W 5 f V F 9 G L 0 F 1 d G 9 S Z W 1 v d m V k Q 2 9 s d W 1 u c z E u e 0 l N U F 9 W Q T E w L D k 1 f S Z x d W 9 0 O y w m c X V v d D t T Z W N 0 a W 9 u M S 9 K b 2 l u X 1 R f R i 9 B d X R v U m V t b 3 Z l Z E N v b H V t b n M x L n t D T 0 R f V k E x M S w 5 N n 0 m c X V v d D s s J n F 1 b 3 Q 7 U 2 V j d G l v b j E v S m 9 p b l 9 U X 0 Y v Q X V 0 b 1 J l b W 9 2 Z W R D b 2 x 1 b W 5 z M S 5 7 S U 1 Q X 1 Z B M T E s O T d 9 J n F 1 b 3 Q 7 L C Z x d W 9 0 O 1 N l Y 3 R p b 2 4 x L 0 p v a W 5 f V F 9 G L 0 F 1 d G 9 S Z W 1 v d m V k Q 2 9 s d W 1 u c z E u e 0 N P R F 9 W Q T E y L D k 4 f S Z x d W 9 0 O y w m c X V v d D t T Z W N 0 a W 9 u M S 9 K b 2 l u X 1 R f R i 9 B d X R v U m V t b 3 Z l Z E N v b H V t b n M x L n t J T V B f V k E x M i w 5 O X 0 m c X V v d D s s J n F 1 b 3 Q 7 U 2 V j d G l v b j E v S m 9 p b l 9 U X 0 Y v Q X V 0 b 1 J l b W 9 2 Z W R D b 2 x 1 b W 5 z M S 5 7 Q 0 9 E X 1 Z B M T M s M T A w f S Z x d W 9 0 O y w m c X V v d D t T Z W N 0 a W 9 u M S 9 K b 2 l u X 1 R f R i 9 B d X R v U m V t b 3 Z l Z E N v b H V t b n M x L n t J T V B f V k E x M y w x M D F 9 J n F 1 b 3 Q 7 L C Z x d W 9 0 O 1 N l Y 3 R p b 2 4 x L 0 p v a W 5 f V F 9 G L 0 F 1 d G 9 S Z W 1 v d m V k Q 2 9 s d W 1 u c z E u e 0 N P R F 9 W Q T E 0 L D E w M n 0 m c X V v d D s s J n F 1 b 3 Q 7 U 2 V j d G l v b j E v S m 9 p b l 9 U X 0 Y v Q X V 0 b 1 J l b W 9 2 Z W R D b 2 x 1 b W 5 z M S 5 7 S U 1 Q X 1 Z B M T Q s M T A z f S Z x d W 9 0 O y w m c X V v d D t T Z W N 0 a W 9 u M S 9 K b 2 l u X 1 R f R i 9 B d X R v U m V t b 3 Z l Z E N v b H V t b n M x L n t D T 0 R f V k E x N S w x M D R 9 J n F 1 b 3 Q 7 L C Z x d W 9 0 O 1 N l Y 3 R p b 2 4 x L 0 p v a W 5 f V F 9 G L 0 F 1 d G 9 S Z W 1 v d m V k Q 2 9 s d W 1 u c z E u e 0 l N U F 9 W Q T E 1 L D E w N X 0 m c X V v d D s s J n F 1 b 3 Q 7 U 2 V j d G l v b j E v S m 9 p b l 9 U X 0 Y v Q X V 0 b 1 J l b W 9 2 Z W R D b 2 x 1 b W 5 z M S 5 7 R G F 0 Y S B D Y W x j I E N T V i w x M D Z 9 J n F 1 b 3 Q 7 L C Z x d W 9 0 O 1 N l Y 3 R p b 2 4 x L 0 p v a W 5 f V F 9 G L 0 F 1 d G 9 S Z W 1 v d m V k Q 2 9 s d W 1 u c z E u e 0 N o a W F 2 Z U Y s M T A 3 f S Z x d W 9 0 O 1 0 s J n F 1 b 3 Q 7 Q 2 9 s d W 1 u Q 2 9 1 b n Q m c X V v d D s 6 M T A 4 L C Z x d W 9 0 O 0 t l e U N v b H V t b k 5 h b W V z J n F 1 b 3 Q 7 O l t d L C Z x d W 9 0 O 0 N v b H V t b k l k Z W 5 0 a X R p Z X M m c X V v d D s 6 W y Z x d W 9 0 O 1 N l Y 3 R p b 2 4 x L 0 p v a W 5 f V F 9 G L 0 F 1 d G 9 S Z W 1 v d m V k Q 2 9 s d W 1 u c z E u e 0 Z p b G U g T 3 J p Z 2 l u Z S B U c m E s M H 0 m c X V v d D s s J n F 1 b 3 Q 7 U 2 V j d G l v b j E v S m 9 p b l 9 U X 0 Y v Q X V 0 b 1 J l b W 9 2 Z W R D b 2 x 1 b W 5 z M S 5 7 U m l n Y S B U c m E s M X 0 m c X V v d D s s J n F 1 b 3 Q 7 U 2 V j d G l v b j E v S m 9 p b l 9 U X 0 Y v Q X V 0 b 1 J l b W 9 2 Z W R D b 2 x 1 b W 5 z M S 5 7 R G F 0 Y S B j Y W x j L D J 9 J n F 1 b 3 Q 7 L C Z x d W 9 0 O 1 N l Y 3 R p b 2 4 x L 0 p v a W 5 f V F 9 G L 0 F 1 d G 9 S Z W 1 v d m V k Q 2 9 s d W 1 u c z E u e 0 N v Z G l j Z S B D b G l l b n R l I E 1 p d H R l b n R l L D N 9 J n F 1 b 3 Q 7 L C Z x d W 9 0 O 1 N l Y 3 R p b 2 4 x L 0 p v a W 5 f V F 9 G L 0 F 1 d G 9 S Z W 1 v d m V k Q 2 9 s d W 1 u c z E u e 0 N v Z G l j Z S B U Y X J p Z m Z h I E F y Y 2 8 s N H 0 m c X V v d D s s J n F 1 b 3 Q 7 U 2 V j d G l v b j E v S m 9 p b l 9 U X 0 Y v Q X V 0 b 1 J l b W 9 2 Z W R D b 2 x 1 b W 5 z M S 5 7 Q 2 9 k a W N l I F J h Z 2 d y d X B w Y W 1 l b n R v I E Z h d H R 1 c m U s N X 0 m c X V v d D s s J n F 1 b 3 Q 7 U 2 V j d G l v b j E v S m 9 p b l 9 U X 0 Y v Q X V 0 b 1 J l b W 9 2 Z W R D b 2 x 1 b W 5 z M S 5 7 Q 2 9 k a W N l I E 1 h c m N h d H V y Y S B D b 2 x s a S w 2 f S Z x d W 9 0 O y w m c X V v d D t T Z W N 0 a W 9 u M S 9 K b 2 l u X 1 R f R i 9 B d X R v U m V t b 3 Z l Z E N v b H V t b n M x L n t N a X R 0 Z W 5 0 Z S A t I F J h Z 2 l v b m U g U 2 9 j a W F s Z S w 3 f S Z x d W 9 0 O y w m c X V v d D t T Z W N 0 a W 9 u M S 9 K b 2 l u X 1 R f R i 9 B d X R v U m V t b 3 Z l Z E N v b H V t b n M x L n t N a X R 0 Z W 5 0 Z S A t I E l u Z G l y a X p 6 b y w 4 f S Z x d W 9 0 O y w m c X V v d D t T Z W N 0 a W 9 u M S 9 K b 2 l u X 1 R f R i 9 B d X R v U m V t b 3 Z l Z E N v b H V t b n M x L n t N a X R 0 Z W 5 0 Z S A t I E N B U C w 5 f S Z x d W 9 0 O y w m c X V v d D t T Z W N 0 a W 9 u M S 9 K b 2 l u X 1 R f R i 9 B d X R v U m V t b 3 Z l Z E N v b H V t b n M x L n t N a X R 0 Z W 5 0 Z S A t I E x v Y 2 F s a X R h L D E w f S Z x d W 9 0 O y w m c X V v d D t T Z W N 0 a W 9 u M S 9 K b 2 l u X 1 R f R i 9 B d X R v U m V t b 3 Z l Z E N v b H V t b n M x L n t N a X R 0 Z W 5 0 Z S A t I F B y b 3 Z p b m N p Y S w x M X 0 m c X V v d D s s J n F 1 b 3 Q 7 U 2 V j d G l v b j E v S m 9 p b l 9 U X 0 Y v Q X V 0 b 1 J l b W 9 2 Z W R D b 2 x 1 b W 5 z M S 5 7 Q m 9 s b G E g L y B G Y X R 0 d X J h I E 5 1 b W V y b y w x M n 0 m c X V v d D s s J n F 1 b 3 Q 7 U 2 V j d G l v b j E v S m 9 p b l 9 U X 0 Y v Q X V 0 b 1 J l b W 9 2 Z W R D b 2 x 1 b W 5 z M S 5 7 Q m 9 s b G E g L y B G Y X R 0 d X J h I E R h d G E s M T N 9 J n F 1 b 3 Q 7 L C Z x d W 9 0 O 1 N l Y 3 R p b 2 4 x L 0 p v a W 5 f V F 9 G L 0 F 1 d G 9 S Z W 1 v d m V k Q 2 9 s d W 1 u c z E u e 0 5 1 b W V y b y B P c m R p b m U g L y B D b 2 5 z Z W d u Y S w x N H 0 m c X V v d D s s J n F 1 b 3 Q 7 U 2 V j d G l v b j E v S m 9 p b l 9 U X 0 Y v Q X V 0 b 1 J l b W 9 2 Z W R D b 2 x 1 b W 5 z M S 5 7 R G F 0 Y S B P c m R p b m U g L y B D b 2 5 z Z W d u Y S w x N X 0 m c X V v d D s s J n F 1 b 3 Q 7 U 2 V j d G l v b j E v S m 9 p b l 9 U X 0 Y v Q X V 0 b 1 J l b W 9 2 Z W R D b 2 x 1 b W 5 z M S 5 7 R G V z d G l u Y X R h c m l v I C 0 g Q 2 9 k a W N l I E N s a W V u d G U s M T Z 9 J n F 1 b 3 Q 7 L C Z x d W 9 0 O 1 N l Y 3 R p b 2 4 x L 0 p v a W 5 f V F 9 G L 0 F 1 d G 9 S Z W 1 v d m V k Q 2 9 s d W 1 u c z E u e 0 R l c 3 R p b m F 0 Y X J p b y A t I F J h Z 2 l v b m U g U 2 9 j a W F s Z S w x N 3 0 m c X V v d D s s J n F 1 b 3 Q 7 U 2 V j d G l v b j E v S m 9 p b l 9 U X 0 Y v Q X V 0 b 1 J l b W 9 2 Z W R D b 2 x 1 b W 5 z M S 5 7 R G V z d G l u Y X R h c m l v I C 0 g S W 5 k a X J p e n p v L D E 4 f S Z x d W 9 0 O y w m c X V v d D t T Z W N 0 a W 9 u M S 9 K b 2 l u X 1 R f R i 9 B d X R v U m V t b 3 Z l Z E N v b H V t b n M x L n t E Z X N 0 a W 5 h d G F y a W 8 g L S B D Q V A s M T l 9 J n F 1 b 3 Q 7 L C Z x d W 9 0 O 1 N l Y 3 R p b 2 4 x L 0 p v a W 5 f V F 9 G L 0 F 1 d G 9 S Z W 1 v d m V k Q 2 9 s d W 1 u c z E u e 0 R l c 3 R p b m F 0 Y X J p b y A t I E x v Y 2 F s a X R h L D I w f S Z x d W 9 0 O y w m c X V v d D t T Z W N 0 a W 9 u M S 9 K b 2 l u X 1 R f R i 9 B d X R v U m V t b 3 Z l Z E N v b H V t b n M x L n t E Z X N 0 a W 5 h d G F y a W 8 g L S B Q c m 9 2 a W 5 j a W E s M j F 9 J n F 1 b 3 Q 7 L C Z x d W 9 0 O 1 N l Y 3 R p b 2 4 x L 0 p v a W 5 f V F 9 G L 0 F 1 d G 9 S Z W 1 v d m V k Q 2 9 s d W 1 u c z E u e 0 R l c 3 R p b m F 0 Y X J p b y A t I E 5 h e m l v b m U s M j J 9 J n F 1 b 3 Q 7 L C Z x d W 9 0 O 1 N l Y 3 R p b 2 4 x L 0 p v a W 5 f V F 9 G L 0 F 1 d G 9 S Z W 1 v d m V k Q 2 9 s d W 1 u c z E u e 1 R p c G 8 g U G 9 y d G 8 s M j N 9 J n F 1 b 3 Q 7 L C Z x d W 9 0 O 1 N l Y 3 R p b 2 4 x L 0 p v a W 5 f V F 9 G L 0 F 1 d G 9 S Z W 1 v d m V k Q 2 9 s d W 1 u c z E u e 1 R v d G F s Z S B D b 2 x s a S w y N H 0 m c X V v d D s s J n F 1 b 3 Q 7 U 2 V j d G l v b j E v S m 9 p b l 9 U X 0 Y v Q X V 0 b 1 J l b W 9 2 Z W R D b 2 x 1 b W 5 z M S 5 7 V G 9 0 Y W x l I E V 0 a W N o Z X R 0 Z S w y N X 0 m c X V v d D s s J n F 1 b 3 Q 7 U 2 V j d G l v b j E v S m 9 p b l 9 U X 0 Y v Q X V 0 b 1 J l b W 9 2 Z W R D b 2 x 1 b W 5 z M S 5 7 Q m F u Y 2 F s a S B k Y S B y Z W 5 k Z X J l L D I 2 f S Z x d W 9 0 O y w m c X V v d D t T Z W N 0 a W 9 u M S 9 K b 2 l u X 1 R f R i 9 B d X R v U m V t b 3 Z l Z E N v b H V t b n M x L n t C Y W 5 j Y W x p I G E g c G V y Z G V y Z S w y N 3 0 m c X V v d D s s J n F 1 b 3 Q 7 U 2 V j d G l v b j E v S m 9 p b l 9 U X 0 Y v Q X V 0 b 1 J l b W 9 2 Z W R D b 2 x 1 b W 5 z M S 5 7 U G V z b y B p b i B L Z y w y O H 0 m c X V v d D s s J n F 1 b 3 Q 7 U 2 V j d G l v b j E v S m 9 p b l 9 U X 0 Y v Q X V 0 b 1 J l b W 9 2 Z W R D b 2 x 1 b W 5 z M S 5 7 S W 1 w b 3 J 0 b y B D b 2 5 0 c m F z c 2 V n b m 8 s M j l 9 J n F 1 b 3 Q 7 L C Z x d W 9 0 O 1 N l Y 3 R p b 2 4 x L 0 p v a W 5 f V F 9 G L 0 F 1 d G 9 S Z W 1 v d m V k Q 2 9 s d W 1 u c z E u e 0 l u Z m 9 y b W F 6 a W 9 u a S B z d S B l d G l j a G V 0 d G E s M z B 9 J n F 1 b 3 Q 7 L C Z x d W 9 0 O 1 N l Y 3 R p b 2 4 x L 0 p v a W 5 f V F 9 G L 0 F 1 d G 9 S Z W 1 v d m V k Q 2 9 s d W 1 u c z E u e 0 Z s Y W c g R m l u Z S B S Z W N v c m Q s M z F 9 J n F 1 b 3 Q 7 L C Z x d W 9 0 O 1 N l Y 3 R p b 2 4 x L 0 p v a W 5 f V F 9 G L 0 F 1 d G 9 S Z W 1 v d m V k Q 2 9 s d W 1 u c z E u e 0 R h d G E g Y 2 F s Y y B w Y X J z Z W Q s M z J 9 J n F 1 b 3 Q 7 L C Z x d W 9 0 O 1 N l Y 3 R p b 2 4 x L 0 p v a W 5 f V F 9 G L 0 F 1 d G 9 S Z W 1 v d m V k Q 2 9 s d W 1 u c z E u e 0 l t c G 9 y d G 8 g Q 2 9 u d H J h c 3 N l Z 2 5 v I C h m b G 9 h d C k s M z N 9 J n F 1 b 3 Q 7 L C Z x d W 9 0 O 1 N l Y 3 R p b 2 4 x L 0 p v a W 5 f V F 9 G L 0 F 1 d G 9 S Z W 1 v d m V k Q 2 9 s d W 1 u c z E u e 1 B l c 2 8 g a W 4 g S 2 c g K G Z s b 2 F 0 K S w z N H 0 m c X V v d D s s J n F 1 b 3 Q 7 U 2 V j d G l v b j E v S m 9 p b l 9 U X 0 Y v Q X V 0 b 1 J l b W 9 2 Z W R D b 2 x 1 b W 5 z M S 5 7 Q 2 h p Y X Z l V C w z N X 0 m c X V v d D s s J n F 1 b 3 Q 7 U 2 V j d G l v b j E v S m 9 p b l 9 U X 0 Y v Q X V 0 b 1 J l b W 9 2 Z W R D b 2 x 1 b W 5 z M S 5 7 R m l s Z S B v c m l n a W 5 l I E Z h d C w z N n 0 m c X V v d D s s J n F 1 b 3 Q 7 U 2 V j d G l v b j E v S m 9 p b l 9 U X 0 Y v Q X V 0 b 1 J l b W 9 2 Z W R D b 2 x 1 b W 5 z M S 5 7 U m l n Y S B D U 1 Y s M z d 9 J n F 1 b 3 Q 7 L C Z x d W 9 0 O 1 N l Y 3 R p b 2 4 x L 0 p v a W 5 f V F 9 G L 0 F 1 d G 9 S Z W 1 v d m V k Q 2 9 s d W 1 u c z E u e 0 5 V T V 9 E T 0 M s M z h 9 J n F 1 b 3 Q 7 L C Z x d W 9 0 O 1 N l Y 3 R p b 2 4 x L 0 p v a W 5 f V F 9 G L 0 F 1 d G 9 S Z W 1 v d m V k Q 2 9 s d W 1 u c z E u e 0 R U X 0 Z B V F Q s M z l 9 J n F 1 b 3 Q 7 L C Z x d W 9 0 O 1 N l Y 3 R p b 2 4 x L 0 p v a W 5 f V F 9 G L 0 F 1 d G 9 S Z W 1 v d m V k Q 2 9 s d W 1 u c z E u e 0 J P T E x B L D Q w f S Z x d W 9 0 O y w m c X V v d D t T Z W N 0 a W 9 u M S 9 K b 2 l u X 1 R f R i 9 B d X R v U m V t b 3 Z l Z E N v b H V t b n M x L n t E Q V R f Q k 9 M T C w 0 M X 0 m c X V v d D s s J n F 1 b 3 Q 7 U 2 V j d G l v b j E v S m 9 p b l 9 U X 0 Y v Q X V 0 b 1 J l b W 9 2 Z W R D b 2 x 1 b W 5 z M S 5 7 V E l Q X 1 R S Q V M s N D J 9 J n F 1 b 3 Q 7 L C Z x d W 9 0 O 1 N l Y 3 R p b 2 4 x L 0 p v a W 5 f V F 9 G L 0 F 1 d G 9 S Z W 1 v d m V k Q 2 9 s d W 1 u c z E u e 1 J J R l 9 D T E k s N D N 9 J n F 1 b 3 Q 7 L C Z x d W 9 0 O 1 N l Y 3 R p b 2 4 x L 0 p v a W 5 f V F 9 G L 0 F 1 d G 9 S Z W 1 v d m V k Q 2 9 s d W 1 u c z E u e 1 J J R j J D T E k s N D R 9 J n F 1 b 3 Q 7 L C Z x d W 9 0 O 1 N l Y 3 R p b 2 4 x L 0 p v a W 5 f V F 9 G L 0 F 1 d G 9 S Z W 1 v d m V k Q 2 9 s d W 1 u c z E u e 0 N P R F 9 Q Q V J U L D Q 1 f S Z x d W 9 0 O y w m c X V v d D t T Z W N 0 a W 9 u M S 9 K b 2 l u X 1 R f R i 9 B d X R v U m V t b 3 Z l Z E N v b H V t b n M x L n t D T 0 R f S V B B U i w 0 N n 0 m c X V v d D s s J n F 1 b 3 Q 7 U 2 V j d G l v b j E v S m 9 p b l 9 U X 0 Y v Q X V 0 b 1 J l b W 9 2 Z W R D b 2 x 1 b W 5 z M S 5 7 Q 0 9 E X 0 F S U i w 0 N 3 0 m c X V v d D s s J n F 1 b 3 Q 7 U 2 V j d G l v b j E v S m 9 p b l 9 U X 0 Y v Q X V 0 b 1 J l b W 9 2 Z W R D b 2 x 1 b W 5 z M S 5 7 Q 0 9 E X 0 l B U l I s N D h 9 J n F 1 b 3 Q 7 L C Z x d W 9 0 O 1 N l Y 3 R p b 2 4 x L 0 p v a W 5 f V F 9 G L 0 F 1 d G 9 S Z W 1 v d m V k Q 2 9 s d W 1 u c z E u e 0 N M S U V O V E U s N D l 9 J n F 1 b 3 Q 7 L C Z x d W 9 0 O 1 N l Y 3 R p b 2 4 x L 0 p v a W 5 f V F 9 G L 0 F 1 d G 9 S Z W 1 v d m V k Q 2 9 s d W 1 u c z E u e 1 J B R 1 9 N S V Q s N T B 9 J n F 1 b 3 Q 7 L C Z x d W 9 0 O 1 N l Y 3 R p b 2 4 x L 0 p v a W 5 f V F 9 G L 0 F 1 d G 9 S Z W 1 v d m V k Q 2 9 s d W 1 u c z E u e 0 N B U F 9 N S V Q s N T F 9 J n F 1 b 3 Q 7 L C Z x d W 9 0 O 1 N l Y 3 R p b 2 4 x L 0 p v a W 5 f V F 9 G L 0 F 1 d G 9 S Z W 1 v d m V k Q 2 9 s d W 1 u c z E u e 0 x P Q 1 9 N S V Q s N T J 9 J n F 1 b 3 Q 7 L C Z x d W 9 0 O 1 N l Y 3 R p b 2 4 x L 0 p v a W 5 f V F 9 G L 0 F 1 d G 9 S Z W 1 v d m V k Q 2 9 s d W 1 u c z E u e 1 B S T 1 Z f T U l U L D U z f S Z x d W 9 0 O y w m c X V v d D t T Z W N 0 a W 9 u M S 9 K b 2 l u X 1 R f R i 9 B d X R v U m V t b 3 Z l Z E N v b H V t b n M x L n t O Q V p f T U l U L D U 0 f S Z x d W 9 0 O y w m c X V v d D t T Z W N 0 a W 9 u M S 9 K b 2 l u X 1 R f R i 9 B d X R v U m V t b 3 Z l Z E N v b H V t b n M x L n t S Q U d f R E V T L D U 1 f S Z x d W 9 0 O y w m c X V v d D t T Z W N 0 a W 9 u M S 9 K b 2 l u X 1 R f R i 9 B d X R v U m V t b 3 Z l Z E N v b H V t b n M x L n t D Q V B f R E V T L D U 2 f S Z x d W 9 0 O y w m c X V v d D t T Z W N 0 a W 9 u M S 9 K b 2 l u X 1 R f R i 9 B d X R v U m V t b 3 Z l Z E N v b H V t b n M x L n t M T 0 N f R E V T L D U 3 f S Z x d W 9 0 O y w m c X V v d D t T Z W N 0 a W 9 u M S 9 K b 2 l u X 1 R f R i 9 B d X R v U m V t b 3 Z l Z E N v b H V t b n M x L n t Q U k 9 W X 0 R F U y w 1 O H 0 m c X V v d D s s J n F 1 b 3 Q 7 U 2 V j d G l v b j E v S m 9 p b l 9 U X 0 Y v Q X V 0 b 1 J l b W 9 2 Z W R D b 2 x 1 b W 5 z M S 5 7 T k F a X 0 R F U y w 1 O X 0 m c X V v d D s s J n F 1 b 3 Q 7 U 2 V j d G l v b j E v S m 9 p b l 9 U X 0 Y v Q X V 0 b 1 J l b W 9 2 Z W R D b 2 x 1 b W 5 z M S 5 7 T l V N X 0 N P T E w s N j B 9 J n F 1 b 3 Q 7 L C Z x d W 9 0 O 1 N l Y 3 R p b 2 4 x L 0 p v a W 5 f V F 9 G L 0 F 1 d G 9 S Z W 1 v d m V k Q 2 9 s d W 1 u c z E u e 1 R P V F 9 W T 0 w s N j F 9 J n F 1 b 3 Q 7 L C Z x d W 9 0 O 1 N l Y 3 R p b 2 4 x L 0 p v a W 5 f V F 9 G L 0 F 1 d G 9 S Z W 1 v d m V k Q 2 9 s d W 1 u c z E u e 1 R P V F 9 Q R V N P L D Y y f S Z x d W 9 0 O y w m c X V v d D t T Z W N 0 a W 9 u M S 9 K b 2 l u X 1 R f R i 9 B d X R v U m V t b 3 Z l Z E N v b H V t b n M x L n t C Q V N F X 1 R B U 1 M s N j N 9 J n F 1 b 3 Q 7 L C Z x d W 9 0 O 1 N l Y 3 R p b 2 4 x L 0 p v a W 5 f V F 9 G L 0 F 1 d G 9 S Z W 1 v d m V k Q 2 9 s d W 1 u c z E u e 0 N P R F 9 J V k E s N j R 9 J n F 1 b 3 Q 7 L C Z x d W 9 0 O 1 N l Y 3 R p b 2 4 x L 0 p v a W 5 f V F 9 G L 0 F 1 d G 9 S Z W 1 v d m V k Q 2 9 s d W 1 u c z E u e 1 R P V F 9 J T V B P L D Y 1 f S Z x d W 9 0 O y w m c X V v d D t T Z W N 0 a W 9 u M S 9 K b 2 l u X 1 R f R i 9 B d X R v U m V t b 3 Z l Z E N v b H V t b n M x L n t U T 1 R f S V Z B L D Y 2 f S Z x d W 9 0 O y w m c X V v d D t T Z W N 0 a W 9 u M S 9 K b 2 l u X 1 R f R i 9 B d X R v U m V t b 3 Z l Z E N v b H V t b n M x L n t U T 1 R f U 1 B F R C w 2 N 3 0 m c X V v d D s s J n F 1 b 3 Q 7 U 2 V j d G l v b j E v S m 9 p b l 9 U X 0 Y v Q X V 0 b 1 J l b W 9 2 Z W R D b 2 x 1 b W 5 z M S 5 7 S U 1 Q X 0 R J R k l T L D Y 4 f S Z x d W 9 0 O y w m c X V v d D t T Z W N 0 a W 9 u M S 9 K b 2 l u X 1 R f R i 9 B d X R v U m V t b 3 Z l Z E N v b H V t b n M x L n t J T V B f T k 9 M T y w 2 O X 0 m c X V v d D s s J n F 1 b 3 Q 7 U 2 V j d G l v b j E v S m 9 p b l 9 U X 0 Y v Q X V 0 b 1 J l b W 9 2 Z W R D b 2 x 1 b W 5 z M S 5 7 S U 1 Q X 0 F E R 0 V T L D c w f S Z x d W 9 0 O y w m c X V v d D t T Z W N 0 a W 9 u M S 9 K b 2 l u X 1 R f R i 9 B d X R v U m V t b 3 Z l Z E N v b H V t b n M x L n t J T V B f Q V N T S U M s N z F 9 J n F 1 b 3 Q 7 L C Z x d W 9 0 O 1 N l Y 3 R p b 2 4 x L 0 p v a W 5 f V F 9 G L 0 F 1 d G 9 S Z W 1 v d m V k Q 2 9 s d W 1 u c z E u e 0 l N U F 9 G V U V M L D c y f S Z x d W 9 0 O y w m c X V v d D t T Z W N 0 a W 9 u M S 9 K b 2 l u X 1 R f R i 9 B d X R v U m V t b 3 Z l Z E N v b H V t b n M x L n t J T V B f R E l B U 1 M s N z N 9 J n F 1 b 3 Q 7 L C Z x d W 9 0 O 1 N l Y 3 R p b 2 4 x L 0 p v a W 5 f V F 9 G L 0 F 1 d G 9 S Z W 1 v d m V k Q 2 9 s d W 1 u c z E u e 0 l N U F 9 H S U F D R S w 3 N H 0 m c X V v d D s s J n F 1 b 3 Q 7 U 2 V j d G l v b j E v S m 9 p b l 9 U X 0 Y v Q X V 0 b 1 J l b W 9 2 Z W R D b 2 x 1 b W 5 z M S 5 7 S U 1 Q X 0 l T V E F U L D c 1 f S Z x d W 9 0 O y w m c X V v d D t T Z W N 0 a W 9 u M S 9 K b 2 l u X 1 R f R i 9 B d X R v U m V t b 3 Z l Z E N v b H V t b n M x L n t D T 0 R f V k F S M S w 3 N n 0 m c X V v d D s s J n F 1 b 3 Q 7 U 2 V j d G l v b j E v S m 9 p b l 9 U X 0 Y v Q X V 0 b 1 J l b W 9 2 Z W R D b 2 x 1 b W 5 z M S 5 7 S U 1 Q X 1 Z B U j E s N z d 9 J n F 1 b 3 Q 7 L C Z x d W 9 0 O 1 N l Y 3 R p b 2 4 x L 0 p v a W 5 f V F 9 G L 0 F 1 d G 9 S Z W 1 v d m V k Q 2 9 s d W 1 u c z E u e 0 N P R F 9 W Q V I y L D c 4 f S Z x d W 9 0 O y w m c X V v d D t T Z W N 0 a W 9 u M S 9 K b 2 l u X 1 R f R i 9 B d X R v U m V t b 3 Z l Z E N v b H V t b n M x L n t J T V B f V k F S M i w 3 O X 0 m c X V v d D s s J n F 1 b 3 Q 7 U 2 V j d G l v b j E v S m 9 p b l 9 U X 0 Y v Q X V 0 b 1 J l b W 9 2 Z W R D b 2 x 1 b W 5 z M S 5 7 Q 0 9 E X 1 Z B U j M s O D B 9 J n F 1 b 3 Q 7 L C Z x d W 9 0 O 1 N l Y 3 R p b 2 4 x L 0 p v a W 5 f V F 9 G L 0 F 1 d G 9 S Z W 1 v d m V k Q 2 9 s d W 1 u c z E u e 0 l N U F 9 W Q V I z L D g x f S Z x d W 9 0 O y w m c X V v d D t T Z W N 0 a W 9 u M S 9 K b 2 l u X 1 R f R i 9 B d X R v U m V t b 3 Z l Z E N v b H V t b n M x L n t D T 0 R f V k F S N C w 4 M n 0 m c X V v d D s s J n F 1 b 3 Q 7 U 2 V j d G l v b j E v S m 9 p b l 9 U X 0 Y v Q X V 0 b 1 J l b W 9 2 Z W R D b 2 x 1 b W 5 z M S 5 7 S U 1 Q X 1 Z B U j Q s O D N 9 J n F 1 b 3 Q 7 L C Z x d W 9 0 O 1 N l Y 3 R p b 2 4 x L 0 p v a W 5 f V F 9 G L 0 F 1 d G 9 S Z W 1 v d m V k Q 2 9 s d W 1 u c z E u e 0 N P R F 9 W Q V I 1 L D g 0 f S Z x d W 9 0 O y w m c X V v d D t T Z W N 0 a W 9 u M S 9 K b 2 l u X 1 R f R i 9 B d X R v U m V t b 3 Z l Z E N v b H V t b n M x L n t J T V B f V k F S N S w 4 N X 0 m c X V v d D s s J n F 1 b 3 Q 7 U 2 V j d G l v b j E v S m 9 p b l 9 U X 0 Y v Q X V 0 b 1 J l b W 9 2 Z W R D b 2 x 1 b W 5 z M S 5 7 Q 0 9 E X 1 Z B U j Y s O D Z 9 J n F 1 b 3 Q 7 L C Z x d W 9 0 O 1 N l Y 3 R p b 2 4 x L 0 p v a W 5 f V F 9 G L 0 F 1 d G 9 S Z W 1 v d m V k Q 2 9 s d W 1 u c z E u e 0 l N U F 9 W Q V I 2 L D g 3 f S Z x d W 9 0 O y w m c X V v d D t T Z W N 0 a W 9 u M S 9 K b 2 l u X 1 R f R i 9 B d X R v U m V t b 3 Z l Z E N v b H V t b n M x L n t D T 0 R f V k F S N y w 4 O H 0 m c X V v d D s s J n F 1 b 3 Q 7 U 2 V j d G l v b j E v S m 9 p b l 9 U X 0 Y v Q X V 0 b 1 J l b W 9 2 Z W R D b 2 x 1 b W 5 z M S 5 7 S U 1 Q X 1 Z B U j c s O D l 9 J n F 1 b 3 Q 7 L C Z x d W 9 0 O 1 N l Y 3 R p b 2 4 x L 0 p v a W 5 f V F 9 G L 0 F 1 d G 9 S Z W 1 v d m V k Q 2 9 s d W 1 u c z E u e 0 N P R F 9 W Q V I 4 L D k w f S Z x d W 9 0 O y w m c X V v d D t T Z W N 0 a W 9 u M S 9 K b 2 l u X 1 R f R i 9 B d X R v U m V t b 3 Z l Z E N v b H V t b n M x L n t J T V B f V k F S O C w 5 M X 0 m c X V v d D s s J n F 1 b 3 Q 7 U 2 V j d G l v b j E v S m 9 p b l 9 U X 0 Y v Q X V 0 b 1 J l b W 9 2 Z W R D b 2 x 1 b W 5 z M S 5 7 Q 0 9 E X 1 Z B U j k s O T J 9 J n F 1 b 3 Q 7 L C Z x d W 9 0 O 1 N l Y 3 R p b 2 4 x L 0 p v a W 5 f V F 9 G L 0 F 1 d G 9 S Z W 1 v d m V k Q 2 9 s d W 1 u c z E u e 0 l N U F 9 W Q V I 5 L D k z f S Z x d W 9 0 O y w m c X V v d D t T Z W N 0 a W 9 u M S 9 K b 2 l u X 1 R f R i 9 B d X R v U m V t b 3 Z l Z E N v b H V t b n M x L n t D T 0 R f V k E x M C w 5 N H 0 m c X V v d D s s J n F 1 b 3 Q 7 U 2 V j d G l v b j E v S m 9 p b l 9 U X 0 Y v Q X V 0 b 1 J l b W 9 2 Z W R D b 2 x 1 b W 5 z M S 5 7 S U 1 Q X 1 Z B M T A s O T V 9 J n F 1 b 3 Q 7 L C Z x d W 9 0 O 1 N l Y 3 R p b 2 4 x L 0 p v a W 5 f V F 9 G L 0 F 1 d G 9 S Z W 1 v d m V k Q 2 9 s d W 1 u c z E u e 0 N P R F 9 W Q T E x L D k 2 f S Z x d W 9 0 O y w m c X V v d D t T Z W N 0 a W 9 u M S 9 K b 2 l u X 1 R f R i 9 B d X R v U m V t b 3 Z l Z E N v b H V t b n M x L n t J T V B f V k E x M S w 5 N 3 0 m c X V v d D s s J n F 1 b 3 Q 7 U 2 V j d G l v b j E v S m 9 p b l 9 U X 0 Y v Q X V 0 b 1 J l b W 9 2 Z W R D b 2 x 1 b W 5 z M S 5 7 Q 0 9 E X 1 Z B M T I s O T h 9 J n F 1 b 3 Q 7 L C Z x d W 9 0 O 1 N l Y 3 R p b 2 4 x L 0 p v a W 5 f V F 9 G L 0 F 1 d G 9 S Z W 1 v d m V k Q 2 9 s d W 1 u c z E u e 0 l N U F 9 W Q T E y L D k 5 f S Z x d W 9 0 O y w m c X V v d D t T Z W N 0 a W 9 u M S 9 K b 2 l u X 1 R f R i 9 B d X R v U m V t b 3 Z l Z E N v b H V t b n M x L n t D T 0 R f V k E x M y w x M D B 9 J n F 1 b 3 Q 7 L C Z x d W 9 0 O 1 N l Y 3 R p b 2 4 x L 0 p v a W 5 f V F 9 G L 0 F 1 d G 9 S Z W 1 v d m V k Q 2 9 s d W 1 u c z E u e 0 l N U F 9 W Q T E z L D E w M X 0 m c X V v d D s s J n F 1 b 3 Q 7 U 2 V j d G l v b j E v S m 9 p b l 9 U X 0 Y v Q X V 0 b 1 J l b W 9 2 Z W R D b 2 x 1 b W 5 z M S 5 7 Q 0 9 E X 1 Z B M T Q s M T A y f S Z x d W 9 0 O y w m c X V v d D t T Z W N 0 a W 9 u M S 9 K b 2 l u X 1 R f R i 9 B d X R v U m V t b 3 Z l Z E N v b H V t b n M x L n t J T V B f V k E x N C w x M D N 9 J n F 1 b 3 Q 7 L C Z x d W 9 0 O 1 N l Y 3 R p b 2 4 x L 0 p v a W 5 f V F 9 G L 0 F 1 d G 9 S Z W 1 v d m V k Q 2 9 s d W 1 u c z E u e 0 N P R F 9 W Q T E 1 L D E w N H 0 m c X V v d D s s J n F 1 b 3 Q 7 U 2 V j d G l v b j E v S m 9 p b l 9 U X 0 Y v Q X V 0 b 1 J l b W 9 2 Z W R D b 2 x 1 b W 5 z M S 5 7 S U 1 Q X 1 Z B M T U s M T A 1 f S Z x d W 9 0 O y w m c X V v d D t T Z W N 0 a W 9 u M S 9 K b 2 l u X 1 R f R i 9 B d X R v U m V t b 3 Z l Z E N v b H V t b n M x L n t E Y X R h I E N h b G M g Q 1 N W L D E w N n 0 m c X V v d D s s J n F 1 b 3 Q 7 U 2 V j d G l v b j E v S m 9 p b l 9 U X 0 Y v Q X V 0 b 1 J l b W 9 2 Z W R D b 2 x 1 b W 5 z M S 5 7 Q 2 h p Y X Z l R i w x M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v X 0 Z h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M 2 U 2 N m R k L T A 0 O G Y t N G M y N C 1 h Y j J j L W Y 3 N z Q 2 N D k y O W N k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p p b 2 5 l I i A v P j x F b n R y e S B U e X B l P S J G a W x s T G F z d F V w Z G F 0 Z W Q i I F Z h b H V l P S J k M j A y N S 0 w N S 0 x M 1 Q x N j o 1 O T o x M S 4 1 O D c y M T Q x W i I g L z 4 8 R W 5 0 c n k g V H l w Z T 0 i R m l s b E V y c m 9 y Q 2 9 1 b n Q i I F Z h b H V l P S J s M C I g L z 4 8 R W 5 0 c n k g V H l w Z T 0 i R m l s b F R h c m d l d C I g V m F s d W U 9 I n N T b 2 x v X 0 Z h d C I g L z 4 8 R W 5 0 c n k g V H l w Z T 0 i R m l s b G V k Q 2 9 t c G x l d G V S Z X N 1 b H R U b 1 d v c m t z a G V l d C I g V m F s d W U 9 I m w x I i A v P j x F b n R y e S B U e X B l P S J G a W x s Q 2 9 s d W 1 u V H l w Z X M i I F Z h b H V l P S J z Q U F B R 0 F B W U d B Q V l B Q U F B Q U F B W U F C Z 0 F B Q U F B R 0 F B Q U F B Q U F B Q l F B Q U F B Q U F B Q U F B Q U F B Q U F B Q U F B Q U F B Q U F B Q U F B Q U F B Q U F B Q U F B Q U F B Q U F B Q U F B Q U F B Q U F B Q U F B Q U F H I i A v P j x F b n R y e S B U e X B l P S J G a W x s R X J y b 3 J D b 2 R l I i B W Y W x 1 Z T 0 i c 1 V u a 2 5 v d 2 4 i I C 8 + P E V u d H J 5 I F R 5 c G U 9 I k Z p b G x D b 2 x 1 b W 5 O Y W 1 l c y I g V m F s d W U 9 I n N b J n F 1 b 3 Q 7 R m l s Z S B v c m l n a W 5 l I E Z h d C Z x d W 9 0 O y w m c X V v d D t S a W d h I E N T V i Z x d W 9 0 O y w m c X V v d D t O V U 1 f R E 9 D J n F 1 b 3 Q 7 L C Z x d W 9 0 O 0 R U X 0 Z B V F Q m c X V v d D s s J n F 1 b 3 Q 7 Q k 9 M T E E m c X V v d D s s J n F 1 b 3 Q 7 R E F U X 0 J P T E w m c X V v d D s s J n F 1 b 3 Q 7 V E l Q X 1 R S Q V M m c X V v d D s s J n F 1 b 3 Q 7 U k l G X 0 N M S S Z x d W 9 0 O y w m c X V v d D t S S U Y y Q 0 x J J n F 1 b 3 Q 7 L C Z x d W 9 0 O 0 N P R F 9 Q Q V J U J n F 1 b 3 Q 7 L C Z x d W 9 0 O 0 N P R F 9 J U E F S J n F 1 b 3 Q 7 L C Z x d W 9 0 O 0 N P R F 9 B U l I m c X V v d D s s J n F 1 b 3 Q 7 Q 0 9 E X 0 l B U l I m c X V v d D s s J n F 1 b 3 Q 7 Q 0 x J R U 5 U R S Z x d W 9 0 O y w m c X V v d D t S Q U d f T U l U J n F 1 b 3 Q 7 L C Z x d W 9 0 O 0 N B U F 9 N S V Q m c X V v d D s s J n F 1 b 3 Q 7 T E 9 D X 0 1 J V C Z x d W 9 0 O y w m c X V v d D t Q U k 9 W X 0 1 J V C Z x d W 9 0 O y w m c X V v d D t O Q V p f T U l U J n F 1 b 3 Q 7 L C Z x d W 9 0 O 1 J B R 1 9 E R V M m c X V v d D s s J n F 1 b 3 Q 7 Q 0 F Q X 0 R F U y Z x d W 9 0 O y w m c X V v d D t M T 0 N f R E V T J n F 1 b 3 Q 7 L C Z x d W 9 0 O 1 B S T 1 Z f R E V T J n F 1 b 3 Q 7 L C Z x d W 9 0 O 0 5 B W l 9 E R V M m c X V v d D s s J n F 1 b 3 Q 7 T l V N X 0 N P T E w m c X V v d D s s J n F 1 b 3 Q 7 V E 9 U X 1 Z P T C Z x d W 9 0 O y w m c X V v d D t U T 1 R f U E V T T y Z x d W 9 0 O y w m c X V v d D t C Q V N F X 1 R B U 1 M m c X V v d D s s J n F 1 b 3 Q 7 Q 0 9 E X 0 l W Q S Z x d W 9 0 O y w m c X V v d D t U T 1 R f S U 1 Q T y Z x d W 9 0 O y w m c X V v d D t U T 1 R f S V Z B J n F 1 b 3 Q 7 L C Z x d W 9 0 O 1 R P V F 9 T U E V E J n F 1 b 3 Q 7 L C Z x d W 9 0 O 0 l N U F 9 E S U Z J U y Z x d W 9 0 O y w m c X V v d D t J T V B f T k 9 M T y Z x d W 9 0 O y w m c X V v d D t J T V B f Q U R H R V M m c X V v d D s s J n F 1 b 3 Q 7 S U 1 Q X 0 F T U 0 l D J n F 1 b 3 Q 7 L C Z x d W 9 0 O 0 l N U F 9 G V U V M J n F 1 b 3 Q 7 L C Z x d W 9 0 O 0 l N U F 9 E S U F T U y Z x d W 9 0 O y w m c X V v d D t J T V B f R 0 l B Q 0 U m c X V v d D s s J n F 1 b 3 Q 7 S U 1 Q X 0 l T V E F U J n F 1 b 3 Q 7 L C Z x d W 9 0 O 0 N P R F 9 W Q V I x J n F 1 b 3 Q 7 L C Z x d W 9 0 O 0 l N U F 9 W Q V I x J n F 1 b 3 Q 7 L C Z x d W 9 0 O 0 N P R F 9 W Q V I y J n F 1 b 3 Q 7 L C Z x d W 9 0 O 0 l N U F 9 W Q V I y J n F 1 b 3 Q 7 L C Z x d W 9 0 O 0 N P R F 9 W Q V I z J n F 1 b 3 Q 7 L C Z x d W 9 0 O 0 l N U F 9 W Q V I z J n F 1 b 3 Q 7 L C Z x d W 9 0 O 0 N P R F 9 W Q V I 0 J n F 1 b 3 Q 7 L C Z x d W 9 0 O 0 l N U F 9 W Q V I 0 J n F 1 b 3 Q 7 L C Z x d W 9 0 O 0 N P R F 9 W Q V I 1 J n F 1 b 3 Q 7 L C Z x d W 9 0 O 0 l N U F 9 W Q V I 1 J n F 1 b 3 Q 7 L C Z x d W 9 0 O 0 N P R F 9 W Q V I 2 J n F 1 b 3 Q 7 L C Z x d W 9 0 O 0 l N U F 9 W Q V I 2 J n F 1 b 3 Q 7 L C Z x d W 9 0 O 0 N P R F 9 W Q V I 3 J n F 1 b 3 Q 7 L C Z x d W 9 0 O 0 l N U F 9 W Q V I 3 J n F 1 b 3 Q 7 L C Z x d W 9 0 O 0 N P R F 9 W Q V I 4 J n F 1 b 3 Q 7 L C Z x d W 9 0 O 0 l N U F 9 W Q V I 4 J n F 1 b 3 Q 7 L C Z x d W 9 0 O 0 N P R F 9 W Q V I 5 J n F 1 b 3 Q 7 L C Z x d W 9 0 O 0 l N U F 9 W Q V I 5 J n F 1 b 3 Q 7 L C Z x d W 9 0 O 0 N P R F 9 W Q T E w J n F 1 b 3 Q 7 L C Z x d W 9 0 O 0 l N U F 9 W Q T E w J n F 1 b 3 Q 7 L C Z x d W 9 0 O 0 N P R F 9 W Q T E x J n F 1 b 3 Q 7 L C Z x d W 9 0 O 0 l N U F 9 W Q T E x J n F 1 b 3 Q 7 L C Z x d W 9 0 O 0 N P R F 9 W Q T E y J n F 1 b 3 Q 7 L C Z x d W 9 0 O 0 l N U F 9 W Q T E y J n F 1 b 3 Q 7 L C Z x d W 9 0 O 0 N P R F 9 W Q T E z J n F 1 b 3 Q 7 L C Z x d W 9 0 O 0 l N U F 9 W Q T E z J n F 1 b 3 Q 7 L C Z x d W 9 0 O 0 N P R F 9 W Q T E 0 J n F 1 b 3 Q 7 L C Z x d W 9 0 O 0 l N U F 9 W Q T E 0 J n F 1 b 3 Q 7 L C Z x d W 9 0 O 0 N P R F 9 W Q T E 1 J n F 1 b 3 Q 7 L C Z x d W 9 0 O 0 l N U F 9 W Q T E 1 J n F 1 b 3 Q 7 L C Z x d W 9 0 O 0 R h d G E g Q 2 F s Y y B D U 1 Y m c X V v d D s s J n F 1 b 3 Q 7 Q 2 h p Y X Z l R i Z x d W 9 0 O 1 0 i I C 8 + P E V u d H J 5 I F R 5 c G U 9 I k Z p b G x D b 3 V u d C I g V m F s d W U 9 I m w y O T c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v X 0 Z h d C 9 B d X R v U m V t b 3 Z l Z E N v b H V t b n M x L n t G a W x l I G 9 y a W d p b m U g R m F 0 L D B 9 J n F 1 b 3 Q 7 L C Z x d W 9 0 O 1 N l Y 3 R p b 2 4 x L 1 N v b G 9 f R m F 0 L 0 F 1 d G 9 S Z W 1 v d m V k Q 2 9 s d W 1 u c z E u e 1 J p Z 2 E g Q 1 N W L D F 9 J n F 1 b 3 Q 7 L C Z x d W 9 0 O 1 N l Y 3 R p b 2 4 x L 1 N v b G 9 f R m F 0 L 0 F 1 d G 9 S Z W 1 v d m V k Q 2 9 s d W 1 u c z E u e 0 5 V T V 9 E T 0 M s M n 0 m c X V v d D s s J n F 1 b 3 Q 7 U 2 V j d G l v b j E v U 2 9 s b 1 9 G Y X Q v Q X V 0 b 1 J l b W 9 2 Z W R D b 2 x 1 b W 5 z M S 5 7 R F R f R k F U V C w z f S Z x d W 9 0 O y w m c X V v d D t T Z W N 0 a W 9 u M S 9 T b 2 x v X 0 Z h d C 9 B d X R v U m V t b 3 Z l Z E N v b H V t b n M x L n t C T 0 x M Q S w 0 f S Z x d W 9 0 O y w m c X V v d D t T Z W N 0 a W 9 u M S 9 T b 2 x v X 0 Z h d C 9 B d X R v U m V t b 3 Z l Z E N v b H V t b n M x L n t E Q V R f Q k 9 M T C w 1 f S Z x d W 9 0 O y w m c X V v d D t T Z W N 0 a W 9 u M S 9 T b 2 x v X 0 Z h d C 9 B d X R v U m V t b 3 Z l Z E N v b H V t b n M x L n t U S V B f V F J B U y w 2 f S Z x d W 9 0 O y w m c X V v d D t T Z W N 0 a W 9 u M S 9 T b 2 x v X 0 Z h d C 9 B d X R v U m V t b 3 Z l Z E N v b H V t b n M x L n t S S U Z f Q 0 x J L D d 9 J n F 1 b 3 Q 7 L C Z x d W 9 0 O 1 N l Y 3 R p b 2 4 x L 1 N v b G 9 f R m F 0 L 0 F 1 d G 9 S Z W 1 v d m V k Q 2 9 s d W 1 u c z E u e 1 J J R j J D T E k s O H 0 m c X V v d D s s J n F 1 b 3 Q 7 U 2 V j d G l v b j E v U 2 9 s b 1 9 G Y X Q v Q X V 0 b 1 J l b W 9 2 Z W R D b 2 x 1 b W 5 z M S 5 7 Q 0 9 E X 1 B B U l Q s O X 0 m c X V v d D s s J n F 1 b 3 Q 7 U 2 V j d G l v b j E v U 2 9 s b 1 9 G Y X Q v Q X V 0 b 1 J l b W 9 2 Z W R D b 2 x 1 b W 5 z M S 5 7 Q 0 9 E X 0 l Q Q V I s M T B 9 J n F 1 b 3 Q 7 L C Z x d W 9 0 O 1 N l Y 3 R p b 2 4 x L 1 N v b G 9 f R m F 0 L 0 F 1 d G 9 S Z W 1 v d m V k Q 2 9 s d W 1 u c z E u e 0 N P R F 9 B U l I s M T F 9 J n F 1 b 3 Q 7 L C Z x d W 9 0 O 1 N l Y 3 R p b 2 4 x L 1 N v b G 9 f R m F 0 L 0 F 1 d G 9 S Z W 1 v d m V k Q 2 9 s d W 1 u c z E u e 0 N P R F 9 J Q V J S L D E y f S Z x d W 9 0 O y w m c X V v d D t T Z W N 0 a W 9 u M S 9 T b 2 x v X 0 Z h d C 9 B d X R v U m V t b 3 Z l Z E N v b H V t b n M x L n t D T E l F T l R F L D E z f S Z x d W 9 0 O y w m c X V v d D t T Z W N 0 a W 9 u M S 9 T b 2 x v X 0 Z h d C 9 B d X R v U m V t b 3 Z l Z E N v b H V t b n M x L n t S Q U d f T U l U L D E 0 f S Z x d W 9 0 O y w m c X V v d D t T Z W N 0 a W 9 u M S 9 T b 2 x v X 0 Z h d C 9 B d X R v U m V t b 3 Z l Z E N v b H V t b n M x L n t D Q V B f T U l U L D E 1 f S Z x d W 9 0 O y w m c X V v d D t T Z W N 0 a W 9 u M S 9 T b 2 x v X 0 Z h d C 9 B d X R v U m V t b 3 Z l Z E N v b H V t b n M x L n t M T 0 N f T U l U L D E 2 f S Z x d W 9 0 O y w m c X V v d D t T Z W N 0 a W 9 u M S 9 T b 2 x v X 0 Z h d C 9 B d X R v U m V t b 3 Z l Z E N v b H V t b n M x L n t Q U k 9 W X 0 1 J V C w x N 3 0 m c X V v d D s s J n F 1 b 3 Q 7 U 2 V j d G l v b j E v U 2 9 s b 1 9 G Y X Q v Q X V 0 b 1 J l b W 9 2 Z W R D b 2 x 1 b W 5 z M S 5 7 T k F a X 0 1 J V C w x O H 0 m c X V v d D s s J n F 1 b 3 Q 7 U 2 V j d G l v b j E v U 2 9 s b 1 9 G Y X Q v Q X V 0 b 1 J l b W 9 2 Z W R D b 2 x 1 b W 5 z M S 5 7 U k F H X 0 R F U y w x O X 0 m c X V v d D s s J n F 1 b 3 Q 7 U 2 V j d G l v b j E v U 2 9 s b 1 9 G Y X Q v Q X V 0 b 1 J l b W 9 2 Z W R D b 2 x 1 b W 5 z M S 5 7 Q 0 F Q X 0 R F U y w y M H 0 m c X V v d D s s J n F 1 b 3 Q 7 U 2 V j d G l v b j E v U 2 9 s b 1 9 G Y X Q v Q X V 0 b 1 J l b W 9 2 Z W R D b 2 x 1 b W 5 z M S 5 7 T E 9 D X 0 R F U y w y M X 0 m c X V v d D s s J n F 1 b 3 Q 7 U 2 V j d G l v b j E v U 2 9 s b 1 9 G Y X Q v Q X V 0 b 1 J l b W 9 2 Z W R D b 2 x 1 b W 5 z M S 5 7 U F J P V l 9 E R V M s M j J 9 J n F 1 b 3 Q 7 L C Z x d W 9 0 O 1 N l Y 3 R p b 2 4 x L 1 N v b G 9 f R m F 0 L 0 F 1 d G 9 S Z W 1 v d m V k Q 2 9 s d W 1 u c z E u e 0 5 B W l 9 E R V M s M j N 9 J n F 1 b 3 Q 7 L C Z x d W 9 0 O 1 N l Y 3 R p b 2 4 x L 1 N v b G 9 f R m F 0 L 0 F 1 d G 9 S Z W 1 v d m V k Q 2 9 s d W 1 u c z E u e 0 5 V T V 9 D T 0 x M L D I 0 f S Z x d W 9 0 O y w m c X V v d D t T Z W N 0 a W 9 u M S 9 T b 2 x v X 0 Z h d C 9 B d X R v U m V t b 3 Z l Z E N v b H V t b n M x L n t U T 1 R f V k 9 M L D I 1 f S Z x d W 9 0 O y w m c X V v d D t T Z W N 0 a W 9 u M S 9 T b 2 x v X 0 Z h d C 9 B d X R v U m V t b 3 Z l Z E N v b H V t b n M x L n t U T 1 R f U E V T T y w y N n 0 m c X V v d D s s J n F 1 b 3 Q 7 U 2 V j d G l v b j E v U 2 9 s b 1 9 G Y X Q v Q X V 0 b 1 J l b W 9 2 Z W R D b 2 x 1 b W 5 z M S 5 7 Q k F T R V 9 U Q V N T L D I 3 f S Z x d W 9 0 O y w m c X V v d D t T Z W N 0 a W 9 u M S 9 T b 2 x v X 0 Z h d C 9 B d X R v U m V t b 3 Z l Z E N v b H V t b n M x L n t D T 0 R f S V Z B L D I 4 f S Z x d W 9 0 O y w m c X V v d D t T Z W N 0 a W 9 u M S 9 T b 2 x v X 0 Z h d C 9 B d X R v U m V t b 3 Z l Z E N v b H V t b n M x L n t U T 1 R f S U 1 Q T y w y O X 0 m c X V v d D s s J n F 1 b 3 Q 7 U 2 V j d G l v b j E v U 2 9 s b 1 9 G Y X Q v Q X V 0 b 1 J l b W 9 2 Z W R D b 2 x 1 b W 5 z M S 5 7 V E 9 U X 0 l W Q S w z M H 0 m c X V v d D s s J n F 1 b 3 Q 7 U 2 V j d G l v b j E v U 2 9 s b 1 9 G Y X Q v Q X V 0 b 1 J l b W 9 2 Z W R D b 2 x 1 b W 5 z M S 5 7 V E 9 U X 1 N Q R U Q s M z F 9 J n F 1 b 3 Q 7 L C Z x d W 9 0 O 1 N l Y 3 R p b 2 4 x L 1 N v b G 9 f R m F 0 L 0 F 1 d G 9 S Z W 1 v d m V k Q 2 9 s d W 1 u c z E u e 0 l N U F 9 E S U Z J U y w z M n 0 m c X V v d D s s J n F 1 b 3 Q 7 U 2 V j d G l v b j E v U 2 9 s b 1 9 G Y X Q v Q X V 0 b 1 J l b W 9 2 Z W R D b 2 x 1 b W 5 z M S 5 7 S U 1 Q X 0 5 P T E 8 s M z N 9 J n F 1 b 3 Q 7 L C Z x d W 9 0 O 1 N l Y 3 R p b 2 4 x L 1 N v b G 9 f R m F 0 L 0 F 1 d G 9 S Z W 1 v d m V k Q 2 9 s d W 1 u c z E u e 0 l N U F 9 B R E d F U y w z N H 0 m c X V v d D s s J n F 1 b 3 Q 7 U 2 V j d G l v b j E v U 2 9 s b 1 9 G Y X Q v Q X V 0 b 1 J l b W 9 2 Z W R D b 2 x 1 b W 5 z M S 5 7 S U 1 Q X 0 F T U 0 l D L D M 1 f S Z x d W 9 0 O y w m c X V v d D t T Z W N 0 a W 9 u M S 9 T b 2 x v X 0 Z h d C 9 B d X R v U m V t b 3 Z l Z E N v b H V t b n M x L n t J T V B f R l V F T C w z N n 0 m c X V v d D s s J n F 1 b 3 Q 7 U 2 V j d G l v b j E v U 2 9 s b 1 9 G Y X Q v Q X V 0 b 1 J l b W 9 2 Z W R D b 2 x 1 b W 5 z M S 5 7 S U 1 Q X 0 R J Q V N T L D M 3 f S Z x d W 9 0 O y w m c X V v d D t T Z W N 0 a W 9 u M S 9 T b 2 x v X 0 Z h d C 9 B d X R v U m V t b 3 Z l Z E N v b H V t b n M x L n t J T V B f R 0 l B Q 0 U s M z h 9 J n F 1 b 3 Q 7 L C Z x d W 9 0 O 1 N l Y 3 R p b 2 4 x L 1 N v b G 9 f R m F 0 L 0 F 1 d G 9 S Z W 1 v d m V k Q 2 9 s d W 1 u c z E u e 0 l N U F 9 J U 1 R B V C w z O X 0 m c X V v d D s s J n F 1 b 3 Q 7 U 2 V j d G l v b j E v U 2 9 s b 1 9 G Y X Q v Q X V 0 b 1 J l b W 9 2 Z W R D b 2 x 1 b W 5 z M S 5 7 Q 0 9 E X 1 Z B U j E s N D B 9 J n F 1 b 3 Q 7 L C Z x d W 9 0 O 1 N l Y 3 R p b 2 4 x L 1 N v b G 9 f R m F 0 L 0 F 1 d G 9 S Z W 1 v d m V k Q 2 9 s d W 1 u c z E u e 0 l N U F 9 W Q V I x L D Q x f S Z x d W 9 0 O y w m c X V v d D t T Z W N 0 a W 9 u M S 9 T b 2 x v X 0 Z h d C 9 B d X R v U m V t b 3 Z l Z E N v b H V t b n M x L n t D T 0 R f V k F S M i w 0 M n 0 m c X V v d D s s J n F 1 b 3 Q 7 U 2 V j d G l v b j E v U 2 9 s b 1 9 G Y X Q v Q X V 0 b 1 J l b W 9 2 Z W R D b 2 x 1 b W 5 z M S 5 7 S U 1 Q X 1 Z B U j I s N D N 9 J n F 1 b 3 Q 7 L C Z x d W 9 0 O 1 N l Y 3 R p b 2 4 x L 1 N v b G 9 f R m F 0 L 0 F 1 d G 9 S Z W 1 v d m V k Q 2 9 s d W 1 u c z E u e 0 N P R F 9 W Q V I z L D Q 0 f S Z x d W 9 0 O y w m c X V v d D t T Z W N 0 a W 9 u M S 9 T b 2 x v X 0 Z h d C 9 B d X R v U m V t b 3 Z l Z E N v b H V t b n M x L n t J T V B f V k F S M y w 0 N X 0 m c X V v d D s s J n F 1 b 3 Q 7 U 2 V j d G l v b j E v U 2 9 s b 1 9 G Y X Q v Q X V 0 b 1 J l b W 9 2 Z W R D b 2 x 1 b W 5 z M S 5 7 Q 0 9 E X 1 Z B U j Q s N D Z 9 J n F 1 b 3 Q 7 L C Z x d W 9 0 O 1 N l Y 3 R p b 2 4 x L 1 N v b G 9 f R m F 0 L 0 F 1 d G 9 S Z W 1 v d m V k Q 2 9 s d W 1 u c z E u e 0 l N U F 9 W Q V I 0 L D Q 3 f S Z x d W 9 0 O y w m c X V v d D t T Z W N 0 a W 9 u M S 9 T b 2 x v X 0 Z h d C 9 B d X R v U m V t b 3 Z l Z E N v b H V t b n M x L n t D T 0 R f V k F S N S w 0 O H 0 m c X V v d D s s J n F 1 b 3 Q 7 U 2 V j d G l v b j E v U 2 9 s b 1 9 G Y X Q v Q X V 0 b 1 J l b W 9 2 Z W R D b 2 x 1 b W 5 z M S 5 7 S U 1 Q X 1 Z B U j U s N D l 9 J n F 1 b 3 Q 7 L C Z x d W 9 0 O 1 N l Y 3 R p b 2 4 x L 1 N v b G 9 f R m F 0 L 0 F 1 d G 9 S Z W 1 v d m V k Q 2 9 s d W 1 u c z E u e 0 N P R F 9 W Q V I 2 L D U w f S Z x d W 9 0 O y w m c X V v d D t T Z W N 0 a W 9 u M S 9 T b 2 x v X 0 Z h d C 9 B d X R v U m V t b 3 Z l Z E N v b H V t b n M x L n t J T V B f V k F S N i w 1 M X 0 m c X V v d D s s J n F 1 b 3 Q 7 U 2 V j d G l v b j E v U 2 9 s b 1 9 G Y X Q v Q X V 0 b 1 J l b W 9 2 Z W R D b 2 x 1 b W 5 z M S 5 7 Q 0 9 E X 1 Z B U j c s N T J 9 J n F 1 b 3 Q 7 L C Z x d W 9 0 O 1 N l Y 3 R p b 2 4 x L 1 N v b G 9 f R m F 0 L 0 F 1 d G 9 S Z W 1 v d m V k Q 2 9 s d W 1 u c z E u e 0 l N U F 9 W Q V I 3 L D U z f S Z x d W 9 0 O y w m c X V v d D t T Z W N 0 a W 9 u M S 9 T b 2 x v X 0 Z h d C 9 B d X R v U m V t b 3 Z l Z E N v b H V t b n M x L n t D T 0 R f V k F S O C w 1 N H 0 m c X V v d D s s J n F 1 b 3 Q 7 U 2 V j d G l v b j E v U 2 9 s b 1 9 G Y X Q v Q X V 0 b 1 J l b W 9 2 Z W R D b 2 x 1 b W 5 z M S 5 7 S U 1 Q X 1 Z B U j g s N T V 9 J n F 1 b 3 Q 7 L C Z x d W 9 0 O 1 N l Y 3 R p b 2 4 x L 1 N v b G 9 f R m F 0 L 0 F 1 d G 9 S Z W 1 v d m V k Q 2 9 s d W 1 u c z E u e 0 N P R F 9 W Q V I 5 L D U 2 f S Z x d W 9 0 O y w m c X V v d D t T Z W N 0 a W 9 u M S 9 T b 2 x v X 0 Z h d C 9 B d X R v U m V t b 3 Z l Z E N v b H V t b n M x L n t J T V B f V k F S O S w 1 N 3 0 m c X V v d D s s J n F 1 b 3 Q 7 U 2 V j d G l v b j E v U 2 9 s b 1 9 G Y X Q v Q X V 0 b 1 J l b W 9 2 Z W R D b 2 x 1 b W 5 z M S 5 7 Q 0 9 E X 1 Z B M T A s N T h 9 J n F 1 b 3 Q 7 L C Z x d W 9 0 O 1 N l Y 3 R p b 2 4 x L 1 N v b G 9 f R m F 0 L 0 F 1 d G 9 S Z W 1 v d m V k Q 2 9 s d W 1 u c z E u e 0 l N U F 9 W Q T E w L D U 5 f S Z x d W 9 0 O y w m c X V v d D t T Z W N 0 a W 9 u M S 9 T b 2 x v X 0 Z h d C 9 B d X R v U m V t b 3 Z l Z E N v b H V t b n M x L n t D T 0 R f V k E x M S w 2 M H 0 m c X V v d D s s J n F 1 b 3 Q 7 U 2 V j d G l v b j E v U 2 9 s b 1 9 G Y X Q v Q X V 0 b 1 J l b W 9 2 Z W R D b 2 x 1 b W 5 z M S 5 7 S U 1 Q X 1 Z B M T E s N j F 9 J n F 1 b 3 Q 7 L C Z x d W 9 0 O 1 N l Y 3 R p b 2 4 x L 1 N v b G 9 f R m F 0 L 0 F 1 d G 9 S Z W 1 v d m V k Q 2 9 s d W 1 u c z E u e 0 N P R F 9 W Q T E y L D Y y f S Z x d W 9 0 O y w m c X V v d D t T Z W N 0 a W 9 u M S 9 T b 2 x v X 0 Z h d C 9 B d X R v U m V t b 3 Z l Z E N v b H V t b n M x L n t J T V B f V k E x M i w 2 M 3 0 m c X V v d D s s J n F 1 b 3 Q 7 U 2 V j d G l v b j E v U 2 9 s b 1 9 G Y X Q v Q X V 0 b 1 J l b W 9 2 Z W R D b 2 x 1 b W 5 z M S 5 7 Q 0 9 E X 1 Z B M T M s N j R 9 J n F 1 b 3 Q 7 L C Z x d W 9 0 O 1 N l Y 3 R p b 2 4 x L 1 N v b G 9 f R m F 0 L 0 F 1 d G 9 S Z W 1 v d m V k Q 2 9 s d W 1 u c z E u e 0 l N U F 9 W Q T E z L D Y 1 f S Z x d W 9 0 O y w m c X V v d D t T Z W N 0 a W 9 u M S 9 T b 2 x v X 0 Z h d C 9 B d X R v U m V t b 3 Z l Z E N v b H V t b n M x L n t D T 0 R f V k E x N C w 2 N n 0 m c X V v d D s s J n F 1 b 3 Q 7 U 2 V j d G l v b j E v U 2 9 s b 1 9 G Y X Q v Q X V 0 b 1 J l b W 9 2 Z W R D b 2 x 1 b W 5 z M S 5 7 S U 1 Q X 1 Z B M T Q s N j d 9 J n F 1 b 3 Q 7 L C Z x d W 9 0 O 1 N l Y 3 R p b 2 4 x L 1 N v b G 9 f R m F 0 L 0 F 1 d G 9 S Z W 1 v d m V k Q 2 9 s d W 1 u c z E u e 0 N P R F 9 W Q T E 1 L D Y 4 f S Z x d W 9 0 O y w m c X V v d D t T Z W N 0 a W 9 u M S 9 T b 2 x v X 0 Z h d C 9 B d X R v U m V t b 3 Z l Z E N v b H V t b n M x L n t J T V B f V k E x N S w 2 O X 0 m c X V v d D s s J n F 1 b 3 Q 7 U 2 V j d G l v b j E v U 2 9 s b 1 9 G Y X Q v Q X V 0 b 1 J l b W 9 2 Z W R D b 2 x 1 b W 5 z M S 5 7 R G F 0 Y S B D Y W x j I E N T V i w 3 M H 0 m c X V v d D s s J n F 1 b 3 Q 7 U 2 V j d G l v b j E v U 2 9 s b 1 9 G Y X Q v Q X V 0 b 1 J l b W 9 2 Z W R D b 2 x 1 b W 5 z M S 5 7 Q 2 h p Y X Z l R i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1 N v b G 9 f R m F 0 L 0 F 1 d G 9 S Z W 1 v d m V k Q 2 9 s d W 1 u c z E u e 0 Z p b G U g b 3 J p Z 2 l u Z S B G Y X Q s M H 0 m c X V v d D s s J n F 1 b 3 Q 7 U 2 V j d G l v b j E v U 2 9 s b 1 9 G Y X Q v Q X V 0 b 1 J l b W 9 2 Z W R D b 2 x 1 b W 5 z M S 5 7 U m l n Y S B D U 1 Y s M X 0 m c X V v d D s s J n F 1 b 3 Q 7 U 2 V j d G l v b j E v U 2 9 s b 1 9 G Y X Q v Q X V 0 b 1 J l b W 9 2 Z W R D b 2 x 1 b W 5 z M S 5 7 T l V N X 0 R P Q y w y f S Z x d W 9 0 O y w m c X V v d D t T Z W N 0 a W 9 u M S 9 T b 2 x v X 0 Z h d C 9 B d X R v U m V t b 3 Z l Z E N v b H V t b n M x L n t E V F 9 G Q V R U L D N 9 J n F 1 b 3 Q 7 L C Z x d W 9 0 O 1 N l Y 3 R p b 2 4 x L 1 N v b G 9 f R m F 0 L 0 F 1 d G 9 S Z W 1 v d m V k Q 2 9 s d W 1 u c z E u e 0 J P T E x B L D R 9 J n F 1 b 3 Q 7 L C Z x d W 9 0 O 1 N l Y 3 R p b 2 4 x L 1 N v b G 9 f R m F 0 L 0 F 1 d G 9 S Z W 1 v d m V k Q 2 9 s d W 1 u c z E u e 0 R B V F 9 C T 0 x M L D V 9 J n F 1 b 3 Q 7 L C Z x d W 9 0 O 1 N l Y 3 R p b 2 4 x L 1 N v b G 9 f R m F 0 L 0 F 1 d G 9 S Z W 1 v d m V k Q 2 9 s d W 1 u c z E u e 1 R J U F 9 U U k F T L D Z 9 J n F 1 b 3 Q 7 L C Z x d W 9 0 O 1 N l Y 3 R p b 2 4 x L 1 N v b G 9 f R m F 0 L 0 F 1 d G 9 S Z W 1 v d m V k Q 2 9 s d W 1 u c z E u e 1 J J R l 9 D T E k s N 3 0 m c X V v d D s s J n F 1 b 3 Q 7 U 2 V j d G l v b j E v U 2 9 s b 1 9 G Y X Q v Q X V 0 b 1 J l b W 9 2 Z W R D b 2 x 1 b W 5 z M S 5 7 U k l G M k N M S S w 4 f S Z x d W 9 0 O y w m c X V v d D t T Z W N 0 a W 9 u M S 9 T b 2 x v X 0 Z h d C 9 B d X R v U m V t b 3 Z l Z E N v b H V t b n M x L n t D T 0 R f U E F S V C w 5 f S Z x d W 9 0 O y w m c X V v d D t T Z W N 0 a W 9 u M S 9 T b 2 x v X 0 Z h d C 9 B d X R v U m V t b 3 Z l Z E N v b H V t b n M x L n t D T 0 R f S V B B U i w x M H 0 m c X V v d D s s J n F 1 b 3 Q 7 U 2 V j d G l v b j E v U 2 9 s b 1 9 G Y X Q v Q X V 0 b 1 J l b W 9 2 Z W R D b 2 x 1 b W 5 z M S 5 7 Q 0 9 E X 0 F S U i w x M X 0 m c X V v d D s s J n F 1 b 3 Q 7 U 2 V j d G l v b j E v U 2 9 s b 1 9 G Y X Q v Q X V 0 b 1 J l b W 9 2 Z W R D b 2 x 1 b W 5 z M S 5 7 Q 0 9 E X 0 l B U l I s M T J 9 J n F 1 b 3 Q 7 L C Z x d W 9 0 O 1 N l Y 3 R p b 2 4 x L 1 N v b G 9 f R m F 0 L 0 F 1 d G 9 S Z W 1 v d m V k Q 2 9 s d W 1 u c z E u e 0 N M S U V O V E U s M T N 9 J n F 1 b 3 Q 7 L C Z x d W 9 0 O 1 N l Y 3 R p b 2 4 x L 1 N v b G 9 f R m F 0 L 0 F 1 d G 9 S Z W 1 v d m V k Q 2 9 s d W 1 u c z E u e 1 J B R 1 9 N S V Q s M T R 9 J n F 1 b 3 Q 7 L C Z x d W 9 0 O 1 N l Y 3 R p b 2 4 x L 1 N v b G 9 f R m F 0 L 0 F 1 d G 9 S Z W 1 v d m V k Q 2 9 s d W 1 u c z E u e 0 N B U F 9 N S V Q s M T V 9 J n F 1 b 3 Q 7 L C Z x d W 9 0 O 1 N l Y 3 R p b 2 4 x L 1 N v b G 9 f R m F 0 L 0 F 1 d G 9 S Z W 1 v d m V k Q 2 9 s d W 1 u c z E u e 0 x P Q 1 9 N S V Q s M T Z 9 J n F 1 b 3 Q 7 L C Z x d W 9 0 O 1 N l Y 3 R p b 2 4 x L 1 N v b G 9 f R m F 0 L 0 F 1 d G 9 S Z W 1 v d m V k Q 2 9 s d W 1 u c z E u e 1 B S T 1 Z f T U l U L D E 3 f S Z x d W 9 0 O y w m c X V v d D t T Z W N 0 a W 9 u M S 9 T b 2 x v X 0 Z h d C 9 B d X R v U m V t b 3 Z l Z E N v b H V t b n M x L n t O Q V p f T U l U L D E 4 f S Z x d W 9 0 O y w m c X V v d D t T Z W N 0 a W 9 u M S 9 T b 2 x v X 0 Z h d C 9 B d X R v U m V t b 3 Z l Z E N v b H V t b n M x L n t S Q U d f R E V T L D E 5 f S Z x d W 9 0 O y w m c X V v d D t T Z W N 0 a W 9 u M S 9 T b 2 x v X 0 Z h d C 9 B d X R v U m V t b 3 Z l Z E N v b H V t b n M x L n t D Q V B f R E V T L D I w f S Z x d W 9 0 O y w m c X V v d D t T Z W N 0 a W 9 u M S 9 T b 2 x v X 0 Z h d C 9 B d X R v U m V t b 3 Z l Z E N v b H V t b n M x L n t M T 0 N f R E V T L D I x f S Z x d W 9 0 O y w m c X V v d D t T Z W N 0 a W 9 u M S 9 T b 2 x v X 0 Z h d C 9 B d X R v U m V t b 3 Z l Z E N v b H V t b n M x L n t Q U k 9 W X 0 R F U y w y M n 0 m c X V v d D s s J n F 1 b 3 Q 7 U 2 V j d G l v b j E v U 2 9 s b 1 9 G Y X Q v Q X V 0 b 1 J l b W 9 2 Z W R D b 2 x 1 b W 5 z M S 5 7 T k F a X 0 R F U y w y M 3 0 m c X V v d D s s J n F 1 b 3 Q 7 U 2 V j d G l v b j E v U 2 9 s b 1 9 G Y X Q v Q X V 0 b 1 J l b W 9 2 Z W R D b 2 x 1 b W 5 z M S 5 7 T l V N X 0 N P T E w s M j R 9 J n F 1 b 3 Q 7 L C Z x d W 9 0 O 1 N l Y 3 R p b 2 4 x L 1 N v b G 9 f R m F 0 L 0 F 1 d G 9 S Z W 1 v d m V k Q 2 9 s d W 1 u c z E u e 1 R P V F 9 W T 0 w s M j V 9 J n F 1 b 3 Q 7 L C Z x d W 9 0 O 1 N l Y 3 R p b 2 4 x L 1 N v b G 9 f R m F 0 L 0 F 1 d G 9 S Z W 1 v d m V k Q 2 9 s d W 1 u c z E u e 1 R P V F 9 Q R V N P L D I 2 f S Z x d W 9 0 O y w m c X V v d D t T Z W N 0 a W 9 u M S 9 T b 2 x v X 0 Z h d C 9 B d X R v U m V t b 3 Z l Z E N v b H V t b n M x L n t C Q V N F X 1 R B U 1 M s M j d 9 J n F 1 b 3 Q 7 L C Z x d W 9 0 O 1 N l Y 3 R p b 2 4 x L 1 N v b G 9 f R m F 0 L 0 F 1 d G 9 S Z W 1 v d m V k Q 2 9 s d W 1 u c z E u e 0 N P R F 9 J V k E s M j h 9 J n F 1 b 3 Q 7 L C Z x d W 9 0 O 1 N l Y 3 R p b 2 4 x L 1 N v b G 9 f R m F 0 L 0 F 1 d G 9 S Z W 1 v d m V k Q 2 9 s d W 1 u c z E u e 1 R P V F 9 J T V B P L D I 5 f S Z x d W 9 0 O y w m c X V v d D t T Z W N 0 a W 9 u M S 9 T b 2 x v X 0 Z h d C 9 B d X R v U m V t b 3 Z l Z E N v b H V t b n M x L n t U T 1 R f S V Z B L D M w f S Z x d W 9 0 O y w m c X V v d D t T Z W N 0 a W 9 u M S 9 T b 2 x v X 0 Z h d C 9 B d X R v U m V t b 3 Z l Z E N v b H V t b n M x L n t U T 1 R f U 1 B F R C w z M X 0 m c X V v d D s s J n F 1 b 3 Q 7 U 2 V j d G l v b j E v U 2 9 s b 1 9 G Y X Q v Q X V 0 b 1 J l b W 9 2 Z W R D b 2 x 1 b W 5 z M S 5 7 S U 1 Q X 0 R J R k l T L D M y f S Z x d W 9 0 O y w m c X V v d D t T Z W N 0 a W 9 u M S 9 T b 2 x v X 0 Z h d C 9 B d X R v U m V t b 3 Z l Z E N v b H V t b n M x L n t J T V B f T k 9 M T y w z M 3 0 m c X V v d D s s J n F 1 b 3 Q 7 U 2 V j d G l v b j E v U 2 9 s b 1 9 G Y X Q v Q X V 0 b 1 J l b W 9 2 Z W R D b 2 x 1 b W 5 z M S 5 7 S U 1 Q X 0 F E R 0 V T L D M 0 f S Z x d W 9 0 O y w m c X V v d D t T Z W N 0 a W 9 u M S 9 T b 2 x v X 0 Z h d C 9 B d X R v U m V t b 3 Z l Z E N v b H V t b n M x L n t J T V B f Q V N T S U M s M z V 9 J n F 1 b 3 Q 7 L C Z x d W 9 0 O 1 N l Y 3 R p b 2 4 x L 1 N v b G 9 f R m F 0 L 0 F 1 d G 9 S Z W 1 v d m V k Q 2 9 s d W 1 u c z E u e 0 l N U F 9 G V U V M L D M 2 f S Z x d W 9 0 O y w m c X V v d D t T Z W N 0 a W 9 u M S 9 T b 2 x v X 0 Z h d C 9 B d X R v U m V t b 3 Z l Z E N v b H V t b n M x L n t J T V B f R E l B U 1 M s M z d 9 J n F 1 b 3 Q 7 L C Z x d W 9 0 O 1 N l Y 3 R p b 2 4 x L 1 N v b G 9 f R m F 0 L 0 F 1 d G 9 S Z W 1 v d m V k Q 2 9 s d W 1 u c z E u e 0 l N U F 9 H S U F D R S w z O H 0 m c X V v d D s s J n F 1 b 3 Q 7 U 2 V j d G l v b j E v U 2 9 s b 1 9 G Y X Q v Q X V 0 b 1 J l b W 9 2 Z W R D b 2 x 1 b W 5 z M S 5 7 S U 1 Q X 0 l T V E F U L D M 5 f S Z x d W 9 0 O y w m c X V v d D t T Z W N 0 a W 9 u M S 9 T b 2 x v X 0 Z h d C 9 B d X R v U m V t b 3 Z l Z E N v b H V t b n M x L n t D T 0 R f V k F S M S w 0 M H 0 m c X V v d D s s J n F 1 b 3 Q 7 U 2 V j d G l v b j E v U 2 9 s b 1 9 G Y X Q v Q X V 0 b 1 J l b W 9 2 Z W R D b 2 x 1 b W 5 z M S 5 7 S U 1 Q X 1 Z B U j E s N D F 9 J n F 1 b 3 Q 7 L C Z x d W 9 0 O 1 N l Y 3 R p b 2 4 x L 1 N v b G 9 f R m F 0 L 0 F 1 d G 9 S Z W 1 v d m V k Q 2 9 s d W 1 u c z E u e 0 N P R F 9 W Q V I y L D Q y f S Z x d W 9 0 O y w m c X V v d D t T Z W N 0 a W 9 u M S 9 T b 2 x v X 0 Z h d C 9 B d X R v U m V t b 3 Z l Z E N v b H V t b n M x L n t J T V B f V k F S M i w 0 M 3 0 m c X V v d D s s J n F 1 b 3 Q 7 U 2 V j d G l v b j E v U 2 9 s b 1 9 G Y X Q v Q X V 0 b 1 J l b W 9 2 Z W R D b 2 x 1 b W 5 z M S 5 7 Q 0 9 E X 1 Z B U j M s N D R 9 J n F 1 b 3 Q 7 L C Z x d W 9 0 O 1 N l Y 3 R p b 2 4 x L 1 N v b G 9 f R m F 0 L 0 F 1 d G 9 S Z W 1 v d m V k Q 2 9 s d W 1 u c z E u e 0 l N U F 9 W Q V I z L D Q 1 f S Z x d W 9 0 O y w m c X V v d D t T Z W N 0 a W 9 u M S 9 T b 2 x v X 0 Z h d C 9 B d X R v U m V t b 3 Z l Z E N v b H V t b n M x L n t D T 0 R f V k F S N C w 0 N n 0 m c X V v d D s s J n F 1 b 3 Q 7 U 2 V j d G l v b j E v U 2 9 s b 1 9 G Y X Q v Q X V 0 b 1 J l b W 9 2 Z W R D b 2 x 1 b W 5 z M S 5 7 S U 1 Q X 1 Z B U j Q s N D d 9 J n F 1 b 3 Q 7 L C Z x d W 9 0 O 1 N l Y 3 R p b 2 4 x L 1 N v b G 9 f R m F 0 L 0 F 1 d G 9 S Z W 1 v d m V k Q 2 9 s d W 1 u c z E u e 0 N P R F 9 W Q V I 1 L D Q 4 f S Z x d W 9 0 O y w m c X V v d D t T Z W N 0 a W 9 u M S 9 T b 2 x v X 0 Z h d C 9 B d X R v U m V t b 3 Z l Z E N v b H V t b n M x L n t J T V B f V k F S N S w 0 O X 0 m c X V v d D s s J n F 1 b 3 Q 7 U 2 V j d G l v b j E v U 2 9 s b 1 9 G Y X Q v Q X V 0 b 1 J l b W 9 2 Z W R D b 2 x 1 b W 5 z M S 5 7 Q 0 9 E X 1 Z B U j Y s N T B 9 J n F 1 b 3 Q 7 L C Z x d W 9 0 O 1 N l Y 3 R p b 2 4 x L 1 N v b G 9 f R m F 0 L 0 F 1 d G 9 S Z W 1 v d m V k Q 2 9 s d W 1 u c z E u e 0 l N U F 9 W Q V I 2 L D U x f S Z x d W 9 0 O y w m c X V v d D t T Z W N 0 a W 9 u M S 9 T b 2 x v X 0 Z h d C 9 B d X R v U m V t b 3 Z l Z E N v b H V t b n M x L n t D T 0 R f V k F S N y w 1 M n 0 m c X V v d D s s J n F 1 b 3 Q 7 U 2 V j d G l v b j E v U 2 9 s b 1 9 G Y X Q v Q X V 0 b 1 J l b W 9 2 Z W R D b 2 x 1 b W 5 z M S 5 7 S U 1 Q X 1 Z B U j c s N T N 9 J n F 1 b 3 Q 7 L C Z x d W 9 0 O 1 N l Y 3 R p b 2 4 x L 1 N v b G 9 f R m F 0 L 0 F 1 d G 9 S Z W 1 v d m V k Q 2 9 s d W 1 u c z E u e 0 N P R F 9 W Q V I 4 L D U 0 f S Z x d W 9 0 O y w m c X V v d D t T Z W N 0 a W 9 u M S 9 T b 2 x v X 0 Z h d C 9 B d X R v U m V t b 3 Z l Z E N v b H V t b n M x L n t J T V B f V k F S O C w 1 N X 0 m c X V v d D s s J n F 1 b 3 Q 7 U 2 V j d G l v b j E v U 2 9 s b 1 9 G Y X Q v Q X V 0 b 1 J l b W 9 2 Z W R D b 2 x 1 b W 5 z M S 5 7 Q 0 9 E X 1 Z B U j k s N T Z 9 J n F 1 b 3 Q 7 L C Z x d W 9 0 O 1 N l Y 3 R p b 2 4 x L 1 N v b G 9 f R m F 0 L 0 F 1 d G 9 S Z W 1 v d m V k Q 2 9 s d W 1 u c z E u e 0 l N U F 9 W Q V I 5 L D U 3 f S Z x d W 9 0 O y w m c X V v d D t T Z W N 0 a W 9 u M S 9 T b 2 x v X 0 Z h d C 9 B d X R v U m V t b 3 Z l Z E N v b H V t b n M x L n t D T 0 R f V k E x M C w 1 O H 0 m c X V v d D s s J n F 1 b 3 Q 7 U 2 V j d G l v b j E v U 2 9 s b 1 9 G Y X Q v Q X V 0 b 1 J l b W 9 2 Z W R D b 2 x 1 b W 5 z M S 5 7 S U 1 Q X 1 Z B M T A s N T l 9 J n F 1 b 3 Q 7 L C Z x d W 9 0 O 1 N l Y 3 R p b 2 4 x L 1 N v b G 9 f R m F 0 L 0 F 1 d G 9 S Z W 1 v d m V k Q 2 9 s d W 1 u c z E u e 0 N P R F 9 W Q T E x L D Y w f S Z x d W 9 0 O y w m c X V v d D t T Z W N 0 a W 9 u M S 9 T b 2 x v X 0 Z h d C 9 B d X R v U m V t b 3 Z l Z E N v b H V t b n M x L n t J T V B f V k E x M S w 2 M X 0 m c X V v d D s s J n F 1 b 3 Q 7 U 2 V j d G l v b j E v U 2 9 s b 1 9 G Y X Q v Q X V 0 b 1 J l b W 9 2 Z W R D b 2 x 1 b W 5 z M S 5 7 Q 0 9 E X 1 Z B M T I s N j J 9 J n F 1 b 3 Q 7 L C Z x d W 9 0 O 1 N l Y 3 R p b 2 4 x L 1 N v b G 9 f R m F 0 L 0 F 1 d G 9 S Z W 1 v d m V k Q 2 9 s d W 1 u c z E u e 0 l N U F 9 W Q T E y L D Y z f S Z x d W 9 0 O y w m c X V v d D t T Z W N 0 a W 9 u M S 9 T b 2 x v X 0 Z h d C 9 B d X R v U m V t b 3 Z l Z E N v b H V t b n M x L n t D T 0 R f V k E x M y w 2 N H 0 m c X V v d D s s J n F 1 b 3 Q 7 U 2 V j d G l v b j E v U 2 9 s b 1 9 G Y X Q v Q X V 0 b 1 J l b W 9 2 Z W R D b 2 x 1 b W 5 z M S 5 7 S U 1 Q X 1 Z B M T M s N j V 9 J n F 1 b 3 Q 7 L C Z x d W 9 0 O 1 N l Y 3 R p b 2 4 x L 1 N v b G 9 f R m F 0 L 0 F 1 d G 9 S Z W 1 v d m V k Q 2 9 s d W 1 u c z E u e 0 N P R F 9 W Q T E 0 L D Y 2 f S Z x d W 9 0 O y w m c X V v d D t T Z W N 0 a W 9 u M S 9 T b 2 x v X 0 Z h d C 9 B d X R v U m V t b 3 Z l Z E N v b H V t b n M x L n t J T V B f V k E x N C w 2 N 3 0 m c X V v d D s s J n F 1 b 3 Q 7 U 2 V j d G l v b j E v U 2 9 s b 1 9 G Y X Q v Q X V 0 b 1 J l b W 9 2 Z W R D b 2 x 1 b W 5 z M S 5 7 Q 0 9 E X 1 Z B M T U s N j h 9 J n F 1 b 3 Q 7 L C Z x d W 9 0 O 1 N l Y 3 R p b 2 4 x L 1 N v b G 9 f R m F 0 L 0 F 1 d G 9 S Z W 1 v d m V k Q 2 9 s d W 1 u c z E u e 0 l N U F 9 W Q T E 1 L D Y 5 f S Z x d W 9 0 O y w m c X V v d D t T Z W N 0 a W 9 u M S 9 T b 2 x v X 0 Z h d C 9 B d X R v U m V t b 3 Z l Z E N v b H V t b n M x L n t E Y X R h I E N h b G M g Q 1 N W L D c w f S Z x d W 9 0 O y w m c X V v d D t T Z W N 0 a W 9 u M S 9 T b 2 x v X 0 Z h d C 9 B d X R v U m V t b 3 Z l Z E N v b H V t b n M x L n t D a G l h d m V G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a V 9 U c m F f V C 9 E Y X R p X 1 R y Y V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G Y X R f R i 9 E Y X R p X 0 Z h d F 9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l 9 U X 0 Y v V H J h Y 2 N p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l 9 U X 0 Y v R m F 0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5 f V F 9 G L 0 p v a W 5 D b 2 1 w b G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5 f V F 9 G L 0 p v a W 5 f V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X 1 R y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M m R i Y W Y 2 L T l k Z j I t N D M y N C 0 4 Z D B l L W V l O T A z M z Z l Y m V j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p p b 2 5 l I i A v P j x F b n R y e S B U e X B l P S J G a W x s R X J y b 3 J D b 3 V u d C I g V m F s d W U 9 I m w w I i A v P j x F b n R y e S B U e X B l P S J G a W x s V G F y Z 2 V 0 I i B W Y W x 1 Z T 0 i c 1 N v b G 9 f V H J h I i A v P j x F b n R y e S B U e X B l P S J M b 2 F k Z W R U b 0 F u Y W x 5 c 2 l z U 2 V y d m l j Z X M i I F Z h b H V l P S J s M C I g L z 4 8 R W 5 0 c n k g V H l w Z T 0 i R m l s b E x h c 3 R V c G R h d G V k I i B W Y W x 1 Z T 0 i Z D I w M j U t M D U t M T N U M T Y 6 N T k 6 M T I u N j E 0 O D E 2 N F o i I C 8 + P E V u d H J 5 I F R 5 c G U 9 I k Z p b G x l Z E N v b X B s Z X R l U m V z d W x 0 V G 9 X b 3 J r c 2 h l Z X Q i I F Z h b H V l P S J s M S I g L z 4 8 R W 5 0 c n k g V H l w Z T 0 i R m l s b E N v b H V t b l R 5 c G V z I i B W Y W x 1 Z T 0 i c 0 F B Q U p C Z 0 F B Q U F B Q U J n Q U F C Z 1 l B Q U F Z Q U F B W U F B Q U F B Q U F B Q U F B Q U F B Q U F B Q U F B R y I g L z 4 8 R W 5 0 c n k g V H l w Z T 0 i R m l s b E V y c m 9 y Q 2 9 k Z S I g V m F s d W U 9 I n N V b m t u b 3 d u I i A v P j x F b n R y e S B U e X B l P S J G a W x s Q 2 9 s d W 1 u T m F t Z X M i I F Z h b H V l P S J z W y Z x d W 9 0 O 0 Z p b G U g T 3 J p Z 2 l u Z S B U c m E m c X V v d D s s J n F 1 b 3 Q 7 U m l n Y S B U c m E m c X V v d D s s J n F 1 b 3 Q 7 R G F 0 Y S B j Y W x j J n F 1 b 3 Q 7 L C Z x d W 9 0 O 0 N v Z G l j Z S B D b G l l b n R l I E 1 p d H R l b n R l J n F 1 b 3 Q 7 L C Z x d W 9 0 O 0 N v Z G l j Z S B U Y X J p Z m Z h I E F y Y 2 8 m c X V v d D s s J n F 1 b 3 Q 7 Q 2 9 k a W N l I F J h Z 2 d y d X B w Y W 1 l b n R v I E Z h d H R 1 c m U m c X V v d D s s J n F 1 b 3 Q 7 Q 2 9 k a W N l I E 1 h c m N h d H V y Y S B D b 2 x s a S Z x d W 9 0 O y w m c X V v d D t N a X R 0 Z W 5 0 Z S A t I F J h Z 2 l v b m U g U 2 9 j a W F s Z S Z x d W 9 0 O y w m c X V v d D t N a X R 0 Z W 5 0 Z S A t I E l u Z G l y a X p 6 b y Z x d W 9 0 O y w m c X V v d D t N a X R 0 Z W 5 0 Z S A t I E N B U C Z x d W 9 0 O y w m c X V v d D t N a X R 0 Z W 5 0 Z S A t I E x v Y 2 F s a X R h J n F 1 b 3 Q 7 L C Z x d W 9 0 O 0 1 p d H R l b n R l I C 0 g U H J v d m l u Y 2 l h J n F 1 b 3 Q 7 L C Z x d W 9 0 O 0 J v b G x h I C 8 g R m F 0 d H V y Y S B O d W 1 l c m 8 m c X V v d D s s J n F 1 b 3 Q 7 Q m 9 s b G E g L y B G Y X R 0 d X J h I E R h d G E m c X V v d D s s J n F 1 b 3 Q 7 T n V t Z X J v I E 9 y Z G l u Z S A v I E N v b n N l Z 2 5 h J n F 1 b 3 Q 7 L C Z x d W 9 0 O 0 R h d G E g T 3 J k a W 5 l I C 8 g Q 2 9 u c 2 V n b m E m c X V v d D s s J n F 1 b 3 Q 7 R G V z d G l u Y X R h c m l v I C 0 g Q 2 9 k a W N l I E N s a W V u d G U m c X V v d D s s J n F 1 b 3 Q 7 R G V z d G l u Y X R h c m l v I C 0 g U m F n a W 9 u Z S B T b 2 N p Y W x l J n F 1 b 3 Q 7 L C Z x d W 9 0 O 0 R l c 3 R p b m F 0 Y X J p b y A t I E l u Z G l y a X p 6 b y Z x d W 9 0 O y w m c X V v d D t E Z X N 0 a W 5 h d G F y a W 8 g L S B D Q V A m c X V v d D s s J n F 1 b 3 Q 7 R G V z d G l u Y X R h c m l v I C 0 g T G 9 j Y W x p d G E m c X V v d D s s J n F 1 b 3 Q 7 R G V z d G l u Y X R h c m l v I C 0 g U H J v d m l u Y 2 l h J n F 1 b 3 Q 7 L C Z x d W 9 0 O 0 R l c 3 R p b m F 0 Y X J p b y A t I E 5 h e m l v b m U m c X V v d D s s J n F 1 b 3 Q 7 V G l w b y B Q b 3 J 0 b y Z x d W 9 0 O y w m c X V v d D t U b 3 R h b G U g Q 2 9 s b G k m c X V v d D s s J n F 1 b 3 Q 7 V G 9 0 Y W x l I E V 0 a W N o Z X R 0 Z S Z x d W 9 0 O y w m c X V v d D t C Y W 5 j Y W x p I G R h I H J l b m R l c m U m c X V v d D s s J n F 1 b 3 Q 7 Q m F u Y 2 F s a S B h I H B l c m R l c m U m c X V v d D s s J n F 1 b 3 Q 7 U G V z b y B p b i B L Z y Z x d W 9 0 O y w m c X V v d D t J b X B v c n R v I E N v b n R y Y X N z Z W d u b y Z x d W 9 0 O y w m c X V v d D t J b m Z v c m 1 h e m l v b m k g c 3 U g Z X R p Y 2 h l d H R h J n F 1 b 3 Q 7 L C Z x d W 9 0 O 0 Z s Y W c g R m l u Z S B S Z W N v c m Q m c X V v d D s s J n F 1 b 3 Q 7 R G F 0 Y S B j Y W x j I H B h c n N l Z C Z x d W 9 0 O y w m c X V v d D t J b X B v c n R v I E N v b n R y Y X N z Z W d u b y A o Z m x v Y X Q p J n F 1 b 3 Q 7 L C Z x d W 9 0 O 1 B l c 2 8 g a W 4 g S 2 c g K G Z s b 2 F 0 K S Z x d W 9 0 O y w m c X V v d D t D a G l h d m V U J n F 1 b 3 Q 7 X S I g L z 4 8 R W 5 0 c n k g V H l w Z T 0 i R m l s b E N v d W 5 0 I i B W Y W x 1 Z T 0 i b D E w O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G 9 f V H J h L 0 F 1 d G 9 S Z W 1 v d m V k Q 2 9 s d W 1 u c z E u e 0 Z p b G U g T 3 J p Z 2 l u Z S B U c m E s M H 0 m c X V v d D s s J n F 1 b 3 Q 7 U 2 V j d G l v b j E v U 2 9 s b 1 9 U c m E v Q X V 0 b 1 J l b W 9 2 Z W R D b 2 x 1 b W 5 z M S 5 7 U m l n Y S B U c m E s M X 0 m c X V v d D s s J n F 1 b 3 Q 7 U 2 V j d G l v b j E v U 2 9 s b 1 9 U c m E v Q X V 0 b 1 J l b W 9 2 Z W R D b 2 x 1 b W 5 z M S 5 7 R G F 0 Y S B j Y W x j L D J 9 J n F 1 b 3 Q 7 L C Z x d W 9 0 O 1 N l Y 3 R p b 2 4 x L 1 N v b G 9 f V H J h L 0 F 1 d G 9 S Z W 1 v d m V k Q 2 9 s d W 1 u c z E u e 0 N v Z G l j Z S B D b G l l b n R l I E 1 p d H R l b n R l L D N 9 J n F 1 b 3 Q 7 L C Z x d W 9 0 O 1 N l Y 3 R p b 2 4 x L 1 N v b G 9 f V H J h L 0 F 1 d G 9 S Z W 1 v d m V k Q 2 9 s d W 1 u c z E u e 0 N v Z G l j Z S B U Y X J p Z m Z h I E F y Y 2 8 s N H 0 m c X V v d D s s J n F 1 b 3 Q 7 U 2 V j d G l v b j E v U 2 9 s b 1 9 U c m E v Q X V 0 b 1 J l b W 9 2 Z W R D b 2 x 1 b W 5 z M S 5 7 Q 2 9 k a W N l I F J h Z 2 d y d X B w Y W 1 l b n R v I E Z h d H R 1 c m U s N X 0 m c X V v d D s s J n F 1 b 3 Q 7 U 2 V j d G l v b j E v U 2 9 s b 1 9 U c m E v Q X V 0 b 1 J l b W 9 2 Z W R D b 2 x 1 b W 5 z M S 5 7 Q 2 9 k a W N l I E 1 h c m N h d H V y Y S B D b 2 x s a S w 2 f S Z x d W 9 0 O y w m c X V v d D t T Z W N 0 a W 9 u M S 9 T b 2 x v X 1 R y Y S 9 B d X R v U m V t b 3 Z l Z E N v b H V t b n M x L n t N a X R 0 Z W 5 0 Z S A t I F J h Z 2 l v b m U g U 2 9 j a W F s Z S w 3 f S Z x d W 9 0 O y w m c X V v d D t T Z W N 0 a W 9 u M S 9 T b 2 x v X 1 R y Y S 9 B d X R v U m V t b 3 Z l Z E N v b H V t b n M x L n t N a X R 0 Z W 5 0 Z S A t I E l u Z G l y a X p 6 b y w 4 f S Z x d W 9 0 O y w m c X V v d D t T Z W N 0 a W 9 u M S 9 T b 2 x v X 1 R y Y S 9 B d X R v U m V t b 3 Z l Z E N v b H V t b n M x L n t N a X R 0 Z W 5 0 Z S A t I E N B U C w 5 f S Z x d W 9 0 O y w m c X V v d D t T Z W N 0 a W 9 u M S 9 T b 2 x v X 1 R y Y S 9 B d X R v U m V t b 3 Z l Z E N v b H V t b n M x L n t N a X R 0 Z W 5 0 Z S A t I E x v Y 2 F s a X R h L D E w f S Z x d W 9 0 O y w m c X V v d D t T Z W N 0 a W 9 u M S 9 T b 2 x v X 1 R y Y S 9 B d X R v U m V t b 3 Z l Z E N v b H V t b n M x L n t N a X R 0 Z W 5 0 Z S A t I F B y b 3 Z p b m N p Y S w x M X 0 m c X V v d D s s J n F 1 b 3 Q 7 U 2 V j d G l v b j E v U 2 9 s b 1 9 U c m E v Q X V 0 b 1 J l b W 9 2 Z W R D b 2 x 1 b W 5 z M S 5 7 Q m 9 s b G E g L y B G Y X R 0 d X J h I E 5 1 b W V y b y w x M n 0 m c X V v d D s s J n F 1 b 3 Q 7 U 2 V j d G l v b j E v U 2 9 s b 1 9 U c m E v Q X V 0 b 1 J l b W 9 2 Z W R D b 2 x 1 b W 5 z M S 5 7 Q m 9 s b G E g L y B G Y X R 0 d X J h I E R h d G E s M T N 9 J n F 1 b 3 Q 7 L C Z x d W 9 0 O 1 N l Y 3 R p b 2 4 x L 1 N v b G 9 f V H J h L 0 F 1 d G 9 S Z W 1 v d m V k Q 2 9 s d W 1 u c z E u e 0 5 1 b W V y b y B P c m R p b m U g L y B D b 2 5 z Z W d u Y S w x N H 0 m c X V v d D s s J n F 1 b 3 Q 7 U 2 V j d G l v b j E v U 2 9 s b 1 9 U c m E v Q X V 0 b 1 J l b W 9 2 Z W R D b 2 x 1 b W 5 z M S 5 7 R G F 0 Y S B P c m R p b m U g L y B D b 2 5 z Z W d u Y S w x N X 0 m c X V v d D s s J n F 1 b 3 Q 7 U 2 V j d G l v b j E v U 2 9 s b 1 9 U c m E v Q X V 0 b 1 J l b W 9 2 Z W R D b 2 x 1 b W 5 z M S 5 7 R G V z d G l u Y X R h c m l v I C 0 g Q 2 9 k a W N l I E N s a W V u d G U s M T Z 9 J n F 1 b 3 Q 7 L C Z x d W 9 0 O 1 N l Y 3 R p b 2 4 x L 1 N v b G 9 f V H J h L 0 F 1 d G 9 S Z W 1 v d m V k Q 2 9 s d W 1 u c z E u e 0 R l c 3 R p b m F 0 Y X J p b y A t I F J h Z 2 l v b m U g U 2 9 j a W F s Z S w x N 3 0 m c X V v d D s s J n F 1 b 3 Q 7 U 2 V j d G l v b j E v U 2 9 s b 1 9 U c m E v Q X V 0 b 1 J l b W 9 2 Z W R D b 2 x 1 b W 5 z M S 5 7 R G V z d G l u Y X R h c m l v I C 0 g S W 5 k a X J p e n p v L D E 4 f S Z x d W 9 0 O y w m c X V v d D t T Z W N 0 a W 9 u M S 9 T b 2 x v X 1 R y Y S 9 B d X R v U m V t b 3 Z l Z E N v b H V t b n M x L n t E Z X N 0 a W 5 h d G F y a W 8 g L S B D Q V A s M T l 9 J n F 1 b 3 Q 7 L C Z x d W 9 0 O 1 N l Y 3 R p b 2 4 x L 1 N v b G 9 f V H J h L 0 F 1 d G 9 S Z W 1 v d m V k Q 2 9 s d W 1 u c z E u e 0 R l c 3 R p b m F 0 Y X J p b y A t I E x v Y 2 F s a X R h L D I w f S Z x d W 9 0 O y w m c X V v d D t T Z W N 0 a W 9 u M S 9 T b 2 x v X 1 R y Y S 9 B d X R v U m V t b 3 Z l Z E N v b H V t b n M x L n t E Z X N 0 a W 5 h d G F y a W 8 g L S B Q c m 9 2 a W 5 j a W E s M j F 9 J n F 1 b 3 Q 7 L C Z x d W 9 0 O 1 N l Y 3 R p b 2 4 x L 1 N v b G 9 f V H J h L 0 F 1 d G 9 S Z W 1 v d m V k Q 2 9 s d W 1 u c z E u e 0 R l c 3 R p b m F 0 Y X J p b y A t I E 5 h e m l v b m U s M j J 9 J n F 1 b 3 Q 7 L C Z x d W 9 0 O 1 N l Y 3 R p b 2 4 x L 1 N v b G 9 f V H J h L 0 F 1 d G 9 S Z W 1 v d m V k Q 2 9 s d W 1 u c z E u e 1 R p c G 8 g U G 9 y d G 8 s M j N 9 J n F 1 b 3 Q 7 L C Z x d W 9 0 O 1 N l Y 3 R p b 2 4 x L 1 N v b G 9 f V H J h L 0 F 1 d G 9 S Z W 1 v d m V k Q 2 9 s d W 1 u c z E u e 1 R v d G F s Z S B D b 2 x s a S w y N H 0 m c X V v d D s s J n F 1 b 3 Q 7 U 2 V j d G l v b j E v U 2 9 s b 1 9 U c m E v Q X V 0 b 1 J l b W 9 2 Z W R D b 2 x 1 b W 5 z M S 5 7 V G 9 0 Y W x l I E V 0 a W N o Z X R 0 Z S w y N X 0 m c X V v d D s s J n F 1 b 3 Q 7 U 2 V j d G l v b j E v U 2 9 s b 1 9 U c m E v Q X V 0 b 1 J l b W 9 2 Z W R D b 2 x 1 b W 5 z M S 5 7 Q m F u Y 2 F s a S B k Y S B y Z W 5 k Z X J l L D I 2 f S Z x d W 9 0 O y w m c X V v d D t T Z W N 0 a W 9 u M S 9 T b 2 x v X 1 R y Y S 9 B d X R v U m V t b 3 Z l Z E N v b H V t b n M x L n t C Y W 5 j Y W x p I G E g c G V y Z G V y Z S w y N 3 0 m c X V v d D s s J n F 1 b 3 Q 7 U 2 V j d G l v b j E v U 2 9 s b 1 9 U c m E v Q X V 0 b 1 J l b W 9 2 Z W R D b 2 x 1 b W 5 z M S 5 7 U G V z b y B p b i B L Z y w y O H 0 m c X V v d D s s J n F 1 b 3 Q 7 U 2 V j d G l v b j E v U 2 9 s b 1 9 U c m E v Q X V 0 b 1 J l b W 9 2 Z W R D b 2 x 1 b W 5 z M S 5 7 S W 1 w b 3 J 0 b y B D b 2 5 0 c m F z c 2 V n b m 8 s M j l 9 J n F 1 b 3 Q 7 L C Z x d W 9 0 O 1 N l Y 3 R p b 2 4 x L 1 N v b G 9 f V H J h L 0 F 1 d G 9 S Z W 1 v d m V k Q 2 9 s d W 1 u c z E u e 0 l u Z m 9 y b W F 6 a W 9 u a S B z d S B l d G l j a G V 0 d G E s M z B 9 J n F 1 b 3 Q 7 L C Z x d W 9 0 O 1 N l Y 3 R p b 2 4 x L 1 N v b G 9 f V H J h L 0 F 1 d G 9 S Z W 1 v d m V k Q 2 9 s d W 1 u c z E u e 0 Z s Y W c g R m l u Z S B S Z W N v c m Q s M z F 9 J n F 1 b 3 Q 7 L C Z x d W 9 0 O 1 N l Y 3 R p b 2 4 x L 1 N v b G 9 f V H J h L 0 F 1 d G 9 S Z W 1 v d m V k Q 2 9 s d W 1 u c z E u e 0 R h d G E g Y 2 F s Y y B w Y X J z Z W Q s M z J 9 J n F 1 b 3 Q 7 L C Z x d W 9 0 O 1 N l Y 3 R p b 2 4 x L 1 N v b G 9 f V H J h L 0 F 1 d G 9 S Z W 1 v d m V k Q 2 9 s d W 1 u c z E u e 0 l t c G 9 y d G 8 g Q 2 9 u d H J h c 3 N l Z 2 5 v I C h m b G 9 h d C k s M z N 9 J n F 1 b 3 Q 7 L C Z x d W 9 0 O 1 N l Y 3 R p b 2 4 x L 1 N v b G 9 f V H J h L 0 F 1 d G 9 S Z W 1 v d m V k Q 2 9 s d W 1 u c z E u e 1 B l c 2 8 g a W 4 g S 2 c g K G Z s b 2 F 0 K S w z N H 0 m c X V v d D s s J n F 1 b 3 Q 7 U 2 V j d G l v b j E v U 2 9 s b 1 9 U c m E v Q X V 0 b 1 J l b W 9 2 Z W R D b 2 x 1 b W 5 z M S 5 7 Q 2 h p Y X Z l V C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1 N v b G 9 f V H J h L 0 F 1 d G 9 S Z W 1 v d m V k Q 2 9 s d W 1 u c z E u e 0 Z p b G U g T 3 J p Z 2 l u Z S B U c m E s M H 0 m c X V v d D s s J n F 1 b 3 Q 7 U 2 V j d G l v b j E v U 2 9 s b 1 9 U c m E v Q X V 0 b 1 J l b W 9 2 Z W R D b 2 x 1 b W 5 z M S 5 7 U m l n Y S B U c m E s M X 0 m c X V v d D s s J n F 1 b 3 Q 7 U 2 V j d G l v b j E v U 2 9 s b 1 9 U c m E v Q X V 0 b 1 J l b W 9 2 Z W R D b 2 x 1 b W 5 z M S 5 7 R G F 0 Y S B j Y W x j L D J 9 J n F 1 b 3 Q 7 L C Z x d W 9 0 O 1 N l Y 3 R p b 2 4 x L 1 N v b G 9 f V H J h L 0 F 1 d G 9 S Z W 1 v d m V k Q 2 9 s d W 1 u c z E u e 0 N v Z G l j Z S B D b G l l b n R l I E 1 p d H R l b n R l L D N 9 J n F 1 b 3 Q 7 L C Z x d W 9 0 O 1 N l Y 3 R p b 2 4 x L 1 N v b G 9 f V H J h L 0 F 1 d G 9 S Z W 1 v d m V k Q 2 9 s d W 1 u c z E u e 0 N v Z G l j Z S B U Y X J p Z m Z h I E F y Y 2 8 s N H 0 m c X V v d D s s J n F 1 b 3 Q 7 U 2 V j d G l v b j E v U 2 9 s b 1 9 U c m E v Q X V 0 b 1 J l b W 9 2 Z W R D b 2 x 1 b W 5 z M S 5 7 Q 2 9 k a W N l I F J h Z 2 d y d X B w Y W 1 l b n R v I E Z h d H R 1 c m U s N X 0 m c X V v d D s s J n F 1 b 3 Q 7 U 2 V j d G l v b j E v U 2 9 s b 1 9 U c m E v Q X V 0 b 1 J l b W 9 2 Z W R D b 2 x 1 b W 5 z M S 5 7 Q 2 9 k a W N l I E 1 h c m N h d H V y Y S B D b 2 x s a S w 2 f S Z x d W 9 0 O y w m c X V v d D t T Z W N 0 a W 9 u M S 9 T b 2 x v X 1 R y Y S 9 B d X R v U m V t b 3 Z l Z E N v b H V t b n M x L n t N a X R 0 Z W 5 0 Z S A t I F J h Z 2 l v b m U g U 2 9 j a W F s Z S w 3 f S Z x d W 9 0 O y w m c X V v d D t T Z W N 0 a W 9 u M S 9 T b 2 x v X 1 R y Y S 9 B d X R v U m V t b 3 Z l Z E N v b H V t b n M x L n t N a X R 0 Z W 5 0 Z S A t I E l u Z G l y a X p 6 b y w 4 f S Z x d W 9 0 O y w m c X V v d D t T Z W N 0 a W 9 u M S 9 T b 2 x v X 1 R y Y S 9 B d X R v U m V t b 3 Z l Z E N v b H V t b n M x L n t N a X R 0 Z W 5 0 Z S A t I E N B U C w 5 f S Z x d W 9 0 O y w m c X V v d D t T Z W N 0 a W 9 u M S 9 T b 2 x v X 1 R y Y S 9 B d X R v U m V t b 3 Z l Z E N v b H V t b n M x L n t N a X R 0 Z W 5 0 Z S A t I E x v Y 2 F s a X R h L D E w f S Z x d W 9 0 O y w m c X V v d D t T Z W N 0 a W 9 u M S 9 T b 2 x v X 1 R y Y S 9 B d X R v U m V t b 3 Z l Z E N v b H V t b n M x L n t N a X R 0 Z W 5 0 Z S A t I F B y b 3 Z p b m N p Y S w x M X 0 m c X V v d D s s J n F 1 b 3 Q 7 U 2 V j d G l v b j E v U 2 9 s b 1 9 U c m E v Q X V 0 b 1 J l b W 9 2 Z W R D b 2 x 1 b W 5 z M S 5 7 Q m 9 s b G E g L y B G Y X R 0 d X J h I E 5 1 b W V y b y w x M n 0 m c X V v d D s s J n F 1 b 3 Q 7 U 2 V j d G l v b j E v U 2 9 s b 1 9 U c m E v Q X V 0 b 1 J l b W 9 2 Z W R D b 2 x 1 b W 5 z M S 5 7 Q m 9 s b G E g L y B G Y X R 0 d X J h I E R h d G E s M T N 9 J n F 1 b 3 Q 7 L C Z x d W 9 0 O 1 N l Y 3 R p b 2 4 x L 1 N v b G 9 f V H J h L 0 F 1 d G 9 S Z W 1 v d m V k Q 2 9 s d W 1 u c z E u e 0 5 1 b W V y b y B P c m R p b m U g L y B D b 2 5 z Z W d u Y S w x N H 0 m c X V v d D s s J n F 1 b 3 Q 7 U 2 V j d G l v b j E v U 2 9 s b 1 9 U c m E v Q X V 0 b 1 J l b W 9 2 Z W R D b 2 x 1 b W 5 z M S 5 7 R G F 0 Y S B P c m R p b m U g L y B D b 2 5 z Z W d u Y S w x N X 0 m c X V v d D s s J n F 1 b 3 Q 7 U 2 V j d G l v b j E v U 2 9 s b 1 9 U c m E v Q X V 0 b 1 J l b W 9 2 Z W R D b 2 x 1 b W 5 z M S 5 7 R G V z d G l u Y X R h c m l v I C 0 g Q 2 9 k a W N l I E N s a W V u d G U s M T Z 9 J n F 1 b 3 Q 7 L C Z x d W 9 0 O 1 N l Y 3 R p b 2 4 x L 1 N v b G 9 f V H J h L 0 F 1 d G 9 S Z W 1 v d m V k Q 2 9 s d W 1 u c z E u e 0 R l c 3 R p b m F 0 Y X J p b y A t I F J h Z 2 l v b m U g U 2 9 j a W F s Z S w x N 3 0 m c X V v d D s s J n F 1 b 3 Q 7 U 2 V j d G l v b j E v U 2 9 s b 1 9 U c m E v Q X V 0 b 1 J l b W 9 2 Z W R D b 2 x 1 b W 5 z M S 5 7 R G V z d G l u Y X R h c m l v I C 0 g S W 5 k a X J p e n p v L D E 4 f S Z x d W 9 0 O y w m c X V v d D t T Z W N 0 a W 9 u M S 9 T b 2 x v X 1 R y Y S 9 B d X R v U m V t b 3 Z l Z E N v b H V t b n M x L n t E Z X N 0 a W 5 h d G F y a W 8 g L S B D Q V A s M T l 9 J n F 1 b 3 Q 7 L C Z x d W 9 0 O 1 N l Y 3 R p b 2 4 x L 1 N v b G 9 f V H J h L 0 F 1 d G 9 S Z W 1 v d m V k Q 2 9 s d W 1 u c z E u e 0 R l c 3 R p b m F 0 Y X J p b y A t I E x v Y 2 F s a X R h L D I w f S Z x d W 9 0 O y w m c X V v d D t T Z W N 0 a W 9 u M S 9 T b 2 x v X 1 R y Y S 9 B d X R v U m V t b 3 Z l Z E N v b H V t b n M x L n t E Z X N 0 a W 5 h d G F y a W 8 g L S B Q c m 9 2 a W 5 j a W E s M j F 9 J n F 1 b 3 Q 7 L C Z x d W 9 0 O 1 N l Y 3 R p b 2 4 x L 1 N v b G 9 f V H J h L 0 F 1 d G 9 S Z W 1 v d m V k Q 2 9 s d W 1 u c z E u e 0 R l c 3 R p b m F 0 Y X J p b y A t I E 5 h e m l v b m U s M j J 9 J n F 1 b 3 Q 7 L C Z x d W 9 0 O 1 N l Y 3 R p b 2 4 x L 1 N v b G 9 f V H J h L 0 F 1 d G 9 S Z W 1 v d m V k Q 2 9 s d W 1 u c z E u e 1 R p c G 8 g U G 9 y d G 8 s M j N 9 J n F 1 b 3 Q 7 L C Z x d W 9 0 O 1 N l Y 3 R p b 2 4 x L 1 N v b G 9 f V H J h L 0 F 1 d G 9 S Z W 1 v d m V k Q 2 9 s d W 1 u c z E u e 1 R v d G F s Z S B D b 2 x s a S w y N H 0 m c X V v d D s s J n F 1 b 3 Q 7 U 2 V j d G l v b j E v U 2 9 s b 1 9 U c m E v Q X V 0 b 1 J l b W 9 2 Z W R D b 2 x 1 b W 5 z M S 5 7 V G 9 0 Y W x l I E V 0 a W N o Z X R 0 Z S w y N X 0 m c X V v d D s s J n F 1 b 3 Q 7 U 2 V j d G l v b j E v U 2 9 s b 1 9 U c m E v Q X V 0 b 1 J l b W 9 2 Z W R D b 2 x 1 b W 5 z M S 5 7 Q m F u Y 2 F s a S B k Y S B y Z W 5 k Z X J l L D I 2 f S Z x d W 9 0 O y w m c X V v d D t T Z W N 0 a W 9 u M S 9 T b 2 x v X 1 R y Y S 9 B d X R v U m V t b 3 Z l Z E N v b H V t b n M x L n t C Y W 5 j Y W x p I G E g c G V y Z G V y Z S w y N 3 0 m c X V v d D s s J n F 1 b 3 Q 7 U 2 V j d G l v b j E v U 2 9 s b 1 9 U c m E v Q X V 0 b 1 J l b W 9 2 Z W R D b 2 x 1 b W 5 z M S 5 7 U G V z b y B p b i B L Z y w y O H 0 m c X V v d D s s J n F 1 b 3 Q 7 U 2 V j d G l v b j E v U 2 9 s b 1 9 U c m E v Q X V 0 b 1 J l b W 9 2 Z W R D b 2 x 1 b W 5 z M S 5 7 S W 1 w b 3 J 0 b y B D b 2 5 0 c m F z c 2 V n b m 8 s M j l 9 J n F 1 b 3 Q 7 L C Z x d W 9 0 O 1 N l Y 3 R p b 2 4 x L 1 N v b G 9 f V H J h L 0 F 1 d G 9 S Z W 1 v d m V k Q 2 9 s d W 1 u c z E u e 0 l u Z m 9 y b W F 6 a W 9 u a S B z d S B l d G l j a G V 0 d G E s M z B 9 J n F 1 b 3 Q 7 L C Z x d W 9 0 O 1 N l Y 3 R p b 2 4 x L 1 N v b G 9 f V H J h L 0 F 1 d G 9 S Z W 1 v d m V k Q 2 9 s d W 1 u c z E u e 0 Z s Y W c g R m l u Z S B S Z W N v c m Q s M z F 9 J n F 1 b 3 Q 7 L C Z x d W 9 0 O 1 N l Y 3 R p b 2 4 x L 1 N v b G 9 f V H J h L 0 F 1 d G 9 S Z W 1 v d m V k Q 2 9 s d W 1 u c z E u e 0 R h d G E g Y 2 F s Y y B w Y X J z Z W Q s M z J 9 J n F 1 b 3 Q 7 L C Z x d W 9 0 O 1 N l Y 3 R p b 2 4 x L 1 N v b G 9 f V H J h L 0 F 1 d G 9 S Z W 1 v d m V k Q 2 9 s d W 1 u c z E u e 0 l t c G 9 y d G 8 g Q 2 9 u d H J h c 3 N l Z 2 5 v I C h m b G 9 h d C k s M z N 9 J n F 1 b 3 Q 7 L C Z x d W 9 0 O 1 N l Y 3 R p b 2 4 x L 1 N v b G 9 f V H J h L 0 F 1 d G 9 S Z W 1 v d m V k Q 2 9 s d W 1 u c z E u e 1 B l c 2 8 g a W 4 g S 2 c g K G Z s b 2 F 0 K S w z N H 0 m c X V v d D s s J n F 1 b 3 Q 7 U 2 V j d G l v b j E v U 2 9 s b 1 9 U c m E v Q X V 0 b 1 J l b W 9 2 Z W R D b 2 x 1 b W 5 z M S 5 7 Q 2 h p Y X Z l V C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G 9 f V H J h L 1 R y Y W N j a W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9 f V H J h L 0 Z h d H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X 1 R y Y S 9 T b 2 x v V H J h Y 2 N p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b 1 9 G Y X Q v V H J h Y 2 N p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b 1 9 G Y X Q v R m F 0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9 f R m F 0 L 1 N v b G 9 G Y X R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X 1 R y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N 2 Y 2 O T A 4 L T R l N j Y t N G I 2 Z i 0 5 Z D c z L T c y M W Y 1 M z g 2 Z D U 2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p p b 2 5 l I i A v P j x F b n R y e S B U e X B l P S J G a W x s R X J y b 3 J D b 3 V u d C I g V m F s d W U 9 I m w w I i A v P j x F b n R y e S B U e X B l P S J G a W x s V G F y Z 2 V 0 I i B W Y W x 1 Z T 0 i c 0 R 1 c F 9 U c m E i I C 8 + P E V u d H J 5 I F R 5 c G U 9 I k x v Y W R l Z F R v Q W 5 h b H l z a X N T Z X J 2 a W N l c y I g V m F s d W U 9 I m w w I i A v P j x F b n R y e S B U e X B l P S J G a W x s T G F z d F V w Z G F 0 Z W Q i I F Z h b H V l P S J k M j A y N S 0 w N S 0 x M 1 Q x N j o 1 O T o w O S 4 z N z k 0 N j Y 5 W i I g L z 4 8 R W 5 0 c n k g V H l w Z T 0 i R m l s b G V k Q 2 9 t c G x l d G V S Z X N 1 b H R U b 1 d v c m t z a G V l d C I g V m F s d W U 9 I m w x I i A v P j x F b n R y e S B U e X B l P S J G a W x s Q 2 9 s d W 1 u V H l w Z X M i I F Z h b H V l P S J z Q m d N P S I g L z 4 8 R W 5 0 c n k g V H l w Z T 0 i R m l s b E V y c m 9 y Q 2 9 k Z S I g V m F s d W U 9 I n N V b m t u b 3 d u I i A v P j x F b n R y e S B U e X B l P S J G a W x s Q 2 9 s d W 1 u T m F t Z X M i I F Z h b H V l P S J z W y Z x d W 9 0 O 0 N o a W F 2 Z V Q m c X V v d D s s J n F 1 b 3 Q 7 Q 2 9 u d G V n Z 2 l v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1 c F 9 U c m E v Q X V 0 b 1 J l b W 9 2 Z W R D b 2 x 1 b W 5 z M S 5 7 Q 2 h p Y X Z l V C w w f S Z x d W 9 0 O y w m c X V v d D t T Z W N 0 a W 9 u M S 9 E d X B f V H J h L 0 F 1 d G 9 S Z W 1 v d m V k Q 2 9 s d W 1 u c z E u e 0 N v b n R l Z 2 d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d X B f V H J h L 0 F 1 d G 9 S Z W 1 v d m V k Q 2 9 s d W 1 u c z E u e 0 N o a W F 2 Z V Q s M H 0 m c X V v d D s s J n F 1 b 3 Q 7 U 2 V j d G l v b j E v R H V w X 1 R y Y S 9 B d X R v U m V t b 3 Z l Z E N v b H V t b n M x L n t D b 2 5 0 Z W d n a W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1 c F 9 U c m E v V H J h Y 2 N p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X 1 R y Y S 9 H c n V w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f V H J h L 0 R 1 c F 9 U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f R m F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B m Z j Z j N T A t Z G U 0 Z C 0 0 N m Q 3 L T k y M W E t N z c 4 Y z d m N G E w M T B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e m l v b m U i I C 8 + P E V u d H J 5 I F R 5 c G U 9 I k Z p b G x M Y X N 0 V X B k Y X R l Z C I g V m F s d W U 9 I m Q y M D I 1 L T A 1 L T E z V D E 2 O j U 5 O j E w L j U x M j Y x N z l a I i A v P j x F b n R y e S B U e X B l P S J G a W x s V G F y Z 2 V 0 I i B W Y W x 1 Z T 0 i c 0 R 1 c F 9 G Y X Q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D b 2 x 1 b W 5 U e X B l c y I g V m F s d W U 9 I n N C Z 0 0 9 I i A v P j x F b n R y e S B U e X B l P S J G a W x s R X J y b 3 J D b 2 R l I i B W Y W x 1 Z T 0 i c 1 V u a 2 5 v d 2 4 i I C 8 + P E V u d H J 5 I F R 5 c G U 9 I k Z p b G x D b 2 x 1 b W 5 O Y W 1 l c y I g V m F s d W U 9 I n N b J n F 1 b 3 Q 7 Q 2 h p Y X Z l R i Z x d W 9 0 O y w m c X V v d D t D b 2 5 0 Z W d n a W 8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X B f R m F 0 L 0 F 1 d G 9 S Z W 1 v d m V k Q 2 9 s d W 1 u c z E u e 0 N o a W F 2 Z U Y s M H 0 m c X V v d D s s J n F 1 b 3 Q 7 U 2 V j d G l v b j E v R H V w X 0 Z h d C 9 B d X R v U m V t b 3 Z l Z E N v b H V t b n M x L n t D b 2 5 0 Z W d n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H V w X 0 Z h d C 9 B d X R v U m V t b 3 Z l Z E N v b H V t b n M x L n t D a G l h d m V G L D B 9 J n F 1 b 3 Q 7 L C Z x d W 9 0 O 1 N l Y 3 R p b 2 4 x L 0 R 1 c F 9 G Y X Q v Q X V 0 b 1 J l b W 9 2 Z W R D b 2 x 1 b W 5 z M S 5 7 Q 2 9 u d G V n Z 2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d X B f R m F 0 L 1 R y Y W N j a W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F 9 G Y X Q v R 3 J 1 c H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X 0 Z h d C 9 E d X B f R m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l 9 U X 0 Y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d f U F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E 4 O T M 2 M j Q t Z W V k Y i 0 0 Z T I 1 L W F j O D A t Z T Y 5 M G M 0 N G I 3 N z k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Z m l n X 1 B S T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v Z G l j Z V 9 y Z W d p b 2 5 l J n F 1 b 3 Q 7 L C Z x d W 9 0 O 3 N p Z 2 x h X 3 B y b 3 Z p b m N p Y S Z x d W 9 0 O y w m c X V v d D t k Z W 5 v b W l u Y X p p b 2 5 l X 3 B y b 3 Z p b m N p Y S Z x d W 9 0 O y w m c X V v d D t 0 a X B v b G 9 n a W F f c H J v d m l u Y 2 l h J n F 1 b 3 Q 7 L C Z x d W 9 0 O 1 R h c m l m Z m E g M j A y N C Z x d W 9 0 O y w m c X V v d D t U Y X J p Z m Z h I D I w M j U m c X V v d D s s J n F 1 b 3 Q 7 Q 2 9 s d W 1 u N y Z x d W 9 0 O 1 0 i I C 8 + P E V u d H J 5 I F R 5 c G U 9 I k Z p b G x D b 2 x 1 b W 5 U e X B l c y I g V m F s d W U 9 I n N C Z 0 F H Q U J F U k F B P T 0 i I C 8 + P E V u d H J 5 I F R 5 c G U 9 I k Z p b G x M Y X N 0 V X B k Y X R l Z C I g V m F s d W U 9 I m Q y M D I 1 L T A 1 L T E z V D E 2 O j U 5 O j A 1 L j E z O T Q y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Z m l n X 1 B S T y 9 B d X R v U m V t b 3 Z l Z E N v b H V t b n M x L n t j b 2 R p Y 2 V f c m V n a W 9 u Z S w w f S Z x d W 9 0 O y w m c X V v d D t T Z W N 0 a W 9 u M S 9 D b 2 5 m a W d f U F J P L 0 F 1 d G 9 S Z W 1 v d m V k Q 2 9 s d W 1 u c z E u e 3 N p Z 2 x h X 3 B y b 3 Z p b m N p Y S w x f S Z x d W 9 0 O y w m c X V v d D t T Z W N 0 a W 9 u M S 9 D b 2 5 m a W d f U F J P L 0 F 1 d G 9 S Z W 1 v d m V k Q 2 9 s d W 1 u c z E u e 2 R l b m 9 t a W 5 h e m l v b m V f c H J v d m l u Y 2 l h L D J 9 J n F 1 b 3 Q 7 L C Z x d W 9 0 O 1 N l Y 3 R p b 2 4 x L 0 N v b m Z p Z 1 9 Q U k 8 v Q X V 0 b 1 J l b W 9 2 Z W R D b 2 x 1 b W 5 z M S 5 7 d G l w b 2 x v Z 2 l h X 3 B y b 3 Z p b m N p Y S w z f S Z x d W 9 0 O y w m c X V v d D t T Z W N 0 a W 9 u M S 9 D b 2 5 m a W d f U F J P L 0 F 1 d G 9 S Z W 1 v d m V k Q 2 9 s d W 1 u c z E u e 1 R h c m l m Z m E g M j A y N C w 0 f S Z x d W 9 0 O y w m c X V v d D t T Z W N 0 a W 9 u M S 9 D b 2 5 m a W d f U F J P L 0 F 1 d G 9 S Z W 1 v d m V k Q 2 9 s d W 1 u c z E u e 1 R h c m l m Z m E g M j A y N S w 1 f S Z x d W 9 0 O y w m c X V v d D t T Z W N 0 a W 9 u M S 9 D b 2 5 m a W d f U F J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u Z m l n X 1 B S T y 9 B d X R v U m V t b 3 Z l Z E N v b H V t b n M x L n t j b 2 R p Y 2 V f c m V n a W 9 u Z S w w f S Z x d W 9 0 O y w m c X V v d D t T Z W N 0 a W 9 u M S 9 D b 2 5 m a W d f U F J P L 0 F 1 d G 9 S Z W 1 v d m V k Q 2 9 s d W 1 u c z E u e 3 N p Z 2 x h X 3 B y b 3 Z p b m N p Y S w x f S Z x d W 9 0 O y w m c X V v d D t T Z W N 0 a W 9 u M S 9 D b 2 5 m a W d f U F J P L 0 F 1 d G 9 S Z W 1 v d m V k Q 2 9 s d W 1 u c z E u e 2 R l b m 9 t a W 5 h e m l v b m V f c H J v d m l u Y 2 l h L D J 9 J n F 1 b 3 Q 7 L C Z x d W 9 0 O 1 N l Y 3 R p b 2 4 x L 0 N v b m Z p Z 1 9 Q U k 8 v Q X V 0 b 1 J l b W 9 2 Z W R D b 2 x 1 b W 5 z M S 5 7 d G l w b 2 x v Z 2 l h X 3 B y b 3 Z p b m N p Y S w z f S Z x d W 9 0 O y w m c X V v d D t T Z W N 0 a W 9 u M S 9 D b 2 5 m a W d f U F J P L 0 F 1 d G 9 S Z W 1 v d m V k Q 2 9 s d W 1 u c z E u e 1 R h c m l m Z m E g M j A y N C w 0 f S Z x d W 9 0 O y w m c X V v d D t T Z W N 0 a W 9 u M S 9 D b 2 5 m a W d f U F J P L 0 F 1 d G 9 S Z W 1 v d m V k Q 2 9 s d W 1 u c z E u e 1 R h c m l m Z m E g M j A y N S w 1 f S Z x d W 9 0 O y w m c X V v d D t T Z W N 0 a W 9 u M S 9 D b 2 5 m a W d f U F J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m Z p Z 1 9 Q U k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Z p Z 1 9 Q U k 8 v T G l z d G l u b 1 9 w c m 9 2 a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Z p Z 1 9 Q U k 8 v T G l z d G l u b 1 9 w c m 9 2 a W 5 j Z V 9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d f U F J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2 N w v Q C / h B p Z a c w P J S A V c A A A A A A g A A A A A A E G Y A A A A B A A A g A A A A 6 V 8 f o X E 7 O x 3 O 5 F q 4 v 2 s T L Q q M P G p N j y H Y x a D g W X 8 p T u s A A A A A D o A A A A A C A A A g A A A A M O w p 3 S t i + o 2 K o K o b n l A r b l Y y g 4 P T Q l X w X B I F 0 K h N B j d Q A A A A A O B K l i M g 9 j f Z C q 4 W H y z 1 s i N + E z D l K / g w E f n Q o S f D P A R p C 4 H 6 p k 1 B 8 9 7 V r k m M Y c Z 6 b + o S e b N J 0 K 2 7 B 0 s g 0 U j 2 x n t R S 8 7 G m W E q M w I 6 + M b 3 u D d A A A A A q Y i m 9 + I x r A P J 8 K 7 Y P T z I N c r w e b v t e X N 5 x z p p I l X c C 6 Q h f Z u s z d + T z 0 n R n 4 4 P t F P q k n g e L Q 8 o L / i X c f m 4 S 6 o y u w = = < / D a t a M a s h u p > 
</file>

<file path=customXml/itemProps1.xml><?xml version="1.0" encoding="utf-8"?>
<ds:datastoreItem xmlns:ds="http://schemas.openxmlformats.org/officeDocument/2006/customXml" ds:itemID="{8802C9F5-3B85-054C-A204-5A479465B7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Join_T_F</vt:lpstr>
      <vt:lpstr>Dup_Tra</vt:lpstr>
      <vt:lpstr>Dup_Fat</vt:lpstr>
      <vt:lpstr>Solo_Tra</vt:lpstr>
      <vt:lpstr>Solo_Fat</vt:lpstr>
      <vt:lpstr>Config_PRO</vt:lpstr>
      <vt:lpstr>Dati_Fat_F</vt:lpstr>
      <vt:lpstr>Dati_Tra_T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Deva</dc:creator>
  <cp:lastModifiedBy>Fabrizio</cp:lastModifiedBy>
  <dcterms:created xsi:type="dcterms:W3CDTF">2025-05-10T12:43:20Z</dcterms:created>
  <dcterms:modified xsi:type="dcterms:W3CDTF">2025-05-13T17:53:08Z</dcterms:modified>
</cp:coreProperties>
</file>