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4l/Downloads/"/>
    </mc:Choice>
  </mc:AlternateContent>
  <xr:revisionPtr revIDLastSave="0" documentId="13_ncr:1_{46097E4A-5B75-6042-A7B2-F712FB7A18B7}" xr6:coauthVersionLast="47" xr6:coauthVersionMax="47" xr10:uidLastSave="{00000000-0000-0000-0000-000000000000}"/>
  <bookViews>
    <workbookView xWindow="0" yWindow="0" windowWidth="25600" windowHeight="16000" activeTab="1" xr2:uid="{7E5E6B2B-A038-AE41-8AA0-CCDD02B45FFE}"/>
  </bookViews>
  <sheets>
    <sheet name="instrument" sheetId="3" r:id="rId1"/>
    <sheet name="assay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" l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2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8" i="3"/>
</calcChain>
</file>

<file path=xl/sharedStrings.xml><?xml version="1.0" encoding="utf-8"?>
<sst xmlns="http://schemas.openxmlformats.org/spreadsheetml/2006/main" count="202" uniqueCount="130">
  <si>
    <t>cole parmer</t>
  </si>
  <si>
    <t>Cole Parmer</t>
  </si>
  <si>
    <t>https://www.coleparmer.com/i/cole-parmer-37130-9003-egg-shaped-stir-bar-3-l-x-3-4-dia-1-pk/0476885?pubid=EW</t>
  </si>
  <si>
    <t>37130-9003</t>
  </si>
  <si>
    <t>Cole-Parmer 37130-9003 Egg-Shaped Stir Bar, 3" L x 3/4" Dia; 1/Pk</t>
  </si>
  <si>
    <t>each</t>
  </si>
  <si>
    <t>https://www.scientificindustries.com/magnetic-stirrers/megamag-genie/megamag-genie.html</t>
  </si>
  <si>
    <t>MegaMag Genie</t>
  </si>
  <si>
    <t>SI-3236</t>
  </si>
  <si>
    <t>Fisher Scientific</t>
  </si>
  <si>
    <t>Lifetechnologies</t>
  </si>
  <si>
    <t>https://www.thermofisher.com/order/catalog/product/P7589</t>
  </si>
  <si>
    <t>P7589</t>
  </si>
  <si>
    <t>Quant-iT PicoGreen dsDNA Assay Kit</t>
  </si>
  <si>
    <t>kit</t>
  </si>
  <si>
    <t>ThermoFisher</t>
  </si>
  <si>
    <t>Thermo-scientific</t>
  </si>
  <si>
    <t>https://www.thermofisher.com/order/catalog/product/23227</t>
  </si>
  <si>
    <t>Pierce BCA Protein Assay Kit (Quote# P2359681)</t>
  </si>
  <si>
    <t>Accurate Chemical</t>
  </si>
  <si>
    <t>VWR</t>
  </si>
  <si>
    <t>corning</t>
  </si>
  <si>
    <t>https://ecatalog.corning.com/life-sciences/b2c/US/en/Microplates/Assay-Microplates/96-Well-Microplates/Corning%C2%AE-96-well-Black-Clear-and-White-Clear-Bottom-Polystyrene-Microplates/p/3631?clear=true</t>
  </si>
  <si>
    <t>100/case</t>
  </si>
  <si>
    <t>https://us.vwr.com/store/product/4645073/ph-test-strips-bdh</t>
  </si>
  <si>
    <t>BDH35317.604</t>
  </si>
  <si>
    <t>pH Test Strips BDH (pH6.0-7.7)</t>
  </si>
  <si>
    <t>5box/pack</t>
  </si>
  <si>
    <t>https://us.vwr.com/store/product/7422577/sodium-hydroxide-pellets-acs-grade</t>
  </si>
  <si>
    <t>97064-486</t>
  </si>
  <si>
    <t>Sodium Hydroxide Pellets, ACS Grade</t>
  </si>
  <si>
    <t>1kg/bottle</t>
  </si>
  <si>
    <t>sigma</t>
  </si>
  <si>
    <t>http://www.sigmaaldrich.com/catalog/product/sigma/p3125?lang=en&amp;region=US</t>
  </si>
  <si>
    <t>P3125-100MG</t>
  </si>
  <si>
    <t>Papain from papaya latex</t>
  </si>
  <si>
    <t>100mg/bottle</t>
  </si>
  <si>
    <t>GREINER BIO-ONE</t>
  </si>
  <si>
    <t>https://us.vwr.com/store/product/7976785/96-well-non-binding-microplates-non-sterile-greiner-bio-one</t>
  </si>
  <si>
    <t>89130-330</t>
  </si>
  <si>
    <t>F-Bottom/Chimney Well-solid-white</t>
  </si>
  <si>
    <t>40/case</t>
  </si>
  <si>
    <t>89131-678</t>
  </si>
  <si>
    <t>F-Bottom/Chimney Well-uclear-white</t>
  </si>
  <si>
    <t>nalgene</t>
  </si>
  <si>
    <t>https://www.thermofisher.com/order/catalog/product/2116-0015</t>
  </si>
  <si>
    <t>Straight-Sided Wide-Mouth Polycarbonate Jars with Closure 21161000</t>
  </si>
  <si>
    <t>16/case</t>
  </si>
  <si>
    <t>2116-1000</t>
  </si>
  <si>
    <t>75838-294</t>
  </si>
  <si>
    <t>Advanced Dry Block Heater (4block)</t>
  </si>
  <si>
    <t>https://us.vwr.com/store/product/20549787/vwr-advanced-dry-block-heaters</t>
  </si>
  <si>
    <t>Safe-Lock Microcentrifuge Tubes, Polypropylene, Eppendorf®</t>
  </si>
  <si>
    <t>#76019-016</t>
  </si>
  <si>
    <t>https://us.vwr.com/store/product?keyword=Eppendorf%C2%AE%20Safe-Lock%20Microcentrifuge%20Tubes%2C%20Polypropylene</t>
  </si>
  <si>
    <t>500/case</t>
  </si>
  <si>
    <t>Biocolor</t>
  </si>
  <si>
    <t>www.accuratechemical.com</t>
  </si>
  <si>
    <t>CLRB1010</t>
  </si>
  <si>
    <t>Blyscan sGAG Reference Standard, (100ug/ml; 3 x 5 ml)</t>
  </si>
  <si>
    <t>3/pack</t>
  </si>
  <si>
    <t>Sodium phosphate dibasic anhydrous</t>
  </si>
  <si>
    <t>https://www.sigmaaldrich.com/catalog/product/sigma/res20908a7?lang=en&amp;region=US</t>
  </si>
  <si>
    <t>1kg</t>
  </si>
  <si>
    <t>S2554-500G</t>
  </si>
  <si>
    <t>Sodium phosphate monobasic</t>
  </si>
  <si>
    <t>500g</t>
  </si>
  <si>
    <t>https://www.sigmaaldrich.com/catalog/product/sial/s2554?lang=en&amp;region=US</t>
  </si>
  <si>
    <t>RES20908-A702X</t>
  </si>
  <si>
    <t>L-Cysteine hydrochloride</t>
  </si>
  <si>
    <t>https://www.sigmaaldrich.com/catalog/search?term=c1276-10g&amp;interface=All&amp;N=0&amp;mode=match%20partialmax&amp;lang=en&amp;region=US&amp;focus=product</t>
  </si>
  <si>
    <t>C1276-10G</t>
  </si>
  <si>
    <t>10g</t>
  </si>
  <si>
    <t>Ethylenediaminetetraacetic acid disodium salt dihydrate</t>
  </si>
  <si>
    <t>E5134-100G</t>
  </si>
  <si>
    <t>https://www.sigmaaldrich.com/catalog/product/sigma/e5134?lang=en&amp;region=US</t>
  </si>
  <si>
    <t>100g</t>
  </si>
  <si>
    <t>20% Sodium dodecyl sulfate solution</t>
  </si>
  <si>
    <t>05030-2.5L-F</t>
  </si>
  <si>
    <t>https://www.sigmaaldrich.com/catalog/product/sigma/05030?lang=en&amp;region=US</t>
  </si>
  <si>
    <t>2.5L</t>
  </si>
  <si>
    <t>Hydrochloric acid solution</t>
  </si>
  <si>
    <t>https://www.sigmaaldrich.com/catalog/product/sigma/h9892?lang=en&amp;region=US</t>
  </si>
  <si>
    <t>H9892-100ML</t>
  </si>
  <si>
    <t>100ml</t>
  </si>
  <si>
    <t>M9140-25G</t>
  </si>
  <si>
    <t>https://www.sigmaaldrich.com/catalog/product/sial/m9140?lang=en&amp;region=US</t>
  </si>
  <si>
    <t>Methylene blue</t>
  </si>
  <si>
    <t>25g</t>
  </si>
  <si>
    <t>scale</t>
  </si>
  <si>
    <t>ph meter</t>
  </si>
  <si>
    <t>vacuum dryer</t>
  </si>
  <si>
    <t>vortexer</t>
  </si>
  <si>
    <t>spectrometer</t>
  </si>
  <si>
    <t>microscissor</t>
  </si>
  <si>
    <t>forcep</t>
  </si>
  <si>
    <t>C2432-500ML</t>
  </si>
  <si>
    <t>Chloroform</t>
  </si>
  <si>
    <t>https://www.sigmaaldrich.com/catalog/product/sigald/c2432?lang=en&amp;region=US</t>
  </si>
  <si>
    <t>500ml</t>
  </si>
  <si>
    <t>chemical hood</t>
  </si>
  <si>
    <t>vendor</t>
  </si>
  <si>
    <t>manufacturer</t>
  </si>
  <si>
    <t>web link</t>
  </si>
  <si>
    <t>catlog #</t>
  </si>
  <si>
    <t>name</t>
  </si>
  <si>
    <t>unit</t>
  </si>
  <si>
    <t>quantity needed</t>
  </si>
  <si>
    <t>unit price</t>
  </si>
  <si>
    <t>total price</t>
  </si>
  <si>
    <t>DNA</t>
  </si>
  <si>
    <t>protein</t>
  </si>
  <si>
    <t>GAG</t>
  </si>
  <si>
    <t>Corning® 96-well Black/Clear Flat Bottom Polystyrene Not Treated Microplate, 25 per Bag, without Lid, Nonsterile</t>
  </si>
  <si>
    <t>SDS</t>
  </si>
  <si>
    <t>Blyscan Glycosaminoglycan Dye Reagent &amp; Dissociation Reagent Pack</t>
  </si>
  <si>
    <t>case</t>
  </si>
  <si>
    <t>http://www.accuratechemical.com/products/biocolor-kits/11155/212/biocolor-kits-assay-kit/P-blyscan-glycosaminoglycan-dye-reagent-dissociation-reagent-pack</t>
  </si>
  <si>
    <t>CLRB1500</t>
  </si>
  <si>
    <t>scientific industries</t>
  </si>
  <si>
    <t>SDS/decell</t>
  </si>
  <si>
    <t>thermo</t>
  </si>
  <si>
    <t>https://www.fishersci.com/shop/products/sodium-chloride-acs-99-ultrapure-affymetrix-usb-4/AAJ21618A9</t>
  </si>
  <si>
    <t>AAJ21618A9</t>
  </si>
  <si>
    <t>Thermo Scientific™ Sodium Chloride, ACS, ≥99%, Ultrapure, Thermo Scientific™</t>
  </si>
  <si>
    <t>10kg/can</t>
  </si>
  <si>
    <t>usage</t>
  </si>
  <si>
    <t>decell</t>
  </si>
  <si>
    <t>pH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</si>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</sst>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24"/>
      <color rgb="FF3C3C3C"/>
      <name val="Helvetica"/>
      <family val="2"/>
    </font>
    <font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0" xfId="1" applyFont="1"/>
    <xf numFmtId="0" fontId="0" fillId="2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3" fillId="0" borderId="0" xfId="1" applyFont="1" applyFill="1" applyBorder="1"/>
    <xf numFmtId="4" fontId="0" fillId="0" borderId="0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3" fillId="0" borderId="1" xfId="1" applyFont="1" applyFill="1" applyBorder="1"/>
    <xf numFmtId="0" fontId="0" fillId="0" borderId="1" xfId="0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 wrapText="1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left"/>
    </xf>
    <xf numFmtId="0" fontId="4" fillId="0" borderId="0" xfId="0" applyFont="1" applyFill="1" applyBorder="1"/>
    <xf numFmtId="0" fontId="3" fillId="0" borderId="0" xfId="1" applyFont="1" applyFill="1" applyBorder="1" applyAlignment="1">
      <alignment horizontal="left"/>
    </xf>
    <xf numFmtId="0" fontId="0" fillId="0" borderId="3" xfId="0" applyFont="1" applyFill="1" applyBorder="1"/>
    <xf numFmtId="0" fontId="3" fillId="0" borderId="3" xfId="1" applyFont="1" applyFill="1" applyBorder="1"/>
    <xf numFmtId="0" fontId="0" fillId="0" borderId="3" xfId="0" applyFont="1" applyFill="1" applyBorder="1" applyAlignment="1">
      <alignment horizontal="center" vertical="center"/>
    </xf>
    <xf numFmtId="4" fontId="0" fillId="0" borderId="0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3" fillId="0" borderId="1" xfId="1" applyFont="1" applyBorder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s.vwr.com/store/product?keyword=Eppendorf%C2%AE%20Safe-Lock%20Microcentrifuge%20Tubes%2C%20Polypropylene" TargetMode="External"/><Relationship Id="rId2" Type="http://schemas.openxmlformats.org/officeDocument/2006/relationships/hyperlink" Target="https://www.coleparmer.com/i/cole-parmer-37130-9003-egg-shaped-stir-bar-3-l-x-3-4-dia-1-pk/0476885?pubid=EW" TargetMode="External"/><Relationship Id="rId1" Type="http://schemas.openxmlformats.org/officeDocument/2006/relationships/hyperlink" Target="https://www.scientificindustries.com/magnetic-stirrers/megamag-genie/megamag-genie.html" TargetMode="External"/><Relationship Id="rId5" Type="http://schemas.openxmlformats.org/officeDocument/2006/relationships/hyperlink" Target="https://us.vwr.com/store/product/20549787/vwr-advanced-dry-block-heaters" TargetMode="External"/><Relationship Id="rId4" Type="http://schemas.openxmlformats.org/officeDocument/2006/relationships/hyperlink" Target="https://www.thermofisher.com/order/catalog/product/2116-001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gmaaldrich.com/catalog/product/sigma/p3125?lang=en&amp;region=US" TargetMode="External"/><Relationship Id="rId13" Type="http://schemas.openxmlformats.org/officeDocument/2006/relationships/hyperlink" Target="https://www.sigmaaldrich.com/catalog/product/sial/m9140?lang=en&amp;region=US" TargetMode="External"/><Relationship Id="rId18" Type="http://schemas.openxmlformats.org/officeDocument/2006/relationships/hyperlink" Target="https://www.fishersci.com/shop/products/sodium-chloride-acs-99-ultrapure-affymetrix-usb-4/AAJ21618A9" TargetMode="External"/><Relationship Id="rId3" Type="http://schemas.openxmlformats.org/officeDocument/2006/relationships/hyperlink" Target="https://ecatalog.corning.com/life-sciences/b2c/US/en/Microplates/Assay-Microplates/96-Well-Microplates/Corning%C2%AE-96-well-Black-Clear-and-White-Clear-Bottom-Polystyrene-Microplates/p/3631?clear=true" TargetMode="External"/><Relationship Id="rId7" Type="http://schemas.openxmlformats.org/officeDocument/2006/relationships/hyperlink" Target="http://www.accuratechemical.com/" TargetMode="External"/><Relationship Id="rId12" Type="http://schemas.openxmlformats.org/officeDocument/2006/relationships/hyperlink" Target="https://www.sigmaaldrich.com/catalog/product/sigma/e5134?lang=en&amp;region=US" TargetMode="External"/><Relationship Id="rId17" Type="http://schemas.openxmlformats.org/officeDocument/2006/relationships/hyperlink" Target="https://us.vwr.com/store/product/4645073/ph-test-strips-bdh" TargetMode="External"/><Relationship Id="rId2" Type="http://schemas.openxmlformats.org/officeDocument/2006/relationships/hyperlink" Target="https://www.thermofisher.com/order/catalog/product/23227" TargetMode="External"/><Relationship Id="rId16" Type="http://schemas.openxmlformats.org/officeDocument/2006/relationships/hyperlink" Target="https://us.vwr.com/store/product/7976785/96-well-non-binding-microplates-non-sterile-greiner-bio-one" TargetMode="External"/><Relationship Id="rId1" Type="http://schemas.openxmlformats.org/officeDocument/2006/relationships/hyperlink" Target="https://www.thermofisher.com/order/catalog/product/P7589" TargetMode="External"/><Relationship Id="rId6" Type="http://schemas.openxmlformats.org/officeDocument/2006/relationships/hyperlink" Target="http://www.accuratechemical.com/products/biocolor-kits/11155/212/biocolor-kits-assay-kit/P-blyscan-glycosaminoglycan-dye-reagent-dissociation-reagent-pack" TargetMode="External"/><Relationship Id="rId11" Type="http://schemas.openxmlformats.org/officeDocument/2006/relationships/hyperlink" Target="https://www.sigmaaldrich.com/catalog/search?term=c1276-10g&amp;interface=All&amp;N=0&amp;mode=match%20partialmax&amp;lang=en&amp;region=US&amp;focus=product" TargetMode="External"/><Relationship Id="rId5" Type="http://schemas.openxmlformats.org/officeDocument/2006/relationships/hyperlink" Target="https://www.sigmaaldrich.com/catalog/product/sigma/h9892?lang=en&amp;region=US" TargetMode="External"/><Relationship Id="rId15" Type="http://schemas.openxmlformats.org/officeDocument/2006/relationships/hyperlink" Target="https://us.vwr.com/store/product/7976785/96-well-non-binding-microplates-non-sterile-greiner-bio-one" TargetMode="External"/><Relationship Id="rId10" Type="http://schemas.openxmlformats.org/officeDocument/2006/relationships/hyperlink" Target="https://www.sigmaaldrich.com/catalog/product/sial/s2554?lang=en&amp;region=US" TargetMode="External"/><Relationship Id="rId4" Type="http://schemas.openxmlformats.org/officeDocument/2006/relationships/hyperlink" Target="https://www.sigmaaldrich.com/catalog/product/sigma/05030?lang=en&amp;region=US" TargetMode="External"/><Relationship Id="rId9" Type="http://schemas.openxmlformats.org/officeDocument/2006/relationships/hyperlink" Target="https://www.sigmaaldrich.com/catalog/product/sigma/res20908a7?lang=en&amp;region=US" TargetMode="External"/><Relationship Id="rId14" Type="http://schemas.openxmlformats.org/officeDocument/2006/relationships/hyperlink" Target="https://www.sigmaaldrich.com/catalog/product/sigald/c2432?lang=en&amp;region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C0CA-EE0C-8E49-AC74-057E652C159F}">
  <dimension ref="A1:AA42"/>
  <sheetViews>
    <sheetView workbookViewId="0">
      <selection activeCell="F27" sqref="F27"/>
    </sheetView>
  </sheetViews>
  <sheetFormatPr baseColWidth="10" defaultRowHeight="16" x14ac:dyDescent="0.2"/>
  <cols>
    <col min="1" max="1" width="10.83203125" style="2"/>
    <col min="2" max="2" width="15.33203125" style="2" customWidth="1"/>
    <col min="3" max="3" width="20.5" style="2" customWidth="1"/>
    <col min="4" max="4" width="58.83203125" style="2" customWidth="1"/>
    <col min="5" max="5" width="14.6640625" style="2" customWidth="1"/>
    <col min="6" max="6" width="49.33203125" style="2" customWidth="1"/>
    <col min="7" max="7" width="16.83203125" style="2" customWidth="1"/>
    <col min="8" max="8" width="17" style="2" customWidth="1"/>
    <col min="9" max="9" width="15.6640625" style="2" customWidth="1"/>
    <col min="10" max="10" width="15.1640625" style="2" customWidth="1"/>
    <col min="11" max="27" width="10.83203125" style="11"/>
    <col min="28" max="16384" width="10.83203125" style="2"/>
  </cols>
  <sheetData>
    <row r="1" spans="1:27" s="1" customFormat="1" x14ac:dyDescent="0.2">
      <c r="A1" s="14" t="s">
        <v>126</v>
      </c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7" x14ac:dyDescent="0.2">
      <c r="A2" s="4" t="s">
        <v>127</v>
      </c>
      <c r="B2" s="26" t="s">
        <v>119</v>
      </c>
      <c r="C2" s="26" t="s">
        <v>119</v>
      </c>
      <c r="D2" s="27" t="s">
        <v>6</v>
      </c>
      <c r="E2" s="28" t="s">
        <v>8</v>
      </c>
      <c r="F2" s="28" t="s">
        <v>7</v>
      </c>
      <c r="G2" s="28" t="s">
        <v>106</v>
      </c>
      <c r="H2" s="28">
        <v>1</v>
      </c>
      <c r="I2" s="28">
        <v>902.64</v>
      </c>
      <c r="J2" s="21">
        <f>(I2*H2)</f>
        <v>902.64</v>
      </c>
    </row>
    <row r="3" spans="1:27" ht="34" x14ac:dyDescent="0.2">
      <c r="A3" s="4" t="s">
        <v>127</v>
      </c>
      <c r="B3" s="4" t="s">
        <v>0</v>
      </c>
      <c r="C3" s="4" t="s">
        <v>1</v>
      </c>
      <c r="D3" s="13" t="s">
        <v>2</v>
      </c>
      <c r="E3" s="6" t="s">
        <v>3</v>
      </c>
      <c r="F3" s="6" t="s">
        <v>4</v>
      </c>
      <c r="G3" s="6" t="s">
        <v>5</v>
      </c>
      <c r="H3" s="6">
        <v>4</v>
      </c>
      <c r="I3" s="21">
        <v>31.25</v>
      </c>
      <c r="J3" s="21">
        <f>(I3*H3)</f>
        <v>125</v>
      </c>
    </row>
    <row r="4" spans="1:27" ht="17" x14ac:dyDescent="0.2">
      <c r="A4" s="4" t="s">
        <v>127</v>
      </c>
      <c r="B4" s="18" t="s">
        <v>20</v>
      </c>
      <c r="C4" s="18" t="s">
        <v>20</v>
      </c>
      <c r="D4" s="19" t="s">
        <v>54</v>
      </c>
      <c r="E4" s="20" t="s">
        <v>53</v>
      </c>
      <c r="F4" s="20" t="s">
        <v>52</v>
      </c>
      <c r="G4" s="20" t="s">
        <v>55</v>
      </c>
      <c r="H4" s="20">
        <v>1</v>
      </c>
      <c r="I4" s="20">
        <v>156.78</v>
      </c>
      <c r="J4" s="21">
        <f>(I4*H4)</f>
        <v>156.78</v>
      </c>
    </row>
    <row r="5" spans="1:27" ht="34" x14ac:dyDescent="0.2">
      <c r="A5" s="18" t="s">
        <v>127</v>
      </c>
      <c r="B5" s="4" t="s">
        <v>9</v>
      </c>
      <c r="C5" s="4" t="s">
        <v>44</v>
      </c>
      <c r="D5" s="13" t="s">
        <v>45</v>
      </c>
      <c r="E5" s="20" t="s">
        <v>48</v>
      </c>
      <c r="F5" s="6" t="s">
        <v>46</v>
      </c>
      <c r="G5" s="6" t="s">
        <v>47</v>
      </c>
      <c r="H5" s="6">
        <v>1</v>
      </c>
      <c r="I5" s="21">
        <v>171.83</v>
      </c>
      <c r="J5" s="21">
        <f>I5*H5</f>
        <v>171.83</v>
      </c>
    </row>
    <row r="6" spans="1:27" ht="17" x14ac:dyDescent="0.2">
      <c r="A6" s="4" t="s">
        <v>129</v>
      </c>
      <c r="B6" s="18" t="s">
        <v>20</v>
      </c>
      <c r="C6" s="18" t="s">
        <v>20</v>
      </c>
      <c r="D6" s="19" t="s">
        <v>51</v>
      </c>
      <c r="E6" s="20" t="s">
        <v>49</v>
      </c>
      <c r="F6" s="20" t="s">
        <v>50</v>
      </c>
      <c r="G6" s="20" t="s">
        <v>106</v>
      </c>
      <c r="H6" s="20">
        <v>1</v>
      </c>
      <c r="I6" s="21">
        <v>966.57</v>
      </c>
      <c r="J6" s="21">
        <f>I6*H6</f>
        <v>966.57</v>
      </c>
    </row>
    <row r="7" spans="1:27" x14ac:dyDescent="0.2">
      <c r="A7" s="18" t="s">
        <v>129</v>
      </c>
      <c r="B7" s="18"/>
      <c r="C7" s="18"/>
      <c r="D7" s="19"/>
      <c r="E7" s="20"/>
      <c r="F7" s="18" t="s">
        <v>89</v>
      </c>
      <c r="G7" s="20"/>
      <c r="H7" s="20"/>
      <c r="I7" s="20"/>
      <c r="J7" s="21">
        <f>H7*I7</f>
        <v>0</v>
      </c>
    </row>
    <row r="8" spans="1:27" x14ac:dyDescent="0.2">
      <c r="A8" s="18" t="s">
        <v>129</v>
      </c>
      <c r="B8" s="18"/>
      <c r="C8" s="18"/>
      <c r="D8" s="19"/>
      <c r="E8" s="20"/>
      <c r="F8" s="18" t="s">
        <v>90</v>
      </c>
      <c r="G8" s="20"/>
      <c r="H8" s="20"/>
      <c r="I8" s="20"/>
      <c r="J8" s="21">
        <f>H8*I8</f>
        <v>0</v>
      </c>
    </row>
    <row r="9" spans="1:27" x14ac:dyDescent="0.2">
      <c r="A9" s="18" t="s">
        <v>129</v>
      </c>
      <c r="B9" s="18"/>
      <c r="C9" s="18"/>
      <c r="D9" s="19"/>
      <c r="E9" s="20"/>
      <c r="F9" s="18" t="s">
        <v>91</v>
      </c>
      <c r="G9" s="20"/>
      <c r="H9" s="20"/>
      <c r="I9" s="20"/>
      <c r="J9" s="21">
        <f>H9*I9</f>
        <v>0</v>
      </c>
    </row>
    <row r="10" spans="1:27" x14ac:dyDescent="0.2">
      <c r="A10" s="18" t="s">
        <v>129</v>
      </c>
      <c r="B10" s="18"/>
      <c r="C10" s="18"/>
      <c r="D10" s="19"/>
      <c r="E10" s="20"/>
      <c r="F10" s="18" t="s">
        <v>92</v>
      </c>
      <c r="G10" s="20"/>
      <c r="H10" s="20"/>
      <c r="I10" s="20"/>
      <c r="J10" s="21">
        <f>H10*I10</f>
        <v>0</v>
      </c>
    </row>
    <row r="11" spans="1:27" ht="17" x14ac:dyDescent="0.2">
      <c r="A11" s="4" t="s">
        <v>129</v>
      </c>
      <c r="B11" s="4"/>
      <c r="C11" s="4"/>
      <c r="D11" s="13"/>
      <c r="E11" s="6"/>
      <c r="F11" s="18" t="s">
        <v>93</v>
      </c>
      <c r="G11" s="6"/>
      <c r="H11" s="6"/>
      <c r="I11" s="21"/>
      <c r="J11" s="21">
        <f>H11*I11</f>
        <v>0</v>
      </c>
    </row>
    <row r="12" spans="1:27" x14ac:dyDescent="0.2">
      <c r="A12" s="18" t="s">
        <v>129</v>
      </c>
      <c r="B12" s="18"/>
      <c r="C12" s="18"/>
      <c r="D12" s="19"/>
      <c r="E12" s="20"/>
      <c r="F12" s="18" t="s">
        <v>94</v>
      </c>
      <c r="G12" s="20"/>
      <c r="H12" s="20"/>
      <c r="I12" s="20"/>
      <c r="J12" s="21">
        <f>I12*H12</f>
        <v>0</v>
      </c>
    </row>
    <row r="13" spans="1:27" x14ac:dyDescent="0.2">
      <c r="A13" s="18" t="s">
        <v>129</v>
      </c>
      <c r="B13" s="18"/>
      <c r="C13" s="18"/>
      <c r="D13" s="19"/>
      <c r="E13" s="20"/>
      <c r="F13" s="18" t="s">
        <v>95</v>
      </c>
      <c r="G13" s="20"/>
      <c r="H13" s="20"/>
      <c r="I13" s="20"/>
      <c r="J13" s="21">
        <f>I13*H13</f>
        <v>0</v>
      </c>
    </row>
    <row r="14" spans="1:27" s="3" customFormat="1" ht="17" x14ac:dyDescent="0.2">
      <c r="A14" s="4" t="s">
        <v>129</v>
      </c>
      <c r="B14" s="4"/>
      <c r="C14" s="4"/>
      <c r="D14" s="19"/>
      <c r="E14" s="20"/>
      <c r="F14" s="18" t="s">
        <v>100</v>
      </c>
      <c r="G14" s="6"/>
      <c r="H14" s="6"/>
      <c r="I14" s="21"/>
      <c r="J14" s="21">
        <f>H14*I14</f>
        <v>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s="3" customFormat="1" x14ac:dyDescent="0.2">
      <c r="A15" s="5"/>
      <c r="B15" s="4"/>
      <c r="C15" s="4"/>
      <c r="D15" s="17"/>
      <c r="E15" s="6"/>
      <c r="F15" s="6"/>
      <c r="G15" s="6"/>
      <c r="H15" s="6"/>
      <c r="I15" s="21"/>
      <c r="J15" s="21">
        <f>I15*H15</f>
        <v>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2">
      <c r="A16" s="18"/>
      <c r="B16" s="18"/>
      <c r="C16" s="18"/>
      <c r="D16" s="19"/>
      <c r="E16" s="20"/>
      <c r="F16" s="20"/>
      <c r="G16" s="20"/>
      <c r="H16" s="20"/>
      <c r="I16" s="20"/>
      <c r="J16" s="21">
        <f>I16*H16</f>
        <v>0</v>
      </c>
    </row>
    <row r="17" spans="1:27" x14ac:dyDescent="0.2">
      <c r="D17" s="7"/>
    </row>
    <row r="18" spans="1:27" x14ac:dyDescent="0.2">
      <c r="A18" s="11"/>
      <c r="B18" s="11"/>
      <c r="C18" s="11"/>
      <c r="D18" s="11"/>
      <c r="E18" s="11"/>
      <c r="F18" s="11"/>
      <c r="G18" s="11"/>
      <c r="H18" s="11"/>
      <c r="I18" s="11"/>
      <c r="J18" s="29">
        <f>SUM(J2:J16)</f>
        <v>2322.8199999999997</v>
      </c>
    </row>
    <row r="19" spans="1:27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27" s="3" customForma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27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27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27" s="3" customFormat="1" x14ac:dyDescent="0.2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s="8" customForma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s="8" customForma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 spans="1:27" s="3" customFormat="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 spans="1:27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spans="1:27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27" s="3" customFormat="1" x14ac:dyDescent="0.2">
      <c r="A32" s="11"/>
      <c r="B32" s="11"/>
      <c r="C32" s="11"/>
      <c r="D32" s="15"/>
      <c r="E32" s="11"/>
      <c r="F32" s="11"/>
      <c r="G32" s="11"/>
      <c r="H32" s="11"/>
      <c r="I32" s="11"/>
      <c r="J32" s="16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10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 spans="1:10" x14ac:dyDescent="0.2">
      <c r="A34" s="11"/>
      <c r="B34" s="11"/>
      <c r="C34" s="11"/>
      <c r="D34" s="15"/>
      <c r="E34" s="11"/>
      <c r="F34" s="11"/>
      <c r="G34" s="11"/>
      <c r="H34" s="11"/>
      <c r="I34" s="11"/>
      <c r="J34" s="16"/>
    </row>
    <row r="35" spans="1:10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spans="1:10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 spans="1:10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spans="1:10" ht="31" x14ac:dyDescent="0.35">
      <c r="A38" s="11"/>
      <c r="B38" s="11"/>
      <c r="C38" s="11"/>
      <c r="D38" s="11"/>
      <c r="E38" s="11"/>
      <c r="F38" s="24"/>
      <c r="G38" s="11"/>
      <c r="H38" s="11"/>
      <c r="I38" s="11"/>
      <c r="J38" s="11"/>
    </row>
    <row r="39" spans="1:10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 spans="1:10" x14ac:dyDescent="0.2">
      <c r="A40" s="12"/>
      <c r="B40" s="12"/>
      <c r="C40" s="12"/>
      <c r="D40" s="12"/>
      <c r="E40" s="12"/>
      <c r="F40" s="12"/>
      <c r="G40" s="12"/>
      <c r="H40" s="10"/>
      <c r="I40" s="16"/>
      <c r="J40" s="16"/>
    </row>
    <row r="41" spans="1:10" x14ac:dyDescent="0.2">
      <c r="A41" s="12"/>
      <c r="B41" s="12"/>
      <c r="C41" s="12"/>
      <c r="D41" s="25"/>
      <c r="E41" s="12"/>
      <c r="F41" s="12"/>
      <c r="G41" s="12"/>
      <c r="H41" s="10"/>
      <c r="I41" s="16"/>
      <c r="J41" s="16"/>
    </row>
    <row r="42" spans="1:10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</row>
  </sheetData>
  <conditionalFormatting sqref="A3">
    <cfRule type="containsText" dxfId="18" priority="10" operator="containsText" text="po-feng">
      <formula>NOT(ISERROR(SEARCH("po-feng",A3)))</formula>
    </cfRule>
  </conditionalFormatting>
  <conditionalFormatting sqref="A2">
    <cfRule type="containsText" dxfId="17" priority="9" operator="containsText" text="po-feng">
      <formula>NOT(ISERROR(SEARCH("po-feng",A2)))</formula>
    </cfRule>
  </conditionalFormatting>
  <conditionalFormatting sqref="A41">
    <cfRule type="containsText" dxfId="16" priority="8" operator="containsText" text="po-feng">
      <formula>NOT(ISERROR(SEARCH("po-feng",A41)))</formula>
    </cfRule>
  </conditionalFormatting>
  <conditionalFormatting sqref="A14">
    <cfRule type="containsText" dxfId="15" priority="7" operator="containsText" text="po-feng">
      <formula>NOT(ISERROR(SEARCH("po-feng",A14)))</formula>
    </cfRule>
  </conditionalFormatting>
  <conditionalFormatting sqref="A4">
    <cfRule type="containsText" dxfId="14" priority="6" operator="containsText" text="po-feng">
      <formula>NOT(ISERROR(SEARCH("po-feng",A4)))</formula>
    </cfRule>
  </conditionalFormatting>
  <conditionalFormatting sqref="A24">
    <cfRule type="containsText" dxfId="13" priority="5" operator="containsText" text="po-feng">
      <formula>NOT(ISERROR(SEARCH("po-feng",A24)))</formula>
    </cfRule>
  </conditionalFormatting>
  <conditionalFormatting sqref="A40">
    <cfRule type="containsText" dxfId="12" priority="4" operator="containsText" text="po-feng">
      <formula>NOT(ISERROR(SEARCH("po-feng",A40)))</formula>
    </cfRule>
  </conditionalFormatting>
  <conditionalFormatting sqref="A6">
    <cfRule type="containsText" dxfId="11" priority="3" operator="containsText" text="po-feng">
      <formula>NOT(ISERROR(SEARCH("po-feng",A6)))</formula>
    </cfRule>
  </conditionalFormatting>
  <conditionalFormatting sqref="A11">
    <cfRule type="containsText" dxfId="10" priority="2" operator="containsText" text="po-feng">
      <formula>NOT(ISERROR(SEARCH("po-feng",A11)))</formula>
    </cfRule>
  </conditionalFormatting>
  <hyperlinks>
    <hyperlink ref="D2" r:id="rId1" xr:uid="{403C14BA-0476-2345-9F2C-EE957AB1BA4B}"/>
    <hyperlink ref="D3" r:id="rId2" xr:uid="{775FDCFF-248F-9241-B3FD-27DD3D10DDD7}"/>
    <hyperlink ref="D4" r:id="rId3" xr:uid="{1FBBD4FA-70A2-EC4C-9E32-1E4D29CC0706}"/>
    <hyperlink ref="D5" r:id="rId4" xr:uid="{EB84DAEE-5333-3543-A099-2D38AD02E413}"/>
    <hyperlink ref="D6" r:id="rId5" xr:uid="{D4607DC1-366A-6B46-A071-65973A183908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791B-21C0-F84A-B59F-6B543A1C2858}">
  <dimension ref="A1:AA46"/>
  <sheetViews>
    <sheetView tabSelected="1" zoomScale="144" workbookViewId="0">
      <selection sqref="A1:XFD1048576"/>
    </sheetView>
  </sheetViews>
  <sheetFormatPr baseColWidth="10" defaultRowHeight="16" x14ac:dyDescent="0.2"/>
  <cols>
    <col min="1" max="1" width="10" style="2" bestFit="1" customWidth="1"/>
    <col min="2" max="2" width="14.1640625" style="2" bestFit="1" customWidth="1"/>
    <col min="3" max="3" width="16.6640625" style="2" bestFit="1" customWidth="1"/>
    <col min="4" max="4" width="183.33203125" style="2" bestFit="1" customWidth="1"/>
    <col min="5" max="5" width="15.1640625" style="2" bestFit="1" customWidth="1"/>
    <col min="6" max="6" width="67" style="2" bestFit="1" customWidth="1"/>
    <col min="7" max="7" width="12.5" style="2" bestFit="1" customWidth="1"/>
    <col min="8" max="8" width="14.5" style="2" bestFit="1" customWidth="1"/>
    <col min="9" max="9" width="8.83203125" style="2" bestFit="1" customWidth="1"/>
    <col min="10" max="10" width="9.5" style="2" bestFit="1" customWidth="1"/>
    <col min="11" max="27" width="10.83203125" style="11"/>
    <col min="28" max="16384" width="10.83203125" style="2"/>
  </cols>
  <sheetData>
    <row r="1" spans="1:27" s="1" customFormat="1" x14ac:dyDescent="0.2">
      <c r="A1" s="14" t="s">
        <v>126</v>
      </c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7" x14ac:dyDescent="0.2">
      <c r="A2" s="4" t="s">
        <v>111</v>
      </c>
      <c r="B2" s="4" t="s">
        <v>15</v>
      </c>
      <c r="C2" s="4" t="s">
        <v>16</v>
      </c>
      <c r="D2" s="13" t="s">
        <v>17</v>
      </c>
      <c r="E2" s="20">
        <v>23227</v>
      </c>
      <c r="F2" s="6" t="s">
        <v>18</v>
      </c>
      <c r="G2" s="6" t="s">
        <v>5</v>
      </c>
      <c r="H2" s="6">
        <v>1</v>
      </c>
      <c r="I2" s="21">
        <v>117</v>
      </c>
      <c r="J2" s="21">
        <f>I2*H2</f>
        <v>117</v>
      </c>
    </row>
    <row r="3" spans="1:27" ht="17" x14ac:dyDescent="0.2">
      <c r="A3" s="4" t="s">
        <v>110</v>
      </c>
      <c r="B3" s="4" t="s">
        <v>9</v>
      </c>
      <c r="C3" s="4" t="s">
        <v>10</v>
      </c>
      <c r="D3" s="13" t="s">
        <v>11</v>
      </c>
      <c r="E3" s="6" t="s">
        <v>12</v>
      </c>
      <c r="F3" s="6" t="s">
        <v>13</v>
      </c>
      <c r="G3" s="6" t="s">
        <v>14</v>
      </c>
      <c r="H3" s="6">
        <v>2</v>
      </c>
      <c r="I3" s="21">
        <v>435</v>
      </c>
      <c r="J3" s="21">
        <f>H3*I3</f>
        <v>870</v>
      </c>
    </row>
    <row r="4" spans="1:27" ht="17" x14ac:dyDescent="0.2">
      <c r="A4" s="4" t="s">
        <v>110</v>
      </c>
      <c r="B4" s="4" t="s">
        <v>20</v>
      </c>
      <c r="C4" s="4" t="s">
        <v>20</v>
      </c>
      <c r="D4" s="23" t="s">
        <v>24</v>
      </c>
      <c r="E4" s="20" t="s">
        <v>25</v>
      </c>
      <c r="F4" s="6" t="s">
        <v>26</v>
      </c>
      <c r="G4" s="6" t="s">
        <v>27</v>
      </c>
      <c r="H4" s="6">
        <v>6</v>
      </c>
      <c r="I4" s="21">
        <v>47.95</v>
      </c>
      <c r="J4" s="21">
        <f t="shared" ref="J4" si="0">I4*H4</f>
        <v>287.70000000000005</v>
      </c>
    </row>
    <row r="5" spans="1:27" ht="34" x14ac:dyDescent="0.2">
      <c r="A5" s="18" t="s">
        <v>112</v>
      </c>
      <c r="B5" s="4" t="s">
        <v>19</v>
      </c>
      <c r="C5" s="4" t="s">
        <v>56</v>
      </c>
      <c r="D5" s="22" t="s">
        <v>117</v>
      </c>
      <c r="E5" s="20" t="s">
        <v>118</v>
      </c>
      <c r="F5" s="20" t="s">
        <v>115</v>
      </c>
      <c r="G5" s="20" t="s">
        <v>116</v>
      </c>
      <c r="H5" s="20">
        <v>1</v>
      </c>
      <c r="I5" s="20">
        <v>879</v>
      </c>
      <c r="J5" s="21">
        <f>H5*I5</f>
        <v>879</v>
      </c>
    </row>
    <row r="6" spans="1:27" ht="34" x14ac:dyDescent="0.2">
      <c r="A6" s="4" t="s">
        <v>112</v>
      </c>
      <c r="B6" s="4" t="s">
        <v>19</v>
      </c>
      <c r="C6" s="4" t="s">
        <v>56</v>
      </c>
      <c r="D6" s="4" t="s">
        <v>57</v>
      </c>
      <c r="E6" s="6" t="s">
        <v>58</v>
      </c>
      <c r="F6" s="6" t="s">
        <v>59</v>
      </c>
      <c r="G6" s="6" t="s">
        <v>60</v>
      </c>
      <c r="H6" s="6">
        <v>1</v>
      </c>
      <c r="I6" s="21">
        <v>393</v>
      </c>
      <c r="J6" s="21">
        <f t="shared" ref="J6" si="1">H6*I6</f>
        <v>393</v>
      </c>
    </row>
    <row r="7" spans="1:27" x14ac:dyDescent="0.2">
      <c r="A7" s="18" t="s">
        <v>112</v>
      </c>
      <c r="B7" s="18" t="s">
        <v>32</v>
      </c>
      <c r="C7" s="18" t="s">
        <v>32</v>
      </c>
      <c r="D7" s="19" t="s">
        <v>62</v>
      </c>
      <c r="E7" s="20" t="s">
        <v>68</v>
      </c>
      <c r="F7" s="20" t="s">
        <v>61</v>
      </c>
      <c r="G7" s="20" t="s">
        <v>63</v>
      </c>
      <c r="H7" s="20">
        <v>1</v>
      </c>
      <c r="I7" s="20">
        <v>197</v>
      </c>
      <c r="J7" s="21">
        <f>H7*I7</f>
        <v>197</v>
      </c>
    </row>
    <row r="8" spans="1:27" x14ac:dyDescent="0.2">
      <c r="A8" s="18" t="s">
        <v>112</v>
      </c>
      <c r="B8" s="18" t="s">
        <v>32</v>
      </c>
      <c r="C8" s="18" t="s">
        <v>32</v>
      </c>
      <c r="D8" s="19" t="s">
        <v>67</v>
      </c>
      <c r="E8" s="20" t="s">
        <v>64</v>
      </c>
      <c r="F8" s="20" t="s">
        <v>65</v>
      </c>
      <c r="G8" s="20" t="s">
        <v>66</v>
      </c>
      <c r="H8" s="20">
        <v>1</v>
      </c>
      <c r="I8" s="20">
        <v>190</v>
      </c>
      <c r="J8" s="21">
        <f>H8*I8</f>
        <v>190</v>
      </c>
    </row>
    <row r="9" spans="1:27" x14ac:dyDescent="0.2">
      <c r="A9" s="18" t="s">
        <v>112</v>
      </c>
      <c r="B9" s="18" t="s">
        <v>32</v>
      </c>
      <c r="C9" s="18" t="s">
        <v>32</v>
      </c>
      <c r="D9" s="19" t="s">
        <v>70</v>
      </c>
      <c r="E9" s="20" t="s">
        <v>71</v>
      </c>
      <c r="F9" s="20" t="s">
        <v>69</v>
      </c>
      <c r="G9" s="20" t="s">
        <v>72</v>
      </c>
      <c r="H9" s="20">
        <v>1</v>
      </c>
      <c r="I9" s="20">
        <v>31.6</v>
      </c>
      <c r="J9" s="21">
        <f>H9*I9</f>
        <v>31.6</v>
      </c>
    </row>
    <row r="10" spans="1:27" x14ac:dyDescent="0.2">
      <c r="A10" s="18" t="s">
        <v>112</v>
      </c>
      <c r="B10" s="18" t="s">
        <v>32</v>
      </c>
      <c r="C10" s="18" t="s">
        <v>32</v>
      </c>
      <c r="D10" s="19" t="s">
        <v>75</v>
      </c>
      <c r="E10" s="20" t="s">
        <v>74</v>
      </c>
      <c r="F10" s="20" t="s">
        <v>73</v>
      </c>
      <c r="G10" s="20" t="s">
        <v>76</v>
      </c>
      <c r="H10" s="20">
        <v>1</v>
      </c>
      <c r="I10" s="20">
        <v>48.4</v>
      </c>
      <c r="J10" s="21">
        <f>H10*I10</f>
        <v>48.4</v>
      </c>
    </row>
    <row r="11" spans="1:27" ht="17" x14ac:dyDescent="0.2">
      <c r="A11" s="4" t="s">
        <v>112</v>
      </c>
      <c r="B11" s="4" t="s">
        <v>32</v>
      </c>
      <c r="C11" s="4" t="s">
        <v>32</v>
      </c>
      <c r="D11" s="13" t="s">
        <v>33</v>
      </c>
      <c r="E11" s="6" t="s">
        <v>34</v>
      </c>
      <c r="F11" s="6" t="s">
        <v>35</v>
      </c>
      <c r="G11" s="6" t="s">
        <v>36</v>
      </c>
      <c r="H11" s="6">
        <v>1</v>
      </c>
      <c r="I11" s="21">
        <v>85</v>
      </c>
      <c r="J11" s="21">
        <f>H11*I11</f>
        <v>85</v>
      </c>
    </row>
    <row r="12" spans="1:27" x14ac:dyDescent="0.2">
      <c r="A12" s="18" t="s">
        <v>114</v>
      </c>
      <c r="B12" s="18" t="s">
        <v>32</v>
      </c>
      <c r="C12" s="18" t="s">
        <v>32</v>
      </c>
      <c r="D12" s="19" t="s">
        <v>86</v>
      </c>
      <c r="E12" s="20" t="s">
        <v>85</v>
      </c>
      <c r="F12" s="20" t="s">
        <v>87</v>
      </c>
      <c r="G12" s="20" t="s">
        <v>88</v>
      </c>
      <c r="H12" s="20">
        <v>1</v>
      </c>
      <c r="I12" s="20">
        <v>75</v>
      </c>
      <c r="J12" s="21">
        <f>I12*H12</f>
        <v>75</v>
      </c>
    </row>
    <row r="13" spans="1:27" x14ac:dyDescent="0.2">
      <c r="A13" s="18" t="s">
        <v>114</v>
      </c>
      <c r="B13" s="18" t="s">
        <v>32</v>
      </c>
      <c r="C13" s="18" t="s">
        <v>32</v>
      </c>
      <c r="D13" s="19" t="s">
        <v>98</v>
      </c>
      <c r="E13" s="20" t="s">
        <v>96</v>
      </c>
      <c r="F13" s="20" t="s">
        <v>97</v>
      </c>
      <c r="G13" s="20" t="s">
        <v>99</v>
      </c>
      <c r="H13" s="20">
        <v>1</v>
      </c>
      <c r="I13" s="20">
        <v>67.099999999999994</v>
      </c>
      <c r="J13" s="21">
        <f>I13*H13</f>
        <v>67.099999999999994</v>
      </c>
    </row>
    <row r="14" spans="1:27" x14ac:dyDescent="0.2">
      <c r="A14" s="18" t="s">
        <v>120</v>
      </c>
      <c r="B14" s="18" t="s">
        <v>32</v>
      </c>
      <c r="C14" s="18" t="s">
        <v>32</v>
      </c>
      <c r="D14" s="19" t="s">
        <v>79</v>
      </c>
      <c r="E14" s="20" t="s">
        <v>78</v>
      </c>
      <c r="F14" s="20" t="s">
        <v>77</v>
      </c>
      <c r="G14" s="20" t="s">
        <v>80</v>
      </c>
      <c r="H14" s="20">
        <v>1</v>
      </c>
      <c r="I14" s="20">
        <v>561</v>
      </c>
      <c r="J14" s="21">
        <f>I14*H14</f>
        <v>561</v>
      </c>
    </row>
    <row r="15" spans="1:27" ht="17" x14ac:dyDescent="0.2">
      <c r="A15" s="4" t="s">
        <v>110</v>
      </c>
      <c r="B15" s="4" t="s">
        <v>20</v>
      </c>
      <c r="C15" s="4" t="s">
        <v>37</v>
      </c>
      <c r="D15" s="13" t="s">
        <v>38</v>
      </c>
      <c r="E15" s="6" t="s">
        <v>39</v>
      </c>
      <c r="F15" s="6" t="s">
        <v>40</v>
      </c>
      <c r="G15" s="6" t="s">
        <v>41</v>
      </c>
      <c r="H15" s="6">
        <v>1</v>
      </c>
      <c r="I15" s="21">
        <v>261.64</v>
      </c>
      <c r="J15" s="21">
        <f t="shared" ref="J15:J16" si="2">I15*H15</f>
        <v>261.64</v>
      </c>
    </row>
    <row r="16" spans="1:27" ht="17" x14ac:dyDescent="0.2">
      <c r="A16" s="4" t="s">
        <v>112</v>
      </c>
      <c r="B16" s="4" t="s">
        <v>20</v>
      </c>
      <c r="C16" s="4" t="s">
        <v>37</v>
      </c>
      <c r="D16" s="13" t="s">
        <v>38</v>
      </c>
      <c r="E16" s="6" t="s">
        <v>42</v>
      </c>
      <c r="F16" s="6" t="s">
        <v>43</v>
      </c>
      <c r="G16" s="6" t="s">
        <v>41</v>
      </c>
      <c r="H16" s="6">
        <v>1</v>
      </c>
      <c r="I16" s="21">
        <v>291.67</v>
      </c>
      <c r="J16" s="21">
        <f t="shared" si="2"/>
        <v>291.67</v>
      </c>
    </row>
    <row r="17" spans="1:27" s="3" customFormat="1" ht="51" x14ac:dyDescent="0.2">
      <c r="A17" s="4" t="s">
        <v>114</v>
      </c>
      <c r="B17" s="4" t="s">
        <v>20</v>
      </c>
      <c r="C17" s="4" t="s">
        <v>21</v>
      </c>
      <c r="D17" s="19" t="s">
        <v>22</v>
      </c>
      <c r="E17" s="20">
        <v>3631</v>
      </c>
      <c r="F17" s="6" t="s">
        <v>113</v>
      </c>
      <c r="G17" s="6" t="s">
        <v>23</v>
      </c>
      <c r="H17" s="6">
        <v>1</v>
      </c>
      <c r="I17" s="21">
        <v>621</v>
      </c>
      <c r="J17" s="21">
        <f>H17*I17</f>
        <v>621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s="3" customFormat="1" ht="17" x14ac:dyDescent="0.2">
      <c r="A18" s="4" t="s">
        <v>128</v>
      </c>
      <c r="B18" s="4" t="s">
        <v>20</v>
      </c>
      <c r="C18" s="4" t="s">
        <v>20</v>
      </c>
      <c r="D18" s="17" t="s">
        <v>28</v>
      </c>
      <c r="E18" s="6" t="s">
        <v>29</v>
      </c>
      <c r="F18" s="6" t="s">
        <v>30</v>
      </c>
      <c r="G18" s="6" t="s">
        <v>31</v>
      </c>
      <c r="H18" s="6">
        <v>1</v>
      </c>
      <c r="I18" s="21">
        <v>47.07</v>
      </c>
      <c r="J18" s="21">
        <f>I18*H18</f>
        <v>47.07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2">
      <c r="A19" s="18" t="s">
        <v>128</v>
      </c>
      <c r="B19" s="18" t="s">
        <v>32</v>
      </c>
      <c r="C19" s="18" t="s">
        <v>32</v>
      </c>
      <c r="D19" s="19" t="s">
        <v>82</v>
      </c>
      <c r="E19" s="20" t="s">
        <v>83</v>
      </c>
      <c r="F19" s="20" t="s">
        <v>81</v>
      </c>
      <c r="G19" s="20" t="s">
        <v>84</v>
      </c>
      <c r="H19" s="20">
        <v>1</v>
      </c>
      <c r="I19" s="20">
        <v>24.5</v>
      </c>
      <c r="J19" s="21">
        <f>I19*H19</f>
        <v>24.5</v>
      </c>
    </row>
    <row r="20" spans="1:27" x14ac:dyDescent="0.2">
      <c r="A20" s="18" t="s">
        <v>127</v>
      </c>
      <c r="B20" s="30" t="s">
        <v>121</v>
      </c>
      <c r="C20" s="30" t="s">
        <v>121</v>
      </c>
      <c r="D20" s="32" t="s">
        <v>122</v>
      </c>
      <c r="E20" s="31" t="s">
        <v>123</v>
      </c>
      <c r="F20" s="30" t="s">
        <v>124</v>
      </c>
      <c r="G20" s="31" t="s">
        <v>125</v>
      </c>
      <c r="H20" s="31">
        <v>1</v>
      </c>
      <c r="I20" s="31">
        <v>180.3</v>
      </c>
      <c r="J20" s="21">
        <f>I20*H20</f>
        <v>180.3</v>
      </c>
    </row>
    <row r="21" spans="1:27" x14ac:dyDescent="0.2">
      <c r="D21" s="7"/>
    </row>
    <row r="22" spans="1:27" x14ac:dyDescent="0.2">
      <c r="A22" s="11"/>
      <c r="B22" s="11"/>
      <c r="C22" s="11"/>
      <c r="D22" s="11"/>
      <c r="E22" s="11"/>
      <c r="F22" s="11"/>
      <c r="G22" s="11"/>
      <c r="H22" s="11"/>
      <c r="I22" s="11"/>
      <c r="J22" s="29">
        <f>SUM(J2:J19)</f>
        <v>5047.6799999999994</v>
      </c>
    </row>
    <row r="23" spans="1:27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27" s="3" customForma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27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spans="1:27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 spans="1:27" s="3" customFormat="1" x14ac:dyDescent="0.2">
      <c r="A28" s="1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s="8" customForma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s="8" customForma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27" s="3" customForma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 spans="1:27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 spans="1:27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spans="1:27" s="3" customFormat="1" x14ac:dyDescent="0.2">
      <c r="A36" s="11"/>
      <c r="B36" s="11"/>
      <c r="C36" s="11"/>
      <c r="D36" s="15"/>
      <c r="E36" s="11"/>
      <c r="F36" s="11"/>
      <c r="G36" s="11"/>
      <c r="H36" s="11"/>
      <c r="I36" s="11"/>
      <c r="J36" s="16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spans="1:27" x14ac:dyDescent="0.2">
      <c r="A38" s="11"/>
      <c r="B38" s="11"/>
      <c r="C38" s="11"/>
      <c r="D38" s="15"/>
      <c r="E38" s="11"/>
      <c r="F38" s="11"/>
      <c r="G38" s="11"/>
      <c r="H38" s="11"/>
      <c r="I38" s="11"/>
      <c r="J38" s="16"/>
    </row>
    <row r="39" spans="1:27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 spans="1:27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</row>
    <row r="41" spans="1:27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 spans="1:27" ht="31" x14ac:dyDescent="0.35">
      <c r="A42" s="11"/>
      <c r="B42" s="11"/>
      <c r="C42" s="11"/>
      <c r="D42" s="11"/>
      <c r="E42" s="11"/>
      <c r="F42" s="24"/>
      <c r="G42" s="11"/>
      <c r="H42" s="11"/>
      <c r="I42" s="11"/>
      <c r="J42" s="11"/>
    </row>
    <row r="43" spans="1:27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 spans="1:27" x14ac:dyDescent="0.2">
      <c r="A44" s="12"/>
      <c r="B44" s="12"/>
      <c r="C44" s="12"/>
      <c r="D44" s="12"/>
      <c r="E44" s="12"/>
      <c r="F44" s="12"/>
      <c r="G44" s="12"/>
      <c r="H44" s="10"/>
      <c r="I44" s="16"/>
      <c r="J44" s="16"/>
    </row>
    <row r="45" spans="1:27" x14ac:dyDescent="0.2">
      <c r="A45" s="12"/>
      <c r="B45" s="12"/>
      <c r="C45" s="12"/>
      <c r="D45" s="25"/>
      <c r="E45" s="12"/>
      <c r="F45" s="12"/>
      <c r="G45" s="12"/>
      <c r="H45" s="10"/>
      <c r="I45" s="16"/>
      <c r="J45" s="16"/>
    </row>
    <row r="46" spans="1:27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</row>
  </sheetData>
  <conditionalFormatting sqref="A3">
    <cfRule type="containsText" dxfId="9" priority="12" operator="containsText" text="po-feng">
      <formula>NOT(ISERROR(SEARCH("po-feng",A3)))</formula>
    </cfRule>
  </conditionalFormatting>
  <conditionalFormatting sqref="A2">
    <cfRule type="containsText" dxfId="8" priority="11" operator="containsText" text="po-feng">
      <formula>NOT(ISERROR(SEARCH("po-feng",A2)))</formula>
    </cfRule>
  </conditionalFormatting>
  <conditionalFormatting sqref="A45">
    <cfRule type="containsText" dxfId="7" priority="10" operator="containsText" text="po-feng">
      <formula>NOT(ISERROR(SEARCH("po-feng",A45)))</formula>
    </cfRule>
  </conditionalFormatting>
  <conditionalFormatting sqref="A17">
    <cfRule type="containsText" dxfId="6" priority="9" operator="containsText" text="po-feng">
      <formula>NOT(ISERROR(SEARCH("po-feng",A17)))</formula>
    </cfRule>
  </conditionalFormatting>
  <conditionalFormatting sqref="A4">
    <cfRule type="containsText" dxfId="5" priority="8" operator="containsText" text="po-feng">
      <formula>NOT(ISERROR(SEARCH("po-feng",A4)))</formula>
    </cfRule>
  </conditionalFormatting>
  <conditionalFormatting sqref="A28">
    <cfRule type="containsText" dxfId="4" priority="7" operator="containsText" text="po-feng">
      <formula>NOT(ISERROR(SEARCH("po-feng",A28)))</formula>
    </cfRule>
  </conditionalFormatting>
  <conditionalFormatting sqref="A44">
    <cfRule type="containsText" dxfId="3" priority="4" operator="containsText" text="po-feng">
      <formula>NOT(ISERROR(SEARCH("po-feng",A44)))</formula>
    </cfRule>
  </conditionalFormatting>
  <conditionalFormatting sqref="A6">
    <cfRule type="containsText" dxfId="2" priority="3" operator="containsText" text="po-feng">
      <formula>NOT(ISERROR(SEARCH("po-feng",A6)))</formula>
    </cfRule>
  </conditionalFormatting>
  <conditionalFormatting sqref="A11">
    <cfRule type="containsText" dxfId="1" priority="2" operator="containsText" text="po-feng">
      <formula>NOT(ISERROR(SEARCH("po-feng",A11)))</formula>
    </cfRule>
  </conditionalFormatting>
  <conditionalFormatting sqref="A15:A16">
    <cfRule type="containsText" dxfId="0" priority="1" operator="containsText" text="po-feng">
      <formula>NOT(ISERROR(SEARCH("po-feng",A15)))</formula>
    </cfRule>
  </conditionalFormatting>
  <hyperlinks>
    <hyperlink ref="D3" r:id="rId1" xr:uid="{69977BF0-F98F-634B-B07B-510904B93DDD}"/>
    <hyperlink ref="D2" r:id="rId2" xr:uid="{F1F48547-425B-8A41-80D0-9978D77A2843}"/>
    <hyperlink ref="D17" r:id="rId3" xr:uid="{963DFE4D-9EA2-ED4C-9CC3-9FA45C09F25B}"/>
    <hyperlink ref="D14" r:id="rId4" xr:uid="{324B184E-5B1A-BD44-9631-344BDE6217DB}"/>
    <hyperlink ref="D19" r:id="rId5" xr:uid="{5F976061-28BF-E447-90AD-2FFEF89D8005}"/>
    <hyperlink ref="D5" r:id="rId6" xr:uid="{6A6F39E1-3071-3C4D-B98F-BC9CB4660A30}"/>
    <hyperlink ref="D6" r:id="rId7" xr:uid="{0042AA52-87DC-704F-9921-BE603E8E1971}"/>
    <hyperlink ref="D11" r:id="rId8" xr:uid="{6E71D3D3-8BA1-554C-85C9-8F84130D49FF}"/>
    <hyperlink ref="D7" r:id="rId9" xr:uid="{7475ABA6-3C8D-0C4E-AF0A-15C16EF82B4C}"/>
    <hyperlink ref="D8" r:id="rId10" xr:uid="{DF3ED7FB-9043-2C40-B420-6888F67CA364}"/>
    <hyperlink ref="D9" r:id="rId11" xr:uid="{9FFB3E0A-E244-CB47-9E10-9B71C01115F7}"/>
    <hyperlink ref="D10" r:id="rId12" xr:uid="{0B3A9A50-05FF-2D4D-BA8F-D515C0D3AE27}"/>
    <hyperlink ref="D12" r:id="rId13" xr:uid="{1310BCEE-187C-F844-94A3-B1772BA4A2DD}"/>
    <hyperlink ref="D13" r:id="rId14" xr:uid="{EAE993BA-3B12-5845-A3D0-AEA62005A404}"/>
    <hyperlink ref="D15" r:id="rId15" xr:uid="{B8E290D1-37AD-DB42-8705-D02338E3B01B}"/>
    <hyperlink ref="D16" r:id="rId16" xr:uid="{FDF11264-8576-AB47-B758-03CD012F06E8}"/>
    <hyperlink ref="D4" r:id="rId17" xr:uid="{024CD7AE-2639-DA40-B211-E3E10004FEB9}"/>
    <hyperlink ref="D20" r:id="rId18" xr:uid="{C161830B-689D-B442-9022-9F02E4D59ED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</vt:lpstr>
      <vt:lpstr>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POFENG LEE</dc:creator>
  <cp:lastModifiedBy>Microsoft Office User</cp:lastModifiedBy>
  <dcterms:created xsi:type="dcterms:W3CDTF">2019-11-08T02:35:06Z</dcterms:created>
  <dcterms:modified xsi:type="dcterms:W3CDTF">2022-01-12T00:31:58Z</dcterms:modified>
</cp:coreProperties>
</file>