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ogramming\Tutorials\Statistics\youtube_tutorials\Statslectures\"/>
    </mc:Choice>
  </mc:AlternateContent>
  <xr:revisionPtr revIDLastSave="0" documentId="8_{71EA0B20-4DD1-4BFE-A9C8-D8CF4A6DCCA4}" xr6:coauthVersionLast="47" xr6:coauthVersionMax="47" xr10:uidLastSave="{00000000-0000-0000-0000-000000000000}"/>
  <bookViews>
    <workbookView xWindow="2070" yWindow="1260" windowWidth="28800" windowHeight="15345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19" i="1"/>
  <c r="E20" i="1"/>
  <c r="E22" i="1"/>
  <c r="E23" i="1"/>
  <c r="E24" i="1"/>
  <c r="E19" i="1"/>
  <c r="B130" i="1"/>
  <c r="B76" i="1"/>
  <c r="B123" i="1"/>
  <c r="B107" i="1"/>
  <c r="B108" i="1"/>
  <c r="B109" i="1"/>
  <c r="B110" i="1"/>
  <c r="B111" i="1"/>
  <c r="B112" i="1"/>
  <c r="B113" i="1"/>
  <c r="B114" i="1"/>
  <c r="B115" i="1"/>
  <c r="B116" i="1"/>
  <c r="B117" i="1"/>
  <c r="B106" i="1"/>
  <c r="B119" i="1" s="1"/>
  <c r="B83" i="1"/>
  <c r="B87" i="1" s="1"/>
  <c r="B66" i="1"/>
  <c r="B65" i="1"/>
  <c r="B64" i="1"/>
  <c r="B63" i="1"/>
  <c r="B62" i="1"/>
  <c r="B61" i="1"/>
  <c r="B49" i="1"/>
  <c r="B48" i="1"/>
  <c r="B47" i="1"/>
  <c r="B38" i="1"/>
  <c r="B40" i="1" s="1"/>
  <c r="B33" i="1"/>
  <c r="B32" i="1"/>
  <c r="B68" i="1" l="1"/>
  <c r="B52" i="1"/>
  <c r="B56" i="1" s="1"/>
  <c r="B36" i="1"/>
  <c r="B42" i="1" s="1"/>
</calcChain>
</file>

<file path=xl/sharedStrings.xml><?xml version="1.0" encoding="utf-8"?>
<sst xmlns="http://schemas.openxmlformats.org/spreadsheetml/2006/main" count="56" uniqueCount="47">
  <si>
    <t>High school students</t>
  </si>
  <si>
    <t>College students</t>
  </si>
  <si>
    <t>Week 1</t>
  </si>
  <si>
    <t>Week 2</t>
  </si>
  <si>
    <t>Week 3</t>
  </si>
  <si>
    <t>SS</t>
  </si>
  <si>
    <t>df</t>
  </si>
  <si>
    <t>MS</t>
  </si>
  <si>
    <t>F</t>
  </si>
  <si>
    <t>School (Factor A)</t>
  </si>
  <si>
    <t>-Error(S/A)</t>
  </si>
  <si>
    <t>Week (Factor B)</t>
  </si>
  <si>
    <t>Interaction(A x B)</t>
  </si>
  <si>
    <t>-Error(B x S/A)</t>
  </si>
  <si>
    <t>Total</t>
  </si>
  <si>
    <t>sum ai high school (18 measures)</t>
  </si>
  <si>
    <t>sum ai college (18 measures)</t>
  </si>
  <si>
    <t>T (36 measures)</t>
  </si>
  <si>
    <t>N</t>
  </si>
  <si>
    <t>SS school</t>
  </si>
  <si>
    <t>b</t>
  </si>
  <si>
    <t>n</t>
  </si>
  <si>
    <t>a</t>
  </si>
  <si>
    <t>SS week</t>
  </si>
  <si>
    <t>sum bi week 1 (12 measures)</t>
  </si>
  <si>
    <t>sum bi week 2 (12 measures)</t>
  </si>
  <si>
    <t>sum bi week 3 (12 measures)</t>
  </si>
  <si>
    <t>(b)(n) = number of elements in one level of factor A</t>
  </si>
  <si>
    <t>(a)(n) = number of elements in one level of factor B</t>
  </si>
  <si>
    <t>sum aibi cell 1 (all elements in high school / week 1)</t>
  </si>
  <si>
    <t>sum aibi cell 2 (all elements in college / week 1)</t>
  </si>
  <si>
    <t>sum aibi cell 3 (all elements in high school / week 2)</t>
  </si>
  <si>
    <t>sum aibi cell 4 (all elements in college / week 2)</t>
  </si>
  <si>
    <t>sum aibi cell 5 (all elements in high school / week 3)</t>
  </si>
  <si>
    <t>sum aibi cell 1 (all elements in college / week 3)</t>
  </si>
  <si>
    <t>T^2/N</t>
  </si>
  <si>
    <t>SS school x week</t>
  </si>
  <si>
    <t>left equation (sum)</t>
  </si>
  <si>
    <t>left sum (sum of squares of all elements)</t>
  </si>
  <si>
    <t>SS total</t>
  </si>
  <si>
    <t>left equation</t>
  </si>
  <si>
    <t>aini = right col, i = each row)</t>
  </si>
  <si>
    <t>left equation:</t>
  </si>
  <si>
    <t>SS error (s/a)</t>
  </si>
  <si>
    <t>left sum of SS school</t>
  </si>
  <si>
    <t>left sum of SS week</t>
  </si>
  <si>
    <t>SS total - sum other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</si>
</sst>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165100</xdr:rowOff>
    </xdr:from>
    <xdr:to>
      <xdr:col>10</xdr:col>
      <xdr:colOff>285750</xdr:colOff>
      <xdr:row>7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E41444-21EF-847A-D385-86C8DEB7B9BC}"/>
            </a:ext>
          </a:extLst>
        </xdr:cNvPr>
        <xdr:cNvSpPr txBox="1"/>
      </xdr:nvSpPr>
      <xdr:spPr>
        <a:xfrm>
          <a:off x="4191000" y="165100"/>
          <a:ext cx="302895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Problem:</a:t>
          </a:r>
          <a:r>
            <a:rPr lang="en-US" sz="1100" b="1" baseline="0"/>
            <a:t> </a:t>
          </a:r>
          <a:r>
            <a:rPr lang="en-US" sz="1100"/>
            <a:t>Researchers want to see whether</a:t>
          </a:r>
          <a:r>
            <a:rPr lang="en-US" sz="1100" baseline="0"/>
            <a:t> high school students and college students have different levels of anxiety as they progress through the semester. They measure the anxiety of 12 participants three times: week 1, week 2, week 3. High anxiety = 10; Low anxiety = 1. Use alpha = 0.05.</a:t>
          </a:r>
          <a:endParaRPr lang="en-US" sz="1100"/>
        </a:p>
      </xdr:txBody>
    </xdr:sp>
    <xdr:clientData/>
  </xdr:twoCellAnchor>
  <xdr:twoCellAnchor>
    <xdr:from>
      <xdr:col>5</xdr:col>
      <xdr:colOff>323850</xdr:colOff>
      <xdr:row>9</xdr:row>
      <xdr:rowOff>161925</xdr:rowOff>
    </xdr:from>
    <xdr:to>
      <xdr:col>10</xdr:col>
      <xdr:colOff>371475</xdr:colOff>
      <xdr:row>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0CB6F2-2AD4-3679-C0BC-AA9AA086DDD0}"/>
            </a:ext>
          </a:extLst>
        </xdr:cNvPr>
        <xdr:cNvSpPr txBox="1"/>
      </xdr:nvSpPr>
      <xdr:spPr>
        <a:xfrm>
          <a:off x="6753225" y="1790700"/>
          <a:ext cx="30956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Group</a:t>
          </a:r>
          <a:r>
            <a:rPr lang="en-US" sz="1100" baseline="0"/>
            <a:t> = independent variable with independent levels</a:t>
          </a:r>
        </a:p>
        <a:p>
          <a:r>
            <a:rPr lang="en-US" sz="1100" baseline="0"/>
            <a:t>Time = independent variable with dependent levels within the same individual (one level depends on the other)</a:t>
          </a:r>
        </a:p>
      </xdr:txBody>
    </xdr:sp>
    <xdr:clientData/>
  </xdr:twoCellAnchor>
  <xdr:twoCellAnchor>
    <xdr:from>
      <xdr:col>11</xdr:col>
      <xdr:colOff>196850</xdr:colOff>
      <xdr:row>1</xdr:row>
      <xdr:rowOff>158750</xdr:rowOff>
    </xdr:from>
    <xdr:to>
      <xdr:col>16</xdr:col>
      <xdr:colOff>482600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82AE10-5141-26A0-BA3C-08DA67F36C58}"/>
            </a:ext>
          </a:extLst>
        </xdr:cNvPr>
        <xdr:cNvSpPr txBox="1"/>
      </xdr:nvSpPr>
      <xdr:spPr>
        <a:xfrm>
          <a:off x="7740650" y="342900"/>
          <a:ext cx="333375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STEPS</a:t>
          </a:r>
        </a:p>
        <a:p>
          <a:r>
            <a:rPr lang="en-US" sz="1100" b="1"/>
            <a:t>1. Define null and alternative</a:t>
          </a:r>
          <a:r>
            <a:rPr lang="en-US" sz="1100" b="1" baseline="0"/>
            <a:t> hypothesis</a:t>
          </a:r>
        </a:p>
        <a:p>
          <a:r>
            <a:rPr lang="en-US" sz="1100" b="1" baseline="0"/>
            <a:t>2. State alpha</a:t>
          </a:r>
        </a:p>
        <a:p>
          <a:r>
            <a:rPr lang="en-US" sz="1100" b="1" baseline="0"/>
            <a:t>3. Calculate degrees of freedom</a:t>
          </a:r>
        </a:p>
        <a:p>
          <a:r>
            <a:rPr lang="en-US" sz="1100" b="1" baseline="0"/>
            <a:t>4. State decision rule</a:t>
          </a:r>
        </a:p>
        <a:p>
          <a:r>
            <a:rPr lang="en-US" sz="1100" b="1" baseline="0"/>
            <a:t>5. Calculate test statistic</a:t>
          </a:r>
        </a:p>
        <a:p>
          <a:r>
            <a:rPr lang="en-US" sz="1100" b="1" baseline="0"/>
            <a:t>6. State results</a:t>
          </a:r>
        </a:p>
        <a:p>
          <a:r>
            <a:rPr lang="en-US" sz="1100" b="1" baseline="0"/>
            <a:t>7. State conclusion</a:t>
          </a:r>
        </a:p>
      </xdr:txBody>
    </xdr:sp>
    <xdr:clientData/>
  </xdr:twoCellAnchor>
  <xdr:twoCellAnchor>
    <xdr:from>
      <xdr:col>11</xdr:col>
      <xdr:colOff>228600</xdr:colOff>
      <xdr:row>10</xdr:row>
      <xdr:rowOff>165100</xdr:rowOff>
    </xdr:from>
    <xdr:to>
      <xdr:col>16</xdr:col>
      <xdr:colOff>514350</xdr:colOff>
      <xdr:row>22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4EE3E0-4FF1-417C-B4D9-A52C98D56E5A}"/>
            </a:ext>
          </a:extLst>
        </xdr:cNvPr>
        <xdr:cNvSpPr txBox="1"/>
      </xdr:nvSpPr>
      <xdr:spPr>
        <a:xfrm>
          <a:off x="7772400" y="2006600"/>
          <a:ext cx="3333750" cy="221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1. Define null and alternative</a:t>
          </a:r>
          <a:r>
            <a:rPr lang="en-US" sz="1100" b="1" baseline="0"/>
            <a:t> hypothesis</a:t>
          </a:r>
        </a:p>
        <a:p>
          <a:endParaRPr lang="en-US" sz="1100" baseline="0"/>
        </a:p>
        <a:p>
          <a:r>
            <a:rPr lang="en-US" sz="1100" baseline="0"/>
            <a:t>3 hypotheses</a:t>
          </a:r>
        </a:p>
        <a:p>
          <a:endParaRPr lang="en-US" sz="1100" baseline="0"/>
        </a:p>
        <a:p>
          <a:r>
            <a:rPr lang="en-US" sz="1100" baseline="0"/>
            <a:t>H0: Mean high school = Mean college</a:t>
          </a:r>
        </a:p>
        <a:p>
          <a:r>
            <a:rPr lang="en-US" sz="1100" baseline="0"/>
            <a:t>H1: Mean high school != Mean college</a:t>
          </a:r>
        </a:p>
        <a:p>
          <a:endParaRPr lang="en-US" sz="1100" baseline="0"/>
        </a:p>
        <a:p>
          <a:r>
            <a:rPr lang="en-US" sz="1100" baseline="0"/>
            <a:t>H0: Mean week 1 = Mean week 2 = Mean week 3</a:t>
          </a:r>
        </a:p>
        <a:p>
          <a:r>
            <a:rPr lang="en-US" sz="1100" baseline="0"/>
            <a:t>H1: At least one week mean is different</a:t>
          </a:r>
        </a:p>
        <a:p>
          <a:endParaRPr lang="en-US" sz="1100" baseline="0"/>
        </a:p>
        <a:p>
          <a:r>
            <a:rPr lang="en-US" sz="1100" baseline="0"/>
            <a:t>H0: no interaction</a:t>
          </a:r>
        </a:p>
        <a:p>
          <a:r>
            <a:rPr lang="en-US" sz="1100" baseline="0"/>
            <a:t>H1: interaction</a:t>
          </a:r>
        </a:p>
      </xdr:txBody>
    </xdr:sp>
    <xdr:clientData/>
  </xdr:twoCellAnchor>
  <xdr:twoCellAnchor>
    <xdr:from>
      <xdr:col>11</xdr:col>
      <xdr:colOff>234950</xdr:colOff>
      <xdr:row>23</xdr:row>
      <xdr:rowOff>88900</xdr:rowOff>
    </xdr:from>
    <xdr:to>
      <xdr:col>16</xdr:col>
      <xdr:colOff>520700</xdr:colOff>
      <xdr:row>27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7087475-C229-4108-AE36-A1C9DA1A0576}"/>
            </a:ext>
          </a:extLst>
        </xdr:cNvPr>
        <xdr:cNvSpPr txBox="1"/>
      </xdr:nvSpPr>
      <xdr:spPr>
        <a:xfrm>
          <a:off x="7778750" y="4324350"/>
          <a:ext cx="333375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2. State alpha</a:t>
          </a:r>
        </a:p>
        <a:p>
          <a:endParaRPr lang="en-US" sz="1100" baseline="0"/>
        </a:p>
        <a:p>
          <a:r>
            <a:rPr lang="en-US" sz="1100" baseline="0"/>
            <a:t>0.05</a:t>
          </a:r>
        </a:p>
      </xdr:txBody>
    </xdr:sp>
    <xdr:clientData/>
  </xdr:twoCellAnchor>
  <xdr:twoCellAnchor>
    <xdr:from>
      <xdr:col>11</xdr:col>
      <xdr:colOff>254000</xdr:colOff>
      <xdr:row>28</xdr:row>
      <xdr:rowOff>38100</xdr:rowOff>
    </xdr:from>
    <xdr:to>
      <xdr:col>16</xdr:col>
      <xdr:colOff>539750</xdr:colOff>
      <xdr:row>42</xdr:row>
      <xdr:rowOff>25400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D922AC-CC0F-4932-A9A5-BAFEC92CC21E}"/>
            </a:ext>
          </a:extLst>
        </xdr:cNvPr>
        <xdr:cNvSpPr txBox="1"/>
      </xdr:nvSpPr>
      <xdr:spPr>
        <a:xfrm>
          <a:off x="7797800" y="5194300"/>
          <a:ext cx="33337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Calculate degrees of freedom</a:t>
          </a:r>
          <a:endParaRPr lang="en-US">
            <a:effectLst/>
          </a:endParaRPr>
        </a:p>
        <a:p>
          <a:r>
            <a:rPr lang="en-US" sz="1100" baseline="0"/>
            <a:t>a = levels factor a = 2</a:t>
          </a:r>
        </a:p>
        <a:p>
          <a:r>
            <a:rPr lang="en-US" sz="1100" baseline="0"/>
            <a:t>b = 3</a:t>
          </a:r>
        </a:p>
        <a:p>
          <a:endParaRPr lang="en-US" sz="1100" baseline="0"/>
        </a:p>
        <a:p>
          <a:r>
            <a:rPr lang="en-US" sz="1100" baseline="0"/>
            <a:t>df school = a - 1 = 2 -1 = 1</a:t>
          </a:r>
        </a:p>
        <a:p>
          <a:r>
            <a:rPr lang="en-US" sz="1100" baseline="0"/>
            <a:t>df error (s/a) = (a)(n - 1) = (2)(6 - 1) = 10</a:t>
          </a:r>
        </a:p>
        <a:p>
          <a:r>
            <a:rPr lang="en-US" sz="1100" baseline="0"/>
            <a:t>df week (b) = b - 1 = 2</a:t>
          </a:r>
        </a:p>
        <a:p>
          <a:r>
            <a:rPr lang="en-US" sz="1100" baseline="0"/>
            <a:t>df school x week = (a - 1) (b - 1) = (1)(2) = 2</a:t>
          </a:r>
        </a:p>
        <a:p>
          <a:r>
            <a:rPr lang="en-US" sz="1100" baseline="0"/>
            <a:t>df error (b x s/a) = (a)(b-1)(n-1) = (2)(3-1)(6-1) = 20</a:t>
          </a:r>
        </a:p>
        <a:p>
          <a:r>
            <a:rPr lang="en-US" sz="1100" baseline="0"/>
            <a:t>df total = N - 1 = 36 - 1 = 35</a:t>
          </a:r>
        </a:p>
      </xdr:txBody>
    </xdr:sp>
    <xdr:clientData/>
  </xdr:twoCellAnchor>
  <xdr:twoCellAnchor>
    <xdr:from>
      <xdr:col>17</xdr:col>
      <xdr:colOff>50800</xdr:colOff>
      <xdr:row>1</xdr:row>
      <xdr:rowOff>152400</xdr:rowOff>
    </xdr:from>
    <xdr:to>
      <xdr:col>24</xdr:col>
      <xdr:colOff>444500</xdr:colOff>
      <xdr:row>13</xdr:row>
      <xdr:rowOff>158750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58DF44-623D-474A-8FE2-9123E9CCA09F}"/>
            </a:ext>
          </a:extLst>
        </xdr:cNvPr>
        <xdr:cNvSpPr txBox="1"/>
      </xdr:nvSpPr>
      <xdr:spPr>
        <a:xfrm>
          <a:off x="11252200" y="336550"/>
          <a:ext cx="4660900" cy="221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4. State the decision rule</a:t>
          </a:r>
        </a:p>
        <a:p>
          <a:endParaRPr lang="en-US" sz="1100" baseline="0"/>
        </a:p>
        <a:p>
          <a:r>
            <a:rPr lang="en-US" sz="1100" baseline="0"/>
            <a:t>3 hypotheses -&gt; 3 decision rules </a:t>
          </a:r>
        </a:p>
        <a:p>
          <a:endParaRPr lang="en-US" sz="1100" baseline="0"/>
        </a:p>
        <a:p>
          <a:r>
            <a:rPr lang="en-US" sz="1100" baseline="0"/>
            <a:t>F (df between groups, df within groups)</a:t>
          </a:r>
        </a:p>
        <a:p>
          <a:endParaRPr lang="en-US" sz="1100" baseline="0"/>
        </a:p>
        <a:p>
          <a:r>
            <a:rPr lang="en-US" sz="1100" b="1" baseline="0"/>
            <a:t>F school (df school (a), df error (s/a) </a:t>
          </a:r>
          <a:r>
            <a:rPr lang="en-US" sz="1100" baseline="0"/>
            <a:t>= F(1,10) = 4.35. </a:t>
          </a:r>
          <a:r>
            <a:rPr lang="en-US" sz="1100" u="sng" baseline="0"/>
            <a:t>If F &gt; 4.35, we reject H0.</a:t>
          </a:r>
        </a:p>
        <a:p>
          <a:endParaRPr lang="en-US" sz="1100" baseline="0"/>
        </a:p>
        <a:p>
          <a:r>
            <a:rPr lang="en-US" sz="1100" b="1" baseline="0"/>
            <a:t>F week (df week(b), df error (b x s/a) </a:t>
          </a:r>
          <a:r>
            <a:rPr lang="en-US" sz="1100" baseline="0"/>
            <a:t>= F(2,20) = 3.49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school x week (df school x week (a x b), df error (b x s/a)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F(2, 20) = 3.49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>
    <xdr:from>
      <xdr:col>17</xdr:col>
      <xdr:colOff>69850</xdr:colOff>
      <xdr:row>15</xdr:row>
      <xdr:rowOff>50800</xdr:rowOff>
    </xdr:from>
    <xdr:to>
      <xdr:col>24</xdr:col>
      <xdr:colOff>463550</xdr:colOff>
      <xdr:row>32</xdr:row>
      <xdr:rowOff>146050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A056FB-EE33-4CFF-9939-D136155E9895}"/>
            </a:ext>
          </a:extLst>
        </xdr:cNvPr>
        <xdr:cNvSpPr txBox="1"/>
      </xdr:nvSpPr>
      <xdr:spPr>
        <a:xfrm>
          <a:off x="13817600" y="2813050"/>
          <a:ext cx="4660900" cy="322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Calculate test statistic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Complete the table SS | df | MS |S</a:t>
          </a:r>
        </a:p>
        <a:p>
          <a:endParaRPr lang="en-US" sz="1100" baseline="0"/>
        </a:p>
        <a:p>
          <a:r>
            <a:rPr lang="en-US" sz="1100" baseline="0"/>
            <a:t>SS school(A)</a:t>
          </a:r>
        </a:p>
        <a:p>
          <a:r>
            <a:rPr lang="en-US" sz="1100" baseline="0"/>
            <a:t>SS error (S/A)</a:t>
          </a:r>
        </a:p>
        <a:p>
          <a:r>
            <a:rPr lang="en-US" sz="1100" baseline="0"/>
            <a:t>SS week(B)</a:t>
          </a:r>
        </a:p>
        <a:p>
          <a:r>
            <a:rPr lang="en-US" sz="1100" baseline="0"/>
            <a:t>SS school x week (AxB)</a:t>
          </a:r>
        </a:p>
        <a:p>
          <a:r>
            <a:rPr lang="en-US" sz="1100" baseline="0"/>
            <a:t>SS error (BxS/A)</a:t>
          </a:r>
        </a:p>
        <a:p>
          <a:r>
            <a:rPr lang="en-US" sz="1100" baseline="0"/>
            <a:t>SS total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MS =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 / df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= MS effect / MS error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 = MS school / MS error (s/a)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FB= MS week / MS error (b x s/a)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FAxB = MS Interaction / MS error (b x s/a)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 editAs="oneCell">
    <xdr:from>
      <xdr:col>0</xdr:col>
      <xdr:colOff>31751</xdr:colOff>
      <xdr:row>28</xdr:row>
      <xdr:rowOff>19051</xdr:rowOff>
    </xdr:from>
    <xdr:to>
      <xdr:col>0</xdr:col>
      <xdr:colOff>2038350</xdr:colOff>
      <xdr:row>30</xdr:row>
      <xdr:rowOff>157552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1BD6D5-FB6A-102F-4D17-A70C4ADE0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1" y="5175251"/>
          <a:ext cx="2006599" cy="5068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9729</xdr:rowOff>
    </xdr:from>
    <xdr:to>
      <xdr:col>0</xdr:col>
      <xdr:colOff>2108200</xdr:colOff>
      <xdr:row>45</xdr:row>
      <xdr:rowOff>149375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89E1EB-C5D8-2D6B-3A22-89B858391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91579"/>
          <a:ext cx="2108200" cy="507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</xdr:row>
      <xdr:rowOff>0</xdr:rowOff>
    </xdr:from>
    <xdr:to>
      <xdr:col>1</xdr:col>
      <xdr:colOff>603251</xdr:colOff>
      <xdr:row>59</xdr:row>
      <xdr:rowOff>80560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9A418B-951D-4C49-ADF8-A9541177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391650"/>
          <a:ext cx="3759200" cy="4488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0</xdr:rowOff>
    </xdr:from>
    <xdr:to>
      <xdr:col>0</xdr:col>
      <xdr:colOff>1733551</xdr:colOff>
      <xdr:row>80</xdr:row>
      <xdr:rowOff>178467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B05B84-9ADB-985C-CA9B-3164BFBFD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363700"/>
          <a:ext cx="1733550" cy="546767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87</xdr:row>
      <xdr:rowOff>139701</xdr:rowOff>
    </xdr:from>
    <xdr:to>
      <xdr:col>0</xdr:col>
      <xdr:colOff>2965450</xdr:colOff>
      <xdr:row>91</xdr:row>
      <xdr:rowOff>6158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B4166A-F976-1D2B-6A11-288E4787F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" y="16160751"/>
          <a:ext cx="2952750" cy="603057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93</xdr:row>
      <xdr:rowOff>109919</xdr:rowOff>
    </xdr:from>
    <xdr:to>
      <xdr:col>1</xdr:col>
      <xdr:colOff>984250</xdr:colOff>
      <xdr:row>104</xdr:row>
      <xdr:rowOff>77075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D4351C-AFC1-2085-5F66-53691B2B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17235869"/>
          <a:ext cx="4095750" cy="19928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125</xdr:row>
      <xdr:rowOff>0</xdr:rowOff>
    </xdr:from>
    <xdr:to>
      <xdr:col>0</xdr:col>
      <xdr:colOff>1282701</xdr:colOff>
      <xdr:row>127</xdr:row>
      <xdr:rowOff>146973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30ECAF-B860-6CFC-9EFC-14AC27CF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3018750"/>
          <a:ext cx="1282700" cy="515273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33</xdr:row>
      <xdr:rowOff>76200</xdr:rowOff>
    </xdr:from>
    <xdr:to>
      <xdr:col>24</xdr:col>
      <xdr:colOff>457200</xdr:colOff>
      <xdr:row>42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9033803-718F-4A73-AD25-80D1AD620541}"/>
            </a:ext>
          </a:extLst>
        </xdr:cNvPr>
        <xdr:cNvSpPr txBox="1"/>
      </xdr:nvSpPr>
      <xdr:spPr>
        <a:xfrm>
          <a:off x="13811250" y="6153150"/>
          <a:ext cx="4660900" cy="167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State results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Our FA, 12.27, is bigger than 4.35, so we reject H0.</a:t>
          </a:r>
        </a:p>
        <a:p>
          <a:endParaRPr lang="en-US" sz="1100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 FB, 122.21, is bigger than 3.49, so we reject H0.</a:t>
          </a:r>
          <a:endParaRPr lang="en-US">
            <a:effectLst/>
          </a:endParaRPr>
        </a:p>
        <a:p>
          <a:endParaRPr lang="en-US">
            <a:effectLst/>
          </a:endParaRPr>
        </a:p>
        <a:p>
          <a:r>
            <a:rPr lang="en-US">
              <a:effectLst/>
            </a:rPr>
            <a:t>Our FAxB,</a:t>
          </a:r>
          <a:r>
            <a:rPr lang="en-US" baseline="0">
              <a:effectLst/>
            </a:rPr>
            <a:t> 11.98, is bigger than 3.49, so we reject H0.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17</xdr:col>
      <xdr:colOff>88900</xdr:colOff>
      <xdr:row>43</xdr:row>
      <xdr:rowOff>139700</xdr:rowOff>
    </xdr:from>
    <xdr:to>
      <xdr:col>24</xdr:col>
      <xdr:colOff>482600</xdr:colOff>
      <xdr:row>50</xdr:row>
      <xdr:rowOff>12700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5D79401-8EFC-4EC4-94D1-3DA4D93234B3}"/>
            </a:ext>
          </a:extLst>
        </xdr:cNvPr>
        <xdr:cNvSpPr txBox="1"/>
      </xdr:nvSpPr>
      <xdr:spPr>
        <a:xfrm>
          <a:off x="13836650" y="8058150"/>
          <a:ext cx="46609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State conclusion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High school students and college students had significantly different anxiety levels, F(1,10) = 12.27, p &lt; 0.05. There was a significant difference between the 3 different weeks, F(2,20) = 122,21, p &lt; 0.05. An interaction effect was also present, F(2,20) = 11.98, p &lt; 0.05.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30"/>
  <sheetViews>
    <sheetView tabSelected="1" topLeftCell="A28" workbookViewId="0">
      <selection activeCell="B38" sqref="B38"/>
    </sheetView>
  </sheetViews>
  <sheetFormatPr defaultRowHeight="15" x14ac:dyDescent="0.25"/>
  <cols>
    <col min="1" max="1" width="45.140625" customWidth="1"/>
    <col min="2" max="2" width="20.7109375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x14ac:dyDescent="0.25">
      <c r="B3" t="s">
        <v>0</v>
      </c>
      <c r="C3">
        <v>3</v>
      </c>
      <c r="D3">
        <v>5</v>
      </c>
      <c r="E3">
        <v>7</v>
      </c>
    </row>
    <row r="4" spans="2:5" x14ac:dyDescent="0.25">
      <c r="C4">
        <v>4</v>
      </c>
      <c r="D4">
        <v>4</v>
      </c>
      <c r="E4">
        <v>8</v>
      </c>
    </row>
    <row r="5" spans="2:5" x14ac:dyDescent="0.25">
      <c r="C5">
        <v>5</v>
      </c>
      <c r="D5">
        <v>3</v>
      </c>
      <c r="E5">
        <v>7</v>
      </c>
    </row>
    <row r="6" spans="2:5" x14ac:dyDescent="0.25">
      <c r="C6">
        <v>3</v>
      </c>
      <c r="D6">
        <v>5</v>
      </c>
      <c r="E6">
        <v>8</v>
      </c>
    </row>
    <row r="7" spans="2:5" x14ac:dyDescent="0.25">
      <c r="C7">
        <v>4</v>
      </c>
      <c r="D7">
        <v>5</v>
      </c>
      <c r="E7">
        <v>7</v>
      </c>
    </row>
    <row r="8" spans="2:5" x14ac:dyDescent="0.25">
      <c r="C8">
        <v>3</v>
      </c>
      <c r="D8">
        <v>5</v>
      </c>
      <c r="E8">
        <v>7</v>
      </c>
    </row>
    <row r="9" spans="2:5" x14ac:dyDescent="0.25">
      <c r="B9" t="s">
        <v>1</v>
      </c>
      <c r="C9">
        <v>1</v>
      </c>
      <c r="D9">
        <v>5</v>
      </c>
      <c r="E9">
        <v>9</v>
      </c>
    </row>
    <row r="10" spans="2:5" x14ac:dyDescent="0.25">
      <c r="C10">
        <v>2</v>
      </c>
      <c r="D10">
        <v>4</v>
      </c>
      <c r="E10">
        <v>8</v>
      </c>
    </row>
    <row r="11" spans="2:5" x14ac:dyDescent="0.25">
      <c r="C11">
        <v>1</v>
      </c>
      <c r="D11">
        <v>3</v>
      </c>
      <c r="E11">
        <v>9</v>
      </c>
    </row>
    <row r="12" spans="2:5" x14ac:dyDescent="0.25">
      <c r="C12">
        <v>1</v>
      </c>
      <c r="D12">
        <v>5</v>
      </c>
      <c r="E12">
        <v>8</v>
      </c>
    </row>
    <row r="13" spans="2:5" x14ac:dyDescent="0.25">
      <c r="C13">
        <v>1</v>
      </c>
      <c r="D13">
        <v>5</v>
      </c>
      <c r="E13">
        <v>7</v>
      </c>
    </row>
    <row r="14" spans="2:5" x14ac:dyDescent="0.25">
      <c r="C14">
        <v>2</v>
      </c>
      <c r="D14">
        <v>4</v>
      </c>
      <c r="E14">
        <v>9</v>
      </c>
    </row>
    <row r="18" spans="1:6" x14ac:dyDescent="0.25">
      <c r="C18" s="2" t="s">
        <v>5</v>
      </c>
      <c r="D18" s="2" t="s">
        <v>6</v>
      </c>
      <c r="E18" s="2" t="s">
        <v>7</v>
      </c>
      <c r="F18" s="2" t="s">
        <v>8</v>
      </c>
    </row>
    <row r="19" spans="1:6" x14ac:dyDescent="0.25">
      <c r="B19" s="2" t="s">
        <v>9</v>
      </c>
      <c r="C19">
        <v>2.25</v>
      </c>
      <c r="D19">
        <v>1</v>
      </c>
      <c r="E19">
        <f>C19/D19</f>
        <v>2.25</v>
      </c>
      <c r="F19">
        <f>E19/E20</f>
        <v>12.272727272727019</v>
      </c>
    </row>
    <row r="20" spans="1:6" x14ac:dyDescent="0.25">
      <c r="B20" s="3" t="s">
        <v>10</v>
      </c>
      <c r="C20">
        <v>1.8333333333333712</v>
      </c>
      <c r="D20">
        <v>10</v>
      </c>
      <c r="E20">
        <f>C20/D20</f>
        <v>0.18333333333333712</v>
      </c>
    </row>
    <row r="21" spans="1:6" x14ac:dyDescent="0.25">
      <c r="B21" s="2"/>
    </row>
    <row r="22" spans="1:6" x14ac:dyDescent="0.25">
      <c r="B22" s="2" t="s">
        <v>11</v>
      </c>
      <c r="C22">
        <v>175.16666666666674</v>
      </c>
      <c r="D22">
        <v>2</v>
      </c>
      <c r="E22">
        <f>C22/D22</f>
        <v>87.583333333333371</v>
      </c>
      <c r="F22">
        <f>E22/E24</f>
        <v>122.20930232558112</v>
      </c>
    </row>
    <row r="23" spans="1:6" x14ac:dyDescent="0.25">
      <c r="B23" s="2" t="s">
        <v>12</v>
      </c>
      <c r="C23">
        <v>17.166666666666515</v>
      </c>
      <c r="D23">
        <v>2</v>
      </c>
      <c r="E23">
        <f>C23/D23</f>
        <v>8.5833333333332575</v>
      </c>
      <c r="F23">
        <f>E23/E24</f>
        <v>11.976744186046375</v>
      </c>
    </row>
    <row r="24" spans="1:6" x14ac:dyDescent="0.25">
      <c r="B24" s="3" t="s">
        <v>13</v>
      </c>
      <c r="C24">
        <v>14.333333333333371</v>
      </c>
      <c r="D24">
        <v>20</v>
      </c>
      <c r="E24">
        <f>C24/D24</f>
        <v>0.71666666666666856</v>
      </c>
    </row>
    <row r="26" spans="1:6" x14ac:dyDescent="0.25">
      <c r="B26" s="2" t="s">
        <v>14</v>
      </c>
      <c r="C26">
        <v>210.75</v>
      </c>
      <c r="D26">
        <v>35</v>
      </c>
    </row>
    <row r="29" spans="1:6" x14ac:dyDescent="0.25">
      <c r="B29" t="s">
        <v>27</v>
      </c>
    </row>
    <row r="32" spans="1:6" x14ac:dyDescent="0.25">
      <c r="A32" t="s">
        <v>15</v>
      </c>
      <c r="B32">
        <f>SUM(C3:E8)</f>
        <v>93</v>
      </c>
    </row>
    <row r="33" spans="1:18" x14ac:dyDescent="0.25">
      <c r="A33" t="s">
        <v>16</v>
      </c>
      <c r="B33">
        <f>SUM(C9:E14)</f>
        <v>84</v>
      </c>
    </row>
    <row r="34" spans="1:18" x14ac:dyDescent="0.25">
      <c r="A34" t="s">
        <v>20</v>
      </c>
      <c r="B34">
        <v>3</v>
      </c>
    </row>
    <row r="35" spans="1:18" x14ac:dyDescent="0.25">
      <c r="A35" t="s">
        <v>21</v>
      </c>
      <c r="B35">
        <v>6</v>
      </c>
    </row>
    <row r="36" spans="1:18" x14ac:dyDescent="0.25">
      <c r="A36" t="s">
        <v>37</v>
      </c>
      <c r="B36">
        <f>SUM(B32^2, B33^2)/(B34*B35)</f>
        <v>872.5</v>
      </c>
      <c r="R36" s="4"/>
    </row>
    <row r="38" spans="1:18" x14ac:dyDescent="0.25">
      <c r="A38" t="s">
        <v>17</v>
      </c>
      <c r="B38">
        <f>SUM(C3:E14)</f>
        <v>177</v>
      </c>
    </row>
    <row r="39" spans="1:18" x14ac:dyDescent="0.25">
      <c r="A39" t="s">
        <v>18</v>
      </c>
      <c r="B39">
        <v>36</v>
      </c>
    </row>
    <row r="40" spans="1:18" x14ac:dyDescent="0.25">
      <c r="A40" s="1" t="s">
        <v>35</v>
      </c>
      <c r="B40">
        <f>B38^2/B39</f>
        <v>870.25</v>
      </c>
    </row>
    <row r="41" spans="1:18" x14ac:dyDescent="0.25">
      <c r="A41" s="1"/>
    </row>
    <row r="42" spans="1:18" x14ac:dyDescent="0.25">
      <c r="A42" t="s">
        <v>19</v>
      </c>
      <c r="B42">
        <f>B36-B40</f>
        <v>2.25</v>
      </c>
    </row>
    <row r="44" spans="1:18" x14ac:dyDescent="0.25">
      <c r="B44" t="s">
        <v>28</v>
      </c>
    </row>
    <row r="47" spans="1:18" x14ac:dyDescent="0.25">
      <c r="A47" t="s">
        <v>24</v>
      </c>
      <c r="B47">
        <f>SUM(C3:C14)</f>
        <v>30</v>
      </c>
    </row>
    <row r="48" spans="1:18" x14ac:dyDescent="0.25">
      <c r="A48" t="s">
        <v>25</v>
      </c>
      <c r="B48">
        <f>SUM(D3:D14)</f>
        <v>53</v>
      </c>
    </row>
    <row r="49" spans="1:2" x14ac:dyDescent="0.25">
      <c r="A49" t="s">
        <v>26</v>
      </c>
      <c r="B49">
        <f>SUM(E3:E14)</f>
        <v>94</v>
      </c>
    </row>
    <row r="50" spans="1:2" x14ac:dyDescent="0.25">
      <c r="A50" t="s">
        <v>22</v>
      </c>
      <c r="B50">
        <v>2</v>
      </c>
    </row>
    <row r="51" spans="1:2" x14ac:dyDescent="0.25">
      <c r="A51" t="s">
        <v>21</v>
      </c>
      <c r="B51">
        <v>6</v>
      </c>
    </row>
    <row r="52" spans="1:2" x14ac:dyDescent="0.25">
      <c r="A52" t="s">
        <v>37</v>
      </c>
      <c r="B52">
        <f>SUM(B47^2,B48^2,B49^2)/(B50*B51)</f>
        <v>1045.4166666666667</v>
      </c>
    </row>
    <row r="54" spans="1:2" x14ac:dyDescent="0.25">
      <c r="A54" s="1" t="s">
        <v>35</v>
      </c>
      <c r="B54">
        <v>870.25</v>
      </c>
    </row>
    <row r="56" spans="1:2" x14ac:dyDescent="0.25">
      <c r="A56" t="s">
        <v>23</v>
      </c>
      <c r="B56">
        <f>B52-B54</f>
        <v>175.16666666666674</v>
      </c>
    </row>
    <row r="61" spans="1:2" x14ac:dyDescent="0.25">
      <c r="A61" s="1" t="s">
        <v>29</v>
      </c>
      <c r="B61">
        <f>SUM(C3:C8)</f>
        <v>22</v>
      </c>
    </row>
    <row r="62" spans="1:2" x14ac:dyDescent="0.25">
      <c r="A62" s="1" t="s">
        <v>30</v>
      </c>
      <c r="B62">
        <f>SUM(C9:C14)</f>
        <v>8</v>
      </c>
    </row>
    <row r="63" spans="1:2" x14ac:dyDescent="0.25">
      <c r="A63" s="1" t="s">
        <v>31</v>
      </c>
      <c r="B63">
        <f>SUM(D3:D8)</f>
        <v>27</v>
      </c>
    </row>
    <row r="64" spans="1:2" x14ac:dyDescent="0.25">
      <c r="A64" s="1" t="s">
        <v>32</v>
      </c>
      <c r="B64">
        <f>SUM(D9:D14)</f>
        <v>26</v>
      </c>
    </row>
    <row r="65" spans="1:2" x14ac:dyDescent="0.25">
      <c r="A65" s="1" t="s">
        <v>33</v>
      </c>
      <c r="B65">
        <f>SUM(E3:E8)</f>
        <v>44</v>
      </c>
    </row>
    <row r="66" spans="1:2" x14ac:dyDescent="0.25">
      <c r="A66" s="1" t="s">
        <v>34</v>
      </c>
      <c r="B66">
        <f>SUM(E9:E14)</f>
        <v>50</v>
      </c>
    </row>
    <row r="67" spans="1:2" x14ac:dyDescent="0.25">
      <c r="A67" s="1" t="s">
        <v>21</v>
      </c>
      <c r="B67">
        <v>6</v>
      </c>
    </row>
    <row r="68" spans="1:2" x14ac:dyDescent="0.25">
      <c r="A68" t="s">
        <v>37</v>
      </c>
      <c r="B68">
        <f>SUM(B61^2,B62^2,B63^2,B64^2,B65^2,B66^2)/(B67)</f>
        <v>1064.8333333333333</v>
      </c>
    </row>
    <row r="69" spans="1:2" x14ac:dyDescent="0.25">
      <c r="A69" s="1"/>
    </row>
    <row r="70" spans="1:2" x14ac:dyDescent="0.25">
      <c r="A70" s="1" t="s">
        <v>44</v>
      </c>
      <c r="B70">
        <v>872.5</v>
      </c>
    </row>
    <row r="71" spans="1:2" x14ac:dyDescent="0.25">
      <c r="A71" s="1"/>
    </row>
    <row r="72" spans="1:2" x14ac:dyDescent="0.25">
      <c r="A72" s="1" t="s">
        <v>45</v>
      </c>
      <c r="B72">
        <v>1045.4166666666667</v>
      </c>
    </row>
    <row r="73" spans="1:2" x14ac:dyDescent="0.25">
      <c r="A73" s="1"/>
    </row>
    <row r="74" spans="1:2" x14ac:dyDescent="0.25">
      <c r="A74" s="1" t="s">
        <v>35</v>
      </c>
      <c r="B74">
        <v>870.25</v>
      </c>
    </row>
    <row r="75" spans="1:2" x14ac:dyDescent="0.25">
      <c r="A75" s="1"/>
    </row>
    <row r="76" spans="1:2" x14ac:dyDescent="0.25">
      <c r="A76" s="1" t="s">
        <v>36</v>
      </c>
      <c r="B76">
        <f>B68-B70-B72+B74</f>
        <v>17.166666666666515</v>
      </c>
    </row>
    <row r="83" spans="1:2" x14ac:dyDescent="0.25">
      <c r="A83" t="s">
        <v>38</v>
      </c>
      <c r="B83">
        <f>SUMSQ(C3:E14)</f>
        <v>1081</v>
      </c>
    </row>
    <row r="85" spans="1:2" x14ac:dyDescent="0.25">
      <c r="A85" s="1" t="s">
        <v>35</v>
      </c>
      <c r="B85">
        <v>870.25</v>
      </c>
    </row>
    <row r="87" spans="1:2" x14ac:dyDescent="0.25">
      <c r="A87" t="s">
        <v>39</v>
      </c>
      <c r="B87">
        <f>B83-B85</f>
        <v>210.75</v>
      </c>
    </row>
    <row r="93" spans="1:2" x14ac:dyDescent="0.25">
      <c r="A93" t="s">
        <v>42</v>
      </c>
    </row>
    <row r="95" spans="1:2" x14ac:dyDescent="0.25">
      <c r="A95" s="1"/>
    </row>
    <row r="106" spans="1:2" x14ac:dyDescent="0.25">
      <c r="A106" t="s">
        <v>41</v>
      </c>
      <c r="B106">
        <f>SUM(C3:E3)</f>
        <v>15</v>
      </c>
    </row>
    <row r="107" spans="1:2" x14ac:dyDescent="0.25">
      <c r="B107">
        <f t="shared" ref="B107:B117" si="0">SUM(C4:E4)</f>
        <v>16</v>
      </c>
    </row>
    <row r="108" spans="1:2" x14ac:dyDescent="0.25">
      <c r="B108">
        <f t="shared" si="0"/>
        <v>15</v>
      </c>
    </row>
    <row r="109" spans="1:2" x14ac:dyDescent="0.25">
      <c r="B109">
        <f t="shared" si="0"/>
        <v>16</v>
      </c>
    </row>
    <row r="110" spans="1:2" x14ac:dyDescent="0.25">
      <c r="B110">
        <f t="shared" si="0"/>
        <v>16</v>
      </c>
    </row>
    <row r="111" spans="1:2" x14ac:dyDescent="0.25">
      <c r="B111">
        <f t="shared" si="0"/>
        <v>15</v>
      </c>
    </row>
    <row r="112" spans="1:2" x14ac:dyDescent="0.25">
      <c r="B112">
        <f t="shared" si="0"/>
        <v>15</v>
      </c>
    </row>
    <row r="113" spans="1:2" x14ac:dyDescent="0.25">
      <c r="B113">
        <f t="shared" si="0"/>
        <v>14</v>
      </c>
    </row>
    <row r="114" spans="1:2" x14ac:dyDescent="0.25">
      <c r="B114">
        <f t="shared" si="0"/>
        <v>13</v>
      </c>
    </row>
    <row r="115" spans="1:2" x14ac:dyDescent="0.25">
      <c r="B115">
        <f t="shared" si="0"/>
        <v>14</v>
      </c>
    </row>
    <row r="116" spans="1:2" x14ac:dyDescent="0.25">
      <c r="B116">
        <f t="shared" si="0"/>
        <v>13</v>
      </c>
    </row>
    <row r="117" spans="1:2" x14ac:dyDescent="0.25">
      <c r="B117">
        <f t="shared" si="0"/>
        <v>15</v>
      </c>
    </row>
    <row r="118" spans="1:2" x14ac:dyDescent="0.25">
      <c r="A118" t="s">
        <v>20</v>
      </c>
      <c r="B118">
        <v>3</v>
      </c>
    </row>
    <row r="119" spans="1:2" x14ac:dyDescent="0.25">
      <c r="A119" t="s">
        <v>40</v>
      </c>
      <c r="B119">
        <f>SUMSQ(B106:B117)/B118</f>
        <v>874.33333333333337</v>
      </c>
    </row>
    <row r="121" spans="1:2" x14ac:dyDescent="0.25">
      <c r="A121" s="1" t="s">
        <v>44</v>
      </c>
      <c r="B121">
        <v>872.5</v>
      </c>
    </row>
    <row r="123" spans="1:2" x14ac:dyDescent="0.25">
      <c r="A123" t="s">
        <v>43</v>
      </c>
      <c r="B123">
        <f>B119-B121</f>
        <v>1.8333333333333712</v>
      </c>
    </row>
    <row r="130" spans="1:2" x14ac:dyDescent="0.25">
      <c r="A130" t="s">
        <v>46</v>
      </c>
      <c r="B130">
        <f xml:space="preserve"> B87 - SUM(B42,B56,B76,B123)</f>
        <v>14.333333333333371</v>
      </c>
    </row>
  </sheetData>
  <pageMargins left="0.7" right="0.7" top="0.75" bottom="0.75" header="0.3" footer="0.3"/>
  <ignoredErrors>
    <ignoredError sqref="B61 B62:B6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fazevedo</dc:creator>
  <cp:lastModifiedBy>Frederico Azevedo</cp:lastModifiedBy>
  <dcterms:created xsi:type="dcterms:W3CDTF">2015-06-05T18:19:34Z</dcterms:created>
  <dcterms:modified xsi:type="dcterms:W3CDTF">2024-01-11T14:14:43Z</dcterms:modified>
</cp:coreProperties>
</file>