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Tutorials\Statistics\Brandon_foltz\"/>
    </mc:Choice>
  </mc:AlternateContent>
  <xr:revisionPtr revIDLastSave="0" documentId="13_ncr:1_{2E41C9E7-7CA7-46DF-9570-2A043D93F791}" xr6:coauthVersionLast="47" xr6:coauthVersionMax="47" xr10:uidLastSave="{00000000-0000-0000-0000-000000000000}"/>
  <bookViews>
    <workbookView xWindow="-9860" yWindow="4290" windowWidth="34220" windowHeight="19730" activeTab="1" xr2:uid="{352D1CFB-A6D7-4123-B139-0DAC8A5AABA5}"/>
  </bookViews>
  <sheets>
    <sheet name="One-Way" sheetId="1" r:id="rId1"/>
    <sheet name="Two-Way Block" sheetId="2" r:id="rId2"/>
    <sheet name="Two-Way Repea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E15" i="1" s="1"/>
  <c r="B22" i="1"/>
  <c r="D15" i="1"/>
  <c r="B14" i="1"/>
  <c r="C13" i="1"/>
  <c r="D13" i="1"/>
  <c r="B13" i="1"/>
  <c r="B20" i="1" l="1"/>
  <c r="B19" i="1" s="1"/>
  <c r="D19" i="1" s="1"/>
  <c r="D20" i="1"/>
  <c r="E19" i="1" s="1"/>
</calcChain>
</file>

<file path=xl/sharedStrings.xml><?xml version="1.0" encoding="utf-8"?>
<sst xmlns="http://schemas.openxmlformats.org/spreadsheetml/2006/main" count="112" uniqueCount="71">
  <si>
    <t>Cohort</t>
  </si>
  <si>
    <t>Year 1 Scores</t>
  </si>
  <si>
    <t>Year 2 Scores</t>
  </si>
  <si>
    <t>Year 3 Scores</t>
  </si>
  <si>
    <t>Student</t>
  </si>
  <si>
    <t>A</t>
  </si>
  <si>
    <t>B</t>
  </si>
  <si>
    <t>C</t>
  </si>
  <si>
    <t>D</t>
  </si>
  <si>
    <t>One-Way ANOVA (Study Skills Assessment)</t>
  </si>
  <si>
    <t>Two-Way Block Anova (Study Skills Assessment)</t>
  </si>
  <si>
    <t>Two-Way ANOVA Repeated Measures (Study Skills Assessment)</t>
  </si>
  <si>
    <t>Scores</t>
  </si>
  <si>
    <t>Year 1</t>
  </si>
  <si>
    <t>Year 2</t>
  </si>
  <si>
    <t>Cohort A</t>
  </si>
  <si>
    <t>Cohort B</t>
  </si>
  <si>
    <t>Cohort C</t>
  </si>
  <si>
    <t>Student 1</t>
  </si>
  <si>
    <t>Student 2</t>
  </si>
  <si>
    <t>Student 3</t>
  </si>
  <si>
    <t>Student 4</t>
  </si>
  <si>
    <t>Student 5</t>
  </si>
  <si>
    <t>Student 6</t>
  </si>
  <si>
    <t>Student 7</t>
  </si>
  <si>
    <t>Regression</t>
  </si>
  <si>
    <t>Code these yourself for practice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</si>
  <si>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</si>
  <si>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</si>
  <si>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</si>
  <si>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</si>
  <si>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</si>
  <si>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</si>
  <si>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</si>
  <si>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</si>
  <si>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</si>
  <si>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</si>
  <si>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</si>
  <si>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</si>
  <si>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</si>
  <si>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</si>
  <si>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</si>
  <si>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</si>
  <si>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</si>
  <si>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</si>
  <si>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 xml:space="preserve">Sum of square deviations (SS) total </t>
  </si>
  <si>
    <t>devsq</t>
  </si>
  <si>
    <t>SS within groups (each col)</t>
  </si>
  <si>
    <t>https://www.youtube.com/watch?v=AVxojKRPsWg&amp;t=804s&amp;ab_channel=BrandonFoltz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</si>
  <si>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</si>
  <si>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</si>
  <si>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</si>
  <si>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</si>
  <si>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</si>
  <si>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</si>
  <si>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</si>
  <si>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</si>
  <si>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</si>
  <si>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</si>
  <si>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</si>
  <si>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</si>
  <si>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</si>
  <si>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</si>
  <si>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</si>
  <si>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</si>
  <si>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RESIDUAL OUTPUT</t>
  </si>
  <si>
    <t>Observation</t>
  </si>
  <si>
    <t>Predicted Scores</t>
  </si>
  <si>
    <t>Residuals</t>
  </si>
  <si>
    <t>(24 different students)</t>
  </si>
  <si>
    <t>WRONG?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</si>
</sst>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right"/>
    </xf>
    <xf numFmtId="0" fontId="0" fillId="5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3" fillId="0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1 Scores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'One-Way'!$J$5:$J$28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'One-Way'!$O$30:$O$53</c:f>
              <c:numCache>
                <c:formatCode>General</c:formatCode>
                <c:ptCount val="24"/>
                <c:pt idx="0">
                  <c:v>11.25</c:v>
                </c:pt>
                <c:pt idx="1">
                  <c:v>22.25</c:v>
                </c:pt>
                <c:pt idx="2">
                  <c:v>-9.75</c:v>
                </c:pt>
                <c:pt idx="3">
                  <c:v>3.25</c:v>
                </c:pt>
                <c:pt idx="4">
                  <c:v>-1.75</c:v>
                </c:pt>
                <c:pt idx="5">
                  <c:v>-0.75</c:v>
                </c:pt>
                <c:pt idx="6">
                  <c:v>-17.75</c:v>
                </c:pt>
                <c:pt idx="7">
                  <c:v>-6.75</c:v>
                </c:pt>
                <c:pt idx="8">
                  <c:v>-3.75</c:v>
                </c:pt>
                <c:pt idx="9">
                  <c:v>-12.75</c:v>
                </c:pt>
                <c:pt idx="10">
                  <c:v>10.25</c:v>
                </c:pt>
                <c:pt idx="11">
                  <c:v>19.25</c:v>
                </c:pt>
                <c:pt idx="12">
                  <c:v>3.25</c:v>
                </c:pt>
                <c:pt idx="13">
                  <c:v>-8.75</c:v>
                </c:pt>
                <c:pt idx="14">
                  <c:v>-3.75</c:v>
                </c:pt>
                <c:pt idx="15">
                  <c:v>-3.75</c:v>
                </c:pt>
                <c:pt idx="16">
                  <c:v>-13.25</c:v>
                </c:pt>
                <c:pt idx="17">
                  <c:v>-4.25</c:v>
                </c:pt>
                <c:pt idx="18">
                  <c:v>9.75</c:v>
                </c:pt>
                <c:pt idx="19">
                  <c:v>13.75</c:v>
                </c:pt>
                <c:pt idx="20">
                  <c:v>-21.25</c:v>
                </c:pt>
                <c:pt idx="21">
                  <c:v>0.75</c:v>
                </c:pt>
                <c:pt idx="22">
                  <c:v>9.75</c:v>
                </c:pt>
                <c:pt idx="23">
                  <c:v>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5E-41BC-89D0-CAB6FA8E0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904"/>
        <c:axId val="18530208"/>
      </c:scatterChart>
      <c:valAx>
        <c:axId val="2099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1 Scores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30208"/>
        <c:crosses val="autoZero"/>
        <c:crossBetween val="midCat"/>
      </c:valAx>
      <c:valAx>
        <c:axId val="18530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19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2 Scores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'One-Way'!$K$5:$K$28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'One-Way'!$O$30:$O$53</c:f>
              <c:numCache>
                <c:formatCode>General</c:formatCode>
                <c:ptCount val="24"/>
                <c:pt idx="0">
                  <c:v>11.25</c:v>
                </c:pt>
                <c:pt idx="1">
                  <c:v>22.25</c:v>
                </c:pt>
                <c:pt idx="2">
                  <c:v>-9.75</c:v>
                </c:pt>
                <c:pt idx="3">
                  <c:v>3.25</c:v>
                </c:pt>
                <c:pt idx="4">
                  <c:v>-1.75</c:v>
                </c:pt>
                <c:pt idx="5">
                  <c:v>-0.75</c:v>
                </c:pt>
                <c:pt idx="6">
                  <c:v>-17.75</c:v>
                </c:pt>
                <c:pt idx="7">
                  <c:v>-6.75</c:v>
                </c:pt>
                <c:pt idx="8">
                  <c:v>-3.75</c:v>
                </c:pt>
                <c:pt idx="9">
                  <c:v>-12.75</c:v>
                </c:pt>
                <c:pt idx="10">
                  <c:v>10.25</c:v>
                </c:pt>
                <c:pt idx="11">
                  <c:v>19.25</c:v>
                </c:pt>
                <c:pt idx="12">
                  <c:v>3.25</c:v>
                </c:pt>
                <c:pt idx="13">
                  <c:v>-8.75</c:v>
                </c:pt>
                <c:pt idx="14">
                  <c:v>-3.75</c:v>
                </c:pt>
                <c:pt idx="15">
                  <c:v>-3.75</c:v>
                </c:pt>
                <c:pt idx="16">
                  <c:v>-13.25</c:v>
                </c:pt>
                <c:pt idx="17">
                  <c:v>-4.25</c:v>
                </c:pt>
                <c:pt idx="18">
                  <c:v>9.75</c:v>
                </c:pt>
                <c:pt idx="19">
                  <c:v>13.75</c:v>
                </c:pt>
                <c:pt idx="20">
                  <c:v>-21.25</c:v>
                </c:pt>
                <c:pt idx="21">
                  <c:v>0.75</c:v>
                </c:pt>
                <c:pt idx="22">
                  <c:v>9.75</c:v>
                </c:pt>
                <c:pt idx="23">
                  <c:v>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3-4B16-A62F-6D5AFA62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784"/>
        <c:axId val="18518800"/>
      </c:scatterChart>
      <c:valAx>
        <c:axId val="2098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2 Scores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18800"/>
        <c:crosses val="autoZero"/>
        <c:crossBetween val="midCat"/>
      </c:valAx>
      <c:valAx>
        <c:axId val="1851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827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26738</xdr:rowOff>
    </xdr:from>
    <xdr:to>
      <xdr:col>0</xdr:col>
      <xdr:colOff>1099553</xdr:colOff>
      <xdr:row>6</xdr:row>
      <xdr:rowOff>50154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FC5E7D-CE3D-08DB-9DC2-8B5F7CE3D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1"/>
          <a:ext cx="1099553" cy="213916"/>
        </a:xfrm>
        <a:prstGeom prst="rect">
          <a:avLst/>
        </a:prstGeom>
      </xdr:spPr>
    </xdr:pic>
    <xdr:clientData/>
  </xdr:twoCellAnchor>
  <xdr:twoCellAnchor>
    <xdr:from>
      <xdr:col>21</xdr:col>
      <xdr:colOff>476250</xdr:colOff>
      <xdr:row>5</xdr:row>
      <xdr:rowOff>152400</xdr:rowOff>
    </xdr:from>
    <xdr:to>
      <xdr:col>27</xdr:col>
      <xdr:colOff>476250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3998B-F961-3CF7-0A62-59154190C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479593</xdr:colOff>
      <xdr:row>17</xdr:row>
      <xdr:rowOff>155743</xdr:rowOff>
    </xdr:from>
    <xdr:to>
      <xdr:col>27</xdr:col>
      <xdr:colOff>479592</xdr:colOff>
      <xdr:row>27</xdr:row>
      <xdr:rowOff>149392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30313C-677D-C730-87F3-222E17F0B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VxojKRPsWg&amp;t=804s&amp;ab_channel=BrandonFol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3FEF-C93E-437E-B042-004DE7100A16}">
  <dimension ref="A1:U53"/>
  <sheetViews>
    <sheetView topLeftCell="A9" zoomScale="190" zoomScaleNormal="190" workbookViewId="0">
      <selection activeCell="G5" sqref="G5"/>
    </sheetView>
  </sheetViews>
  <sheetFormatPr defaultRowHeight="14.5" x14ac:dyDescent="0.35"/>
  <cols>
    <col min="1" max="1" width="29.81640625" customWidth="1"/>
    <col min="2" max="3" width="11.90625" bestFit="1" customWidth="1"/>
    <col min="5" max="5" width="10.26953125" customWidth="1"/>
    <col min="10" max="11" width="11.90625" bestFit="1" customWidth="1"/>
    <col min="13" max="13" width="17.54296875" bestFit="1" customWidth="1"/>
    <col min="14" max="14" width="13" bestFit="1" customWidth="1"/>
  </cols>
  <sheetData>
    <row r="1" spans="1:18" x14ac:dyDescent="0.35">
      <c r="A1" s="11" t="s">
        <v>48</v>
      </c>
    </row>
    <row r="2" spans="1:18" x14ac:dyDescent="0.35">
      <c r="B2" t="s">
        <v>9</v>
      </c>
      <c r="E2" t="s">
        <v>69</v>
      </c>
      <c r="I2" t="s">
        <v>25</v>
      </c>
    </row>
    <row r="4" spans="1:18" x14ac:dyDescent="0.35">
      <c r="B4" t="s">
        <v>1</v>
      </c>
      <c r="C4" t="s">
        <v>2</v>
      </c>
      <c r="D4" t="s">
        <v>3</v>
      </c>
      <c r="I4" t="s">
        <v>12</v>
      </c>
      <c r="J4" t="s">
        <v>1</v>
      </c>
      <c r="K4" t="s">
        <v>2</v>
      </c>
      <c r="M4" s="5"/>
      <c r="N4" s="5"/>
    </row>
    <row r="5" spans="1:18" x14ac:dyDescent="0.35">
      <c r="A5" t="s">
        <v>46</v>
      </c>
      <c r="B5" s="1">
        <v>82</v>
      </c>
      <c r="C5" s="2">
        <v>71</v>
      </c>
      <c r="D5" s="3">
        <v>64</v>
      </c>
      <c r="I5" s="1">
        <v>82</v>
      </c>
      <c r="J5" s="7">
        <v>1</v>
      </c>
      <c r="K5" s="7">
        <v>0</v>
      </c>
      <c r="M5" t="s">
        <v>49</v>
      </c>
    </row>
    <row r="6" spans="1:18" ht="15" thickBot="1" x14ac:dyDescent="0.4">
      <c r="B6" s="1">
        <v>93</v>
      </c>
      <c r="C6" s="2">
        <v>62</v>
      </c>
      <c r="D6" s="3">
        <v>73</v>
      </c>
      <c r="I6" s="1">
        <v>93</v>
      </c>
      <c r="J6" s="7">
        <v>1</v>
      </c>
      <c r="K6" s="7">
        <v>0</v>
      </c>
    </row>
    <row r="7" spans="1:18" x14ac:dyDescent="0.35">
      <c r="B7" s="1">
        <v>61</v>
      </c>
      <c r="C7" s="2">
        <v>85</v>
      </c>
      <c r="D7" s="3">
        <v>87</v>
      </c>
      <c r="I7" s="1">
        <v>61</v>
      </c>
      <c r="J7" s="7">
        <v>1</v>
      </c>
      <c r="K7" s="7">
        <v>0</v>
      </c>
      <c r="M7" s="15" t="s">
        <v>50</v>
      </c>
      <c r="N7" s="15"/>
    </row>
    <row r="8" spans="1:18" x14ac:dyDescent="0.35">
      <c r="B8" s="1">
        <v>74</v>
      </c>
      <c r="C8" s="2">
        <v>94</v>
      </c>
      <c r="D8" s="3">
        <v>91</v>
      </c>
      <c r="I8" s="1">
        <v>74</v>
      </c>
      <c r="J8" s="7">
        <v>1</v>
      </c>
      <c r="K8" s="7">
        <v>0</v>
      </c>
      <c r="M8" s="12" t="s">
        <v>51</v>
      </c>
      <c r="N8" s="12">
        <v>0.23637124597751649</v>
      </c>
    </row>
    <row r="9" spans="1:18" x14ac:dyDescent="0.35">
      <c r="B9" s="1">
        <v>69</v>
      </c>
      <c r="C9" s="2">
        <v>78</v>
      </c>
      <c r="D9" s="3">
        <v>56</v>
      </c>
      <c r="I9" s="1">
        <v>69</v>
      </c>
      <c r="J9" s="7">
        <v>1</v>
      </c>
      <c r="K9" s="7">
        <v>0</v>
      </c>
      <c r="M9" s="12" t="s">
        <v>52</v>
      </c>
      <c r="N9" s="12">
        <v>5.5871365924963605E-2</v>
      </c>
    </row>
    <row r="10" spans="1:18" x14ac:dyDescent="0.35">
      <c r="B10" s="1">
        <v>70</v>
      </c>
      <c r="C10" s="2">
        <v>66</v>
      </c>
      <c r="D10" s="3">
        <v>78</v>
      </c>
      <c r="I10" s="1">
        <v>70</v>
      </c>
      <c r="J10" s="7">
        <v>1</v>
      </c>
      <c r="K10" s="7">
        <v>0</v>
      </c>
      <c r="M10" s="12" t="s">
        <v>53</v>
      </c>
      <c r="N10" s="12">
        <v>-3.4045646844087472E-2</v>
      </c>
    </row>
    <row r="11" spans="1:18" x14ac:dyDescent="0.35">
      <c r="B11" s="1">
        <v>53</v>
      </c>
      <c r="C11" s="2">
        <v>71</v>
      </c>
      <c r="D11" s="3">
        <v>87</v>
      </c>
      <c r="I11" s="1">
        <v>53</v>
      </c>
      <c r="J11" s="7">
        <v>1</v>
      </c>
      <c r="K11" s="7">
        <v>0</v>
      </c>
      <c r="M11" s="12" t="s">
        <v>54</v>
      </c>
      <c r="N11" s="12">
        <v>11.764555321165432</v>
      </c>
    </row>
    <row r="12" spans="1:18" ht="15" thickBot="1" x14ac:dyDescent="0.4">
      <c r="B12" s="1">
        <v>64</v>
      </c>
      <c r="C12" s="2">
        <v>71</v>
      </c>
      <c r="D12" s="3">
        <v>82</v>
      </c>
      <c r="I12" s="1">
        <v>64</v>
      </c>
      <c r="J12" s="7">
        <v>1</v>
      </c>
      <c r="K12" s="7">
        <v>0</v>
      </c>
      <c r="M12" s="13" t="s">
        <v>55</v>
      </c>
      <c r="N12" s="13">
        <v>24</v>
      </c>
    </row>
    <row r="13" spans="1:18" x14ac:dyDescent="0.35">
      <c r="A13" t="s">
        <v>32</v>
      </c>
      <c r="B13">
        <f>AVERAGE(B5:B12)</f>
        <v>70.75</v>
      </c>
      <c r="C13">
        <f t="shared" ref="C13:D13" si="0">AVERAGE(C5:C12)</f>
        <v>74.75</v>
      </c>
      <c r="D13">
        <f t="shared" si="0"/>
        <v>77.25</v>
      </c>
      <c r="I13" s="2">
        <v>71</v>
      </c>
      <c r="J13" s="7">
        <v>0</v>
      </c>
      <c r="K13" s="7">
        <v>1</v>
      </c>
    </row>
    <row r="14" spans="1:18" ht="15" thickBot="1" x14ac:dyDescent="0.4">
      <c r="A14" t="s">
        <v>45</v>
      </c>
      <c r="B14">
        <f>DEVSQ(B5:D12)</f>
        <v>3078.5</v>
      </c>
      <c r="I14" s="2">
        <v>62</v>
      </c>
      <c r="J14" s="7">
        <v>0</v>
      </c>
      <c r="K14" s="7">
        <v>1</v>
      </c>
      <c r="M14" t="s">
        <v>34</v>
      </c>
    </row>
    <row r="15" spans="1:18" x14ac:dyDescent="0.35">
      <c r="A15" t="s">
        <v>47</v>
      </c>
      <c r="B15">
        <f>DEVSQ(B5:B12)</f>
        <v>1091.5</v>
      </c>
      <c r="C15">
        <f>DEVSQ(C5:C12)</f>
        <v>767.5</v>
      </c>
      <c r="D15">
        <f t="shared" ref="D15" si="1">DEVSQ(D5:D12)</f>
        <v>1047.5</v>
      </c>
      <c r="E15">
        <f>SUM(B15:D15)</f>
        <v>2906.5</v>
      </c>
      <c r="I15" s="2">
        <v>85</v>
      </c>
      <c r="J15" s="7">
        <v>0</v>
      </c>
      <c r="K15" s="7">
        <v>1</v>
      </c>
      <c r="M15" s="14"/>
      <c r="N15" s="14" t="s">
        <v>37</v>
      </c>
      <c r="O15" s="14" t="s">
        <v>36</v>
      </c>
      <c r="P15" s="14" t="s">
        <v>38</v>
      </c>
      <c r="Q15" s="14" t="s">
        <v>39</v>
      </c>
      <c r="R15" s="14" t="s">
        <v>58</v>
      </c>
    </row>
    <row r="16" spans="1:18" x14ac:dyDescent="0.35">
      <c r="I16" s="2">
        <v>94</v>
      </c>
      <c r="J16" s="7">
        <v>0</v>
      </c>
      <c r="K16" s="7">
        <v>1</v>
      </c>
      <c r="M16" s="12" t="s">
        <v>25</v>
      </c>
      <c r="N16" s="12">
        <v>2</v>
      </c>
      <c r="O16" s="12">
        <v>172.00000000000045</v>
      </c>
      <c r="P16" s="12">
        <v>86.000000000000227</v>
      </c>
      <c r="Q16" s="12">
        <v>0.6213659040082592</v>
      </c>
      <c r="R16" s="12">
        <v>0.54679845443306063</v>
      </c>
    </row>
    <row r="17" spans="1:21" ht="15" thickBot="1" x14ac:dyDescent="0.4">
      <c r="A17" t="s">
        <v>34</v>
      </c>
      <c r="I17" s="2">
        <v>78</v>
      </c>
      <c r="J17" s="7">
        <v>0</v>
      </c>
      <c r="K17" s="7">
        <v>1</v>
      </c>
      <c r="M17" s="12" t="s">
        <v>56</v>
      </c>
      <c r="N17" s="12">
        <v>21</v>
      </c>
      <c r="O17" s="12">
        <v>2906.4999999999995</v>
      </c>
      <c r="P17" s="12">
        <v>138.40476190476187</v>
      </c>
      <c r="Q17" s="12"/>
      <c r="R17" s="12"/>
    </row>
    <row r="18" spans="1:21" ht="15" thickBot="1" x14ac:dyDescent="0.4">
      <c r="A18" s="9" t="s">
        <v>35</v>
      </c>
      <c r="B18" s="9" t="s">
        <v>36</v>
      </c>
      <c r="C18" s="9" t="s">
        <v>37</v>
      </c>
      <c r="D18" s="9" t="s">
        <v>38</v>
      </c>
      <c r="E18" s="9" t="s">
        <v>39</v>
      </c>
      <c r="F18" s="9" t="s">
        <v>40</v>
      </c>
      <c r="G18" s="9" t="s">
        <v>41</v>
      </c>
      <c r="I18" s="2">
        <v>66</v>
      </c>
      <c r="J18" s="7">
        <v>0</v>
      </c>
      <c r="K18" s="7">
        <v>1</v>
      </c>
      <c r="M18" s="13" t="s">
        <v>44</v>
      </c>
      <c r="N18" s="13">
        <v>23</v>
      </c>
      <c r="O18" s="13">
        <v>3078.5</v>
      </c>
      <c r="P18" s="13"/>
      <c r="Q18" s="13"/>
      <c r="R18" s="13"/>
    </row>
    <row r="19" spans="1:21" ht="15" thickBot="1" x14ac:dyDescent="0.4">
      <c r="A19" t="s">
        <v>42</v>
      </c>
      <c r="B19">
        <f>B22-B20</f>
        <v>172</v>
      </c>
      <c r="C19">
        <v>2</v>
      </c>
      <c r="D19">
        <f>B19/C19</f>
        <v>86</v>
      </c>
      <c r="E19">
        <f>D19/D20</f>
        <v>0.62136590400825742</v>
      </c>
      <c r="I19" s="2">
        <v>71</v>
      </c>
      <c r="J19" s="7">
        <v>0</v>
      </c>
      <c r="K19" s="7">
        <v>1</v>
      </c>
    </row>
    <row r="20" spans="1:21" x14ac:dyDescent="0.35">
      <c r="A20" t="s">
        <v>43</v>
      </c>
      <c r="B20">
        <f>SUM(B15:D15)</f>
        <v>2906.5</v>
      </c>
      <c r="C20">
        <v>21</v>
      </c>
      <c r="D20">
        <f t="shared" ref="D20" si="2">B20/C20</f>
        <v>138.4047619047619</v>
      </c>
      <c r="I20" s="2">
        <v>71</v>
      </c>
      <c r="J20" s="7">
        <v>0</v>
      </c>
      <c r="K20" s="7">
        <v>1</v>
      </c>
      <c r="M20" s="14"/>
      <c r="N20" s="14" t="s">
        <v>59</v>
      </c>
      <c r="O20" s="14" t="s">
        <v>54</v>
      </c>
      <c r="P20" s="14" t="s">
        <v>60</v>
      </c>
      <c r="Q20" s="14" t="s">
        <v>40</v>
      </c>
      <c r="R20" s="14" t="s">
        <v>61</v>
      </c>
      <c r="S20" s="14" t="s">
        <v>62</v>
      </c>
      <c r="T20" s="14" t="s">
        <v>63</v>
      </c>
      <c r="U20" s="14" t="s">
        <v>64</v>
      </c>
    </row>
    <row r="21" spans="1:21" x14ac:dyDescent="0.35">
      <c r="I21" s="3">
        <v>64</v>
      </c>
      <c r="J21" s="7">
        <v>0</v>
      </c>
      <c r="K21" s="7">
        <v>0</v>
      </c>
      <c r="M21" s="12" t="s">
        <v>57</v>
      </c>
      <c r="N21" s="12">
        <v>77.25</v>
      </c>
      <c r="O21" s="12">
        <v>4.1593984226201801</v>
      </c>
      <c r="P21" s="12">
        <v>18.572397291850915</v>
      </c>
      <c r="Q21" s="12">
        <v>1.6403144473035756E-14</v>
      </c>
      <c r="R21" s="12">
        <v>68.600057454580593</v>
      </c>
      <c r="S21" s="12">
        <v>85.899942545419407</v>
      </c>
      <c r="T21" s="12">
        <v>68.600057454580593</v>
      </c>
      <c r="U21" s="12">
        <v>85.899942545419407</v>
      </c>
    </row>
    <row r="22" spans="1:21" x14ac:dyDescent="0.35">
      <c r="A22" s="10" t="s">
        <v>44</v>
      </c>
      <c r="B22" s="10">
        <f>DEVSQ(B5:D12)</f>
        <v>3078.5</v>
      </c>
      <c r="C22" s="10">
        <v>23</v>
      </c>
      <c r="D22" s="10"/>
      <c r="E22" s="10"/>
      <c r="F22" s="10"/>
      <c r="G22" s="10"/>
      <c r="I22" s="3">
        <v>73</v>
      </c>
      <c r="J22" s="7">
        <v>0</v>
      </c>
      <c r="K22" s="7">
        <v>0</v>
      </c>
      <c r="M22" s="12" t="s">
        <v>1</v>
      </c>
      <c r="N22" s="12">
        <v>-6.5000000000000009</v>
      </c>
      <c r="O22" s="12">
        <v>5.8822776605827158</v>
      </c>
      <c r="P22" s="12">
        <v>-1.1050141416405175</v>
      </c>
      <c r="Q22" s="12">
        <v>0.28165358560252718</v>
      </c>
      <c r="R22" s="12">
        <v>-18.732866061480166</v>
      </c>
      <c r="S22" s="12">
        <v>5.7328660614801636</v>
      </c>
      <c r="T22" s="12">
        <v>-18.732866061480166</v>
      </c>
      <c r="U22" s="12">
        <v>5.7328660614801636</v>
      </c>
    </row>
    <row r="23" spans="1:21" ht="15" thickBot="1" x14ac:dyDescent="0.4">
      <c r="I23" s="3">
        <v>87</v>
      </c>
      <c r="J23" s="7">
        <v>0</v>
      </c>
      <c r="K23" s="7">
        <v>0</v>
      </c>
      <c r="M23" s="13" t="s">
        <v>2</v>
      </c>
      <c r="N23" s="13">
        <v>-2.4999999999999969</v>
      </c>
      <c r="O23" s="13">
        <v>5.8822776605827158</v>
      </c>
      <c r="P23" s="13">
        <v>-0.42500543909250615</v>
      </c>
      <c r="Q23" s="13">
        <v>0.67515587027218071</v>
      </c>
      <c r="R23" s="13">
        <v>-14.732866061480161</v>
      </c>
      <c r="S23" s="13">
        <v>9.7328660614801681</v>
      </c>
      <c r="T23" s="13">
        <v>-14.732866061480161</v>
      </c>
      <c r="U23" s="13">
        <v>9.7328660614801681</v>
      </c>
    </row>
    <row r="24" spans="1:21" x14ac:dyDescent="0.35">
      <c r="I24" s="3">
        <v>91</v>
      </c>
      <c r="J24" s="7">
        <v>0</v>
      </c>
      <c r="K24" s="7">
        <v>0</v>
      </c>
    </row>
    <row r="25" spans="1:21" x14ac:dyDescent="0.35">
      <c r="I25" s="3">
        <v>56</v>
      </c>
      <c r="J25" s="7">
        <v>0</v>
      </c>
      <c r="K25" s="7">
        <v>0</v>
      </c>
    </row>
    <row r="26" spans="1:21" x14ac:dyDescent="0.35">
      <c r="I26" s="3">
        <v>78</v>
      </c>
      <c r="J26" s="7">
        <v>0</v>
      </c>
      <c r="K26" s="7">
        <v>0</v>
      </c>
    </row>
    <row r="27" spans="1:21" x14ac:dyDescent="0.35">
      <c r="I27" s="3">
        <v>87</v>
      </c>
      <c r="J27" s="7">
        <v>0</v>
      </c>
      <c r="K27" s="7">
        <v>0</v>
      </c>
      <c r="M27" t="s">
        <v>65</v>
      </c>
    </row>
    <row r="28" spans="1:21" ht="15" thickBot="1" x14ac:dyDescent="0.4">
      <c r="I28" s="3">
        <v>82</v>
      </c>
      <c r="J28" s="7">
        <v>0</v>
      </c>
      <c r="K28" s="7">
        <v>0</v>
      </c>
    </row>
    <row r="29" spans="1:21" x14ac:dyDescent="0.35">
      <c r="M29" s="14" t="s">
        <v>66</v>
      </c>
      <c r="N29" s="14" t="s">
        <v>67</v>
      </c>
      <c r="O29" s="14" t="s">
        <v>68</v>
      </c>
    </row>
    <row r="30" spans="1:21" x14ac:dyDescent="0.35">
      <c r="A30" t="s">
        <v>27</v>
      </c>
      <c r="M30" s="12">
        <v>1</v>
      </c>
      <c r="N30" s="12">
        <v>70.75</v>
      </c>
      <c r="O30" s="12">
        <v>11.25</v>
      </c>
    </row>
    <row r="31" spans="1:21" x14ac:dyDescent="0.35">
      <c r="M31" s="12">
        <v>2</v>
      </c>
      <c r="N31" s="12">
        <v>70.75</v>
      </c>
      <c r="O31" s="12">
        <v>22.25</v>
      </c>
    </row>
    <row r="32" spans="1:21" ht="15" thickBot="1" x14ac:dyDescent="0.4">
      <c r="A32" t="s">
        <v>28</v>
      </c>
      <c r="M32" s="12">
        <v>3</v>
      </c>
      <c r="N32" s="12">
        <v>70.75</v>
      </c>
      <c r="O32" s="12">
        <v>-9.75</v>
      </c>
    </row>
    <row r="33" spans="1:15" x14ac:dyDescent="0.35">
      <c r="A33" s="9" t="s">
        <v>29</v>
      </c>
      <c r="B33" s="9" t="s">
        <v>30</v>
      </c>
      <c r="C33" s="9" t="s">
        <v>31</v>
      </c>
      <c r="D33" s="9" t="s">
        <v>32</v>
      </c>
      <c r="E33" s="9" t="s">
        <v>33</v>
      </c>
      <c r="M33" s="12">
        <v>4</v>
      </c>
      <c r="N33" s="12">
        <v>70.75</v>
      </c>
      <c r="O33" s="12">
        <v>3.25</v>
      </c>
    </row>
    <row r="34" spans="1:15" x14ac:dyDescent="0.35">
      <c r="A34" t="s">
        <v>1</v>
      </c>
      <c r="B34">
        <v>8</v>
      </c>
      <c r="C34">
        <v>566</v>
      </c>
      <c r="D34">
        <v>70.75</v>
      </c>
      <c r="E34">
        <v>155.92857142857142</v>
      </c>
      <c r="M34" s="12">
        <v>5</v>
      </c>
      <c r="N34" s="12">
        <v>70.75</v>
      </c>
      <c r="O34" s="12">
        <v>-1.75</v>
      </c>
    </row>
    <row r="35" spans="1:15" x14ac:dyDescent="0.35">
      <c r="A35" t="s">
        <v>2</v>
      </c>
      <c r="B35">
        <v>8</v>
      </c>
      <c r="C35">
        <v>598</v>
      </c>
      <c r="D35">
        <v>74.75</v>
      </c>
      <c r="E35">
        <v>109.64285714285714</v>
      </c>
      <c r="M35" s="12">
        <v>6</v>
      </c>
      <c r="N35" s="12">
        <v>70.75</v>
      </c>
      <c r="O35" s="12">
        <v>-0.75</v>
      </c>
    </row>
    <row r="36" spans="1:15" ht="15" thickBot="1" x14ac:dyDescent="0.4">
      <c r="A36" s="8" t="s">
        <v>3</v>
      </c>
      <c r="B36" s="8">
        <v>8</v>
      </c>
      <c r="C36" s="8">
        <v>618</v>
      </c>
      <c r="D36" s="8">
        <v>77.25</v>
      </c>
      <c r="E36" s="8">
        <v>149.64285714285714</v>
      </c>
      <c r="M36" s="12">
        <v>7</v>
      </c>
      <c r="N36" s="12">
        <v>70.75</v>
      </c>
      <c r="O36" s="12">
        <v>-17.75</v>
      </c>
    </row>
    <row r="37" spans="1:15" x14ac:dyDescent="0.35">
      <c r="M37" s="12">
        <v>8</v>
      </c>
      <c r="N37" s="12">
        <v>70.75</v>
      </c>
      <c r="O37" s="12">
        <v>-6.75</v>
      </c>
    </row>
    <row r="38" spans="1:15" x14ac:dyDescent="0.35">
      <c r="M38" s="12">
        <v>9</v>
      </c>
      <c r="N38" s="12">
        <v>74.75</v>
      </c>
      <c r="O38" s="12">
        <v>-3.75</v>
      </c>
    </row>
    <row r="39" spans="1:15" ht="15" thickBot="1" x14ac:dyDescent="0.4">
      <c r="A39" t="s">
        <v>34</v>
      </c>
      <c r="M39" s="12">
        <v>10</v>
      </c>
      <c r="N39" s="12">
        <v>74.75</v>
      </c>
      <c r="O39" s="12">
        <v>-12.75</v>
      </c>
    </row>
    <row r="40" spans="1:15" x14ac:dyDescent="0.35">
      <c r="A40" s="9" t="s">
        <v>35</v>
      </c>
      <c r="B40" s="9" t="s">
        <v>36</v>
      </c>
      <c r="C40" s="9" t="s">
        <v>37</v>
      </c>
      <c r="D40" s="9" t="s">
        <v>38</v>
      </c>
      <c r="E40" s="9" t="s">
        <v>39</v>
      </c>
      <c r="F40" s="9" t="s">
        <v>40</v>
      </c>
      <c r="G40" s="9" t="s">
        <v>41</v>
      </c>
      <c r="M40" s="12">
        <v>11</v>
      </c>
      <c r="N40" s="12">
        <v>74.75</v>
      </c>
      <c r="O40" s="12">
        <v>10.25</v>
      </c>
    </row>
    <row r="41" spans="1:15" x14ac:dyDescent="0.35">
      <c r="A41" t="s">
        <v>42</v>
      </c>
      <c r="B41">
        <v>172</v>
      </c>
      <c r="C41">
        <v>2</v>
      </c>
      <c r="D41">
        <v>86</v>
      </c>
      <c r="E41">
        <v>0.62136590400825742</v>
      </c>
      <c r="F41">
        <v>0.54679845443306152</v>
      </c>
      <c r="G41">
        <v>3.4668001115424172</v>
      </c>
      <c r="M41" s="12">
        <v>12</v>
      </c>
      <c r="N41" s="12">
        <v>74.75</v>
      </c>
      <c r="O41" s="12">
        <v>19.25</v>
      </c>
    </row>
    <row r="42" spans="1:15" x14ac:dyDescent="0.35">
      <c r="A42" t="s">
        <v>43</v>
      </c>
      <c r="B42">
        <v>2906.5</v>
      </c>
      <c r="C42">
        <v>21</v>
      </c>
      <c r="D42">
        <v>138.4047619047619</v>
      </c>
      <c r="M42" s="12">
        <v>13</v>
      </c>
      <c r="N42" s="12">
        <v>74.75</v>
      </c>
      <c r="O42" s="12">
        <v>3.25</v>
      </c>
    </row>
    <row r="43" spans="1:15" x14ac:dyDescent="0.35">
      <c r="M43" s="12">
        <v>14</v>
      </c>
      <c r="N43" s="12">
        <v>74.75</v>
      </c>
      <c r="O43" s="12">
        <v>-8.75</v>
      </c>
    </row>
    <row r="44" spans="1:15" ht="15" thickBot="1" x14ac:dyDescent="0.4">
      <c r="A44" s="8" t="s">
        <v>44</v>
      </c>
      <c r="B44" s="8">
        <v>3078.5</v>
      </c>
      <c r="C44" s="8">
        <v>23</v>
      </c>
      <c r="D44" s="8"/>
      <c r="E44" s="8"/>
      <c r="F44" s="8"/>
      <c r="G44" s="8"/>
      <c r="M44" s="12">
        <v>15</v>
      </c>
      <c r="N44" s="12">
        <v>74.75</v>
      </c>
      <c r="O44" s="12">
        <v>-3.75</v>
      </c>
    </row>
    <row r="45" spans="1:15" x14ac:dyDescent="0.35">
      <c r="M45" s="12">
        <v>16</v>
      </c>
      <c r="N45" s="12">
        <v>74.75</v>
      </c>
      <c r="O45" s="12">
        <v>-3.75</v>
      </c>
    </row>
    <row r="46" spans="1:15" x14ac:dyDescent="0.35">
      <c r="M46" s="12">
        <v>17</v>
      </c>
      <c r="N46" s="12">
        <v>77.25</v>
      </c>
      <c r="O46" s="12">
        <v>-13.25</v>
      </c>
    </row>
    <row r="47" spans="1:15" x14ac:dyDescent="0.35">
      <c r="M47" s="12">
        <v>18</v>
      </c>
      <c r="N47" s="12">
        <v>77.25</v>
      </c>
      <c r="O47" s="12">
        <v>-4.25</v>
      </c>
    </row>
    <row r="48" spans="1:15" x14ac:dyDescent="0.35">
      <c r="M48" s="12">
        <v>19</v>
      </c>
      <c r="N48" s="12">
        <v>77.25</v>
      </c>
      <c r="O48" s="12">
        <v>9.75</v>
      </c>
    </row>
    <row r="49" spans="13:15" x14ac:dyDescent="0.35">
      <c r="M49" s="12">
        <v>20</v>
      </c>
      <c r="N49" s="12">
        <v>77.25</v>
      </c>
      <c r="O49" s="12">
        <v>13.75</v>
      </c>
    </row>
    <row r="50" spans="13:15" x14ac:dyDescent="0.35">
      <c r="M50" s="12">
        <v>21</v>
      </c>
      <c r="N50" s="12">
        <v>77.25</v>
      </c>
      <c r="O50" s="12">
        <v>-21.25</v>
      </c>
    </row>
    <row r="51" spans="13:15" x14ac:dyDescent="0.35">
      <c r="M51" s="12">
        <v>22</v>
      </c>
      <c r="N51" s="12">
        <v>77.25</v>
      </c>
      <c r="O51" s="12">
        <v>0.75</v>
      </c>
    </row>
    <row r="52" spans="13:15" x14ac:dyDescent="0.35">
      <c r="M52" s="12">
        <v>23</v>
      </c>
      <c r="N52" s="12">
        <v>77.25</v>
      </c>
      <c r="O52" s="12">
        <v>9.75</v>
      </c>
    </row>
    <row r="53" spans="13:15" ht="15" thickBot="1" x14ac:dyDescent="0.4">
      <c r="M53" s="13">
        <v>24</v>
      </c>
      <c r="N53" s="13">
        <v>77.25</v>
      </c>
      <c r="O53" s="13">
        <v>4.75</v>
      </c>
    </row>
  </sheetData>
  <hyperlinks>
    <hyperlink ref="A1" r:id="rId1" xr:uid="{49D6448C-7604-445A-88AE-BF540B8C7E5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AE2B-6B9D-4BE2-AE53-3ACE51BDFB18}">
  <dimension ref="A1:R61"/>
  <sheetViews>
    <sheetView tabSelected="1" zoomScale="130" zoomScaleNormal="130" workbookViewId="0">
      <selection activeCell="C15" sqref="C15"/>
    </sheetView>
  </sheetViews>
  <sheetFormatPr defaultRowHeight="14.5" x14ac:dyDescent="0.35"/>
  <cols>
    <col min="1" max="1" width="41" bestFit="1" customWidth="1"/>
    <col min="2" max="2" width="12.453125" bestFit="1" customWidth="1"/>
    <col min="3" max="4" width="11.90625" bestFit="1" customWidth="1"/>
    <col min="5" max="7" width="12.453125" bestFit="1" customWidth="1"/>
    <col min="9" max="9" width="17.453125" bestFit="1" customWidth="1"/>
    <col min="10" max="10" width="13" bestFit="1" customWidth="1"/>
    <col min="12" max="12" width="13" bestFit="1" customWidth="1"/>
    <col min="14" max="14" width="13" bestFit="1" customWidth="1"/>
    <col min="15" max="15" width="12.453125" bestFit="1" customWidth="1"/>
    <col min="17" max="17" width="12.453125" bestFit="1" customWidth="1"/>
  </cols>
  <sheetData>
    <row r="1" spans="1:18" x14ac:dyDescent="0.35">
      <c r="A1" t="s">
        <v>10</v>
      </c>
      <c r="B1" t="s">
        <v>70</v>
      </c>
      <c r="I1" t="s">
        <v>25</v>
      </c>
    </row>
    <row r="3" spans="1:18" x14ac:dyDescent="0.35">
      <c r="A3" t="s">
        <v>4</v>
      </c>
      <c r="B3" t="s">
        <v>1</v>
      </c>
      <c r="C3" t="s">
        <v>2</v>
      </c>
      <c r="D3" t="s">
        <v>3</v>
      </c>
      <c r="I3" t="s">
        <v>12</v>
      </c>
      <c r="J3" t="s">
        <v>13</v>
      </c>
      <c r="K3" t="s">
        <v>14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</row>
    <row r="4" spans="1:18" x14ac:dyDescent="0.35">
      <c r="A4">
        <v>1</v>
      </c>
      <c r="B4" s="1">
        <v>82</v>
      </c>
      <c r="C4" s="2">
        <v>71</v>
      </c>
      <c r="D4" s="3">
        <v>64</v>
      </c>
      <c r="I4" s="1">
        <v>82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>
        <v>2</v>
      </c>
      <c r="B5" s="1">
        <v>93</v>
      </c>
      <c r="C5" s="2">
        <v>62</v>
      </c>
      <c r="D5" s="3">
        <v>73</v>
      </c>
      <c r="I5" s="1">
        <v>93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>
        <v>3</v>
      </c>
      <c r="B6" s="1">
        <v>61</v>
      </c>
      <c r="C6" s="2">
        <v>85</v>
      </c>
      <c r="D6" s="3">
        <v>87</v>
      </c>
      <c r="I6" s="1">
        <v>61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5">
      <c r="A7">
        <v>4</v>
      </c>
      <c r="B7" s="1">
        <v>74</v>
      </c>
      <c r="C7" s="2">
        <v>94</v>
      </c>
      <c r="D7" s="3">
        <v>91</v>
      </c>
      <c r="I7" s="1">
        <v>74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35">
      <c r="A8">
        <v>5</v>
      </c>
      <c r="B8" s="1">
        <v>69</v>
      </c>
      <c r="C8" s="2">
        <v>78</v>
      </c>
      <c r="D8" s="3">
        <v>56</v>
      </c>
      <c r="I8" s="1">
        <v>69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35">
      <c r="A9">
        <v>6</v>
      </c>
      <c r="B9" s="1">
        <v>70</v>
      </c>
      <c r="C9" s="2">
        <v>66</v>
      </c>
      <c r="D9" s="3">
        <v>78</v>
      </c>
      <c r="I9" s="1">
        <v>70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35">
      <c r="A10">
        <v>7</v>
      </c>
      <c r="B10" s="1">
        <v>53</v>
      </c>
      <c r="C10" s="2">
        <v>71</v>
      </c>
      <c r="D10" s="3">
        <v>87</v>
      </c>
      <c r="I10" s="1">
        <v>53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5">
      <c r="A11">
        <v>8</v>
      </c>
      <c r="B11" s="1">
        <v>64</v>
      </c>
      <c r="C11" s="2">
        <v>71</v>
      </c>
      <c r="D11" s="3">
        <v>82</v>
      </c>
      <c r="I11" s="1">
        <v>64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I12" s="2">
        <v>71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I13" s="2">
        <v>62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I14" s="2">
        <v>85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4"/>
      <c r="B15" s="4"/>
      <c r="C15" s="4"/>
      <c r="D15" s="4"/>
      <c r="E15" s="4"/>
      <c r="I15" s="2">
        <v>94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35">
      <c r="I16" s="2">
        <v>78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5">
      <c r="I17" s="2">
        <v>66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35">
      <c r="I18" s="2">
        <v>71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5">
      <c r="I19" s="2">
        <v>71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I20" s="3">
        <v>64</v>
      </c>
      <c r="J20" s="7" t="s">
        <v>26</v>
      </c>
      <c r="K20" s="7"/>
      <c r="L20" s="7"/>
      <c r="M20" s="7"/>
      <c r="N20" s="7"/>
      <c r="O20" s="7"/>
      <c r="P20" s="7"/>
      <c r="Q20" s="7"/>
      <c r="R20" s="7"/>
    </row>
    <row r="21" spans="1:18" x14ac:dyDescent="0.35">
      <c r="I21" s="3">
        <v>73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I22" s="3">
        <v>87</v>
      </c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I23" s="3">
        <v>91</v>
      </c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I24" s="3">
        <v>56</v>
      </c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I25" s="3">
        <v>78</v>
      </c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I26" s="3">
        <v>87</v>
      </c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I27" s="3">
        <v>82</v>
      </c>
      <c r="J27" s="7"/>
      <c r="K27" s="7"/>
      <c r="L27" s="7"/>
      <c r="M27" s="7"/>
      <c r="N27" s="7"/>
      <c r="O27" s="7"/>
      <c r="P27" s="7"/>
      <c r="Q27" s="7"/>
      <c r="R27" s="7"/>
    </row>
    <row r="31" spans="1:18" x14ac:dyDescent="0.35">
      <c r="A31" s="4"/>
      <c r="B31" s="4"/>
      <c r="C31" s="4"/>
      <c r="D31" s="4"/>
      <c r="E31" s="4"/>
      <c r="F31" s="4"/>
      <c r="G31" s="4"/>
    </row>
    <row r="32" spans="1:18" x14ac:dyDescent="0.35">
      <c r="I32" s="5"/>
      <c r="J32" s="5"/>
    </row>
    <row r="40" spans="9:17" x14ac:dyDescent="0.35">
      <c r="I40" s="4"/>
      <c r="J40" s="4"/>
      <c r="K40" s="4"/>
      <c r="L40" s="4"/>
      <c r="M40" s="4"/>
      <c r="N40" s="4"/>
    </row>
    <row r="45" spans="9:17" x14ac:dyDescent="0.35">
      <c r="I45" s="4"/>
      <c r="J45" s="4"/>
      <c r="K45" s="4"/>
      <c r="L45" s="4"/>
      <c r="M45" s="4"/>
      <c r="N45" s="4"/>
      <c r="O45" s="4"/>
      <c r="P45" s="4"/>
      <c r="Q45" s="4"/>
    </row>
    <row r="61" spans="9:11" x14ac:dyDescent="0.35">
      <c r="I61" s="4"/>
      <c r="J61" s="4"/>
      <c r="K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F952-6542-4C1F-B0FF-FA157826C8B6}">
  <dimension ref="A1:Q57"/>
  <sheetViews>
    <sheetView zoomScale="130" zoomScaleNormal="130" workbookViewId="0">
      <selection activeCell="L14" sqref="L14"/>
    </sheetView>
  </sheetViews>
  <sheetFormatPr defaultRowHeight="14.5" x14ac:dyDescent="0.35"/>
  <cols>
    <col min="1" max="1" width="29.453125" customWidth="1"/>
    <col min="2" max="4" width="11.90625" bestFit="1" customWidth="1"/>
    <col min="9" max="9" width="17.54296875" bestFit="1" customWidth="1"/>
    <col min="17" max="17" width="17.54296875" bestFit="1" customWidth="1"/>
    <col min="21" max="21" width="12.08984375" bestFit="1" customWidth="1"/>
  </cols>
  <sheetData>
    <row r="1" spans="1:14" x14ac:dyDescent="0.35">
      <c r="A1" t="s">
        <v>11</v>
      </c>
      <c r="I1" t="s">
        <v>25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35">
      <c r="A4" t="s">
        <v>5</v>
      </c>
      <c r="B4" s="1">
        <v>82</v>
      </c>
      <c r="C4" s="2">
        <v>71</v>
      </c>
      <c r="D4" s="3">
        <v>64</v>
      </c>
      <c r="I4" s="1">
        <v>82</v>
      </c>
      <c r="J4">
        <v>1</v>
      </c>
      <c r="K4">
        <v>0</v>
      </c>
      <c r="L4">
        <v>1</v>
      </c>
      <c r="M4">
        <v>0</v>
      </c>
      <c r="N4">
        <v>0</v>
      </c>
    </row>
    <row r="5" spans="1:14" x14ac:dyDescent="0.35">
      <c r="B5" s="1">
        <v>93</v>
      </c>
      <c r="C5" s="2">
        <v>62</v>
      </c>
      <c r="D5" s="3">
        <v>73</v>
      </c>
      <c r="I5" s="1">
        <v>93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35">
      <c r="A6" t="s">
        <v>6</v>
      </c>
      <c r="B6" s="1">
        <v>61</v>
      </c>
      <c r="C6" s="2">
        <v>85</v>
      </c>
      <c r="D6" s="3">
        <v>87</v>
      </c>
      <c r="I6" s="1">
        <v>61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35">
      <c r="B7" s="1">
        <v>74</v>
      </c>
      <c r="C7" s="2">
        <v>94</v>
      </c>
      <c r="D7" s="3">
        <v>91</v>
      </c>
      <c r="I7" s="1">
        <v>74</v>
      </c>
      <c r="J7">
        <v>1</v>
      </c>
      <c r="K7">
        <v>0</v>
      </c>
      <c r="L7">
        <v>0</v>
      </c>
      <c r="M7">
        <v>1</v>
      </c>
      <c r="N7">
        <v>0</v>
      </c>
    </row>
    <row r="8" spans="1:14" x14ac:dyDescent="0.35">
      <c r="A8" t="s">
        <v>7</v>
      </c>
      <c r="B8" s="1">
        <v>69</v>
      </c>
      <c r="C8" s="2">
        <v>78</v>
      </c>
      <c r="D8" s="3">
        <v>56</v>
      </c>
      <c r="I8" s="1">
        <v>69</v>
      </c>
      <c r="J8">
        <v>1</v>
      </c>
      <c r="K8">
        <v>0</v>
      </c>
      <c r="L8">
        <v>0</v>
      </c>
      <c r="M8">
        <v>0</v>
      </c>
      <c r="N8">
        <v>1</v>
      </c>
    </row>
    <row r="9" spans="1:14" x14ac:dyDescent="0.35">
      <c r="B9" s="1">
        <v>70</v>
      </c>
      <c r="C9" s="2">
        <v>66</v>
      </c>
      <c r="D9" s="3">
        <v>78</v>
      </c>
      <c r="I9" s="1">
        <v>70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 x14ac:dyDescent="0.35">
      <c r="A10" t="s">
        <v>8</v>
      </c>
      <c r="B10" s="1">
        <v>53</v>
      </c>
      <c r="C10" s="2">
        <v>71</v>
      </c>
      <c r="D10" s="3">
        <v>87</v>
      </c>
      <c r="I10" s="1">
        <v>53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5">
      <c r="B11" s="1">
        <v>64</v>
      </c>
      <c r="C11" s="2">
        <v>71</v>
      </c>
      <c r="D11" s="3">
        <v>82</v>
      </c>
      <c r="I11" s="1">
        <v>64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5">
      <c r="I12" s="2">
        <v>71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35">
      <c r="I13" s="2">
        <v>62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x14ac:dyDescent="0.35">
      <c r="I14" s="2">
        <v>85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 x14ac:dyDescent="0.35">
      <c r="I15" s="2">
        <v>94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4" x14ac:dyDescent="0.35">
      <c r="A16" s="6"/>
      <c r="B16" s="6"/>
      <c r="C16" s="6"/>
      <c r="D16" s="6"/>
      <c r="E16" s="6"/>
      <c r="I16" s="2">
        <v>78</v>
      </c>
      <c r="J16">
        <v>0</v>
      </c>
      <c r="K16">
        <v>1</v>
      </c>
      <c r="L16">
        <v>0</v>
      </c>
      <c r="M16">
        <v>0</v>
      </c>
      <c r="N16">
        <v>1</v>
      </c>
    </row>
    <row r="17" spans="1:14" x14ac:dyDescent="0.35">
      <c r="I17" s="2">
        <v>66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 x14ac:dyDescent="0.35">
      <c r="I18" s="2">
        <v>71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35">
      <c r="I19" s="2">
        <v>71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35">
      <c r="I20" s="3">
        <v>64</v>
      </c>
      <c r="J20" s="7" t="s">
        <v>26</v>
      </c>
      <c r="K20" s="7"/>
      <c r="L20" s="7"/>
      <c r="M20" s="7"/>
      <c r="N20" s="7"/>
    </row>
    <row r="21" spans="1:14" x14ac:dyDescent="0.35">
      <c r="I21" s="3">
        <v>73</v>
      </c>
      <c r="J21" s="7"/>
      <c r="K21" s="7"/>
      <c r="L21" s="7"/>
      <c r="M21" s="7"/>
      <c r="N21" s="7"/>
    </row>
    <row r="22" spans="1:14" x14ac:dyDescent="0.35">
      <c r="A22" s="6"/>
      <c r="B22" s="6"/>
      <c r="C22" s="6"/>
      <c r="D22" s="6"/>
      <c r="E22" s="6"/>
      <c r="I22" s="3">
        <v>87</v>
      </c>
      <c r="J22" s="7"/>
      <c r="K22" s="7"/>
      <c r="L22" s="7"/>
      <c r="M22" s="7"/>
      <c r="N22" s="7"/>
    </row>
    <row r="23" spans="1:14" x14ac:dyDescent="0.35">
      <c r="I23" s="3">
        <v>91</v>
      </c>
      <c r="J23" s="7"/>
      <c r="K23" s="7"/>
      <c r="L23" s="7"/>
      <c r="M23" s="7"/>
      <c r="N23" s="7"/>
    </row>
    <row r="24" spans="1:14" x14ac:dyDescent="0.35">
      <c r="I24" s="3">
        <v>56</v>
      </c>
      <c r="J24" s="7"/>
      <c r="K24" s="7"/>
      <c r="L24" s="7"/>
      <c r="M24" s="7"/>
      <c r="N24" s="7"/>
    </row>
    <row r="25" spans="1:14" x14ac:dyDescent="0.35">
      <c r="I25" s="3">
        <v>78</v>
      </c>
      <c r="J25" s="7"/>
      <c r="K25" s="7"/>
      <c r="L25" s="7"/>
      <c r="M25" s="7"/>
      <c r="N25" s="7"/>
    </row>
    <row r="26" spans="1:14" x14ac:dyDescent="0.35">
      <c r="I26" s="3">
        <v>87</v>
      </c>
      <c r="J26" s="7"/>
      <c r="K26" s="7"/>
      <c r="L26" s="7"/>
      <c r="M26" s="7"/>
      <c r="N26" s="7"/>
    </row>
    <row r="27" spans="1:14" x14ac:dyDescent="0.35">
      <c r="I27" s="3">
        <v>82</v>
      </c>
      <c r="J27" s="7"/>
      <c r="K27" s="7"/>
      <c r="L27" s="7"/>
      <c r="M27" s="7"/>
      <c r="N27" s="7"/>
    </row>
    <row r="28" spans="1:14" x14ac:dyDescent="0.35">
      <c r="A28" s="6"/>
      <c r="B28" s="6"/>
      <c r="C28" s="6"/>
      <c r="D28" s="6"/>
      <c r="E28" s="6"/>
    </row>
    <row r="32" spans="1:14" x14ac:dyDescent="0.35">
      <c r="I32" s="5"/>
      <c r="J32" s="5"/>
    </row>
    <row r="34" spans="1:17" x14ac:dyDescent="0.35">
      <c r="A34" s="6"/>
      <c r="B34" s="6"/>
      <c r="C34" s="6"/>
      <c r="D34" s="6"/>
      <c r="E34" s="6"/>
    </row>
    <row r="40" spans="1:17" x14ac:dyDescent="0.35">
      <c r="A40" s="6"/>
      <c r="B40" s="6"/>
      <c r="C40" s="6"/>
      <c r="D40" s="6"/>
      <c r="E40" s="6"/>
      <c r="F40" s="6"/>
      <c r="I40" s="4"/>
      <c r="J40" s="4"/>
      <c r="K40" s="4"/>
      <c r="L40" s="4"/>
      <c r="M40" s="4"/>
      <c r="N40" s="4"/>
    </row>
    <row r="45" spans="1:17" x14ac:dyDescent="0.35">
      <c r="I45" s="4"/>
      <c r="J45" s="4"/>
      <c r="K45" s="4"/>
      <c r="L45" s="4"/>
      <c r="M45" s="4"/>
      <c r="N45" s="4"/>
      <c r="O45" s="4"/>
      <c r="P45" s="4"/>
      <c r="Q45" s="4"/>
    </row>
    <row r="48" spans="1:17" x14ac:dyDescent="0.35">
      <c r="A48" s="4"/>
      <c r="B48" s="4"/>
      <c r="C48" s="4"/>
      <c r="D48" s="4"/>
      <c r="E48" s="4"/>
      <c r="F48" s="4"/>
      <c r="G48" s="4"/>
    </row>
    <row r="57" spans="9:11" x14ac:dyDescent="0.35">
      <c r="I57" s="4"/>
      <c r="J57" s="4"/>
      <c r="K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One-Way</vt:lpstr>
      <vt:lpstr>Two-Way Block</vt:lpstr>
      <vt:lpstr>Two-Way 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Massachusetts Institute of Technology</cp:lastModifiedBy>
  <dcterms:created xsi:type="dcterms:W3CDTF">2020-04-16T16:09:43Z</dcterms:created>
  <dcterms:modified xsi:type="dcterms:W3CDTF">2024-01-05T01:12:16Z</dcterms:modified>
</cp:coreProperties>
</file>