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SINI\Documents\WinNMP\WWW\mitigasicovid19\htdocs\"/>
    </mc:Choice>
  </mc:AlternateContent>
  <xr:revisionPtr revIDLastSave="0" documentId="13_ncr:1_{F0C925F7-4AE2-4301-928B-576A34A8643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FIL AREA" sheetId="2" r:id="rId1"/>
    <sheet name="PROFIL KELUARAGA" sheetId="3" r:id="rId2"/>
    <sheet name="ANALISA PROFIL" sheetId="4" r:id="rId3"/>
    <sheet name="EXPORT_DATA" sheetId="6" r:id="rId4"/>
    <sheet name="EXPORT_ANALISA" sheetId="7" r:id="rId5"/>
    <sheet name="EXPORT_AREA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8" l="1"/>
  <c r="F6" i="4" l="1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5" i="4"/>
  <c r="A169" i="6" l="1"/>
  <c r="B169" i="6"/>
  <c r="C169" i="6"/>
  <c r="D169" i="6"/>
  <c r="E169" i="6"/>
  <c r="A170" i="6"/>
  <c r="B170" i="6"/>
  <c r="C170" i="6"/>
  <c r="D170" i="6"/>
  <c r="E170" i="6"/>
  <c r="A171" i="6"/>
  <c r="B171" i="6"/>
  <c r="C171" i="6"/>
  <c r="D171" i="6"/>
  <c r="E171" i="6"/>
  <c r="A172" i="6"/>
  <c r="B172" i="6"/>
  <c r="C172" i="6"/>
  <c r="D172" i="6"/>
  <c r="E172" i="6"/>
  <c r="A173" i="6"/>
  <c r="B173" i="6"/>
  <c r="C173" i="6"/>
  <c r="D173" i="6"/>
  <c r="E173" i="6"/>
  <c r="A174" i="6"/>
  <c r="B174" i="6"/>
  <c r="C174" i="6"/>
  <c r="D174" i="6"/>
  <c r="E174" i="6"/>
  <c r="A175" i="6"/>
  <c r="B175" i="6"/>
  <c r="C175" i="6"/>
  <c r="D175" i="6"/>
  <c r="E175" i="6"/>
  <c r="A176" i="6"/>
  <c r="B176" i="6"/>
  <c r="C176" i="6"/>
  <c r="D176" i="6"/>
  <c r="E176" i="6"/>
  <c r="A177" i="6"/>
  <c r="B177" i="6"/>
  <c r="C177" i="6"/>
  <c r="D177" i="6"/>
  <c r="E177" i="6"/>
  <c r="A178" i="6"/>
  <c r="B178" i="6"/>
  <c r="C178" i="6"/>
  <c r="D178" i="6"/>
  <c r="E178" i="6"/>
  <c r="A179" i="6"/>
  <c r="B179" i="6"/>
  <c r="C179" i="6"/>
  <c r="D179" i="6"/>
  <c r="E179" i="6"/>
  <c r="A180" i="6"/>
  <c r="B180" i="6"/>
  <c r="C180" i="6"/>
  <c r="D180" i="6"/>
  <c r="E180" i="6"/>
  <c r="A181" i="6"/>
  <c r="B181" i="6"/>
  <c r="C181" i="6"/>
  <c r="D181" i="6"/>
  <c r="E181" i="6"/>
  <c r="A182" i="6"/>
  <c r="B182" i="6"/>
  <c r="C182" i="6"/>
  <c r="D182" i="6"/>
  <c r="E182" i="6"/>
  <c r="A183" i="6"/>
  <c r="B183" i="6"/>
  <c r="C183" i="6"/>
  <c r="D183" i="6"/>
  <c r="E183" i="6"/>
  <c r="A184" i="6"/>
  <c r="B184" i="6"/>
  <c r="C184" i="6"/>
  <c r="D184" i="6"/>
  <c r="E184" i="6"/>
  <c r="A185" i="6"/>
  <c r="B185" i="6"/>
  <c r="C185" i="6"/>
  <c r="D185" i="6"/>
  <c r="E185" i="6"/>
  <c r="A186" i="6"/>
  <c r="B186" i="6"/>
  <c r="C186" i="6"/>
  <c r="D186" i="6"/>
  <c r="E186" i="6"/>
  <c r="A187" i="6"/>
  <c r="B187" i="6"/>
  <c r="C187" i="6"/>
  <c r="D187" i="6"/>
  <c r="E187" i="6"/>
  <c r="A188" i="6"/>
  <c r="B188" i="6"/>
  <c r="C188" i="6"/>
  <c r="D188" i="6"/>
  <c r="E188" i="6"/>
  <c r="A189" i="6"/>
  <c r="B189" i="6"/>
  <c r="C189" i="6"/>
  <c r="D189" i="6"/>
  <c r="E189" i="6"/>
  <c r="A190" i="6"/>
  <c r="B190" i="6"/>
  <c r="C190" i="6"/>
  <c r="D190" i="6"/>
  <c r="E190" i="6"/>
  <c r="A191" i="6"/>
  <c r="B191" i="6"/>
  <c r="C191" i="6"/>
  <c r="D191" i="6"/>
  <c r="E191" i="6"/>
  <c r="A192" i="6"/>
  <c r="B192" i="6"/>
  <c r="C192" i="6"/>
  <c r="D192" i="6"/>
  <c r="E192" i="6"/>
  <c r="A193" i="6"/>
  <c r="B193" i="6"/>
  <c r="C193" i="6"/>
  <c r="D193" i="6"/>
  <c r="E193" i="6"/>
  <c r="A194" i="6"/>
  <c r="B194" i="6"/>
  <c r="C194" i="6"/>
  <c r="D194" i="6"/>
  <c r="E194" i="6"/>
  <c r="A195" i="6"/>
  <c r="B195" i="6"/>
  <c r="C195" i="6"/>
  <c r="D195" i="6"/>
  <c r="E195" i="6"/>
  <c r="A196" i="6"/>
  <c r="B196" i="6"/>
  <c r="C196" i="6"/>
  <c r="D196" i="6"/>
  <c r="E196" i="6"/>
  <c r="A197" i="6"/>
  <c r="B197" i="6"/>
  <c r="C197" i="6"/>
  <c r="D197" i="6"/>
  <c r="E197" i="6"/>
  <c r="A198" i="6"/>
  <c r="B198" i="6"/>
  <c r="C198" i="6"/>
  <c r="D198" i="6"/>
  <c r="E198" i="6"/>
  <c r="A199" i="6"/>
  <c r="B199" i="6"/>
  <c r="C199" i="6"/>
  <c r="D199" i="6"/>
  <c r="E199" i="6"/>
  <c r="A200" i="6"/>
  <c r="B200" i="6"/>
  <c r="C200" i="6"/>
  <c r="D200" i="6"/>
  <c r="E200" i="6"/>
  <c r="A201" i="6"/>
  <c r="B201" i="6"/>
  <c r="C201" i="6"/>
  <c r="D201" i="6"/>
  <c r="E201" i="6"/>
  <c r="A202" i="6"/>
  <c r="B202" i="6"/>
  <c r="C202" i="6"/>
  <c r="D202" i="6"/>
  <c r="E202" i="6"/>
  <c r="A203" i="6"/>
  <c r="B203" i="6"/>
  <c r="C203" i="6"/>
  <c r="D203" i="6"/>
  <c r="E203" i="6"/>
  <c r="A204" i="6"/>
  <c r="B204" i="6"/>
  <c r="C204" i="6"/>
  <c r="D204" i="6"/>
  <c r="E204" i="6"/>
  <c r="A205" i="6"/>
  <c r="B205" i="6"/>
  <c r="C205" i="6"/>
  <c r="D205" i="6"/>
  <c r="E205" i="6"/>
  <c r="A206" i="6"/>
  <c r="B206" i="6"/>
  <c r="C206" i="6"/>
  <c r="D206" i="6"/>
  <c r="E206" i="6"/>
  <c r="A207" i="6"/>
  <c r="B207" i="6"/>
  <c r="C207" i="6"/>
  <c r="D207" i="6"/>
  <c r="E207" i="6"/>
  <c r="A208" i="6"/>
  <c r="B208" i="6"/>
  <c r="C208" i="6"/>
  <c r="D208" i="6"/>
  <c r="E208" i="6"/>
  <c r="A209" i="6"/>
  <c r="B209" i="6"/>
  <c r="C209" i="6"/>
  <c r="D209" i="6"/>
  <c r="E209" i="6"/>
  <c r="A210" i="6"/>
  <c r="B210" i="6"/>
  <c r="C210" i="6"/>
  <c r="D210" i="6"/>
  <c r="E210" i="6"/>
  <c r="A211" i="6"/>
  <c r="B211" i="6"/>
  <c r="C211" i="6"/>
  <c r="D211" i="6"/>
  <c r="E211" i="6"/>
  <c r="A212" i="6"/>
  <c r="B212" i="6"/>
  <c r="C212" i="6"/>
  <c r="D212" i="6"/>
  <c r="E212" i="6"/>
  <c r="A213" i="6"/>
  <c r="B213" i="6"/>
  <c r="C213" i="6"/>
  <c r="D213" i="6"/>
  <c r="E213" i="6"/>
  <c r="A214" i="6"/>
  <c r="B214" i="6"/>
  <c r="C214" i="6"/>
  <c r="D214" i="6"/>
  <c r="E214" i="6"/>
  <c r="A215" i="6"/>
  <c r="B215" i="6"/>
  <c r="C215" i="6"/>
  <c r="D215" i="6"/>
  <c r="E215" i="6"/>
  <c r="A216" i="6"/>
  <c r="B216" i="6"/>
  <c r="C216" i="6"/>
  <c r="D216" i="6"/>
  <c r="E216" i="6"/>
  <c r="A217" i="6"/>
  <c r="B217" i="6"/>
  <c r="C217" i="6"/>
  <c r="D217" i="6"/>
  <c r="E217" i="6"/>
  <c r="A218" i="6"/>
  <c r="B218" i="6"/>
  <c r="C218" i="6"/>
  <c r="D218" i="6"/>
  <c r="E218" i="6"/>
  <c r="A219" i="6"/>
  <c r="B219" i="6"/>
  <c r="C219" i="6"/>
  <c r="D219" i="6"/>
  <c r="E219" i="6"/>
  <c r="A220" i="6"/>
  <c r="B220" i="6"/>
  <c r="C220" i="6"/>
  <c r="D220" i="6"/>
  <c r="E220" i="6"/>
  <c r="A221" i="6"/>
  <c r="B221" i="6"/>
  <c r="C221" i="6"/>
  <c r="D221" i="6"/>
  <c r="E221" i="6"/>
  <c r="A222" i="6"/>
  <c r="B222" i="6"/>
  <c r="C222" i="6"/>
  <c r="D222" i="6"/>
  <c r="E222" i="6"/>
  <c r="A223" i="6"/>
  <c r="B223" i="6"/>
  <c r="C223" i="6"/>
  <c r="D223" i="6"/>
  <c r="E223" i="6"/>
  <c r="A224" i="6"/>
  <c r="B224" i="6"/>
  <c r="C224" i="6"/>
  <c r="D224" i="6"/>
  <c r="E224" i="6"/>
  <c r="A225" i="6"/>
  <c r="B225" i="6"/>
  <c r="C225" i="6"/>
  <c r="D225" i="6"/>
  <c r="E225" i="6"/>
  <c r="A226" i="6"/>
  <c r="B226" i="6"/>
  <c r="C226" i="6"/>
  <c r="D226" i="6"/>
  <c r="E226" i="6"/>
  <c r="A227" i="6"/>
  <c r="B227" i="6"/>
  <c r="C227" i="6"/>
  <c r="D227" i="6"/>
  <c r="E227" i="6"/>
  <c r="A228" i="6"/>
  <c r="B228" i="6"/>
  <c r="C228" i="6"/>
  <c r="D228" i="6"/>
  <c r="E228" i="6"/>
  <c r="A229" i="6"/>
  <c r="B229" i="6"/>
  <c r="C229" i="6"/>
  <c r="D229" i="6"/>
  <c r="E229" i="6"/>
  <c r="A230" i="6"/>
  <c r="B230" i="6"/>
  <c r="C230" i="6"/>
  <c r="D230" i="6"/>
  <c r="E230" i="6"/>
  <c r="A231" i="6"/>
  <c r="B231" i="6"/>
  <c r="C231" i="6"/>
  <c r="D231" i="6"/>
  <c r="E231" i="6"/>
  <c r="A232" i="6"/>
  <c r="B232" i="6"/>
  <c r="C232" i="6"/>
  <c r="D232" i="6"/>
  <c r="E232" i="6"/>
  <c r="A233" i="6"/>
  <c r="B233" i="6"/>
  <c r="C233" i="6"/>
  <c r="D233" i="6"/>
  <c r="E233" i="6"/>
  <c r="A234" i="6"/>
  <c r="B234" i="6"/>
  <c r="C234" i="6"/>
  <c r="D234" i="6"/>
  <c r="E234" i="6"/>
  <c r="A235" i="6"/>
  <c r="B235" i="6"/>
  <c r="C235" i="6"/>
  <c r="D235" i="6"/>
  <c r="E235" i="6"/>
  <c r="A236" i="6"/>
  <c r="B236" i="6"/>
  <c r="C236" i="6"/>
  <c r="D236" i="6"/>
  <c r="E236" i="6"/>
  <c r="A237" i="6"/>
  <c r="B237" i="6"/>
  <c r="C237" i="6"/>
  <c r="D237" i="6"/>
  <c r="E237" i="6"/>
  <c r="A238" i="6"/>
  <c r="B238" i="6"/>
  <c r="C238" i="6"/>
  <c r="D238" i="6"/>
  <c r="E238" i="6"/>
  <c r="A239" i="6"/>
  <c r="B239" i="6"/>
  <c r="C239" i="6"/>
  <c r="D239" i="6"/>
  <c r="E239" i="6"/>
  <c r="A240" i="6"/>
  <c r="B240" i="6"/>
  <c r="C240" i="6"/>
  <c r="D240" i="6"/>
  <c r="E240" i="6"/>
  <c r="A241" i="6"/>
  <c r="B241" i="6"/>
  <c r="C241" i="6"/>
  <c r="D241" i="6"/>
  <c r="E241" i="6"/>
  <c r="A242" i="6"/>
  <c r="B242" i="6"/>
  <c r="C242" i="6"/>
  <c r="D242" i="6"/>
  <c r="E242" i="6"/>
  <c r="A243" i="6"/>
  <c r="B243" i="6"/>
  <c r="C243" i="6"/>
  <c r="D243" i="6"/>
  <c r="E243" i="6"/>
  <c r="A244" i="6"/>
  <c r="B244" i="6"/>
  <c r="C244" i="6"/>
  <c r="D244" i="6"/>
  <c r="E244" i="6"/>
  <c r="A245" i="6"/>
  <c r="B245" i="6"/>
  <c r="C245" i="6"/>
  <c r="D245" i="6"/>
  <c r="E245" i="6"/>
  <c r="A246" i="6"/>
  <c r="B246" i="6"/>
  <c r="C246" i="6"/>
  <c r="D246" i="6"/>
  <c r="E246" i="6"/>
  <c r="A247" i="6"/>
  <c r="B247" i="6"/>
  <c r="C247" i="6"/>
  <c r="D247" i="6"/>
  <c r="E247" i="6"/>
  <c r="A248" i="6"/>
  <c r="B248" i="6"/>
  <c r="C248" i="6"/>
  <c r="D248" i="6"/>
  <c r="E248" i="6"/>
  <c r="A249" i="6"/>
  <c r="B249" i="6"/>
  <c r="C249" i="6"/>
  <c r="D249" i="6"/>
  <c r="E249" i="6"/>
  <c r="A250" i="6"/>
  <c r="B250" i="6"/>
  <c r="C250" i="6"/>
  <c r="D250" i="6"/>
  <c r="E250" i="6"/>
  <c r="A251" i="6"/>
  <c r="B251" i="6"/>
  <c r="C251" i="6"/>
  <c r="D251" i="6"/>
  <c r="E251" i="6"/>
  <c r="A252" i="6"/>
  <c r="B252" i="6"/>
  <c r="C252" i="6"/>
  <c r="D252" i="6"/>
  <c r="E252" i="6"/>
  <c r="A253" i="6"/>
  <c r="B253" i="6"/>
  <c r="C253" i="6"/>
  <c r="D253" i="6"/>
  <c r="E253" i="6"/>
  <c r="A254" i="6"/>
  <c r="B254" i="6"/>
  <c r="C254" i="6"/>
  <c r="D254" i="6"/>
  <c r="E254" i="6"/>
  <c r="A255" i="6"/>
  <c r="B255" i="6"/>
  <c r="C255" i="6"/>
  <c r="D255" i="6"/>
  <c r="E255" i="6"/>
  <c r="A256" i="6"/>
  <c r="B256" i="6"/>
  <c r="C256" i="6"/>
  <c r="D256" i="6"/>
  <c r="E256" i="6"/>
  <c r="A257" i="6"/>
  <c r="B257" i="6"/>
  <c r="C257" i="6"/>
  <c r="D257" i="6"/>
  <c r="E257" i="6"/>
  <c r="A258" i="6"/>
  <c r="B258" i="6"/>
  <c r="C258" i="6"/>
  <c r="D258" i="6"/>
  <c r="E258" i="6"/>
  <c r="A259" i="6"/>
  <c r="B259" i="6"/>
  <c r="C259" i="6"/>
  <c r="D259" i="6"/>
  <c r="E259" i="6"/>
  <c r="A260" i="6"/>
  <c r="B260" i="6"/>
  <c r="C260" i="6"/>
  <c r="D260" i="6"/>
  <c r="E260" i="6"/>
  <c r="A261" i="6"/>
  <c r="B261" i="6"/>
  <c r="C261" i="6"/>
  <c r="D261" i="6"/>
  <c r="E261" i="6"/>
  <c r="A262" i="6"/>
  <c r="B262" i="6"/>
  <c r="C262" i="6"/>
  <c r="D262" i="6"/>
  <c r="E262" i="6"/>
  <c r="A263" i="6"/>
  <c r="B263" i="6"/>
  <c r="C263" i="6"/>
  <c r="D263" i="6"/>
  <c r="E263" i="6"/>
  <c r="A264" i="6"/>
  <c r="B264" i="6"/>
  <c r="C264" i="6"/>
  <c r="D264" i="6"/>
  <c r="E264" i="6"/>
  <c r="A265" i="6"/>
  <c r="B265" i="6"/>
  <c r="C265" i="6"/>
  <c r="D265" i="6"/>
  <c r="E265" i="6"/>
  <c r="A266" i="6"/>
  <c r="B266" i="6"/>
  <c r="C266" i="6"/>
  <c r="D266" i="6"/>
  <c r="E266" i="6"/>
  <c r="A267" i="6"/>
  <c r="B267" i="6"/>
  <c r="C267" i="6"/>
  <c r="D267" i="6"/>
  <c r="E267" i="6"/>
  <c r="A268" i="6"/>
  <c r="B268" i="6"/>
  <c r="C268" i="6"/>
  <c r="D268" i="6"/>
  <c r="E268" i="6"/>
  <c r="A269" i="6"/>
  <c r="B269" i="6"/>
  <c r="C269" i="6"/>
  <c r="D269" i="6"/>
  <c r="E269" i="6"/>
  <c r="A270" i="6"/>
  <c r="B270" i="6"/>
  <c r="C270" i="6"/>
  <c r="D270" i="6"/>
  <c r="E270" i="6"/>
  <c r="A271" i="6"/>
  <c r="B271" i="6"/>
  <c r="C271" i="6"/>
  <c r="D271" i="6"/>
  <c r="E271" i="6"/>
  <c r="A272" i="6"/>
  <c r="B272" i="6"/>
  <c r="C272" i="6"/>
  <c r="D272" i="6"/>
  <c r="E272" i="6"/>
  <c r="A273" i="6"/>
  <c r="B273" i="6"/>
  <c r="C273" i="6"/>
  <c r="D273" i="6"/>
  <c r="E273" i="6"/>
  <c r="A274" i="6"/>
  <c r="B274" i="6"/>
  <c r="C274" i="6"/>
  <c r="D274" i="6"/>
  <c r="E274" i="6"/>
  <c r="A275" i="6"/>
  <c r="B275" i="6"/>
  <c r="C275" i="6"/>
  <c r="D275" i="6"/>
  <c r="E275" i="6"/>
  <c r="A276" i="6"/>
  <c r="B276" i="6"/>
  <c r="C276" i="6"/>
  <c r="D276" i="6"/>
  <c r="E276" i="6"/>
  <c r="A277" i="6"/>
  <c r="B277" i="6"/>
  <c r="C277" i="6"/>
  <c r="D277" i="6"/>
  <c r="E277" i="6"/>
  <c r="A278" i="6"/>
  <c r="B278" i="6"/>
  <c r="C278" i="6"/>
  <c r="D278" i="6"/>
  <c r="E278" i="6"/>
  <c r="A279" i="6"/>
  <c r="B279" i="6"/>
  <c r="C279" i="6"/>
  <c r="D279" i="6"/>
  <c r="E279" i="6"/>
  <c r="A280" i="6"/>
  <c r="B280" i="6"/>
  <c r="C280" i="6"/>
  <c r="D280" i="6"/>
  <c r="E280" i="6"/>
  <c r="A281" i="6"/>
  <c r="B281" i="6"/>
  <c r="C281" i="6"/>
  <c r="D281" i="6"/>
  <c r="E281" i="6"/>
  <c r="A282" i="6"/>
  <c r="B282" i="6"/>
  <c r="C282" i="6"/>
  <c r="D282" i="6"/>
  <c r="E282" i="6"/>
  <c r="A283" i="6"/>
  <c r="B283" i="6"/>
  <c r="C283" i="6"/>
  <c r="D283" i="6"/>
  <c r="E283" i="6"/>
  <c r="A284" i="6"/>
  <c r="B284" i="6"/>
  <c r="C284" i="6"/>
  <c r="D284" i="6"/>
  <c r="E284" i="6"/>
  <c r="A285" i="6"/>
  <c r="B285" i="6"/>
  <c r="C285" i="6"/>
  <c r="D285" i="6"/>
  <c r="E285" i="6"/>
  <c r="A286" i="6"/>
  <c r="B286" i="6"/>
  <c r="C286" i="6"/>
  <c r="D286" i="6"/>
  <c r="E286" i="6"/>
  <c r="A287" i="6"/>
  <c r="B287" i="6"/>
  <c r="C287" i="6"/>
  <c r="D287" i="6"/>
  <c r="E287" i="6"/>
  <c r="A288" i="6"/>
  <c r="B288" i="6"/>
  <c r="C288" i="6"/>
  <c r="D288" i="6"/>
  <c r="E288" i="6"/>
  <c r="A289" i="6"/>
  <c r="B289" i="6"/>
  <c r="C289" i="6"/>
  <c r="D289" i="6"/>
  <c r="E289" i="6"/>
  <c r="A290" i="6"/>
  <c r="B290" i="6"/>
  <c r="C290" i="6"/>
  <c r="D290" i="6"/>
  <c r="E290" i="6"/>
  <c r="A291" i="6"/>
  <c r="B291" i="6"/>
  <c r="C291" i="6"/>
  <c r="D291" i="6"/>
  <c r="E291" i="6"/>
  <c r="A292" i="6"/>
  <c r="B292" i="6"/>
  <c r="C292" i="6"/>
  <c r="D292" i="6"/>
  <c r="E292" i="6"/>
  <c r="A293" i="6"/>
  <c r="B293" i="6"/>
  <c r="C293" i="6"/>
  <c r="D293" i="6"/>
  <c r="E293" i="6"/>
  <c r="A294" i="6"/>
  <c r="B294" i="6"/>
  <c r="C294" i="6"/>
  <c r="D294" i="6"/>
  <c r="E294" i="6"/>
  <c r="A295" i="6"/>
  <c r="B295" i="6"/>
  <c r="C295" i="6"/>
  <c r="D295" i="6"/>
  <c r="E295" i="6"/>
  <c r="A296" i="6"/>
  <c r="B296" i="6"/>
  <c r="C296" i="6"/>
  <c r="D296" i="6"/>
  <c r="E296" i="6"/>
  <c r="A297" i="6"/>
  <c r="B297" i="6"/>
  <c r="C297" i="6"/>
  <c r="D297" i="6"/>
  <c r="E297" i="6"/>
  <c r="A298" i="6"/>
  <c r="B298" i="6"/>
  <c r="C298" i="6"/>
  <c r="D298" i="6"/>
  <c r="E298" i="6"/>
  <c r="A299" i="6"/>
  <c r="B299" i="6"/>
  <c r="C299" i="6"/>
  <c r="D299" i="6"/>
  <c r="E299" i="6"/>
  <c r="A300" i="6"/>
  <c r="B300" i="6"/>
  <c r="C300" i="6"/>
  <c r="D300" i="6"/>
  <c r="E300" i="6"/>
  <c r="A301" i="6"/>
  <c r="B301" i="6"/>
  <c r="C301" i="6"/>
  <c r="D301" i="6"/>
  <c r="E301" i="6"/>
  <c r="A302" i="6"/>
  <c r="B302" i="6"/>
  <c r="C302" i="6"/>
  <c r="D302" i="6"/>
  <c r="E302" i="6"/>
  <c r="A303" i="6"/>
  <c r="B303" i="6"/>
  <c r="C303" i="6"/>
  <c r="D303" i="6"/>
  <c r="E303" i="6"/>
  <c r="A304" i="6"/>
  <c r="B304" i="6"/>
  <c r="C304" i="6"/>
  <c r="D304" i="6"/>
  <c r="E304" i="6"/>
  <c r="A101" i="6"/>
  <c r="B101" i="6"/>
  <c r="C101" i="6"/>
  <c r="D101" i="6"/>
  <c r="E101" i="6"/>
  <c r="A102" i="6"/>
  <c r="B102" i="6"/>
  <c r="C102" i="6"/>
  <c r="D102" i="6"/>
  <c r="E102" i="6"/>
  <c r="A103" i="6"/>
  <c r="B103" i="6"/>
  <c r="C103" i="6"/>
  <c r="D103" i="6"/>
  <c r="E103" i="6"/>
  <c r="A104" i="6"/>
  <c r="B104" i="6"/>
  <c r="C104" i="6"/>
  <c r="D104" i="6"/>
  <c r="E104" i="6"/>
  <c r="A105" i="6"/>
  <c r="B105" i="6"/>
  <c r="C105" i="6"/>
  <c r="D105" i="6"/>
  <c r="E105" i="6"/>
  <c r="A106" i="6"/>
  <c r="B106" i="6"/>
  <c r="C106" i="6"/>
  <c r="D106" i="6"/>
  <c r="E106" i="6"/>
  <c r="A107" i="6"/>
  <c r="B107" i="6"/>
  <c r="C107" i="6"/>
  <c r="D107" i="6"/>
  <c r="E107" i="6"/>
  <c r="A108" i="6"/>
  <c r="B108" i="6"/>
  <c r="C108" i="6"/>
  <c r="D108" i="6"/>
  <c r="E108" i="6"/>
  <c r="A109" i="6"/>
  <c r="B109" i="6"/>
  <c r="C109" i="6"/>
  <c r="D109" i="6"/>
  <c r="E109" i="6"/>
  <c r="A110" i="6"/>
  <c r="B110" i="6"/>
  <c r="C110" i="6"/>
  <c r="D110" i="6"/>
  <c r="E110" i="6"/>
  <c r="A111" i="6"/>
  <c r="B111" i="6"/>
  <c r="C111" i="6"/>
  <c r="D111" i="6"/>
  <c r="E111" i="6"/>
  <c r="A112" i="6"/>
  <c r="B112" i="6"/>
  <c r="C112" i="6"/>
  <c r="D112" i="6"/>
  <c r="E112" i="6"/>
  <c r="A113" i="6"/>
  <c r="B113" i="6"/>
  <c r="C113" i="6"/>
  <c r="D113" i="6"/>
  <c r="E113" i="6"/>
  <c r="A114" i="6"/>
  <c r="B114" i="6"/>
  <c r="C114" i="6"/>
  <c r="D114" i="6"/>
  <c r="E114" i="6"/>
  <c r="A115" i="6"/>
  <c r="B115" i="6"/>
  <c r="C115" i="6"/>
  <c r="D115" i="6"/>
  <c r="E115" i="6"/>
  <c r="A116" i="6"/>
  <c r="B116" i="6"/>
  <c r="C116" i="6"/>
  <c r="D116" i="6"/>
  <c r="E116" i="6"/>
  <c r="A117" i="6"/>
  <c r="B117" i="6"/>
  <c r="C117" i="6"/>
  <c r="D117" i="6"/>
  <c r="E117" i="6"/>
  <c r="A118" i="6"/>
  <c r="B118" i="6"/>
  <c r="C118" i="6"/>
  <c r="D118" i="6"/>
  <c r="E118" i="6"/>
  <c r="A119" i="6"/>
  <c r="B119" i="6"/>
  <c r="C119" i="6"/>
  <c r="D119" i="6"/>
  <c r="E119" i="6"/>
  <c r="A120" i="6"/>
  <c r="B120" i="6"/>
  <c r="C120" i="6"/>
  <c r="D120" i="6"/>
  <c r="E120" i="6"/>
  <c r="A121" i="6"/>
  <c r="B121" i="6"/>
  <c r="C121" i="6"/>
  <c r="D121" i="6"/>
  <c r="E121" i="6"/>
  <c r="A122" i="6"/>
  <c r="B122" i="6"/>
  <c r="C122" i="6"/>
  <c r="D122" i="6"/>
  <c r="E122" i="6"/>
  <c r="A123" i="6"/>
  <c r="B123" i="6"/>
  <c r="C123" i="6"/>
  <c r="D123" i="6"/>
  <c r="E123" i="6"/>
  <c r="A124" i="6"/>
  <c r="B124" i="6"/>
  <c r="C124" i="6"/>
  <c r="D124" i="6"/>
  <c r="E124" i="6"/>
  <c r="A125" i="6"/>
  <c r="B125" i="6"/>
  <c r="C125" i="6"/>
  <c r="D125" i="6"/>
  <c r="E125" i="6"/>
  <c r="A126" i="6"/>
  <c r="B126" i="6"/>
  <c r="C126" i="6"/>
  <c r="D126" i="6"/>
  <c r="E126" i="6"/>
  <c r="A127" i="6"/>
  <c r="B127" i="6"/>
  <c r="C127" i="6"/>
  <c r="D127" i="6"/>
  <c r="E127" i="6"/>
  <c r="A128" i="6"/>
  <c r="B128" i="6"/>
  <c r="C128" i="6"/>
  <c r="D128" i="6"/>
  <c r="E128" i="6"/>
  <c r="A129" i="6"/>
  <c r="B129" i="6"/>
  <c r="C129" i="6"/>
  <c r="D129" i="6"/>
  <c r="E129" i="6"/>
  <c r="A130" i="6"/>
  <c r="B130" i="6"/>
  <c r="C130" i="6"/>
  <c r="D130" i="6"/>
  <c r="E130" i="6"/>
  <c r="A131" i="6"/>
  <c r="B131" i="6"/>
  <c r="C131" i="6"/>
  <c r="D131" i="6"/>
  <c r="E131" i="6"/>
  <c r="A132" i="6"/>
  <c r="B132" i="6"/>
  <c r="C132" i="6"/>
  <c r="D132" i="6"/>
  <c r="E132" i="6"/>
  <c r="A133" i="6"/>
  <c r="B133" i="6"/>
  <c r="C133" i="6"/>
  <c r="D133" i="6"/>
  <c r="E133" i="6"/>
  <c r="A134" i="6"/>
  <c r="B134" i="6"/>
  <c r="C134" i="6"/>
  <c r="D134" i="6"/>
  <c r="E134" i="6"/>
  <c r="A135" i="6"/>
  <c r="B135" i="6"/>
  <c r="C135" i="6"/>
  <c r="D135" i="6"/>
  <c r="E135" i="6"/>
  <c r="A136" i="6"/>
  <c r="B136" i="6"/>
  <c r="C136" i="6"/>
  <c r="D136" i="6"/>
  <c r="E136" i="6"/>
  <c r="A137" i="6"/>
  <c r="B137" i="6"/>
  <c r="C137" i="6"/>
  <c r="D137" i="6"/>
  <c r="E137" i="6"/>
  <c r="A138" i="6"/>
  <c r="B138" i="6"/>
  <c r="C138" i="6"/>
  <c r="D138" i="6"/>
  <c r="E138" i="6"/>
  <c r="A139" i="6"/>
  <c r="B139" i="6"/>
  <c r="C139" i="6"/>
  <c r="D139" i="6"/>
  <c r="E139" i="6"/>
  <c r="A140" i="6"/>
  <c r="B140" i="6"/>
  <c r="C140" i="6"/>
  <c r="D140" i="6"/>
  <c r="E140" i="6"/>
  <c r="A141" i="6"/>
  <c r="B141" i="6"/>
  <c r="C141" i="6"/>
  <c r="D141" i="6"/>
  <c r="E141" i="6"/>
  <c r="A142" i="6"/>
  <c r="B142" i="6"/>
  <c r="C142" i="6"/>
  <c r="D142" i="6"/>
  <c r="E142" i="6"/>
  <c r="A143" i="6"/>
  <c r="B143" i="6"/>
  <c r="C143" i="6"/>
  <c r="D143" i="6"/>
  <c r="E143" i="6"/>
  <c r="A144" i="6"/>
  <c r="B144" i="6"/>
  <c r="C144" i="6"/>
  <c r="D144" i="6"/>
  <c r="E144" i="6"/>
  <c r="A145" i="6"/>
  <c r="B145" i="6"/>
  <c r="C145" i="6"/>
  <c r="D145" i="6"/>
  <c r="E145" i="6"/>
  <c r="A146" i="6"/>
  <c r="B146" i="6"/>
  <c r="C146" i="6"/>
  <c r="D146" i="6"/>
  <c r="E146" i="6"/>
  <c r="A147" i="6"/>
  <c r="B147" i="6"/>
  <c r="C147" i="6"/>
  <c r="D147" i="6"/>
  <c r="E147" i="6"/>
  <c r="A148" i="6"/>
  <c r="B148" i="6"/>
  <c r="C148" i="6"/>
  <c r="D148" i="6"/>
  <c r="E148" i="6"/>
  <c r="A149" i="6"/>
  <c r="B149" i="6"/>
  <c r="C149" i="6"/>
  <c r="D149" i="6"/>
  <c r="E149" i="6"/>
  <c r="A150" i="6"/>
  <c r="B150" i="6"/>
  <c r="C150" i="6"/>
  <c r="D150" i="6"/>
  <c r="E150" i="6"/>
  <c r="A151" i="6"/>
  <c r="B151" i="6"/>
  <c r="C151" i="6"/>
  <c r="D151" i="6"/>
  <c r="E151" i="6"/>
  <c r="A152" i="6"/>
  <c r="B152" i="6"/>
  <c r="C152" i="6"/>
  <c r="D152" i="6"/>
  <c r="E152" i="6"/>
  <c r="A153" i="6"/>
  <c r="B153" i="6"/>
  <c r="C153" i="6"/>
  <c r="D153" i="6"/>
  <c r="E153" i="6"/>
  <c r="A154" i="6"/>
  <c r="B154" i="6"/>
  <c r="C154" i="6"/>
  <c r="D154" i="6"/>
  <c r="E154" i="6"/>
  <c r="A155" i="6"/>
  <c r="B155" i="6"/>
  <c r="C155" i="6"/>
  <c r="D155" i="6"/>
  <c r="E155" i="6"/>
  <c r="A156" i="6"/>
  <c r="B156" i="6"/>
  <c r="C156" i="6"/>
  <c r="D156" i="6"/>
  <c r="E156" i="6"/>
  <c r="A157" i="6"/>
  <c r="B157" i="6"/>
  <c r="C157" i="6"/>
  <c r="D157" i="6"/>
  <c r="E157" i="6"/>
  <c r="A158" i="6"/>
  <c r="B158" i="6"/>
  <c r="C158" i="6"/>
  <c r="D158" i="6"/>
  <c r="E158" i="6"/>
  <c r="A159" i="6"/>
  <c r="B159" i="6"/>
  <c r="C159" i="6"/>
  <c r="D159" i="6"/>
  <c r="E159" i="6"/>
  <c r="A160" i="6"/>
  <c r="B160" i="6"/>
  <c r="C160" i="6"/>
  <c r="D160" i="6"/>
  <c r="E160" i="6"/>
  <c r="F160" i="6"/>
  <c r="A161" i="6"/>
  <c r="B161" i="6"/>
  <c r="C161" i="6"/>
  <c r="D161" i="6"/>
  <c r="E161" i="6"/>
  <c r="F161" i="6"/>
  <c r="A162" i="6"/>
  <c r="B162" i="6"/>
  <c r="C162" i="6"/>
  <c r="D162" i="6"/>
  <c r="E162" i="6"/>
  <c r="A163" i="6"/>
  <c r="B163" i="6"/>
  <c r="C163" i="6"/>
  <c r="D163" i="6"/>
  <c r="E163" i="6"/>
  <c r="A164" i="6"/>
  <c r="B164" i="6"/>
  <c r="C164" i="6"/>
  <c r="D164" i="6"/>
  <c r="E164" i="6"/>
  <c r="A165" i="6"/>
  <c r="B165" i="6"/>
  <c r="C165" i="6"/>
  <c r="D165" i="6"/>
  <c r="E165" i="6"/>
  <c r="A166" i="6"/>
  <c r="B166" i="6"/>
  <c r="C166" i="6"/>
  <c r="D166" i="6"/>
  <c r="E166" i="6"/>
  <c r="A167" i="6"/>
  <c r="B167" i="6"/>
  <c r="C167" i="6"/>
  <c r="D167" i="6"/>
  <c r="E167" i="6"/>
  <c r="A168" i="6"/>
  <c r="B168" i="6"/>
  <c r="C168" i="6"/>
  <c r="D168" i="6"/>
  <c r="E168" i="6"/>
  <c r="A105" i="4"/>
  <c r="B105" i="4"/>
  <c r="D105" i="4" s="1"/>
  <c r="F105" i="6" s="1"/>
  <c r="C105" i="4"/>
  <c r="A106" i="4"/>
  <c r="B106" i="4"/>
  <c r="H106" i="6" s="1"/>
  <c r="C106" i="4"/>
  <c r="A107" i="4"/>
  <c r="B107" i="4"/>
  <c r="C107" i="4"/>
  <c r="A108" i="4"/>
  <c r="B108" i="4"/>
  <c r="E108" i="4" s="1"/>
  <c r="G108" i="6" s="1"/>
  <c r="C108" i="4"/>
  <c r="A109" i="4"/>
  <c r="B109" i="4"/>
  <c r="D109" i="4" s="1"/>
  <c r="F109" i="6" s="1"/>
  <c r="C109" i="4"/>
  <c r="A110" i="4"/>
  <c r="B110" i="4"/>
  <c r="C110" i="4"/>
  <c r="A111" i="4"/>
  <c r="B111" i="4"/>
  <c r="C111" i="4"/>
  <c r="A112" i="4"/>
  <c r="B112" i="4"/>
  <c r="C112" i="4"/>
  <c r="A113" i="4"/>
  <c r="B113" i="4"/>
  <c r="D113" i="4" s="1"/>
  <c r="F113" i="6" s="1"/>
  <c r="C113" i="4"/>
  <c r="H113" i="6"/>
  <c r="A114" i="4"/>
  <c r="B114" i="4"/>
  <c r="H114" i="6" s="1"/>
  <c r="C114" i="4"/>
  <c r="A115" i="4"/>
  <c r="B115" i="4"/>
  <c r="C115" i="4"/>
  <c r="A116" i="4"/>
  <c r="B116" i="4"/>
  <c r="D116" i="4" s="1"/>
  <c r="F116" i="6" s="1"/>
  <c r="C116" i="4"/>
  <c r="A117" i="4"/>
  <c r="B117" i="4"/>
  <c r="C117" i="4"/>
  <c r="A118" i="4"/>
  <c r="B118" i="4"/>
  <c r="D118" i="4" s="1"/>
  <c r="F118" i="6" s="1"/>
  <c r="C118" i="4"/>
  <c r="E118" i="4"/>
  <c r="G118" i="6" s="1"/>
  <c r="A119" i="4"/>
  <c r="B119" i="4"/>
  <c r="C119" i="4"/>
  <c r="A120" i="4"/>
  <c r="B120" i="4"/>
  <c r="D120" i="4" s="1"/>
  <c r="F120" i="6" s="1"/>
  <c r="C120" i="4"/>
  <c r="A121" i="4"/>
  <c r="B121" i="4"/>
  <c r="D121" i="4" s="1"/>
  <c r="F121" i="6" s="1"/>
  <c r="C121" i="4"/>
  <c r="A122" i="4"/>
  <c r="B122" i="4"/>
  <c r="D122" i="4" s="1"/>
  <c r="F122" i="6" s="1"/>
  <c r="C122" i="4"/>
  <c r="A123" i="4"/>
  <c r="B123" i="4"/>
  <c r="C123" i="4"/>
  <c r="A124" i="4"/>
  <c r="B124" i="4"/>
  <c r="E124" i="4" s="1"/>
  <c r="G124" i="6" s="1"/>
  <c r="C124" i="4"/>
  <c r="H124" i="6"/>
  <c r="A125" i="4"/>
  <c r="B125" i="4"/>
  <c r="D125" i="4" s="1"/>
  <c r="F125" i="6" s="1"/>
  <c r="C125" i="4"/>
  <c r="A126" i="4"/>
  <c r="B126" i="4"/>
  <c r="D126" i="4" s="1"/>
  <c r="F126" i="6" s="1"/>
  <c r="C126" i="4"/>
  <c r="A127" i="4"/>
  <c r="B127" i="4"/>
  <c r="C127" i="4"/>
  <c r="A128" i="4"/>
  <c r="B128" i="4"/>
  <c r="D128" i="4" s="1"/>
  <c r="F128" i="6" s="1"/>
  <c r="C128" i="4"/>
  <c r="H128" i="6"/>
  <c r="A129" i="4"/>
  <c r="B129" i="4"/>
  <c r="D129" i="4" s="1"/>
  <c r="F129" i="6" s="1"/>
  <c r="C129" i="4"/>
  <c r="A130" i="4"/>
  <c r="B130" i="4"/>
  <c r="D130" i="4" s="1"/>
  <c r="F130" i="6" s="1"/>
  <c r="C130" i="4"/>
  <c r="A131" i="4"/>
  <c r="B131" i="4"/>
  <c r="C131" i="4"/>
  <c r="A132" i="4"/>
  <c r="B132" i="4"/>
  <c r="E132" i="4" s="1"/>
  <c r="G132" i="6" s="1"/>
  <c r="C132" i="4"/>
  <c r="A133" i="4"/>
  <c r="B133" i="4"/>
  <c r="D133" i="4" s="1"/>
  <c r="F133" i="6" s="1"/>
  <c r="C133" i="4"/>
  <c r="H133" i="6"/>
  <c r="A134" i="4"/>
  <c r="B134" i="4"/>
  <c r="C134" i="4"/>
  <c r="A135" i="4"/>
  <c r="B135" i="4"/>
  <c r="C135" i="4"/>
  <c r="A136" i="4"/>
  <c r="B136" i="4"/>
  <c r="H136" i="6" s="1"/>
  <c r="C136" i="4"/>
  <c r="A137" i="4"/>
  <c r="B137" i="4"/>
  <c r="D137" i="4" s="1"/>
  <c r="F137" i="6" s="1"/>
  <c r="C137" i="4"/>
  <c r="A138" i="4"/>
  <c r="B138" i="4"/>
  <c r="D138" i="4" s="1"/>
  <c r="F138" i="6" s="1"/>
  <c r="C138" i="4"/>
  <c r="A139" i="4"/>
  <c r="B139" i="4"/>
  <c r="C139" i="4"/>
  <c r="A140" i="4"/>
  <c r="B140" i="4"/>
  <c r="C140" i="4"/>
  <c r="A141" i="4"/>
  <c r="B141" i="4"/>
  <c r="D141" i="4" s="1"/>
  <c r="F141" i="6" s="1"/>
  <c r="C141" i="4"/>
  <c r="A142" i="4"/>
  <c r="B142" i="4"/>
  <c r="D142" i="4" s="1"/>
  <c r="F142" i="6" s="1"/>
  <c r="C142" i="4"/>
  <c r="A143" i="4"/>
  <c r="B143" i="4"/>
  <c r="C143" i="4"/>
  <c r="A144" i="4"/>
  <c r="B144" i="4"/>
  <c r="D144" i="4" s="1"/>
  <c r="F144" i="6" s="1"/>
  <c r="C144" i="4"/>
  <c r="A145" i="4"/>
  <c r="B145" i="4"/>
  <c r="D145" i="4" s="1"/>
  <c r="F145" i="6" s="1"/>
  <c r="C145" i="4"/>
  <c r="A146" i="4"/>
  <c r="B146" i="4"/>
  <c r="D146" i="4" s="1"/>
  <c r="F146" i="6" s="1"/>
  <c r="C146" i="4"/>
  <c r="A147" i="4"/>
  <c r="B147" i="4"/>
  <c r="C147" i="4"/>
  <c r="A148" i="4"/>
  <c r="B148" i="4"/>
  <c r="D148" i="4" s="1"/>
  <c r="F148" i="6" s="1"/>
  <c r="C148" i="4"/>
  <c r="A149" i="4"/>
  <c r="B149" i="4"/>
  <c r="C149" i="4"/>
  <c r="A150" i="4"/>
  <c r="B150" i="4"/>
  <c r="D150" i="4" s="1"/>
  <c r="F150" i="6" s="1"/>
  <c r="C150" i="4"/>
  <c r="A151" i="4"/>
  <c r="B151" i="4"/>
  <c r="C151" i="4"/>
  <c r="A152" i="4"/>
  <c r="B152" i="4"/>
  <c r="H152" i="6" s="1"/>
  <c r="C152" i="4"/>
  <c r="A153" i="4"/>
  <c r="B153" i="4"/>
  <c r="D153" i="4" s="1"/>
  <c r="F153" i="6" s="1"/>
  <c r="C153" i="4"/>
  <c r="A154" i="4"/>
  <c r="B154" i="4"/>
  <c r="D154" i="4" s="1"/>
  <c r="F154" i="6" s="1"/>
  <c r="C154" i="4"/>
  <c r="A155" i="4"/>
  <c r="B155" i="4"/>
  <c r="C155" i="4"/>
  <c r="A156" i="4"/>
  <c r="B156" i="4"/>
  <c r="E156" i="4" s="1"/>
  <c r="G156" i="6" s="1"/>
  <c r="C156" i="4"/>
  <c r="H156" i="6"/>
  <c r="A157" i="4"/>
  <c r="B157" i="4"/>
  <c r="D157" i="4" s="1"/>
  <c r="F157" i="6" s="1"/>
  <c r="C157" i="4"/>
  <c r="A158" i="4"/>
  <c r="B158" i="4"/>
  <c r="D158" i="4" s="1"/>
  <c r="F158" i="6" s="1"/>
  <c r="C158" i="4"/>
  <c r="A159" i="4"/>
  <c r="B159" i="4"/>
  <c r="C159" i="4"/>
  <c r="A160" i="4"/>
  <c r="B160" i="4"/>
  <c r="D160" i="4" s="1"/>
  <c r="C160" i="4"/>
  <c r="H160" i="6"/>
  <c r="A161" i="4"/>
  <c r="B161" i="4"/>
  <c r="D161" i="4" s="1"/>
  <c r="C161" i="4"/>
  <c r="A162" i="4"/>
  <c r="B162" i="4"/>
  <c r="D162" i="4" s="1"/>
  <c r="F162" i="6" s="1"/>
  <c r="C162" i="4"/>
  <c r="A163" i="4"/>
  <c r="B163" i="4"/>
  <c r="C163" i="4"/>
  <c r="A164" i="4"/>
  <c r="B164" i="4"/>
  <c r="E164" i="4" s="1"/>
  <c r="G164" i="6" s="1"/>
  <c r="C164" i="4"/>
  <c r="A165" i="4"/>
  <c r="B165" i="4"/>
  <c r="D165" i="4" s="1"/>
  <c r="F165" i="6" s="1"/>
  <c r="C165" i="4"/>
  <c r="A166" i="4"/>
  <c r="B166" i="4"/>
  <c r="C166" i="4"/>
  <c r="A167" i="4"/>
  <c r="B167" i="4"/>
  <c r="C167" i="4"/>
  <c r="A168" i="4"/>
  <c r="B168" i="4"/>
  <c r="H168" i="6" s="1"/>
  <c r="C168" i="4"/>
  <c r="D168" i="4"/>
  <c r="F168" i="6" s="1"/>
  <c r="E168" i="4"/>
  <c r="G168" i="6" s="1"/>
  <c r="A169" i="4"/>
  <c r="B169" i="4"/>
  <c r="D169" i="4" s="1"/>
  <c r="F169" i="6" s="1"/>
  <c r="C169" i="4"/>
  <c r="A170" i="4"/>
  <c r="B170" i="4"/>
  <c r="D170" i="4" s="1"/>
  <c r="F170" i="6" s="1"/>
  <c r="C170" i="4"/>
  <c r="A171" i="4"/>
  <c r="B171" i="4"/>
  <c r="C171" i="4"/>
  <c r="A172" i="4"/>
  <c r="B172" i="4"/>
  <c r="C172" i="4"/>
  <c r="A173" i="4"/>
  <c r="B173" i="4"/>
  <c r="D173" i="4" s="1"/>
  <c r="F173" i="6" s="1"/>
  <c r="C173" i="4"/>
  <c r="A174" i="4"/>
  <c r="B174" i="4"/>
  <c r="D174" i="4" s="1"/>
  <c r="F174" i="6" s="1"/>
  <c r="C174" i="4"/>
  <c r="A175" i="4"/>
  <c r="B175" i="4"/>
  <c r="C175" i="4"/>
  <c r="A176" i="4"/>
  <c r="B176" i="4"/>
  <c r="D176" i="4" s="1"/>
  <c r="F176" i="6" s="1"/>
  <c r="C176" i="4"/>
  <c r="A177" i="4"/>
  <c r="B177" i="4"/>
  <c r="D177" i="4" s="1"/>
  <c r="F177" i="6" s="1"/>
  <c r="C177" i="4"/>
  <c r="A178" i="4"/>
  <c r="B178" i="4"/>
  <c r="D178" i="4" s="1"/>
  <c r="F178" i="6" s="1"/>
  <c r="C178" i="4"/>
  <c r="A179" i="4"/>
  <c r="B179" i="4"/>
  <c r="C179" i="4"/>
  <c r="A180" i="4"/>
  <c r="B180" i="4"/>
  <c r="D180" i="4" s="1"/>
  <c r="F180" i="6" s="1"/>
  <c r="C180" i="4"/>
  <c r="H180" i="6"/>
  <c r="A181" i="4"/>
  <c r="B181" i="4"/>
  <c r="C181" i="4"/>
  <c r="A182" i="4"/>
  <c r="B182" i="4"/>
  <c r="D182" i="4" s="1"/>
  <c r="F182" i="6" s="1"/>
  <c r="C182" i="4"/>
  <c r="A183" i="4"/>
  <c r="B183" i="4"/>
  <c r="C183" i="4"/>
  <c r="A184" i="4"/>
  <c r="B184" i="4"/>
  <c r="E184" i="4" s="1"/>
  <c r="G184" i="6" s="1"/>
  <c r="C184" i="4"/>
  <c r="A185" i="4"/>
  <c r="B185" i="4"/>
  <c r="D185" i="4" s="1"/>
  <c r="F185" i="6" s="1"/>
  <c r="C185" i="4"/>
  <c r="A186" i="4"/>
  <c r="B186" i="4"/>
  <c r="D186" i="4" s="1"/>
  <c r="F186" i="6" s="1"/>
  <c r="C186" i="4"/>
  <c r="A187" i="4"/>
  <c r="B187" i="4"/>
  <c r="C187" i="4"/>
  <c r="A188" i="4"/>
  <c r="B188" i="4"/>
  <c r="H188" i="6" s="1"/>
  <c r="C188" i="4"/>
  <c r="A189" i="4"/>
  <c r="B189" i="4"/>
  <c r="D189" i="4" s="1"/>
  <c r="F189" i="6" s="1"/>
  <c r="C189" i="4"/>
  <c r="A190" i="4"/>
  <c r="B190" i="4"/>
  <c r="D190" i="4" s="1"/>
  <c r="F190" i="6" s="1"/>
  <c r="C190" i="4"/>
  <c r="A191" i="4"/>
  <c r="B191" i="4"/>
  <c r="C191" i="4"/>
  <c r="A192" i="4"/>
  <c r="B192" i="4"/>
  <c r="E192" i="4" s="1"/>
  <c r="G192" i="6" s="1"/>
  <c r="C192" i="4"/>
  <c r="D192" i="4"/>
  <c r="F192" i="6" s="1"/>
  <c r="A193" i="4"/>
  <c r="B193" i="4"/>
  <c r="D193" i="4" s="1"/>
  <c r="F193" i="6" s="1"/>
  <c r="C193" i="4"/>
  <c r="E193" i="4"/>
  <c r="G193" i="6" s="1"/>
  <c r="A194" i="4"/>
  <c r="B194" i="4"/>
  <c r="D194" i="4" s="1"/>
  <c r="F194" i="6" s="1"/>
  <c r="C194" i="4"/>
  <c r="A195" i="4"/>
  <c r="B195" i="4"/>
  <c r="C195" i="4"/>
  <c r="A196" i="4"/>
  <c r="B196" i="4"/>
  <c r="H196" i="6" s="1"/>
  <c r="C196" i="4"/>
  <c r="E196" i="4"/>
  <c r="G196" i="6" s="1"/>
  <c r="A197" i="4"/>
  <c r="B197" i="4"/>
  <c r="D197" i="4" s="1"/>
  <c r="F197" i="6" s="1"/>
  <c r="C197" i="4"/>
  <c r="A198" i="4"/>
  <c r="B198" i="4"/>
  <c r="D198" i="4" s="1"/>
  <c r="F198" i="6" s="1"/>
  <c r="C198" i="4"/>
  <c r="A199" i="4"/>
  <c r="B199" i="4"/>
  <c r="C199" i="4"/>
  <c r="A200" i="4"/>
  <c r="B200" i="4"/>
  <c r="C200" i="4"/>
  <c r="A201" i="4"/>
  <c r="B201" i="4"/>
  <c r="D201" i="4" s="1"/>
  <c r="F201" i="6" s="1"/>
  <c r="C201" i="4"/>
  <c r="A202" i="4"/>
  <c r="B202" i="4"/>
  <c r="D202" i="4" s="1"/>
  <c r="F202" i="6" s="1"/>
  <c r="C202" i="4"/>
  <c r="A203" i="4"/>
  <c r="B203" i="4"/>
  <c r="C203" i="4"/>
  <c r="A204" i="4"/>
  <c r="B204" i="4"/>
  <c r="D204" i="4" s="1"/>
  <c r="F204" i="6" s="1"/>
  <c r="C204" i="4"/>
  <c r="A205" i="4"/>
  <c r="B205" i="4"/>
  <c r="D205" i="4" s="1"/>
  <c r="F205" i="6" s="1"/>
  <c r="C205" i="4"/>
  <c r="A206" i="4"/>
  <c r="B206" i="4"/>
  <c r="D206" i="4" s="1"/>
  <c r="F206" i="6" s="1"/>
  <c r="C206" i="4"/>
  <c r="A207" i="4"/>
  <c r="B207" i="4"/>
  <c r="C207" i="4"/>
  <c r="A208" i="4"/>
  <c r="B208" i="4"/>
  <c r="D208" i="4" s="1"/>
  <c r="F208" i="6" s="1"/>
  <c r="C208" i="4"/>
  <c r="A209" i="4"/>
  <c r="B209" i="4"/>
  <c r="C209" i="4"/>
  <c r="A210" i="4"/>
  <c r="B210" i="4"/>
  <c r="D210" i="4" s="1"/>
  <c r="F210" i="6" s="1"/>
  <c r="C210" i="4"/>
  <c r="A211" i="4"/>
  <c r="B211" i="4"/>
  <c r="C211" i="4"/>
  <c r="A212" i="4"/>
  <c r="B212" i="4"/>
  <c r="E212" i="4" s="1"/>
  <c r="G212" i="6" s="1"/>
  <c r="C212" i="4"/>
  <c r="D212" i="4"/>
  <c r="F212" i="6" s="1"/>
  <c r="A213" i="4"/>
  <c r="B213" i="4"/>
  <c r="D213" i="4" s="1"/>
  <c r="F213" i="6" s="1"/>
  <c r="C213" i="4"/>
  <c r="A214" i="4"/>
  <c r="B214" i="4"/>
  <c r="C214" i="4"/>
  <c r="A215" i="4"/>
  <c r="B215" i="4"/>
  <c r="D215" i="4" s="1"/>
  <c r="F215" i="6" s="1"/>
  <c r="C215" i="4"/>
  <c r="A216" i="4"/>
  <c r="B216" i="4"/>
  <c r="H216" i="6" s="1"/>
  <c r="C216" i="4"/>
  <c r="A217" i="4"/>
  <c r="B217" i="4"/>
  <c r="D217" i="4" s="1"/>
  <c r="F217" i="6" s="1"/>
  <c r="C217" i="4"/>
  <c r="H217" i="6"/>
  <c r="A218" i="4"/>
  <c r="B218" i="4"/>
  <c r="C218" i="4"/>
  <c r="A219" i="4"/>
  <c r="B219" i="4"/>
  <c r="D219" i="4" s="1"/>
  <c r="F219" i="6" s="1"/>
  <c r="C219" i="4"/>
  <c r="A220" i="4"/>
  <c r="B220" i="4"/>
  <c r="D220" i="4" s="1"/>
  <c r="F220" i="6" s="1"/>
  <c r="C220" i="4"/>
  <c r="A221" i="4"/>
  <c r="B221" i="4"/>
  <c r="D221" i="4" s="1"/>
  <c r="F221" i="6" s="1"/>
  <c r="C221" i="4"/>
  <c r="A222" i="4"/>
  <c r="B222" i="4"/>
  <c r="C222" i="4"/>
  <c r="A223" i="4"/>
  <c r="B223" i="4"/>
  <c r="D223" i="4" s="1"/>
  <c r="F223" i="6" s="1"/>
  <c r="C223" i="4"/>
  <c r="A224" i="4"/>
  <c r="B224" i="4"/>
  <c r="C224" i="4"/>
  <c r="A225" i="4"/>
  <c r="B225" i="4"/>
  <c r="D225" i="4" s="1"/>
  <c r="F225" i="6" s="1"/>
  <c r="C225" i="4"/>
  <c r="A226" i="4"/>
  <c r="B226" i="4"/>
  <c r="C226" i="4"/>
  <c r="A227" i="4"/>
  <c r="B227" i="4"/>
  <c r="C227" i="4"/>
  <c r="A228" i="4"/>
  <c r="B228" i="4"/>
  <c r="D228" i="4" s="1"/>
  <c r="F228" i="6" s="1"/>
  <c r="C228" i="4"/>
  <c r="A229" i="4"/>
  <c r="B229" i="4"/>
  <c r="D229" i="4" s="1"/>
  <c r="F229" i="6" s="1"/>
  <c r="C229" i="4"/>
  <c r="A230" i="4"/>
  <c r="B230" i="4"/>
  <c r="C230" i="4"/>
  <c r="A231" i="4"/>
  <c r="B231" i="4"/>
  <c r="D231" i="4" s="1"/>
  <c r="F231" i="6" s="1"/>
  <c r="C231" i="4"/>
  <c r="A232" i="4"/>
  <c r="B232" i="4"/>
  <c r="D232" i="4" s="1"/>
  <c r="F232" i="6" s="1"/>
  <c r="C232" i="4"/>
  <c r="E232" i="4"/>
  <c r="G232" i="6" s="1"/>
  <c r="H232" i="6"/>
  <c r="A233" i="4"/>
  <c r="B233" i="4"/>
  <c r="D233" i="4" s="1"/>
  <c r="F233" i="6" s="1"/>
  <c r="C233" i="4"/>
  <c r="A234" i="4"/>
  <c r="B234" i="4"/>
  <c r="C234" i="4"/>
  <c r="A235" i="4"/>
  <c r="B235" i="4"/>
  <c r="D235" i="4" s="1"/>
  <c r="F235" i="6" s="1"/>
  <c r="C235" i="4"/>
  <c r="A236" i="4"/>
  <c r="B236" i="4"/>
  <c r="E236" i="4" s="1"/>
  <c r="G236" i="6" s="1"/>
  <c r="C236" i="4"/>
  <c r="A237" i="4"/>
  <c r="B237" i="4"/>
  <c r="D237" i="4" s="1"/>
  <c r="F237" i="6" s="1"/>
  <c r="C237" i="4"/>
  <c r="A238" i="4"/>
  <c r="B238" i="4"/>
  <c r="E238" i="4" s="1"/>
  <c r="G238" i="6" s="1"/>
  <c r="C238" i="4"/>
  <c r="A239" i="4"/>
  <c r="B239" i="4"/>
  <c r="C239" i="4"/>
  <c r="A240" i="4"/>
  <c r="B240" i="4"/>
  <c r="D240" i="4" s="1"/>
  <c r="F240" i="6" s="1"/>
  <c r="C240" i="4"/>
  <c r="A241" i="4"/>
  <c r="B241" i="4"/>
  <c r="D241" i="4" s="1"/>
  <c r="F241" i="6" s="1"/>
  <c r="C241" i="4"/>
  <c r="A242" i="4"/>
  <c r="B242" i="4"/>
  <c r="C242" i="4"/>
  <c r="A243" i="4"/>
  <c r="B243" i="4"/>
  <c r="D243" i="4" s="1"/>
  <c r="F243" i="6" s="1"/>
  <c r="C243" i="4"/>
  <c r="A244" i="4"/>
  <c r="B244" i="4"/>
  <c r="D244" i="4" s="1"/>
  <c r="F244" i="6" s="1"/>
  <c r="C244" i="4"/>
  <c r="H244" i="6"/>
  <c r="A245" i="4"/>
  <c r="B245" i="4"/>
  <c r="D245" i="4" s="1"/>
  <c r="F245" i="6" s="1"/>
  <c r="C245" i="4"/>
  <c r="A246" i="4"/>
  <c r="B246" i="4"/>
  <c r="E246" i="4" s="1"/>
  <c r="G246" i="6" s="1"/>
  <c r="C246" i="4"/>
  <c r="A247" i="4"/>
  <c r="B247" i="4"/>
  <c r="C247" i="4"/>
  <c r="A248" i="4"/>
  <c r="B248" i="4"/>
  <c r="D248" i="4" s="1"/>
  <c r="F248" i="6" s="1"/>
  <c r="C248" i="4"/>
  <c r="A249" i="4"/>
  <c r="B249" i="4"/>
  <c r="H249" i="6" s="1"/>
  <c r="C249" i="4"/>
  <c r="A250" i="4"/>
  <c r="B250" i="4"/>
  <c r="C250" i="4"/>
  <c r="A251" i="4"/>
  <c r="B251" i="4"/>
  <c r="D251" i="4" s="1"/>
  <c r="F251" i="6" s="1"/>
  <c r="C251" i="4"/>
  <c r="A252" i="4"/>
  <c r="B252" i="4"/>
  <c r="D252" i="4" s="1"/>
  <c r="F252" i="6" s="1"/>
  <c r="C252" i="4"/>
  <c r="A253" i="4"/>
  <c r="B253" i="4"/>
  <c r="C253" i="4"/>
  <c r="A254" i="4"/>
  <c r="B254" i="4"/>
  <c r="E254" i="4" s="1"/>
  <c r="G254" i="6" s="1"/>
  <c r="C254" i="4"/>
  <c r="A255" i="4"/>
  <c r="B255" i="4"/>
  <c r="C255" i="4"/>
  <c r="A256" i="4"/>
  <c r="B256" i="4"/>
  <c r="H256" i="6" s="1"/>
  <c r="C256" i="4"/>
  <c r="A257" i="4"/>
  <c r="B257" i="4"/>
  <c r="C257" i="4"/>
  <c r="D257" i="4"/>
  <c r="F257" i="6" s="1"/>
  <c r="E257" i="4"/>
  <c r="G257" i="6" s="1"/>
  <c r="H257" i="6"/>
  <c r="A258" i="4"/>
  <c r="B258" i="4"/>
  <c r="C258" i="4"/>
  <c r="A259" i="4"/>
  <c r="B259" i="4"/>
  <c r="D259" i="4" s="1"/>
  <c r="F259" i="6" s="1"/>
  <c r="C259" i="4"/>
  <c r="A260" i="4"/>
  <c r="B260" i="4"/>
  <c r="C260" i="4"/>
  <c r="A261" i="4"/>
  <c r="B261" i="4"/>
  <c r="E261" i="4" s="1"/>
  <c r="G261" i="6" s="1"/>
  <c r="C261" i="4"/>
  <c r="A262" i="4"/>
  <c r="B262" i="4"/>
  <c r="D262" i="4" s="1"/>
  <c r="F262" i="6" s="1"/>
  <c r="C262" i="4"/>
  <c r="A263" i="4"/>
  <c r="B263" i="4"/>
  <c r="D263" i="4" s="1"/>
  <c r="F263" i="6" s="1"/>
  <c r="C263" i="4"/>
  <c r="A264" i="4"/>
  <c r="B264" i="4"/>
  <c r="H264" i="6" s="1"/>
  <c r="C264" i="4"/>
  <c r="A265" i="4"/>
  <c r="B265" i="4"/>
  <c r="D265" i="4" s="1"/>
  <c r="F265" i="6" s="1"/>
  <c r="C265" i="4"/>
  <c r="A266" i="4"/>
  <c r="B266" i="4"/>
  <c r="D266" i="4" s="1"/>
  <c r="F266" i="6" s="1"/>
  <c r="C266" i="4"/>
  <c r="A267" i="4"/>
  <c r="B267" i="4"/>
  <c r="D267" i="4" s="1"/>
  <c r="F267" i="6" s="1"/>
  <c r="C267" i="4"/>
  <c r="A268" i="4"/>
  <c r="B268" i="4"/>
  <c r="C268" i="4"/>
  <c r="A269" i="4"/>
  <c r="B269" i="4"/>
  <c r="H269" i="6" s="1"/>
  <c r="C269" i="4"/>
  <c r="A270" i="4"/>
  <c r="B270" i="4"/>
  <c r="D270" i="4" s="1"/>
  <c r="F270" i="6" s="1"/>
  <c r="C270" i="4"/>
  <c r="A271" i="4"/>
  <c r="B271" i="4"/>
  <c r="D271" i="4" s="1"/>
  <c r="F271" i="6" s="1"/>
  <c r="C271" i="4"/>
  <c r="A272" i="4"/>
  <c r="B272" i="4"/>
  <c r="D272" i="4" s="1"/>
  <c r="F272" i="6" s="1"/>
  <c r="C272" i="4"/>
  <c r="H272" i="6"/>
  <c r="A273" i="4"/>
  <c r="B273" i="4"/>
  <c r="D273" i="4" s="1"/>
  <c r="F273" i="6" s="1"/>
  <c r="C273" i="4"/>
  <c r="A274" i="4"/>
  <c r="B274" i="4"/>
  <c r="D274" i="4" s="1"/>
  <c r="F274" i="6" s="1"/>
  <c r="C274" i="4"/>
  <c r="H274" i="6"/>
  <c r="A275" i="4"/>
  <c r="B275" i="4"/>
  <c r="C275" i="4"/>
  <c r="A276" i="4"/>
  <c r="B276" i="4"/>
  <c r="H276" i="6" s="1"/>
  <c r="C276" i="4"/>
  <c r="A277" i="4"/>
  <c r="B277" i="4"/>
  <c r="H277" i="6" s="1"/>
  <c r="C277" i="4"/>
  <c r="A278" i="4"/>
  <c r="B278" i="4"/>
  <c r="C278" i="4"/>
  <c r="A279" i="4"/>
  <c r="B279" i="4"/>
  <c r="H279" i="6" s="1"/>
  <c r="C279" i="4"/>
  <c r="E279" i="4"/>
  <c r="G279" i="6" s="1"/>
  <c r="A280" i="4"/>
  <c r="B280" i="4"/>
  <c r="C280" i="4"/>
  <c r="A281" i="4"/>
  <c r="B281" i="4"/>
  <c r="C281" i="4"/>
  <c r="A282" i="4"/>
  <c r="B282" i="4"/>
  <c r="C282" i="4"/>
  <c r="A283" i="4"/>
  <c r="B283" i="4"/>
  <c r="E283" i="4" s="1"/>
  <c r="G283" i="6" s="1"/>
  <c r="C283" i="4"/>
  <c r="D283" i="4"/>
  <c r="F283" i="6" s="1"/>
  <c r="H283" i="6"/>
  <c r="A284" i="4"/>
  <c r="B284" i="4"/>
  <c r="D284" i="4" s="1"/>
  <c r="F284" i="6" s="1"/>
  <c r="C284" i="4"/>
  <c r="A285" i="4"/>
  <c r="B285" i="4"/>
  <c r="C285" i="4"/>
  <c r="A286" i="4"/>
  <c r="B286" i="4"/>
  <c r="E286" i="4" s="1"/>
  <c r="G286" i="6" s="1"/>
  <c r="C286" i="4"/>
  <c r="A287" i="4"/>
  <c r="B287" i="4"/>
  <c r="E287" i="4" s="1"/>
  <c r="G287" i="6" s="1"/>
  <c r="C287" i="4"/>
  <c r="A288" i="4"/>
  <c r="B288" i="4"/>
  <c r="D288" i="4" s="1"/>
  <c r="F288" i="6" s="1"/>
  <c r="C288" i="4"/>
  <c r="E288" i="4"/>
  <c r="G288" i="6" s="1"/>
  <c r="H288" i="6"/>
  <c r="A289" i="4"/>
  <c r="B289" i="4"/>
  <c r="C289" i="4"/>
  <c r="A290" i="4"/>
  <c r="B290" i="4"/>
  <c r="E290" i="4" s="1"/>
  <c r="G290" i="6" s="1"/>
  <c r="C290" i="4"/>
  <c r="A291" i="4"/>
  <c r="B291" i="4"/>
  <c r="H291" i="6" s="1"/>
  <c r="C291" i="4"/>
  <c r="A292" i="4"/>
  <c r="B292" i="4"/>
  <c r="D292" i="4" s="1"/>
  <c r="F292" i="6" s="1"/>
  <c r="C292" i="4"/>
  <c r="A293" i="4"/>
  <c r="B293" i="4"/>
  <c r="C293" i="4"/>
  <c r="A294" i="4"/>
  <c r="B294" i="4"/>
  <c r="C294" i="4"/>
  <c r="A295" i="4"/>
  <c r="B295" i="4"/>
  <c r="D295" i="4" s="1"/>
  <c r="F295" i="6" s="1"/>
  <c r="C295" i="4"/>
  <c r="E295" i="4"/>
  <c r="G295" i="6" s="1"/>
  <c r="H295" i="6"/>
  <c r="A296" i="4"/>
  <c r="B296" i="4"/>
  <c r="C296" i="4"/>
  <c r="D296" i="4"/>
  <c r="F296" i="6" s="1"/>
  <c r="E296" i="4"/>
  <c r="G296" i="6" s="1"/>
  <c r="H296" i="6"/>
  <c r="A297" i="4"/>
  <c r="B297" i="4"/>
  <c r="C297" i="4"/>
  <c r="A298" i="4"/>
  <c r="B298" i="4"/>
  <c r="E298" i="4" s="1"/>
  <c r="G298" i="6" s="1"/>
  <c r="C298" i="4"/>
  <c r="D298" i="4"/>
  <c r="F298" i="6" s="1"/>
  <c r="A299" i="4"/>
  <c r="B299" i="4"/>
  <c r="D299" i="4" s="1"/>
  <c r="F299" i="6" s="1"/>
  <c r="C299" i="4"/>
  <c r="A300" i="4"/>
  <c r="B300" i="4"/>
  <c r="H300" i="6" s="1"/>
  <c r="C300" i="4"/>
  <c r="E300" i="4"/>
  <c r="G300" i="6" s="1"/>
  <c r="A301" i="4"/>
  <c r="B301" i="4"/>
  <c r="C301" i="4"/>
  <c r="A302" i="4"/>
  <c r="B302" i="4"/>
  <c r="E302" i="4" s="1"/>
  <c r="G302" i="6" s="1"/>
  <c r="C302" i="4"/>
  <c r="A303" i="4"/>
  <c r="B303" i="4"/>
  <c r="H303" i="6" s="1"/>
  <c r="C303" i="4"/>
  <c r="E303" i="4"/>
  <c r="G303" i="6" s="1"/>
  <c r="A304" i="4"/>
  <c r="B304" i="4"/>
  <c r="C304" i="4"/>
  <c r="E126" i="4" l="1"/>
  <c r="G126" i="6" s="1"/>
  <c r="D124" i="4"/>
  <c r="F124" i="6" s="1"/>
  <c r="D261" i="4"/>
  <c r="F261" i="6" s="1"/>
  <c r="E244" i="4"/>
  <c r="G244" i="6" s="1"/>
  <c r="E160" i="4"/>
  <c r="G160" i="6" s="1"/>
  <c r="H145" i="6"/>
  <c r="E130" i="4"/>
  <c r="G130" i="6" s="1"/>
  <c r="E128" i="4"/>
  <c r="G128" i="6" s="1"/>
  <c r="H189" i="6"/>
  <c r="D132" i="4"/>
  <c r="F132" i="6" s="1"/>
  <c r="D106" i="4"/>
  <c r="F106" i="6" s="1"/>
  <c r="E291" i="4"/>
  <c r="G291" i="6" s="1"/>
  <c r="H284" i="6"/>
  <c r="H233" i="6"/>
  <c r="H193" i="6"/>
  <c r="E189" i="4"/>
  <c r="G189" i="6" s="1"/>
  <c r="D164" i="4"/>
  <c r="F164" i="6" s="1"/>
  <c r="H265" i="6"/>
  <c r="H205" i="6"/>
  <c r="E277" i="4"/>
  <c r="G277" i="6" s="1"/>
  <c r="H197" i="6"/>
  <c r="H173" i="6"/>
  <c r="E146" i="4"/>
  <c r="G146" i="6" s="1"/>
  <c r="E120" i="4"/>
  <c r="G120" i="6" s="1"/>
  <c r="D303" i="4"/>
  <c r="F303" i="6" s="1"/>
  <c r="D291" i="4"/>
  <c r="F291" i="6" s="1"/>
  <c r="D287" i="4"/>
  <c r="F287" i="6" s="1"/>
  <c r="D277" i="4"/>
  <c r="F277" i="6" s="1"/>
  <c r="E249" i="4"/>
  <c r="G249" i="6" s="1"/>
  <c r="E225" i="4"/>
  <c r="G225" i="6" s="1"/>
  <c r="E216" i="4"/>
  <c r="G216" i="6" s="1"/>
  <c r="E205" i="4"/>
  <c r="G205" i="6" s="1"/>
  <c r="D196" i="4"/>
  <c r="F196" i="6" s="1"/>
  <c r="H185" i="6"/>
  <c r="E162" i="4"/>
  <c r="G162" i="6" s="1"/>
  <c r="E158" i="4"/>
  <c r="G158" i="6" s="1"/>
  <c r="D156" i="4"/>
  <c r="F156" i="6" s="1"/>
  <c r="D108" i="4"/>
  <c r="F108" i="6" s="1"/>
  <c r="E270" i="4"/>
  <c r="G270" i="6" s="1"/>
  <c r="H240" i="6"/>
  <c r="D236" i="4"/>
  <c r="F236" i="6" s="1"/>
  <c r="E178" i="4"/>
  <c r="G178" i="6" s="1"/>
  <c r="H237" i="6"/>
  <c r="D302" i="4"/>
  <c r="F302" i="6" s="1"/>
  <c r="D286" i="4"/>
  <c r="F286" i="6" s="1"/>
  <c r="E284" i="4"/>
  <c r="G284" i="6" s="1"/>
  <c r="E276" i="4"/>
  <c r="G276" i="6" s="1"/>
  <c r="H252" i="6"/>
  <c r="E237" i="4"/>
  <c r="G237" i="6" s="1"/>
  <c r="E217" i="4"/>
  <c r="G217" i="6" s="1"/>
  <c r="H208" i="6"/>
  <c r="H204" i="6"/>
  <c r="H184" i="6"/>
  <c r="H161" i="6"/>
  <c r="H148" i="6"/>
  <c r="H141" i="6"/>
  <c r="E136" i="4"/>
  <c r="G136" i="6" s="1"/>
  <c r="H109" i="6"/>
  <c r="E269" i="4"/>
  <c r="G269" i="6" s="1"/>
  <c r="H262" i="6"/>
  <c r="E252" i="4"/>
  <c r="G252" i="6" s="1"/>
  <c r="H245" i="6"/>
  <c r="H221" i="6"/>
  <c r="H212" i="6"/>
  <c r="E208" i="4"/>
  <c r="G208" i="6" s="1"/>
  <c r="D184" i="4"/>
  <c r="F184" i="6" s="1"/>
  <c r="H177" i="6"/>
  <c r="H165" i="6"/>
  <c r="E152" i="4"/>
  <c r="G152" i="6" s="1"/>
  <c r="E150" i="4"/>
  <c r="G150" i="6" s="1"/>
  <c r="D136" i="4"/>
  <c r="F136" i="6" s="1"/>
  <c r="H116" i="6"/>
  <c r="E262" i="4"/>
  <c r="G262" i="6" s="1"/>
  <c r="E256" i="4"/>
  <c r="G256" i="6" s="1"/>
  <c r="E245" i="4"/>
  <c r="G245" i="6" s="1"/>
  <c r="H228" i="6"/>
  <c r="E201" i="4"/>
  <c r="G201" i="6" s="1"/>
  <c r="E188" i="4"/>
  <c r="G188" i="6" s="1"/>
  <c r="D152" i="4"/>
  <c r="F152" i="6" s="1"/>
  <c r="H129" i="6"/>
  <c r="E294" i="4"/>
  <c r="G294" i="6" s="1"/>
  <c r="D294" i="4"/>
  <c r="F294" i="6" s="1"/>
  <c r="E282" i="4"/>
  <c r="G282" i="6" s="1"/>
  <c r="D282" i="4"/>
  <c r="F282" i="6" s="1"/>
  <c r="D260" i="4"/>
  <c r="F260" i="6" s="1"/>
  <c r="E260" i="4"/>
  <c r="G260" i="6" s="1"/>
  <c r="H260" i="6"/>
  <c r="D172" i="4"/>
  <c r="F172" i="6" s="1"/>
  <c r="E172" i="4"/>
  <c r="G172" i="6" s="1"/>
  <c r="H172" i="6"/>
  <c r="D181" i="4"/>
  <c r="F181" i="6" s="1"/>
  <c r="E181" i="4"/>
  <c r="G181" i="6" s="1"/>
  <c r="H181" i="6"/>
  <c r="D140" i="4"/>
  <c r="F140" i="6" s="1"/>
  <c r="E140" i="4"/>
  <c r="G140" i="6" s="1"/>
  <c r="H140" i="6"/>
  <c r="D268" i="4"/>
  <c r="F268" i="6" s="1"/>
  <c r="E268" i="4"/>
  <c r="G268" i="6" s="1"/>
  <c r="H268" i="6"/>
  <c r="D253" i="4"/>
  <c r="F253" i="6" s="1"/>
  <c r="E253" i="4"/>
  <c r="G253" i="6" s="1"/>
  <c r="H253" i="6"/>
  <c r="D209" i="4"/>
  <c r="F209" i="6" s="1"/>
  <c r="E209" i="4"/>
  <c r="G209" i="6" s="1"/>
  <c r="H209" i="6"/>
  <c r="D149" i="4"/>
  <c r="F149" i="6" s="1"/>
  <c r="H149" i="6"/>
  <c r="H110" i="6"/>
  <c r="D110" i="4"/>
  <c r="F110" i="6" s="1"/>
  <c r="E110" i="4"/>
  <c r="G110" i="6" s="1"/>
  <c r="D200" i="4"/>
  <c r="F200" i="6" s="1"/>
  <c r="E200" i="4"/>
  <c r="G200" i="6" s="1"/>
  <c r="H200" i="6"/>
  <c r="D166" i="4"/>
  <c r="F166" i="6" s="1"/>
  <c r="E166" i="4"/>
  <c r="G166" i="6" s="1"/>
  <c r="D117" i="4"/>
  <c r="F117" i="6" s="1"/>
  <c r="H117" i="6"/>
  <c r="D304" i="4"/>
  <c r="F304" i="6" s="1"/>
  <c r="E304" i="4"/>
  <c r="G304" i="6" s="1"/>
  <c r="H304" i="6"/>
  <c r="D112" i="4"/>
  <c r="F112" i="6" s="1"/>
  <c r="E112" i="4"/>
  <c r="G112" i="6" s="1"/>
  <c r="H112" i="6"/>
  <c r="D280" i="4"/>
  <c r="F280" i="6" s="1"/>
  <c r="E280" i="4"/>
  <c r="G280" i="6" s="1"/>
  <c r="H280" i="6"/>
  <c r="D224" i="4"/>
  <c r="F224" i="6" s="1"/>
  <c r="E224" i="4"/>
  <c r="G224" i="6" s="1"/>
  <c r="H224" i="6"/>
  <c r="D134" i="4"/>
  <c r="F134" i="6" s="1"/>
  <c r="E134" i="4"/>
  <c r="G134" i="6" s="1"/>
  <c r="D300" i="4"/>
  <c r="F300" i="6" s="1"/>
  <c r="D290" i="4"/>
  <c r="F290" i="6" s="1"/>
  <c r="D276" i="4"/>
  <c r="F276" i="6" s="1"/>
  <c r="E274" i="4"/>
  <c r="G274" i="6" s="1"/>
  <c r="D269" i="4"/>
  <c r="F269" i="6" s="1"/>
  <c r="E264" i="4"/>
  <c r="G264" i="6" s="1"/>
  <c r="D256" i="4"/>
  <c r="F256" i="6" s="1"/>
  <c r="D249" i="4"/>
  <c r="F249" i="6" s="1"/>
  <c r="E221" i="4"/>
  <c r="G221" i="6" s="1"/>
  <c r="D216" i="4"/>
  <c r="F216" i="6" s="1"/>
  <c r="E197" i="4"/>
  <c r="G197" i="6" s="1"/>
  <c r="D188" i="4"/>
  <c r="F188" i="6" s="1"/>
  <c r="E182" i="4"/>
  <c r="G182" i="6" s="1"/>
  <c r="H169" i="6"/>
  <c r="E154" i="4"/>
  <c r="G154" i="6" s="1"/>
  <c r="H137" i="6"/>
  <c r="E122" i="4"/>
  <c r="G122" i="6" s="1"/>
  <c r="H120" i="6"/>
  <c r="E180" i="4"/>
  <c r="G180" i="6" s="1"/>
  <c r="H176" i="6"/>
  <c r="E148" i="4"/>
  <c r="G148" i="6" s="1"/>
  <c r="H144" i="6"/>
  <c r="E116" i="4"/>
  <c r="G116" i="6" s="1"/>
  <c r="E114" i="4"/>
  <c r="G114" i="6" s="1"/>
  <c r="E265" i="4"/>
  <c r="G265" i="6" s="1"/>
  <c r="E240" i="4"/>
  <c r="G240" i="6" s="1"/>
  <c r="E233" i="4"/>
  <c r="G233" i="6" s="1"/>
  <c r="E228" i="4"/>
  <c r="G228" i="6" s="1"/>
  <c r="H213" i="6"/>
  <c r="E204" i="4"/>
  <c r="G204" i="6" s="1"/>
  <c r="E185" i="4"/>
  <c r="G185" i="6" s="1"/>
  <c r="E176" i="4"/>
  <c r="G176" i="6" s="1"/>
  <c r="E174" i="4"/>
  <c r="G174" i="6" s="1"/>
  <c r="H157" i="6"/>
  <c r="E144" i="4"/>
  <c r="G144" i="6" s="1"/>
  <c r="E142" i="4"/>
  <c r="G142" i="6" s="1"/>
  <c r="H125" i="6"/>
  <c r="D114" i="4"/>
  <c r="F114" i="6" s="1"/>
  <c r="H105" i="6"/>
  <c r="H299" i="6"/>
  <c r="H292" i="6"/>
  <c r="H273" i="6"/>
  <c r="H248" i="6"/>
  <c r="H241" i="6"/>
  <c r="H220" i="6"/>
  <c r="E213" i="4"/>
  <c r="G213" i="6" s="1"/>
  <c r="E170" i="4"/>
  <c r="G170" i="6" s="1"/>
  <c r="H153" i="6"/>
  <c r="E138" i="4"/>
  <c r="G138" i="6" s="1"/>
  <c r="H121" i="6"/>
  <c r="E299" i="4"/>
  <c r="G299" i="6" s="1"/>
  <c r="E292" i="4"/>
  <c r="G292" i="6" s="1"/>
  <c r="H287" i="6"/>
  <c r="E273" i="4"/>
  <c r="G273" i="6" s="1"/>
  <c r="H266" i="6"/>
  <c r="H261" i="6"/>
  <c r="E248" i="4"/>
  <c r="G248" i="6" s="1"/>
  <c r="E241" i="4"/>
  <c r="G241" i="6" s="1"/>
  <c r="H236" i="6"/>
  <c r="H229" i="6"/>
  <c r="E220" i="4"/>
  <c r="G220" i="6" s="1"/>
  <c r="H192" i="6"/>
  <c r="H164" i="6"/>
  <c r="H132" i="6"/>
  <c r="H108" i="6"/>
  <c r="E266" i="4"/>
  <c r="G266" i="6" s="1"/>
  <c r="E229" i="4"/>
  <c r="G229" i="6" s="1"/>
  <c r="H225" i="6"/>
  <c r="H201" i="6"/>
  <c r="E106" i="4"/>
  <c r="G106" i="6" s="1"/>
  <c r="D218" i="4"/>
  <c r="F218" i="6" s="1"/>
  <c r="E218" i="4"/>
  <c r="G218" i="6" s="1"/>
  <c r="H218" i="6"/>
  <c r="E151" i="4"/>
  <c r="G151" i="6" s="1"/>
  <c r="H151" i="6"/>
  <c r="D151" i="4"/>
  <c r="F151" i="6" s="1"/>
  <c r="E211" i="4"/>
  <c r="G211" i="6" s="1"/>
  <c r="H211" i="6"/>
  <c r="D211" i="4"/>
  <c r="F211" i="6" s="1"/>
  <c r="E119" i="4"/>
  <c r="G119" i="6" s="1"/>
  <c r="H119" i="6"/>
  <c r="D119" i="4"/>
  <c r="F119" i="6" s="1"/>
  <c r="D297" i="4"/>
  <c r="F297" i="6" s="1"/>
  <c r="E297" i="4"/>
  <c r="G297" i="6" s="1"/>
  <c r="H297" i="6"/>
  <c r="D285" i="4"/>
  <c r="F285" i="6" s="1"/>
  <c r="E285" i="4"/>
  <c r="G285" i="6" s="1"/>
  <c r="H285" i="6"/>
  <c r="E239" i="4"/>
  <c r="G239" i="6" s="1"/>
  <c r="H239" i="6"/>
  <c r="D239" i="4"/>
  <c r="F239" i="6" s="1"/>
  <c r="D293" i="4"/>
  <c r="F293" i="6" s="1"/>
  <c r="E293" i="4"/>
  <c r="G293" i="6" s="1"/>
  <c r="H293" i="6"/>
  <c r="D281" i="4"/>
  <c r="F281" i="6" s="1"/>
  <c r="E281" i="4"/>
  <c r="G281" i="6" s="1"/>
  <c r="H281" i="6"/>
  <c r="D242" i="4"/>
  <c r="F242" i="6" s="1"/>
  <c r="H242" i="6"/>
  <c r="E242" i="4"/>
  <c r="G242" i="6" s="1"/>
  <c r="E247" i="4"/>
  <c r="G247" i="6" s="1"/>
  <c r="H247" i="6"/>
  <c r="D247" i="4"/>
  <c r="F247" i="6" s="1"/>
  <c r="D301" i="4"/>
  <c r="F301" i="6" s="1"/>
  <c r="E301" i="4"/>
  <c r="G301" i="6" s="1"/>
  <c r="H301" i="6"/>
  <c r="D250" i="4"/>
  <c r="F250" i="6" s="1"/>
  <c r="H250" i="6"/>
  <c r="E250" i="4"/>
  <c r="G250" i="6" s="1"/>
  <c r="D289" i="4"/>
  <c r="F289" i="6" s="1"/>
  <c r="E289" i="4"/>
  <c r="G289" i="6" s="1"/>
  <c r="H289" i="6"/>
  <c r="E275" i="4"/>
  <c r="G275" i="6" s="1"/>
  <c r="H275" i="6"/>
  <c r="D275" i="4"/>
  <c r="F275" i="6" s="1"/>
  <c r="E255" i="4"/>
  <c r="G255" i="6" s="1"/>
  <c r="H255" i="6"/>
  <c r="D255" i="4"/>
  <c r="F255" i="6" s="1"/>
  <c r="D278" i="4"/>
  <c r="F278" i="6" s="1"/>
  <c r="E278" i="4"/>
  <c r="G278" i="6" s="1"/>
  <c r="H278" i="6"/>
  <c r="D258" i="4"/>
  <c r="F258" i="6" s="1"/>
  <c r="H258" i="6"/>
  <c r="E258" i="4"/>
  <c r="G258" i="6" s="1"/>
  <c r="D279" i="4"/>
  <c r="F279" i="6" s="1"/>
  <c r="D264" i="4"/>
  <c r="F264" i="6" s="1"/>
  <c r="E227" i="4"/>
  <c r="G227" i="6" s="1"/>
  <c r="H227" i="6"/>
  <c r="E207" i="4"/>
  <c r="G207" i="6" s="1"/>
  <c r="H207" i="6"/>
  <c r="D207" i="4"/>
  <c r="F207" i="6" s="1"/>
  <c r="E179" i="4"/>
  <c r="G179" i="6" s="1"/>
  <c r="H179" i="6"/>
  <c r="D179" i="4"/>
  <c r="F179" i="6" s="1"/>
  <c r="E147" i="4"/>
  <c r="G147" i="6" s="1"/>
  <c r="H147" i="6"/>
  <c r="D147" i="4"/>
  <c r="F147" i="6" s="1"/>
  <c r="E115" i="4"/>
  <c r="G115" i="6" s="1"/>
  <c r="H115" i="6"/>
  <c r="D115" i="4"/>
  <c r="F115" i="6" s="1"/>
  <c r="E267" i="4"/>
  <c r="G267" i="6" s="1"/>
  <c r="H267" i="6"/>
  <c r="D230" i="4"/>
  <c r="F230" i="6" s="1"/>
  <c r="E230" i="4"/>
  <c r="G230" i="6" s="1"/>
  <c r="H230" i="6"/>
  <c r="D214" i="4"/>
  <c r="F214" i="6" s="1"/>
  <c r="E214" i="4"/>
  <c r="G214" i="6" s="1"/>
  <c r="H214" i="6"/>
  <c r="E203" i="4"/>
  <c r="G203" i="6" s="1"/>
  <c r="H203" i="6"/>
  <c r="D203" i="4"/>
  <c r="F203" i="6" s="1"/>
  <c r="E175" i="4"/>
  <c r="G175" i="6" s="1"/>
  <c r="H175" i="6"/>
  <c r="D175" i="4"/>
  <c r="F175" i="6" s="1"/>
  <c r="E143" i="4"/>
  <c r="G143" i="6" s="1"/>
  <c r="H143" i="6"/>
  <c r="D143" i="4"/>
  <c r="F143" i="6" s="1"/>
  <c r="E223" i="4"/>
  <c r="G223" i="6" s="1"/>
  <c r="H223" i="6"/>
  <c r="E199" i="4"/>
  <c r="G199" i="6" s="1"/>
  <c r="H199" i="6"/>
  <c r="D199" i="4"/>
  <c r="F199" i="6" s="1"/>
  <c r="E171" i="4"/>
  <c r="G171" i="6" s="1"/>
  <c r="H171" i="6"/>
  <c r="D171" i="4"/>
  <c r="F171" i="6" s="1"/>
  <c r="E139" i="4"/>
  <c r="G139" i="6" s="1"/>
  <c r="H139" i="6"/>
  <c r="D139" i="4"/>
  <c r="F139" i="6" s="1"/>
  <c r="E111" i="4"/>
  <c r="G111" i="6" s="1"/>
  <c r="H111" i="6"/>
  <c r="D111" i="4"/>
  <c r="F111" i="6" s="1"/>
  <c r="E259" i="4"/>
  <c r="G259" i="6" s="1"/>
  <c r="H259" i="6"/>
  <c r="D254" i="4"/>
  <c r="F254" i="6" s="1"/>
  <c r="H254" i="6"/>
  <c r="E251" i="4"/>
  <c r="G251" i="6" s="1"/>
  <c r="H251" i="6"/>
  <c r="D246" i="4"/>
  <c r="F246" i="6" s="1"/>
  <c r="H246" i="6"/>
  <c r="E243" i="4"/>
  <c r="G243" i="6" s="1"/>
  <c r="H243" i="6"/>
  <c r="D238" i="4"/>
  <c r="F238" i="6" s="1"/>
  <c r="H238" i="6"/>
  <c r="E235" i="4"/>
  <c r="G235" i="6" s="1"/>
  <c r="H235" i="6"/>
  <c r="D226" i="4"/>
  <c r="F226" i="6" s="1"/>
  <c r="E226" i="4"/>
  <c r="G226" i="6" s="1"/>
  <c r="H226" i="6"/>
  <c r="E195" i="4"/>
  <c r="G195" i="6" s="1"/>
  <c r="H195" i="6"/>
  <c r="D195" i="4"/>
  <c r="F195" i="6" s="1"/>
  <c r="E167" i="4"/>
  <c r="G167" i="6" s="1"/>
  <c r="H167" i="6"/>
  <c r="D167" i="4"/>
  <c r="F167" i="6" s="1"/>
  <c r="E135" i="4"/>
  <c r="G135" i="6" s="1"/>
  <c r="H135" i="6"/>
  <c r="D135" i="4"/>
  <c r="F135" i="6" s="1"/>
  <c r="E271" i="4"/>
  <c r="G271" i="6" s="1"/>
  <c r="H271" i="6"/>
  <c r="E219" i="4"/>
  <c r="G219" i="6" s="1"/>
  <c r="H219" i="6"/>
  <c r="E191" i="4"/>
  <c r="G191" i="6" s="1"/>
  <c r="H191" i="6"/>
  <c r="D191" i="4"/>
  <c r="F191" i="6" s="1"/>
  <c r="E163" i="4"/>
  <c r="G163" i="6" s="1"/>
  <c r="H163" i="6"/>
  <c r="D163" i="4"/>
  <c r="F163" i="6" s="1"/>
  <c r="E131" i="4"/>
  <c r="G131" i="6" s="1"/>
  <c r="H131" i="6"/>
  <c r="D131" i="4"/>
  <c r="F131" i="6" s="1"/>
  <c r="E107" i="4"/>
  <c r="G107" i="6" s="1"/>
  <c r="H107" i="6"/>
  <c r="D107" i="4"/>
  <c r="F107" i="6" s="1"/>
  <c r="H302" i="6"/>
  <c r="H298" i="6"/>
  <c r="H294" i="6"/>
  <c r="H290" i="6"/>
  <c r="H286" i="6"/>
  <c r="H282" i="6"/>
  <c r="E272" i="4"/>
  <c r="G272" i="6" s="1"/>
  <c r="D222" i="4"/>
  <c r="F222" i="6" s="1"/>
  <c r="E222" i="4"/>
  <c r="G222" i="6" s="1"/>
  <c r="H222" i="6"/>
  <c r="E187" i="4"/>
  <c r="G187" i="6" s="1"/>
  <c r="H187" i="6"/>
  <c r="D187" i="4"/>
  <c r="F187" i="6" s="1"/>
  <c r="E159" i="4"/>
  <c r="G159" i="6" s="1"/>
  <c r="H159" i="6"/>
  <c r="D159" i="4"/>
  <c r="F159" i="6" s="1"/>
  <c r="E127" i="4"/>
  <c r="G127" i="6" s="1"/>
  <c r="H127" i="6"/>
  <c r="D127" i="4"/>
  <c r="F127" i="6" s="1"/>
  <c r="H270" i="6"/>
  <c r="E263" i="4"/>
  <c r="G263" i="6" s="1"/>
  <c r="H263" i="6"/>
  <c r="D234" i="4"/>
  <c r="F234" i="6" s="1"/>
  <c r="E234" i="4"/>
  <c r="G234" i="6" s="1"/>
  <c r="H234" i="6"/>
  <c r="E231" i="4"/>
  <c r="G231" i="6" s="1"/>
  <c r="H231" i="6"/>
  <c r="D227" i="4"/>
  <c r="F227" i="6" s="1"/>
  <c r="E215" i="4"/>
  <c r="G215" i="6" s="1"/>
  <c r="H215" i="6"/>
  <c r="E183" i="4"/>
  <c r="G183" i="6" s="1"/>
  <c r="H183" i="6"/>
  <c r="D183" i="4"/>
  <c r="F183" i="6" s="1"/>
  <c r="E155" i="4"/>
  <c r="G155" i="6" s="1"/>
  <c r="H155" i="6"/>
  <c r="D155" i="4"/>
  <c r="F155" i="6" s="1"/>
  <c r="E123" i="4"/>
  <c r="G123" i="6" s="1"/>
  <c r="H123" i="6"/>
  <c r="D123" i="4"/>
  <c r="F123" i="6" s="1"/>
  <c r="E177" i="4"/>
  <c r="G177" i="6" s="1"/>
  <c r="E173" i="4"/>
  <c r="G173" i="6" s="1"/>
  <c r="E169" i="4"/>
  <c r="G169" i="6" s="1"/>
  <c r="E165" i="4"/>
  <c r="G165" i="6" s="1"/>
  <c r="E161" i="4"/>
  <c r="G161" i="6" s="1"/>
  <c r="E157" i="4"/>
  <c r="G157" i="6" s="1"/>
  <c r="E153" i="4"/>
  <c r="G153" i="6" s="1"/>
  <c r="E149" i="4"/>
  <c r="G149" i="6" s="1"/>
  <c r="E145" i="4"/>
  <c r="G145" i="6" s="1"/>
  <c r="E141" i="4"/>
  <c r="G141" i="6" s="1"/>
  <c r="E137" i="4"/>
  <c r="G137" i="6" s="1"/>
  <c r="E133" i="4"/>
  <c r="G133" i="6" s="1"/>
  <c r="E129" i="4"/>
  <c r="G129" i="6" s="1"/>
  <c r="E125" i="4"/>
  <c r="G125" i="6" s="1"/>
  <c r="E121" i="4"/>
  <c r="G121" i="6" s="1"/>
  <c r="E117" i="4"/>
  <c r="G117" i="6" s="1"/>
  <c r="E113" i="4"/>
  <c r="G113" i="6" s="1"/>
  <c r="E109" i="4"/>
  <c r="G109" i="6" s="1"/>
  <c r="E105" i="4"/>
  <c r="G105" i="6" s="1"/>
  <c r="H210" i="6"/>
  <c r="H206" i="6"/>
  <c r="H202" i="6"/>
  <c r="H198" i="6"/>
  <c r="H194" i="6"/>
  <c r="H190" i="6"/>
  <c r="H186" i="6"/>
  <c r="H182" i="6"/>
  <c r="H178" i="6"/>
  <c r="H174" i="6"/>
  <c r="H170" i="6"/>
  <c r="H166" i="6"/>
  <c r="H162" i="6"/>
  <c r="H158" i="6"/>
  <c r="H154" i="6"/>
  <c r="H150" i="6"/>
  <c r="H146" i="6"/>
  <c r="H142" i="6"/>
  <c r="H138" i="6"/>
  <c r="H134" i="6"/>
  <c r="H130" i="6"/>
  <c r="H126" i="6"/>
  <c r="H122" i="6"/>
  <c r="H118" i="6"/>
  <c r="E210" i="4"/>
  <c r="G210" i="6" s="1"/>
  <c r="E206" i="4"/>
  <c r="G206" i="6" s="1"/>
  <c r="E202" i="4"/>
  <c r="G202" i="6" s="1"/>
  <c r="E198" i="4"/>
  <c r="G198" i="6" s="1"/>
  <c r="E194" i="4"/>
  <c r="G194" i="6" s="1"/>
  <c r="E190" i="4"/>
  <c r="G190" i="6" s="1"/>
  <c r="E186" i="4"/>
  <c r="G186" i="6" s="1"/>
  <c r="H2" i="8"/>
  <c r="F2" i="8"/>
  <c r="E2" i="8"/>
  <c r="D2" i="8"/>
  <c r="C2" i="8"/>
  <c r="B2" i="8"/>
  <c r="A2" i="8"/>
  <c r="D6" i="6" l="1"/>
  <c r="D7" i="6"/>
  <c r="D8" i="6"/>
  <c r="D9" i="6"/>
  <c r="A6" i="6" l="1"/>
  <c r="B6" i="6"/>
  <c r="C6" i="6"/>
  <c r="E6" i="6"/>
  <c r="A7" i="6"/>
  <c r="B7" i="6"/>
  <c r="C7" i="6"/>
  <c r="E7" i="6"/>
  <c r="A8" i="6"/>
  <c r="B8" i="6"/>
  <c r="C8" i="6"/>
  <c r="E8" i="6"/>
  <c r="A9" i="6"/>
  <c r="B9" i="6"/>
  <c r="C9" i="6"/>
  <c r="E9" i="6"/>
  <c r="A10" i="6"/>
  <c r="B10" i="6"/>
  <c r="C10" i="6"/>
  <c r="D10" i="6"/>
  <c r="E10" i="6"/>
  <c r="A11" i="6"/>
  <c r="B11" i="6"/>
  <c r="C11" i="6"/>
  <c r="D11" i="6"/>
  <c r="E11" i="6"/>
  <c r="A12" i="6"/>
  <c r="B12" i="6"/>
  <c r="C12" i="6"/>
  <c r="D12" i="6"/>
  <c r="E12" i="6"/>
  <c r="A13" i="6"/>
  <c r="B13" i="6"/>
  <c r="C13" i="6"/>
  <c r="D13" i="6"/>
  <c r="E13" i="6"/>
  <c r="A14" i="6"/>
  <c r="B14" i="6"/>
  <c r="C14" i="6"/>
  <c r="D14" i="6"/>
  <c r="E14" i="6"/>
  <c r="A15" i="6"/>
  <c r="B15" i="6"/>
  <c r="C15" i="6"/>
  <c r="D15" i="6"/>
  <c r="E15" i="6"/>
  <c r="A16" i="6"/>
  <c r="B16" i="6"/>
  <c r="C16" i="6"/>
  <c r="D16" i="6"/>
  <c r="E16" i="6"/>
  <c r="A17" i="6"/>
  <c r="B17" i="6"/>
  <c r="C17" i="6"/>
  <c r="D17" i="6"/>
  <c r="E17" i="6"/>
  <c r="A18" i="6"/>
  <c r="B18" i="6"/>
  <c r="C18" i="6"/>
  <c r="D18" i="6"/>
  <c r="E18" i="6"/>
  <c r="A19" i="6"/>
  <c r="B19" i="6"/>
  <c r="C19" i="6"/>
  <c r="D19" i="6"/>
  <c r="E19" i="6"/>
  <c r="A20" i="6"/>
  <c r="B20" i="6"/>
  <c r="C20" i="6"/>
  <c r="D20" i="6"/>
  <c r="E20" i="6"/>
  <c r="A21" i="6"/>
  <c r="B21" i="6"/>
  <c r="C21" i="6"/>
  <c r="D21" i="6"/>
  <c r="E21" i="6"/>
  <c r="A22" i="6"/>
  <c r="B22" i="6"/>
  <c r="C22" i="6"/>
  <c r="D22" i="6"/>
  <c r="E22" i="6"/>
  <c r="A23" i="6"/>
  <c r="B23" i="6"/>
  <c r="C23" i="6"/>
  <c r="D23" i="6"/>
  <c r="E23" i="6"/>
  <c r="A24" i="6"/>
  <c r="B24" i="6"/>
  <c r="C24" i="6"/>
  <c r="D24" i="6"/>
  <c r="E24" i="6"/>
  <c r="A25" i="6"/>
  <c r="B25" i="6"/>
  <c r="C25" i="6"/>
  <c r="D25" i="6"/>
  <c r="E25" i="6"/>
  <c r="A26" i="6"/>
  <c r="B26" i="6"/>
  <c r="C26" i="6"/>
  <c r="D26" i="6"/>
  <c r="E26" i="6"/>
  <c r="A27" i="6"/>
  <c r="B27" i="6"/>
  <c r="C27" i="6"/>
  <c r="D27" i="6"/>
  <c r="E27" i="6"/>
  <c r="A28" i="6"/>
  <c r="B28" i="6"/>
  <c r="C28" i="6"/>
  <c r="D28" i="6"/>
  <c r="E28" i="6"/>
  <c r="A29" i="6"/>
  <c r="B29" i="6"/>
  <c r="C29" i="6"/>
  <c r="D29" i="6"/>
  <c r="E29" i="6"/>
  <c r="A30" i="6"/>
  <c r="B30" i="6"/>
  <c r="C30" i="6"/>
  <c r="D30" i="6"/>
  <c r="E30" i="6"/>
  <c r="A31" i="6"/>
  <c r="B31" i="6"/>
  <c r="C31" i="6"/>
  <c r="D31" i="6"/>
  <c r="E31" i="6"/>
  <c r="A32" i="6"/>
  <c r="B32" i="6"/>
  <c r="C32" i="6"/>
  <c r="D32" i="6"/>
  <c r="E32" i="6"/>
  <c r="A33" i="6"/>
  <c r="B33" i="6"/>
  <c r="C33" i="6"/>
  <c r="D33" i="6"/>
  <c r="E33" i="6"/>
  <c r="A34" i="6"/>
  <c r="B34" i="6"/>
  <c r="C34" i="6"/>
  <c r="D34" i="6"/>
  <c r="E34" i="6"/>
  <c r="A35" i="6"/>
  <c r="B35" i="6"/>
  <c r="C35" i="6"/>
  <c r="D35" i="6"/>
  <c r="E35" i="6"/>
  <c r="A36" i="6"/>
  <c r="B36" i="6"/>
  <c r="C36" i="6"/>
  <c r="D36" i="6"/>
  <c r="E36" i="6"/>
  <c r="A37" i="6"/>
  <c r="B37" i="6"/>
  <c r="C37" i="6"/>
  <c r="D37" i="6"/>
  <c r="E37" i="6"/>
  <c r="A38" i="6"/>
  <c r="B38" i="6"/>
  <c r="C38" i="6"/>
  <c r="D38" i="6"/>
  <c r="E38" i="6"/>
  <c r="A39" i="6"/>
  <c r="B39" i="6"/>
  <c r="C39" i="6"/>
  <c r="D39" i="6"/>
  <c r="E39" i="6"/>
  <c r="A40" i="6"/>
  <c r="B40" i="6"/>
  <c r="C40" i="6"/>
  <c r="D40" i="6"/>
  <c r="E40" i="6"/>
  <c r="A41" i="6"/>
  <c r="B41" i="6"/>
  <c r="C41" i="6"/>
  <c r="D41" i="6"/>
  <c r="E41" i="6"/>
  <c r="A42" i="6"/>
  <c r="B42" i="6"/>
  <c r="C42" i="6"/>
  <c r="D42" i="6"/>
  <c r="E42" i="6"/>
  <c r="A43" i="6"/>
  <c r="B43" i="6"/>
  <c r="C43" i="6"/>
  <c r="D43" i="6"/>
  <c r="E43" i="6"/>
  <c r="A44" i="6"/>
  <c r="B44" i="6"/>
  <c r="C44" i="6"/>
  <c r="D44" i="6"/>
  <c r="E44" i="6"/>
  <c r="A45" i="6"/>
  <c r="B45" i="6"/>
  <c r="C45" i="6"/>
  <c r="D45" i="6"/>
  <c r="E45" i="6"/>
  <c r="A46" i="6"/>
  <c r="B46" i="6"/>
  <c r="C46" i="6"/>
  <c r="D46" i="6"/>
  <c r="E46" i="6"/>
  <c r="A47" i="6"/>
  <c r="B47" i="6"/>
  <c r="C47" i="6"/>
  <c r="D47" i="6"/>
  <c r="E47" i="6"/>
  <c r="A48" i="6"/>
  <c r="B48" i="6"/>
  <c r="C48" i="6"/>
  <c r="D48" i="6"/>
  <c r="E48" i="6"/>
  <c r="A49" i="6"/>
  <c r="B49" i="6"/>
  <c r="C49" i="6"/>
  <c r="D49" i="6"/>
  <c r="E49" i="6"/>
  <c r="A50" i="6"/>
  <c r="B50" i="6"/>
  <c r="C50" i="6"/>
  <c r="D50" i="6"/>
  <c r="E50" i="6"/>
  <c r="A51" i="6"/>
  <c r="B51" i="6"/>
  <c r="C51" i="6"/>
  <c r="D51" i="6"/>
  <c r="E51" i="6"/>
  <c r="A52" i="6"/>
  <c r="B52" i="6"/>
  <c r="C52" i="6"/>
  <c r="D52" i="6"/>
  <c r="E52" i="6"/>
  <c r="A53" i="6"/>
  <c r="B53" i="6"/>
  <c r="C53" i="6"/>
  <c r="D53" i="6"/>
  <c r="E53" i="6"/>
  <c r="A54" i="6"/>
  <c r="B54" i="6"/>
  <c r="C54" i="6"/>
  <c r="D54" i="6"/>
  <c r="E54" i="6"/>
  <c r="A55" i="6"/>
  <c r="B55" i="6"/>
  <c r="C55" i="6"/>
  <c r="D55" i="6"/>
  <c r="E55" i="6"/>
  <c r="A56" i="6"/>
  <c r="B56" i="6"/>
  <c r="C56" i="6"/>
  <c r="D56" i="6"/>
  <c r="E56" i="6"/>
  <c r="A57" i="6"/>
  <c r="B57" i="6"/>
  <c r="C57" i="6"/>
  <c r="D57" i="6"/>
  <c r="E57" i="6"/>
  <c r="A58" i="6"/>
  <c r="B58" i="6"/>
  <c r="C58" i="6"/>
  <c r="D58" i="6"/>
  <c r="E58" i="6"/>
  <c r="A59" i="6"/>
  <c r="B59" i="6"/>
  <c r="C59" i="6"/>
  <c r="D59" i="6"/>
  <c r="E59" i="6"/>
  <c r="A60" i="6"/>
  <c r="B60" i="6"/>
  <c r="C60" i="6"/>
  <c r="D60" i="6"/>
  <c r="E60" i="6"/>
  <c r="A61" i="6"/>
  <c r="B61" i="6"/>
  <c r="C61" i="6"/>
  <c r="D61" i="6"/>
  <c r="E61" i="6"/>
  <c r="A62" i="6"/>
  <c r="B62" i="6"/>
  <c r="C62" i="6"/>
  <c r="D62" i="6"/>
  <c r="E62" i="6"/>
  <c r="A63" i="6"/>
  <c r="B63" i="6"/>
  <c r="C63" i="6"/>
  <c r="D63" i="6"/>
  <c r="E63" i="6"/>
  <c r="A64" i="6"/>
  <c r="B64" i="6"/>
  <c r="C64" i="6"/>
  <c r="D64" i="6"/>
  <c r="E64" i="6"/>
  <c r="A65" i="6"/>
  <c r="B65" i="6"/>
  <c r="C65" i="6"/>
  <c r="D65" i="6"/>
  <c r="E65" i="6"/>
  <c r="A66" i="6"/>
  <c r="B66" i="6"/>
  <c r="C66" i="6"/>
  <c r="D66" i="6"/>
  <c r="E66" i="6"/>
  <c r="A67" i="6"/>
  <c r="B67" i="6"/>
  <c r="C67" i="6"/>
  <c r="D67" i="6"/>
  <c r="E67" i="6"/>
  <c r="A68" i="6"/>
  <c r="B68" i="6"/>
  <c r="C68" i="6"/>
  <c r="D68" i="6"/>
  <c r="E68" i="6"/>
  <c r="A69" i="6"/>
  <c r="B69" i="6"/>
  <c r="C69" i="6"/>
  <c r="D69" i="6"/>
  <c r="E69" i="6"/>
  <c r="A70" i="6"/>
  <c r="B70" i="6"/>
  <c r="C70" i="6"/>
  <c r="D70" i="6"/>
  <c r="E70" i="6"/>
  <c r="A71" i="6"/>
  <c r="B71" i="6"/>
  <c r="C71" i="6"/>
  <c r="D71" i="6"/>
  <c r="E71" i="6"/>
  <c r="A72" i="6"/>
  <c r="B72" i="6"/>
  <c r="C72" i="6"/>
  <c r="D72" i="6"/>
  <c r="E72" i="6"/>
  <c r="A73" i="6"/>
  <c r="B73" i="6"/>
  <c r="C73" i="6"/>
  <c r="D73" i="6"/>
  <c r="E73" i="6"/>
  <c r="A74" i="6"/>
  <c r="B74" i="6"/>
  <c r="C74" i="6"/>
  <c r="D74" i="6"/>
  <c r="E74" i="6"/>
  <c r="A75" i="6"/>
  <c r="B75" i="6"/>
  <c r="C75" i="6"/>
  <c r="D75" i="6"/>
  <c r="E75" i="6"/>
  <c r="A76" i="6"/>
  <c r="B76" i="6"/>
  <c r="C76" i="6"/>
  <c r="D76" i="6"/>
  <c r="E76" i="6"/>
  <c r="A77" i="6"/>
  <c r="B77" i="6"/>
  <c r="C77" i="6"/>
  <c r="D77" i="6"/>
  <c r="E77" i="6"/>
  <c r="A78" i="6"/>
  <c r="B78" i="6"/>
  <c r="C78" i="6"/>
  <c r="D78" i="6"/>
  <c r="E78" i="6"/>
  <c r="A79" i="6"/>
  <c r="B79" i="6"/>
  <c r="C79" i="6"/>
  <c r="D79" i="6"/>
  <c r="E79" i="6"/>
  <c r="A80" i="6"/>
  <c r="B80" i="6"/>
  <c r="C80" i="6"/>
  <c r="D80" i="6"/>
  <c r="E80" i="6"/>
  <c r="A81" i="6"/>
  <c r="B81" i="6"/>
  <c r="C81" i="6"/>
  <c r="D81" i="6"/>
  <c r="E81" i="6"/>
  <c r="A82" i="6"/>
  <c r="B82" i="6"/>
  <c r="C82" i="6"/>
  <c r="D82" i="6"/>
  <c r="E82" i="6"/>
  <c r="A83" i="6"/>
  <c r="B83" i="6"/>
  <c r="C83" i="6"/>
  <c r="D83" i="6"/>
  <c r="E83" i="6"/>
  <c r="A84" i="6"/>
  <c r="B84" i="6"/>
  <c r="C84" i="6"/>
  <c r="D84" i="6"/>
  <c r="E84" i="6"/>
  <c r="A85" i="6"/>
  <c r="B85" i="6"/>
  <c r="C85" i="6"/>
  <c r="D85" i="6"/>
  <c r="E85" i="6"/>
  <c r="A86" i="6"/>
  <c r="B86" i="6"/>
  <c r="C86" i="6"/>
  <c r="D86" i="6"/>
  <c r="E86" i="6"/>
  <c r="A87" i="6"/>
  <c r="B87" i="6"/>
  <c r="C87" i="6"/>
  <c r="D87" i="6"/>
  <c r="E87" i="6"/>
  <c r="A88" i="6"/>
  <c r="B88" i="6"/>
  <c r="C88" i="6"/>
  <c r="D88" i="6"/>
  <c r="E88" i="6"/>
  <c r="A89" i="6"/>
  <c r="B89" i="6"/>
  <c r="C89" i="6"/>
  <c r="D89" i="6"/>
  <c r="E89" i="6"/>
  <c r="A90" i="6"/>
  <c r="B90" i="6"/>
  <c r="C90" i="6"/>
  <c r="D90" i="6"/>
  <c r="E90" i="6"/>
  <c r="A91" i="6"/>
  <c r="B91" i="6"/>
  <c r="C91" i="6"/>
  <c r="D91" i="6"/>
  <c r="E91" i="6"/>
  <c r="A92" i="6"/>
  <c r="B92" i="6"/>
  <c r="C92" i="6"/>
  <c r="D92" i="6"/>
  <c r="E92" i="6"/>
  <c r="A93" i="6"/>
  <c r="B93" i="6"/>
  <c r="C93" i="6"/>
  <c r="D93" i="6"/>
  <c r="E93" i="6"/>
  <c r="A94" i="6"/>
  <c r="B94" i="6"/>
  <c r="C94" i="6"/>
  <c r="D94" i="6"/>
  <c r="E94" i="6"/>
  <c r="A95" i="6"/>
  <c r="B95" i="6"/>
  <c r="C95" i="6"/>
  <c r="D95" i="6"/>
  <c r="E95" i="6"/>
  <c r="A96" i="6"/>
  <c r="B96" i="6"/>
  <c r="C96" i="6"/>
  <c r="D96" i="6"/>
  <c r="E96" i="6"/>
  <c r="A97" i="6"/>
  <c r="B97" i="6"/>
  <c r="C97" i="6"/>
  <c r="D97" i="6"/>
  <c r="E97" i="6"/>
  <c r="A98" i="6"/>
  <c r="B98" i="6"/>
  <c r="C98" i="6"/>
  <c r="D98" i="6"/>
  <c r="E98" i="6"/>
  <c r="A99" i="6"/>
  <c r="B99" i="6"/>
  <c r="C99" i="6"/>
  <c r="D99" i="6"/>
  <c r="E99" i="6"/>
  <c r="A100" i="6"/>
  <c r="B100" i="6"/>
  <c r="C100" i="6"/>
  <c r="D100" i="6"/>
  <c r="E100" i="6"/>
  <c r="E5" i="6"/>
  <c r="D5" i="6"/>
  <c r="C5" i="6"/>
  <c r="B5" i="6"/>
  <c r="A5" i="6"/>
  <c r="A101" i="4" l="1"/>
  <c r="B101" i="4"/>
  <c r="E101" i="4" s="1"/>
  <c r="G101" i="6" s="1"/>
  <c r="C101" i="4"/>
  <c r="A102" i="4"/>
  <c r="B102" i="4"/>
  <c r="D102" i="4" s="1"/>
  <c r="F102" i="6" s="1"/>
  <c r="C102" i="4"/>
  <c r="A103" i="4"/>
  <c r="B103" i="4"/>
  <c r="D103" i="4" s="1"/>
  <c r="F103" i="6" s="1"/>
  <c r="C103" i="4"/>
  <c r="A104" i="4"/>
  <c r="B104" i="4"/>
  <c r="E104" i="4" s="1"/>
  <c r="G104" i="6" s="1"/>
  <c r="C104" i="4"/>
  <c r="A6" i="4"/>
  <c r="B6" i="4"/>
  <c r="C6" i="4"/>
  <c r="A7" i="4"/>
  <c r="B7" i="4"/>
  <c r="C7" i="4"/>
  <c r="A8" i="4"/>
  <c r="B8" i="4"/>
  <c r="D8" i="4" s="1"/>
  <c r="F8" i="6" s="1"/>
  <c r="C8" i="4"/>
  <c r="A9" i="4"/>
  <c r="B9" i="4"/>
  <c r="D9" i="4" s="1"/>
  <c r="F9" i="6" s="1"/>
  <c r="C9" i="4"/>
  <c r="A10" i="4"/>
  <c r="B10" i="4"/>
  <c r="H10" i="6" s="1"/>
  <c r="C10" i="4"/>
  <c r="A11" i="4"/>
  <c r="B11" i="4"/>
  <c r="C11" i="4"/>
  <c r="A12" i="4"/>
  <c r="B12" i="4"/>
  <c r="C12" i="4"/>
  <c r="A13" i="4"/>
  <c r="B13" i="4"/>
  <c r="E13" i="4" s="1"/>
  <c r="G13" i="6" s="1"/>
  <c r="C13" i="4"/>
  <c r="A14" i="4"/>
  <c r="B14" i="4"/>
  <c r="D14" i="4" s="1"/>
  <c r="F14" i="6" s="1"/>
  <c r="C14" i="4"/>
  <c r="A15" i="4"/>
  <c r="B15" i="4"/>
  <c r="C15" i="4"/>
  <c r="A16" i="4"/>
  <c r="B16" i="4"/>
  <c r="D16" i="4" s="1"/>
  <c r="F16" i="6" s="1"/>
  <c r="C16" i="4"/>
  <c r="A17" i="4"/>
  <c r="B17" i="4"/>
  <c r="D17" i="4" s="1"/>
  <c r="F17" i="6" s="1"/>
  <c r="C17" i="4"/>
  <c r="A18" i="4"/>
  <c r="B18" i="4"/>
  <c r="H18" i="6" s="1"/>
  <c r="C18" i="4"/>
  <c r="A19" i="4"/>
  <c r="B19" i="4"/>
  <c r="C19" i="4"/>
  <c r="A20" i="4"/>
  <c r="B20" i="4"/>
  <c r="C20" i="4"/>
  <c r="A21" i="4"/>
  <c r="B21" i="4"/>
  <c r="E21" i="4" s="1"/>
  <c r="G21" i="6" s="1"/>
  <c r="C21" i="4"/>
  <c r="A22" i="4"/>
  <c r="B22" i="4"/>
  <c r="D22" i="4" s="1"/>
  <c r="F22" i="6" s="1"/>
  <c r="C22" i="4"/>
  <c r="A23" i="4"/>
  <c r="B23" i="4"/>
  <c r="C23" i="4"/>
  <c r="A24" i="4"/>
  <c r="B24" i="4"/>
  <c r="D24" i="4" s="1"/>
  <c r="F24" i="6" s="1"/>
  <c r="C24" i="4"/>
  <c r="A25" i="4"/>
  <c r="B25" i="4"/>
  <c r="D25" i="4" s="1"/>
  <c r="F25" i="6" s="1"/>
  <c r="C25" i="4"/>
  <c r="A26" i="4"/>
  <c r="B26" i="4"/>
  <c r="H26" i="6" s="1"/>
  <c r="C26" i="4"/>
  <c r="A27" i="4"/>
  <c r="B27" i="4"/>
  <c r="C27" i="4"/>
  <c r="A28" i="4"/>
  <c r="B28" i="4"/>
  <c r="C28" i="4"/>
  <c r="A29" i="4"/>
  <c r="B29" i="4"/>
  <c r="E29" i="4" s="1"/>
  <c r="G29" i="6" s="1"/>
  <c r="C29" i="4"/>
  <c r="A30" i="4"/>
  <c r="B30" i="4"/>
  <c r="D30" i="4" s="1"/>
  <c r="F30" i="6" s="1"/>
  <c r="C30" i="4"/>
  <c r="A31" i="4"/>
  <c r="B31" i="4"/>
  <c r="C31" i="4"/>
  <c r="A32" i="4"/>
  <c r="B32" i="4"/>
  <c r="D32" i="4" s="1"/>
  <c r="F32" i="6" s="1"/>
  <c r="C32" i="4"/>
  <c r="A33" i="4"/>
  <c r="B33" i="4"/>
  <c r="D33" i="4" s="1"/>
  <c r="F33" i="6" s="1"/>
  <c r="C33" i="4"/>
  <c r="A34" i="4"/>
  <c r="B34" i="4"/>
  <c r="H34" i="6" s="1"/>
  <c r="C34" i="4"/>
  <c r="A35" i="4"/>
  <c r="B35" i="4"/>
  <c r="C35" i="4"/>
  <c r="A36" i="4"/>
  <c r="B36" i="4"/>
  <c r="C36" i="4"/>
  <c r="A37" i="4"/>
  <c r="B37" i="4"/>
  <c r="E37" i="4" s="1"/>
  <c r="G37" i="6" s="1"/>
  <c r="C37" i="4"/>
  <c r="A38" i="4"/>
  <c r="B38" i="4"/>
  <c r="D38" i="4" s="1"/>
  <c r="F38" i="6" s="1"/>
  <c r="C38" i="4"/>
  <c r="A39" i="4"/>
  <c r="B39" i="4"/>
  <c r="C39" i="4"/>
  <c r="A40" i="4"/>
  <c r="B40" i="4"/>
  <c r="D40" i="4" s="1"/>
  <c r="F40" i="6" s="1"/>
  <c r="C40" i="4"/>
  <c r="A41" i="4"/>
  <c r="B41" i="4"/>
  <c r="D41" i="4" s="1"/>
  <c r="F41" i="6" s="1"/>
  <c r="C41" i="4"/>
  <c r="A42" i="4"/>
  <c r="B42" i="4"/>
  <c r="H42" i="6" s="1"/>
  <c r="C42" i="4"/>
  <c r="A43" i="4"/>
  <c r="B43" i="4"/>
  <c r="C43" i="4"/>
  <c r="A44" i="4"/>
  <c r="B44" i="4"/>
  <c r="C44" i="4"/>
  <c r="A45" i="4"/>
  <c r="B45" i="4"/>
  <c r="E45" i="4" s="1"/>
  <c r="G45" i="6" s="1"/>
  <c r="C45" i="4"/>
  <c r="A46" i="4"/>
  <c r="B46" i="4"/>
  <c r="D46" i="4" s="1"/>
  <c r="F46" i="6" s="1"/>
  <c r="C46" i="4"/>
  <c r="A47" i="4"/>
  <c r="B47" i="4"/>
  <c r="C47" i="4"/>
  <c r="A48" i="4"/>
  <c r="B48" i="4"/>
  <c r="D48" i="4" s="1"/>
  <c r="F48" i="6" s="1"/>
  <c r="C48" i="4"/>
  <c r="A49" i="4"/>
  <c r="B49" i="4"/>
  <c r="D49" i="4" s="1"/>
  <c r="F49" i="6" s="1"/>
  <c r="C49" i="4"/>
  <c r="A50" i="4"/>
  <c r="B50" i="4"/>
  <c r="H50" i="6" s="1"/>
  <c r="C50" i="4"/>
  <c r="A51" i="4"/>
  <c r="B51" i="4"/>
  <c r="C51" i="4"/>
  <c r="A52" i="4"/>
  <c r="B52" i="4"/>
  <c r="C52" i="4"/>
  <c r="A53" i="4"/>
  <c r="B53" i="4"/>
  <c r="E53" i="4" s="1"/>
  <c r="G53" i="6" s="1"/>
  <c r="C53" i="4"/>
  <c r="A54" i="4"/>
  <c r="B54" i="4"/>
  <c r="D54" i="4" s="1"/>
  <c r="F54" i="6" s="1"/>
  <c r="C54" i="4"/>
  <c r="A55" i="4"/>
  <c r="B55" i="4"/>
  <c r="C55" i="4"/>
  <c r="A56" i="4"/>
  <c r="B56" i="4"/>
  <c r="D56" i="4" s="1"/>
  <c r="F56" i="6" s="1"/>
  <c r="C56" i="4"/>
  <c r="A57" i="4"/>
  <c r="B57" i="4"/>
  <c r="D57" i="4" s="1"/>
  <c r="F57" i="6" s="1"/>
  <c r="C57" i="4"/>
  <c r="A58" i="4"/>
  <c r="B58" i="4"/>
  <c r="H58" i="6" s="1"/>
  <c r="C58" i="4"/>
  <c r="A59" i="4"/>
  <c r="B59" i="4"/>
  <c r="C59" i="4"/>
  <c r="A60" i="4"/>
  <c r="B60" i="4"/>
  <c r="C60" i="4"/>
  <c r="A61" i="4"/>
  <c r="B61" i="4"/>
  <c r="E61" i="4" s="1"/>
  <c r="G61" i="6" s="1"/>
  <c r="C61" i="4"/>
  <c r="A62" i="4"/>
  <c r="B62" i="4"/>
  <c r="D62" i="4" s="1"/>
  <c r="F62" i="6" s="1"/>
  <c r="C62" i="4"/>
  <c r="A63" i="4"/>
  <c r="B63" i="4"/>
  <c r="C63" i="4"/>
  <c r="A64" i="4"/>
  <c r="B64" i="4"/>
  <c r="D64" i="4" s="1"/>
  <c r="F64" i="6" s="1"/>
  <c r="C64" i="4"/>
  <c r="A65" i="4"/>
  <c r="B65" i="4"/>
  <c r="D65" i="4" s="1"/>
  <c r="F65" i="6" s="1"/>
  <c r="C65" i="4"/>
  <c r="A66" i="4"/>
  <c r="B66" i="4"/>
  <c r="H66" i="6" s="1"/>
  <c r="C66" i="4"/>
  <c r="A67" i="4"/>
  <c r="B67" i="4"/>
  <c r="C67" i="4"/>
  <c r="A68" i="4"/>
  <c r="B68" i="4"/>
  <c r="C68" i="4"/>
  <c r="A69" i="4"/>
  <c r="B69" i="4"/>
  <c r="E69" i="4" s="1"/>
  <c r="G69" i="6" s="1"/>
  <c r="C69" i="4"/>
  <c r="A70" i="4"/>
  <c r="B70" i="4"/>
  <c r="D70" i="4" s="1"/>
  <c r="F70" i="6" s="1"/>
  <c r="C70" i="4"/>
  <c r="A71" i="4"/>
  <c r="B71" i="4"/>
  <c r="C71" i="4"/>
  <c r="A72" i="4"/>
  <c r="B72" i="4"/>
  <c r="D72" i="4" s="1"/>
  <c r="F72" i="6" s="1"/>
  <c r="C72" i="4"/>
  <c r="A73" i="4"/>
  <c r="B73" i="4"/>
  <c r="D73" i="4" s="1"/>
  <c r="F73" i="6" s="1"/>
  <c r="C73" i="4"/>
  <c r="A74" i="4"/>
  <c r="B74" i="4"/>
  <c r="H74" i="6" s="1"/>
  <c r="C74" i="4"/>
  <c r="A75" i="4"/>
  <c r="B75" i="4"/>
  <c r="C75" i="4"/>
  <c r="A76" i="4"/>
  <c r="B76" i="4"/>
  <c r="C76" i="4"/>
  <c r="A77" i="4"/>
  <c r="B77" i="4"/>
  <c r="E77" i="4" s="1"/>
  <c r="G77" i="6" s="1"/>
  <c r="C77" i="4"/>
  <c r="A78" i="4"/>
  <c r="B78" i="4"/>
  <c r="D78" i="4" s="1"/>
  <c r="F78" i="6" s="1"/>
  <c r="C78" i="4"/>
  <c r="A79" i="4"/>
  <c r="B79" i="4"/>
  <c r="C79" i="4"/>
  <c r="A80" i="4"/>
  <c r="B80" i="4"/>
  <c r="D80" i="4" s="1"/>
  <c r="F80" i="6" s="1"/>
  <c r="C80" i="4"/>
  <c r="A81" i="4"/>
  <c r="B81" i="4"/>
  <c r="D81" i="4" s="1"/>
  <c r="F81" i="6" s="1"/>
  <c r="C81" i="4"/>
  <c r="A82" i="4"/>
  <c r="B82" i="4"/>
  <c r="H82" i="6" s="1"/>
  <c r="C82" i="4"/>
  <c r="A83" i="4"/>
  <c r="B83" i="4"/>
  <c r="C83" i="4"/>
  <c r="A84" i="4"/>
  <c r="B84" i="4"/>
  <c r="C84" i="4"/>
  <c r="A85" i="4"/>
  <c r="B85" i="4"/>
  <c r="E85" i="4" s="1"/>
  <c r="G85" i="6" s="1"/>
  <c r="C85" i="4"/>
  <c r="A86" i="4"/>
  <c r="B86" i="4"/>
  <c r="D86" i="4" s="1"/>
  <c r="F86" i="6" s="1"/>
  <c r="C86" i="4"/>
  <c r="A87" i="4"/>
  <c r="B87" i="4"/>
  <c r="C87" i="4"/>
  <c r="A88" i="4"/>
  <c r="B88" i="4"/>
  <c r="D88" i="4" s="1"/>
  <c r="F88" i="6" s="1"/>
  <c r="C88" i="4"/>
  <c r="A89" i="4"/>
  <c r="B89" i="4"/>
  <c r="D89" i="4" s="1"/>
  <c r="F89" i="6" s="1"/>
  <c r="C89" i="4"/>
  <c r="A90" i="4"/>
  <c r="B90" i="4"/>
  <c r="H90" i="6" s="1"/>
  <c r="C90" i="4"/>
  <c r="A91" i="4"/>
  <c r="B91" i="4"/>
  <c r="C91" i="4"/>
  <c r="A92" i="4"/>
  <c r="B92" i="4"/>
  <c r="C92" i="4"/>
  <c r="A93" i="4"/>
  <c r="B93" i="4"/>
  <c r="E93" i="4" s="1"/>
  <c r="G93" i="6" s="1"/>
  <c r="C93" i="4"/>
  <c r="A94" i="4"/>
  <c r="B94" i="4"/>
  <c r="D94" i="4" s="1"/>
  <c r="F94" i="6" s="1"/>
  <c r="C94" i="4"/>
  <c r="A95" i="4"/>
  <c r="B95" i="4"/>
  <c r="C95" i="4"/>
  <c r="A96" i="4"/>
  <c r="B96" i="4"/>
  <c r="D96" i="4" s="1"/>
  <c r="F96" i="6" s="1"/>
  <c r="C96" i="4"/>
  <c r="A97" i="4"/>
  <c r="B97" i="4"/>
  <c r="D97" i="4" s="1"/>
  <c r="F97" i="6" s="1"/>
  <c r="C97" i="4"/>
  <c r="A98" i="4"/>
  <c r="B98" i="4"/>
  <c r="H98" i="6" s="1"/>
  <c r="C98" i="4"/>
  <c r="A99" i="4"/>
  <c r="B99" i="4"/>
  <c r="C99" i="4"/>
  <c r="A100" i="4"/>
  <c r="B100" i="4"/>
  <c r="C100" i="4"/>
  <c r="C5" i="4"/>
  <c r="B5" i="4"/>
  <c r="A5" i="4"/>
  <c r="H104" i="6" l="1"/>
  <c r="D104" i="4"/>
  <c r="F104" i="6" s="1"/>
  <c r="H103" i="6"/>
  <c r="D101" i="4"/>
  <c r="F101" i="6" s="1"/>
  <c r="E98" i="4"/>
  <c r="G98" i="6" s="1"/>
  <c r="H95" i="6"/>
  <c r="D93" i="4"/>
  <c r="F93" i="6" s="1"/>
  <c r="E90" i="4"/>
  <c r="G90" i="6" s="1"/>
  <c r="H87" i="6"/>
  <c r="D85" i="4"/>
  <c r="F85" i="6" s="1"/>
  <c r="E82" i="4"/>
  <c r="G82" i="6" s="1"/>
  <c r="H79" i="6"/>
  <c r="D77" i="4"/>
  <c r="F77" i="6" s="1"/>
  <c r="E74" i="4"/>
  <c r="G74" i="6" s="1"/>
  <c r="H71" i="6"/>
  <c r="D69" i="4"/>
  <c r="F69" i="6" s="1"/>
  <c r="E66" i="4"/>
  <c r="G66" i="6" s="1"/>
  <c r="H63" i="6"/>
  <c r="D61" i="4"/>
  <c r="F61" i="6" s="1"/>
  <c r="E58" i="4"/>
  <c r="G58" i="6" s="1"/>
  <c r="H55" i="6"/>
  <c r="D53" i="4"/>
  <c r="F53" i="6" s="1"/>
  <c r="E50" i="4"/>
  <c r="G50" i="6" s="1"/>
  <c r="H47" i="6"/>
  <c r="D45" i="4"/>
  <c r="F45" i="6" s="1"/>
  <c r="E42" i="4"/>
  <c r="G42" i="6" s="1"/>
  <c r="H39" i="6"/>
  <c r="D37" i="4"/>
  <c r="F37" i="6" s="1"/>
  <c r="E34" i="4"/>
  <c r="G34" i="6" s="1"/>
  <c r="H31" i="6"/>
  <c r="D29" i="4"/>
  <c r="F29" i="6" s="1"/>
  <c r="E26" i="4"/>
  <c r="G26" i="6" s="1"/>
  <c r="H23" i="6"/>
  <c r="D21" i="4"/>
  <c r="F21" i="6" s="1"/>
  <c r="E18" i="4"/>
  <c r="G18" i="6" s="1"/>
  <c r="H15" i="6"/>
  <c r="D13" i="4"/>
  <c r="F13" i="6" s="1"/>
  <c r="E10" i="4"/>
  <c r="G10" i="6" s="1"/>
  <c r="H7" i="6"/>
  <c r="E103" i="4"/>
  <c r="G103" i="6" s="1"/>
  <c r="H100" i="6"/>
  <c r="D98" i="4"/>
  <c r="F98" i="6" s="1"/>
  <c r="E95" i="4"/>
  <c r="G95" i="6" s="1"/>
  <c r="H92" i="6"/>
  <c r="D90" i="4"/>
  <c r="F90" i="6" s="1"/>
  <c r="E87" i="4"/>
  <c r="G87" i="6" s="1"/>
  <c r="H84" i="6"/>
  <c r="D82" i="4"/>
  <c r="F82" i="6" s="1"/>
  <c r="E79" i="4"/>
  <c r="G79" i="6" s="1"/>
  <c r="H76" i="6"/>
  <c r="D74" i="4"/>
  <c r="F74" i="6" s="1"/>
  <c r="E71" i="4"/>
  <c r="G71" i="6" s="1"/>
  <c r="H68" i="6"/>
  <c r="D66" i="4"/>
  <c r="F66" i="6" s="1"/>
  <c r="E63" i="4"/>
  <c r="G63" i="6" s="1"/>
  <c r="H60" i="6"/>
  <c r="D58" i="4"/>
  <c r="F58" i="6" s="1"/>
  <c r="E55" i="4"/>
  <c r="G55" i="6" s="1"/>
  <c r="H52" i="6"/>
  <c r="D50" i="4"/>
  <c r="F50" i="6" s="1"/>
  <c r="E47" i="4"/>
  <c r="G47" i="6" s="1"/>
  <c r="H44" i="6"/>
  <c r="D42" i="4"/>
  <c r="F42" i="6" s="1"/>
  <c r="E39" i="4"/>
  <c r="G39" i="6" s="1"/>
  <c r="H36" i="6"/>
  <c r="D34" i="4"/>
  <c r="F34" i="6" s="1"/>
  <c r="E31" i="4"/>
  <c r="G31" i="6" s="1"/>
  <c r="H28" i="6"/>
  <c r="D26" i="4"/>
  <c r="F26" i="6" s="1"/>
  <c r="E23" i="4"/>
  <c r="G23" i="6" s="1"/>
  <c r="H20" i="6"/>
  <c r="D18" i="4"/>
  <c r="F18" i="6" s="1"/>
  <c r="E15" i="4"/>
  <c r="G15" i="6" s="1"/>
  <c r="H12" i="6"/>
  <c r="D10" i="4"/>
  <c r="F10" i="6" s="1"/>
  <c r="E7" i="4"/>
  <c r="G7" i="6" s="1"/>
  <c r="D5" i="4"/>
  <c r="E100" i="4"/>
  <c r="G100" i="6" s="1"/>
  <c r="H97" i="6"/>
  <c r="D95" i="4"/>
  <c r="F95" i="6" s="1"/>
  <c r="E92" i="4"/>
  <c r="G92" i="6" s="1"/>
  <c r="H89" i="6"/>
  <c r="D87" i="4"/>
  <c r="F87" i="6" s="1"/>
  <c r="E84" i="4"/>
  <c r="G84" i="6" s="1"/>
  <c r="H81" i="6"/>
  <c r="D79" i="4"/>
  <c r="F79" i="6" s="1"/>
  <c r="E76" i="4"/>
  <c r="G76" i="6" s="1"/>
  <c r="H73" i="6"/>
  <c r="D71" i="4"/>
  <c r="F71" i="6" s="1"/>
  <c r="E68" i="4"/>
  <c r="G68" i="6" s="1"/>
  <c r="H65" i="6"/>
  <c r="D63" i="4"/>
  <c r="F63" i="6" s="1"/>
  <c r="E60" i="4"/>
  <c r="G60" i="6" s="1"/>
  <c r="H57" i="6"/>
  <c r="D55" i="4"/>
  <c r="F55" i="6" s="1"/>
  <c r="E52" i="4"/>
  <c r="G52" i="6" s="1"/>
  <c r="H49" i="6"/>
  <c r="D47" i="4"/>
  <c r="F47" i="6" s="1"/>
  <c r="E44" i="4"/>
  <c r="G44" i="6" s="1"/>
  <c r="H41" i="6"/>
  <c r="D39" i="4"/>
  <c r="F39" i="6" s="1"/>
  <c r="E36" i="4"/>
  <c r="G36" i="6" s="1"/>
  <c r="H33" i="6"/>
  <c r="D31" i="4"/>
  <c r="E28" i="4"/>
  <c r="G28" i="6" s="1"/>
  <c r="H25" i="6"/>
  <c r="D23" i="4"/>
  <c r="F23" i="6" s="1"/>
  <c r="E20" i="4"/>
  <c r="G20" i="6" s="1"/>
  <c r="H17" i="6"/>
  <c r="D15" i="4"/>
  <c r="F15" i="6" s="1"/>
  <c r="E12" i="4"/>
  <c r="G12" i="6" s="1"/>
  <c r="H9" i="6"/>
  <c r="D7" i="4"/>
  <c r="F7" i="6" s="1"/>
  <c r="E5" i="4"/>
  <c r="H102" i="6"/>
  <c r="D100" i="4"/>
  <c r="F100" i="6" s="1"/>
  <c r="E97" i="4"/>
  <c r="G97" i="6" s="1"/>
  <c r="H94" i="6"/>
  <c r="D92" i="4"/>
  <c r="F92" i="6" s="1"/>
  <c r="E89" i="4"/>
  <c r="G89" i="6" s="1"/>
  <c r="H86" i="6"/>
  <c r="D84" i="4"/>
  <c r="F84" i="6" s="1"/>
  <c r="E81" i="4"/>
  <c r="G81" i="6" s="1"/>
  <c r="H78" i="6"/>
  <c r="D76" i="4"/>
  <c r="F76" i="6" s="1"/>
  <c r="E73" i="4"/>
  <c r="G73" i="6" s="1"/>
  <c r="H70" i="6"/>
  <c r="D68" i="4"/>
  <c r="F68" i="6" s="1"/>
  <c r="E65" i="4"/>
  <c r="G65" i="6" s="1"/>
  <c r="H62" i="6"/>
  <c r="D60" i="4"/>
  <c r="F60" i="6" s="1"/>
  <c r="E57" i="4"/>
  <c r="G57" i="6" s="1"/>
  <c r="H54" i="6"/>
  <c r="D52" i="4"/>
  <c r="F52" i="6" s="1"/>
  <c r="E49" i="4"/>
  <c r="G49" i="6" s="1"/>
  <c r="H46" i="6"/>
  <c r="D44" i="4"/>
  <c r="F44" i="6" s="1"/>
  <c r="E41" i="4"/>
  <c r="G41" i="6" s="1"/>
  <c r="H38" i="6"/>
  <c r="D36" i="4"/>
  <c r="E33" i="4"/>
  <c r="G33" i="6" s="1"/>
  <c r="H30" i="6"/>
  <c r="D28" i="4"/>
  <c r="F28" i="6" s="1"/>
  <c r="E25" i="4"/>
  <c r="G25" i="6" s="1"/>
  <c r="H22" i="6"/>
  <c r="D20" i="4"/>
  <c r="F20" i="6" s="1"/>
  <c r="E17" i="4"/>
  <c r="G17" i="6" s="1"/>
  <c r="H14" i="6"/>
  <c r="D12" i="4"/>
  <c r="F12" i="6" s="1"/>
  <c r="E9" i="4"/>
  <c r="G9" i="6" s="1"/>
  <c r="H6" i="6"/>
  <c r="E102" i="4"/>
  <c r="G102" i="6" s="1"/>
  <c r="H99" i="6"/>
  <c r="E94" i="4"/>
  <c r="G94" i="6" s="1"/>
  <c r="H91" i="6"/>
  <c r="E86" i="4"/>
  <c r="G86" i="6" s="1"/>
  <c r="H83" i="6"/>
  <c r="E78" i="4"/>
  <c r="G78" i="6" s="1"/>
  <c r="H75" i="6"/>
  <c r="E70" i="4"/>
  <c r="G70" i="6" s="1"/>
  <c r="H67" i="6"/>
  <c r="E62" i="4"/>
  <c r="G62" i="6" s="1"/>
  <c r="H59" i="6"/>
  <c r="E54" i="4"/>
  <c r="G54" i="6" s="1"/>
  <c r="H51" i="6"/>
  <c r="E46" i="4"/>
  <c r="G46" i="6" s="1"/>
  <c r="H43" i="6"/>
  <c r="E38" i="4"/>
  <c r="G38" i="6" s="1"/>
  <c r="H35" i="6"/>
  <c r="E30" i="4"/>
  <c r="G30" i="6" s="1"/>
  <c r="H27" i="6"/>
  <c r="E22" i="4"/>
  <c r="G22" i="6" s="1"/>
  <c r="H19" i="6"/>
  <c r="E14" i="4"/>
  <c r="G14" i="6" s="1"/>
  <c r="H11" i="6"/>
  <c r="E6" i="4"/>
  <c r="G6" i="6" s="1"/>
  <c r="E99" i="4"/>
  <c r="G99" i="6" s="1"/>
  <c r="H96" i="6"/>
  <c r="E91" i="4"/>
  <c r="G91" i="6" s="1"/>
  <c r="H88" i="6"/>
  <c r="E83" i="4"/>
  <c r="G83" i="6" s="1"/>
  <c r="H80" i="6"/>
  <c r="E75" i="4"/>
  <c r="G75" i="6" s="1"/>
  <c r="H72" i="6"/>
  <c r="E67" i="4"/>
  <c r="G67" i="6" s="1"/>
  <c r="H64" i="6"/>
  <c r="E59" i="4"/>
  <c r="G59" i="6" s="1"/>
  <c r="H56" i="6"/>
  <c r="E51" i="4"/>
  <c r="G51" i="6" s="1"/>
  <c r="H48" i="6"/>
  <c r="E43" i="4"/>
  <c r="G43" i="6" s="1"/>
  <c r="H40" i="6"/>
  <c r="E35" i="4"/>
  <c r="G35" i="6" s="1"/>
  <c r="H32" i="6"/>
  <c r="E27" i="4"/>
  <c r="G27" i="6" s="1"/>
  <c r="H24" i="6"/>
  <c r="E19" i="4"/>
  <c r="G19" i="6" s="1"/>
  <c r="H16" i="6"/>
  <c r="E11" i="4"/>
  <c r="G11" i="6" s="1"/>
  <c r="H8" i="6"/>
  <c r="D6" i="4"/>
  <c r="F6" i="6" s="1"/>
  <c r="H101" i="6"/>
  <c r="D99" i="4"/>
  <c r="F99" i="6" s="1"/>
  <c r="E96" i="4"/>
  <c r="G96" i="6" s="1"/>
  <c r="H93" i="6"/>
  <c r="D91" i="4"/>
  <c r="F91" i="6" s="1"/>
  <c r="E88" i="4"/>
  <c r="G88" i="6" s="1"/>
  <c r="H85" i="6"/>
  <c r="D83" i="4"/>
  <c r="F83" i="6" s="1"/>
  <c r="E80" i="4"/>
  <c r="G80" i="6" s="1"/>
  <c r="H77" i="6"/>
  <c r="D75" i="4"/>
  <c r="F75" i="6" s="1"/>
  <c r="E72" i="4"/>
  <c r="G72" i="6" s="1"/>
  <c r="H69" i="6"/>
  <c r="D67" i="4"/>
  <c r="F67" i="6" s="1"/>
  <c r="E64" i="4"/>
  <c r="G64" i="6" s="1"/>
  <c r="H61" i="6"/>
  <c r="D59" i="4"/>
  <c r="F59" i="6" s="1"/>
  <c r="E56" i="4"/>
  <c r="G56" i="6" s="1"/>
  <c r="H53" i="6"/>
  <c r="D51" i="4"/>
  <c r="F51" i="6" s="1"/>
  <c r="E48" i="4"/>
  <c r="G48" i="6" s="1"/>
  <c r="H45" i="6"/>
  <c r="D43" i="4"/>
  <c r="F43" i="6" s="1"/>
  <c r="E40" i="4"/>
  <c r="G40" i="6" s="1"/>
  <c r="H37" i="6"/>
  <c r="D35" i="4"/>
  <c r="F35" i="6" s="1"/>
  <c r="E32" i="4"/>
  <c r="G32" i="6" s="1"/>
  <c r="H29" i="6"/>
  <c r="D27" i="4"/>
  <c r="F27" i="6" s="1"/>
  <c r="E24" i="4"/>
  <c r="G24" i="6" s="1"/>
  <c r="H21" i="6"/>
  <c r="D19" i="4"/>
  <c r="F19" i="6" s="1"/>
  <c r="E16" i="4"/>
  <c r="G16" i="6" s="1"/>
  <c r="H13" i="6"/>
  <c r="D11" i="4"/>
  <c r="F11" i="6" s="1"/>
  <c r="E8" i="4"/>
  <c r="G8" i="6" s="1"/>
  <c r="M6" i="4" l="1"/>
  <c r="F2" i="7" s="1"/>
  <c r="N6" i="4"/>
  <c r="G2" i="7" s="1"/>
  <c r="O6" i="4"/>
  <c r="H2" i="7" s="1"/>
  <c r="K6" i="4"/>
  <c r="D2" i="7" s="1"/>
  <c r="L6" i="4"/>
  <c r="E2" i="7" s="1"/>
  <c r="F36" i="6"/>
  <c r="H6" i="4"/>
  <c r="A2" i="7" s="1"/>
  <c r="I6" i="4"/>
  <c r="B2" i="7" s="1"/>
  <c r="J6" i="4"/>
  <c r="C2" i="7" s="1"/>
  <c r="F31" i="6"/>
  <c r="G5" i="6"/>
  <c r="F5" i="6"/>
  <c r="H5" i="6"/>
</calcChain>
</file>

<file path=xl/sharedStrings.xml><?xml version="1.0" encoding="utf-8"?>
<sst xmlns="http://schemas.openxmlformats.org/spreadsheetml/2006/main" count="992" uniqueCount="960">
  <si>
    <t>PROFIL AREA</t>
  </si>
  <si>
    <t>PROPINSI</t>
  </si>
  <si>
    <t>KOTA/KAB.</t>
  </si>
  <si>
    <t>KECAMATAN</t>
  </si>
  <si>
    <t>DESA/KEL.</t>
  </si>
  <si>
    <t>RW</t>
  </si>
  <si>
    <t>RT</t>
  </si>
  <si>
    <t>KOORDINAT</t>
  </si>
  <si>
    <t>BUJUR</t>
  </si>
  <si>
    <t>LINTANG</t>
  </si>
  <si>
    <t>BUJUR (long)</t>
  </si>
  <si>
    <t>LINTANG (lat)</t>
  </si>
  <si>
    <t>:</t>
  </si>
  <si>
    <t>PROFIL KELUARGA</t>
  </si>
  <si>
    <t>NO</t>
  </si>
  <si>
    <t>KODE</t>
  </si>
  <si>
    <t>KA. KELUARGA</t>
  </si>
  <si>
    <t>ALAMAT</t>
  </si>
  <si>
    <t>STATUS</t>
  </si>
  <si>
    <t>USIA 45&gt;</t>
  </si>
  <si>
    <t>PDP</t>
  </si>
  <si>
    <t>ODP</t>
  </si>
  <si>
    <t>POSITIF</t>
  </si>
  <si>
    <t>JUMLAH ANGKEL YANG</t>
  </si>
  <si>
    <t>JUMLAH ANGKEL BERSTATUS</t>
  </si>
  <si>
    <t>JUMLAH ANG. KEL.</t>
  </si>
  <si>
    <t>SEDANG DEMAM</t>
  </si>
  <si>
    <t>SEDANG BATUK</t>
  </si>
  <si>
    <t>JUMLAH ANGKEL YANG PERNAH</t>
  </si>
  <si>
    <t>KE JAKARTA PADA JANUARI s/d SEKARANG</t>
  </si>
  <si>
    <t>KE LUAR NEGERI PADA JANUARI s/d SEKARANG</t>
  </si>
  <si>
    <t>JUMLAH ANGKEL</t>
  </si>
  <si>
    <t>DENGAN PEKERAAN YANG MENGHARUSKAN BERTEMU BANYAK ORANG</t>
  </si>
  <si>
    <t>KE DAERAH BERSTATUS MERAH SEJAK MARET s/d SEKARANG</t>
  </si>
  <si>
    <t xml:space="preserve">JUMLAH ANGKEL SERING KELUAR RUMAH SELAIN BEKERJA SEPERTI ; IBADAH, CANGKUK DLL </t>
  </si>
  <si>
    <t>POTENSI</t>
  </si>
  <si>
    <t>RENTAN</t>
  </si>
  <si>
    <t>MUXVII17</t>
  </si>
  <si>
    <t>MU XVII NO. 17</t>
  </si>
  <si>
    <t>MERAH</t>
  </si>
  <si>
    <t>KUNING</t>
  </si>
  <si>
    <t>HIJAU</t>
  </si>
  <si>
    <t>YA</t>
  </si>
  <si>
    <t>TIDAK</t>
  </si>
  <si>
    <t>TINGGI</t>
  </si>
  <si>
    <t>SEDANG</t>
  </si>
  <si>
    <t>RENDAH</t>
  </si>
  <si>
    <t>KERENTANAN</t>
  </si>
  <si>
    <t>MUXVII18</t>
  </si>
  <si>
    <t>JATIM</t>
  </si>
  <si>
    <t>SURABAYA</t>
  </si>
  <si>
    <t>RUNGKUT</t>
  </si>
  <si>
    <t>MEDOKAN AYU</t>
  </si>
  <si>
    <t>KELUARAGA</t>
  </si>
  <si>
    <t>MU XVII NO. 18</t>
  </si>
  <si>
    <t>KERENTANAN KESEHATAN</t>
  </si>
  <si>
    <t>POTENSI TERTULAR/MENULARKAN</t>
  </si>
  <si>
    <t>MUXVII19</t>
  </si>
  <si>
    <t>MUXVII20</t>
  </si>
  <si>
    <t>MUXVII21</t>
  </si>
  <si>
    <t>MUXVII22</t>
  </si>
  <si>
    <t>MUXVII23</t>
  </si>
  <si>
    <t>MUXVII24</t>
  </si>
  <si>
    <t>MUXVII25</t>
  </si>
  <si>
    <t>MUXVII26</t>
  </si>
  <si>
    <t>MUXVII27</t>
  </si>
  <si>
    <t>MUXVII28</t>
  </si>
  <si>
    <t>MUXVII29</t>
  </si>
  <si>
    <t>MUXVII30</t>
  </si>
  <si>
    <t>MUXVII31</t>
  </si>
  <si>
    <t>MUXVII32</t>
  </si>
  <si>
    <t>MUXVII33</t>
  </si>
  <si>
    <t>MUXVII34</t>
  </si>
  <si>
    <t>MUXVII35</t>
  </si>
  <si>
    <t>MUXVII36</t>
  </si>
  <si>
    <t>MUXVII37</t>
  </si>
  <si>
    <t>MUXVII38</t>
  </si>
  <si>
    <t>MUXVII39</t>
  </si>
  <si>
    <t>MUXVII40</t>
  </si>
  <si>
    <t>MUXVII41</t>
  </si>
  <si>
    <t>MUXVII42</t>
  </si>
  <si>
    <t>MU XVII NO. 19</t>
  </si>
  <si>
    <t>MU XVII NO. 20</t>
  </si>
  <si>
    <t>MU XVII NO. 21</t>
  </si>
  <si>
    <t>MU XVII NO. 22</t>
  </si>
  <si>
    <t>MU XVII NO. 23</t>
  </si>
  <si>
    <t>MU XVII NO. 24</t>
  </si>
  <si>
    <t>MU XVII NO. 25</t>
  </si>
  <si>
    <t>MU XVII NO. 26</t>
  </si>
  <si>
    <t>MU XVII NO. 27</t>
  </si>
  <si>
    <t>MU XVII NO. 28</t>
  </si>
  <si>
    <t>MU XVII NO. 29</t>
  </si>
  <si>
    <t>MU XVII NO. 30</t>
  </si>
  <si>
    <t>MU XVII NO. 31</t>
  </si>
  <si>
    <t>MU XVII NO. 32</t>
  </si>
  <si>
    <t>MU XVII NO. 33</t>
  </si>
  <si>
    <t>MU XVII NO. 34</t>
  </si>
  <si>
    <t>MU XVII NO. 35</t>
  </si>
  <si>
    <t>MU XVII NO. 36</t>
  </si>
  <si>
    <t>MU XVII NO. 37</t>
  </si>
  <si>
    <t>MU XVII NO. 38</t>
  </si>
  <si>
    <t>MU XVII NO. 39</t>
  </si>
  <si>
    <t>MU XVII NO. 40</t>
  </si>
  <si>
    <t>MU XVII NO. 41</t>
  </si>
  <si>
    <t>MU XVII NO. 42</t>
  </si>
  <si>
    <t>PROP</t>
  </si>
  <si>
    <t>KOKAB</t>
  </si>
  <si>
    <t>KEC</t>
  </si>
  <si>
    <t>KELDES</t>
  </si>
  <si>
    <t>Bpk. 1</t>
  </si>
  <si>
    <t>Bpk. 27</t>
  </si>
  <si>
    <t>Bpk. 28</t>
  </si>
  <si>
    <t>Bpk. 29</t>
  </si>
  <si>
    <t>Bpk. 30</t>
  </si>
  <si>
    <t>Bpk. 31</t>
  </si>
  <si>
    <t>Bpk. 32</t>
  </si>
  <si>
    <t>Bpk. 33</t>
  </si>
  <si>
    <t>Bpk. 34</t>
  </si>
  <si>
    <t>Bpk. 35</t>
  </si>
  <si>
    <t>Bpk. 36</t>
  </si>
  <si>
    <t>Bpk. 37</t>
  </si>
  <si>
    <t>Bpk. 38</t>
  </si>
  <si>
    <t>Bpk. 39</t>
  </si>
  <si>
    <t>Bpk. 2</t>
  </si>
  <si>
    <t>Bpk. 3</t>
  </si>
  <si>
    <t>Bpk. 4</t>
  </si>
  <si>
    <t>Bpk. 5</t>
  </si>
  <si>
    <t>Bpk. 6</t>
  </si>
  <si>
    <t>Bpk. 7</t>
  </si>
  <si>
    <t>Bpk. 8</t>
  </si>
  <si>
    <t>Bpk. 9</t>
  </si>
  <si>
    <t>Bpk. 10</t>
  </si>
  <si>
    <t>Bpk. 11</t>
  </si>
  <si>
    <t>Bpk. 12</t>
  </si>
  <si>
    <t>Bpk. 13</t>
  </si>
  <si>
    <t>Bpk. 14</t>
  </si>
  <si>
    <t>Bpk. 15</t>
  </si>
  <si>
    <t>Bpk. 16</t>
  </si>
  <si>
    <t>Bpk. 17</t>
  </si>
  <si>
    <t>Bpk. 18</t>
  </si>
  <si>
    <t>Bpk. 19</t>
  </si>
  <si>
    <t>Bpk. 20</t>
  </si>
  <si>
    <t>Bpk. 21</t>
  </si>
  <si>
    <t>Bpk. 22</t>
  </si>
  <si>
    <t>Bpk. 23</t>
  </si>
  <si>
    <t>Bpk. 24</t>
  </si>
  <si>
    <t>Bpk. 25</t>
  </si>
  <si>
    <t>Bpk. 26</t>
  </si>
  <si>
    <t>MUXVII43</t>
  </si>
  <si>
    <t>MU XVII NO. 43</t>
  </si>
  <si>
    <t>MUXVII44</t>
  </si>
  <si>
    <t>MU XVII NO. 44</t>
  </si>
  <si>
    <t>MUXVII45</t>
  </si>
  <si>
    <t>MU XVII NO. 45</t>
  </si>
  <si>
    <t>MUXVII46</t>
  </si>
  <si>
    <t>MU XVII NO. 46</t>
  </si>
  <si>
    <t>MUXVII47</t>
  </si>
  <si>
    <t>MU XVII NO. 47</t>
  </si>
  <si>
    <t>MUXVII48</t>
  </si>
  <si>
    <t>MU XVII NO. 48</t>
  </si>
  <si>
    <t>MUXVII49</t>
  </si>
  <si>
    <t>MU XVII NO. 49</t>
  </si>
  <si>
    <t>MUXVII50</t>
  </si>
  <si>
    <t>MU XVII NO. 50</t>
  </si>
  <si>
    <t>MUXVII51</t>
  </si>
  <si>
    <t>MU XVII NO. 51</t>
  </si>
  <si>
    <t>MUXVII52</t>
  </si>
  <si>
    <t>MU XVII NO. 52</t>
  </si>
  <si>
    <t>MUXVII53</t>
  </si>
  <si>
    <t>MU XVII NO. 53</t>
  </si>
  <si>
    <t>MUXVII54</t>
  </si>
  <si>
    <t>MU XVII NO. 54</t>
  </si>
  <si>
    <t>MUXVII55</t>
  </si>
  <si>
    <t>MU XVII NO. 55</t>
  </si>
  <si>
    <t>MUXVII56</t>
  </si>
  <si>
    <t>Bpk. 40</t>
  </si>
  <si>
    <t>MU XVII NO. 56</t>
  </si>
  <si>
    <t>MUXVII57</t>
  </si>
  <si>
    <t>Bpk. 41</t>
  </si>
  <si>
    <t>MU XVII NO. 57</t>
  </si>
  <si>
    <t>MUXVII58</t>
  </si>
  <si>
    <t>Bpk. 42</t>
  </si>
  <si>
    <t>MU XVII NO. 58</t>
  </si>
  <si>
    <t>MUXVII59</t>
  </si>
  <si>
    <t>Bpk. 43</t>
  </si>
  <si>
    <t>MU XVII NO. 59</t>
  </si>
  <si>
    <t>MUXVII60</t>
  </si>
  <si>
    <t>Bpk. 44</t>
  </si>
  <si>
    <t>MU XVII NO. 60</t>
  </si>
  <si>
    <t>MUXVII61</t>
  </si>
  <si>
    <t>Bpk. 45</t>
  </si>
  <si>
    <t>MU XVII NO. 61</t>
  </si>
  <si>
    <t>MUXVII62</t>
  </si>
  <si>
    <t>Bpk. 46</t>
  </si>
  <si>
    <t>MU XVII NO. 62</t>
  </si>
  <si>
    <t>MUXVII63</t>
  </si>
  <si>
    <t>Bpk. 47</t>
  </si>
  <si>
    <t>MU XVII NO. 63</t>
  </si>
  <si>
    <t>MUXVII64</t>
  </si>
  <si>
    <t>Bpk. 48</t>
  </si>
  <si>
    <t>MU XVII NO. 64</t>
  </si>
  <si>
    <t>MUXVII65</t>
  </si>
  <si>
    <t>Bpk. 49</t>
  </si>
  <si>
    <t>MU XVII NO. 65</t>
  </si>
  <si>
    <t>MUXVII66</t>
  </si>
  <si>
    <t>Bpk. 50</t>
  </si>
  <si>
    <t>MU XVII NO. 66</t>
  </si>
  <si>
    <t>MUXVII67</t>
  </si>
  <si>
    <t>Bpk. 51</t>
  </si>
  <si>
    <t>MU XVII NO. 67</t>
  </si>
  <si>
    <t>MUXVII68</t>
  </si>
  <si>
    <t>Bpk. 52</t>
  </si>
  <si>
    <t>MU XVII NO. 68</t>
  </si>
  <si>
    <t>MUXVII69</t>
  </si>
  <si>
    <t>Bpk. 53</t>
  </si>
  <si>
    <t>MU XVII NO. 69</t>
  </si>
  <si>
    <t>MUXVII70</t>
  </si>
  <si>
    <t>Bpk. 54</t>
  </si>
  <si>
    <t>MU XVII NO. 70</t>
  </si>
  <si>
    <t>MUXVII71</t>
  </si>
  <si>
    <t>Bpk. 55</t>
  </si>
  <si>
    <t>MU XVII NO. 71</t>
  </si>
  <si>
    <t>MUXVII72</t>
  </si>
  <si>
    <t>Bpk. 56</t>
  </si>
  <si>
    <t>MU XVII NO. 72</t>
  </si>
  <si>
    <t>MUXVII73</t>
  </si>
  <si>
    <t>Bpk. 57</t>
  </si>
  <si>
    <t>MU XVII NO. 73</t>
  </si>
  <si>
    <t>MUXVII74</t>
  </si>
  <si>
    <t>Bpk. 58</t>
  </si>
  <si>
    <t>MU XVII NO. 74</t>
  </si>
  <si>
    <t>MUXVII75</t>
  </si>
  <si>
    <t>Bpk. 59</t>
  </si>
  <si>
    <t>MU XVII NO. 75</t>
  </si>
  <si>
    <t>MUXVII76</t>
  </si>
  <si>
    <t>Bpk. 60</t>
  </si>
  <si>
    <t>MU XVII NO. 76</t>
  </si>
  <si>
    <t>MUXVII77</t>
  </si>
  <si>
    <t>Bpk. 61</t>
  </si>
  <si>
    <t>MU XVII NO. 77</t>
  </si>
  <si>
    <t>MUXVII78</t>
  </si>
  <si>
    <t>Bpk. 62</t>
  </si>
  <si>
    <t>MU XVII NO. 78</t>
  </si>
  <si>
    <t>MUXVII79</t>
  </si>
  <si>
    <t>Bpk. 63</t>
  </si>
  <si>
    <t>MU XVII NO. 79</t>
  </si>
  <si>
    <t>MUXVII80</t>
  </si>
  <si>
    <t>Bpk. 64</t>
  </si>
  <si>
    <t>MU XVII NO. 80</t>
  </si>
  <si>
    <t>MUXVII81</t>
  </si>
  <si>
    <t>Bpk. 65</t>
  </si>
  <si>
    <t>MU XVII NO. 81</t>
  </si>
  <si>
    <t>MUXVII82</t>
  </si>
  <si>
    <t>Bpk. 66</t>
  </si>
  <si>
    <t>MU XVII NO. 82</t>
  </si>
  <si>
    <t>MUXVII83</t>
  </si>
  <si>
    <t>Bpk. 67</t>
  </si>
  <si>
    <t>MU XVII NO. 83</t>
  </si>
  <si>
    <t>MUXVII84</t>
  </si>
  <si>
    <t>Bpk. 68</t>
  </si>
  <si>
    <t>MU XVII NO. 84</t>
  </si>
  <si>
    <t>MUXVII85</t>
  </si>
  <si>
    <t>Bpk. 69</t>
  </si>
  <si>
    <t>MU XVII NO. 85</t>
  </si>
  <si>
    <t>MUXVII86</t>
  </si>
  <si>
    <t>Bpk. 70</t>
  </si>
  <si>
    <t>MU XVII NO. 86</t>
  </si>
  <si>
    <t>MUXVII87</t>
  </si>
  <si>
    <t>Bpk. 71</t>
  </si>
  <si>
    <t>MU XVII NO. 87</t>
  </si>
  <si>
    <t>MUXVII88</t>
  </si>
  <si>
    <t>Bpk. 72</t>
  </si>
  <si>
    <t>MU XVII NO. 88</t>
  </si>
  <si>
    <t>MUXVII89</t>
  </si>
  <si>
    <t>Bpk. 73</t>
  </si>
  <si>
    <t>MU XVII NO. 89</t>
  </si>
  <si>
    <t>MUXVII90</t>
  </si>
  <si>
    <t>Bpk. 74</t>
  </si>
  <si>
    <t>MU XVII NO. 90</t>
  </si>
  <si>
    <t>MUXVII91</t>
  </si>
  <si>
    <t>Bpk. 75</t>
  </si>
  <si>
    <t>MU XVII NO. 91</t>
  </si>
  <si>
    <t>MUXVII92</t>
  </si>
  <si>
    <t>Bpk. 76</t>
  </si>
  <si>
    <t>MU XVII NO. 92</t>
  </si>
  <si>
    <t>MUXVII93</t>
  </si>
  <si>
    <t>Bpk. 77</t>
  </si>
  <si>
    <t>MU XVII NO. 93</t>
  </si>
  <si>
    <t>MUXVII94</t>
  </si>
  <si>
    <t>Bpk. 78</t>
  </si>
  <si>
    <t>MU XVII NO. 94</t>
  </si>
  <si>
    <t>MUXVII95</t>
  </si>
  <si>
    <t>Bpk. 79</t>
  </si>
  <si>
    <t>MU XVII NO. 95</t>
  </si>
  <si>
    <t>MUXVII96</t>
  </si>
  <si>
    <t>Bpk. 80</t>
  </si>
  <si>
    <t>MU XVII NO. 96</t>
  </si>
  <si>
    <t>MUXVII97</t>
  </si>
  <si>
    <t>Bpk. 81</t>
  </si>
  <si>
    <t>MU XVII NO. 97</t>
  </si>
  <si>
    <t>MUXVII98</t>
  </si>
  <si>
    <t>Bpk. 82</t>
  </si>
  <si>
    <t>MU XVII NO. 98</t>
  </si>
  <si>
    <t>MUXVII99</t>
  </si>
  <si>
    <t>Bpk. 83</t>
  </si>
  <si>
    <t>MU XVII NO. 99</t>
  </si>
  <si>
    <t>MUXVII100</t>
  </si>
  <si>
    <t>Bpk. 84</t>
  </si>
  <si>
    <t>MU XVII NO. 100</t>
  </si>
  <si>
    <t>MUXVII101</t>
  </si>
  <si>
    <t>Bpk. 85</t>
  </si>
  <si>
    <t>MU XVII NO. 101</t>
  </si>
  <si>
    <t>MUXVII102</t>
  </si>
  <si>
    <t>Bpk. 86</t>
  </si>
  <si>
    <t>MU XVII NO. 102</t>
  </si>
  <si>
    <t>MUXVII103</t>
  </si>
  <si>
    <t>Bpk. 87</t>
  </si>
  <si>
    <t>MU XVII NO. 103</t>
  </si>
  <si>
    <t>MUXVII104</t>
  </si>
  <si>
    <t>Bpk. 88</t>
  </si>
  <si>
    <t>MU XVII NO. 104</t>
  </si>
  <si>
    <t>MUXVII105</t>
  </si>
  <si>
    <t>Bpk. 89</t>
  </si>
  <si>
    <t>MU XVII NO. 105</t>
  </si>
  <si>
    <t>MUXVII106</t>
  </si>
  <si>
    <t>Bpk. 90</t>
  </si>
  <si>
    <t>MU XVII NO. 106</t>
  </si>
  <si>
    <t>MUXVII107</t>
  </si>
  <si>
    <t>Bpk. 91</t>
  </si>
  <si>
    <t>MU XVII NO. 107</t>
  </si>
  <si>
    <t>MUXVII108</t>
  </si>
  <si>
    <t>Bpk. 92</t>
  </si>
  <si>
    <t>MU XVII NO. 108</t>
  </si>
  <si>
    <t>MUXVII109</t>
  </si>
  <si>
    <t>Bpk. 93</t>
  </si>
  <si>
    <t>MU XVII NO. 109</t>
  </si>
  <si>
    <t>MUXVII110</t>
  </si>
  <si>
    <t>Bpk. 94</t>
  </si>
  <si>
    <t>MU XVII NO. 110</t>
  </si>
  <si>
    <t>MUXVII111</t>
  </si>
  <si>
    <t>Bpk. 95</t>
  </si>
  <si>
    <t>MU XVII NO. 111</t>
  </si>
  <si>
    <t>MUXVII112</t>
  </si>
  <si>
    <t>Bpk. 96</t>
  </si>
  <si>
    <t>MU XVII NO. 112</t>
  </si>
  <si>
    <t>MUXVII113</t>
  </si>
  <si>
    <t>Bpk. 97</t>
  </si>
  <si>
    <t>MU XVII NO. 113</t>
  </si>
  <si>
    <t>MUXVII114</t>
  </si>
  <si>
    <t>Bpk. 98</t>
  </si>
  <si>
    <t>MU XVII NO. 114</t>
  </si>
  <si>
    <t>MUXVII115</t>
  </si>
  <si>
    <t>Bpk. 99</t>
  </si>
  <si>
    <t>MU XVII NO. 115</t>
  </si>
  <si>
    <t>MUXVII116</t>
  </si>
  <si>
    <t>Bpk. 100</t>
  </si>
  <si>
    <t>MU XVII NO. 116</t>
  </si>
  <si>
    <t>MUXVII117</t>
  </si>
  <si>
    <t>Bpk. 101</t>
  </si>
  <si>
    <t>MU XVII NO. 117</t>
  </si>
  <si>
    <t>MUXVII118</t>
  </si>
  <si>
    <t>Bpk. 102</t>
  </si>
  <si>
    <t>MU XVII NO. 118</t>
  </si>
  <si>
    <t>MUXVII119</t>
  </si>
  <si>
    <t>Bpk. 103</t>
  </si>
  <si>
    <t>MU XVII NO. 119</t>
  </si>
  <si>
    <t>MUXVII120</t>
  </si>
  <si>
    <t>Bpk. 104</t>
  </si>
  <si>
    <t>MU XVII NO. 120</t>
  </si>
  <si>
    <t>MUXVII121</t>
  </si>
  <si>
    <t>Bpk. 105</t>
  </si>
  <si>
    <t>MU XVII NO. 121</t>
  </si>
  <si>
    <t>MUXVII122</t>
  </si>
  <si>
    <t>Bpk. 106</t>
  </si>
  <si>
    <t>MU XVII NO. 122</t>
  </si>
  <si>
    <t>MUXVII123</t>
  </si>
  <si>
    <t>Bpk. 107</t>
  </si>
  <si>
    <t>MU XVII NO. 123</t>
  </si>
  <si>
    <t>MUXVII124</t>
  </si>
  <si>
    <t>Bpk. 108</t>
  </si>
  <si>
    <t>MU XVII NO. 124</t>
  </si>
  <si>
    <t>MUXVII125</t>
  </si>
  <si>
    <t>Bpk. 109</t>
  </si>
  <si>
    <t>MU XVII NO. 125</t>
  </si>
  <si>
    <t>MUXVII126</t>
  </si>
  <si>
    <t>Bpk. 110</t>
  </si>
  <si>
    <t>MU XVII NO. 126</t>
  </si>
  <si>
    <t>MUXVII127</t>
  </si>
  <si>
    <t>Bpk. 111</t>
  </si>
  <si>
    <t>MU XVII NO. 127</t>
  </si>
  <si>
    <t>MUXVII128</t>
  </si>
  <si>
    <t>Bpk. 112</t>
  </si>
  <si>
    <t>MU XVII NO. 128</t>
  </si>
  <si>
    <t>MUXVII129</t>
  </si>
  <si>
    <t>Bpk. 113</t>
  </si>
  <si>
    <t>MU XVII NO. 129</t>
  </si>
  <si>
    <t>MUXVII130</t>
  </si>
  <si>
    <t>Bpk. 114</t>
  </si>
  <si>
    <t>MU XVII NO. 130</t>
  </si>
  <si>
    <t>MUXVII131</t>
  </si>
  <si>
    <t>Bpk. 115</t>
  </si>
  <si>
    <t>MU XVII NO. 131</t>
  </si>
  <si>
    <t>MUXVII132</t>
  </si>
  <si>
    <t>Bpk. 116</t>
  </si>
  <si>
    <t>MU XVII NO. 132</t>
  </si>
  <si>
    <t>MUXVII133</t>
  </si>
  <si>
    <t>Bpk. 117</t>
  </si>
  <si>
    <t>MU XVII NO. 133</t>
  </si>
  <si>
    <t>MUXVII134</t>
  </si>
  <si>
    <t>Bpk. 118</t>
  </si>
  <si>
    <t>MU XVII NO. 134</t>
  </si>
  <si>
    <t>MUXVII135</t>
  </si>
  <si>
    <t>Bpk. 119</t>
  </si>
  <si>
    <t>MU XVII NO. 135</t>
  </si>
  <si>
    <t>MUXVII136</t>
  </si>
  <si>
    <t>Bpk. 120</t>
  </si>
  <si>
    <t>MU XVII NO. 136</t>
  </si>
  <si>
    <t>MUXVII137</t>
  </si>
  <si>
    <t>Bpk. 121</t>
  </si>
  <si>
    <t>MU XVII NO. 137</t>
  </si>
  <si>
    <t>MUXVII138</t>
  </si>
  <si>
    <t>Bpk. 122</t>
  </si>
  <si>
    <t>MU XVII NO. 138</t>
  </si>
  <si>
    <t>MUXVII139</t>
  </si>
  <si>
    <t>Bpk. 123</t>
  </si>
  <si>
    <t>MU XVII NO. 139</t>
  </si>
  <si>
    <t>MUXVII140</t>
  </si>
  <si>
    <t>Bpk. 124</t>
  </si>
  <si>
    <t>MU XVII NO. 140</t>
  </si>
  <si>
    <t>MUXVII141</t>
  </si>
  <si>
    <t>Bpk. 125</t>
  </si>
  <si>
    <t>MU XVII NO. 141</t>
  </si>
  <si>
    <t>MUXVII142</t>
  </si>
  <si>
    <t>Bpk. 126</t>
  </si>
  <si>
    <t>MU XVII NO. 142</t>
  </si>
  <si>
    <t>MUXVII143</t>
  </si>
  <si>
    <t>Bpk. 127</t>
  </si>
  <si>
    <t>MU XVII NO. 143</t>
  </si>
  <si>
    <t>MUXVII144</t>
  </si>
  <si>
    <t>Bpk. 128</t>
  </si>
  <si>
    <t>MU XVII NO. 144</t>
  </si>
  <si>
    <t>MUXVII145</t>
  </si>
  <si>
    <t>Bpk. 129</t>
  </si>
  <si>
    <t>MU XVII NO. 145</t>
  </si>
  <si>
    <t>MUXVII146</t>
  </si>
  <si>
    <t>Bpk. 130</t>
  </si>
  <si>
    <t>MU XVII NO. 146</t>
  </si>
  <si>
    <t>MUXVII147</t>
  </si>
  <si>
    <t>Bpk. 131</t>
  </si>
  <si>
    <t>MU XVII NO. 147</t>
  </si>
  <si>
    <t>MUXVII148</t>
  </si>
  <si>
    <t>Bpk. 132</t>
  </si>
  <si>
    <t>MU XVII NO. 148</t>
  </si>
  <si>
    <t>MUXVII149</t>
  </si>
  <si>
    <t>Bpk. 133</t>
  </si>
  <si>
    <t>MU XVII NO. 149</t>
  </si>
  <si>
    <t>MUXVII150</t>
  </si>
  <si>
    <t>Bpk. 134</t>
  </si>
  <si>
    <t>MU XVII NO. 150</t>
  </si>
  <si>
    <t>MUXVII151</t>
  </si>
  <si>
    <t>Bpk. 135</t>
  </si>
  <si>
    <t>MU XVII NO. 151</t>
  </si>
  <si>
    <t>MUXVII152</t>
  </si>
  <si>
    <t>Bpk. 136</t>
  </si>
  <si>
    <t>MU XVII NO. 152</t>
  </si>
  <si>
    <t>MUXVII153</t>
  </si>
  <si>
    <t>Bpk. 137</t>
  </si>
  <si>
    <t>MU XVII NO. 153</t>
  </si>
  <si>
    <t>MUXVII154</t>
  </si>
  <si>
    <t>Bpk. 138</t>
  </si>
  <si>
    <t>MU XVII NO. 154</t>
  </si>
  <si>
    <t>MUXVII155</t>
  </si>
  <si>
    <t>Bpk. 139</t>
  </si>
  <si>
    <t>MU XVII NO. 155</t>
  </si>
  <si>
    <t>MUXVII156</t>
  </si>
  <si>
    <t>Bpk. 140</t>
  </si>
  <si>
    <t>MU XVII NO. 156</t>
  </si>
  <si>
    <t>MUXVII157</t>
  </si>
  <si>
    <t>Bpk. 141</t>
  </si>
  <si>
    <t>MU XVII NO. 157</t>
  </si>
  <si>
    <t>MUXVII158</t>
  </si>
  <si>
    <t>Bpk. 142</t>
  </si>
  <si>
    <t>MU XVII NO. 158</t>
  </si>
  <si>
    <t>MUXVII159</t>
  </si>
  <si>
    <t>Bpk. 143</t>
  </si>
  <si>
    <t>MU XVII NO. 159</t>
  </si>
  <si>
    <t>MUXVII160</t>
  </si>
  <si>
    <t>Bpk. 144</t>
  </si>
  <si>
    <t>MU XVII NO. 160</t>
  </si>
  <si>
    <t>MUXVII161</t>
  </si>
  <si>
    <t>Bpk. 145</t>
  </si>
  <si>
    <t>MU XVII NO. 161</t>
  </si>
  <si>
    <t>MUXVII162</t>
  </si>
  <si>
    <t>Bpk. 146</t>
  </si>
  <si>
    <t>MU XVII NO. 162</t>
  </si>
  <si>
    <t>MUXVII163</t>
  </si>
  <si>
    <t>Bpk. 147</t>
  </si>
  <si>
    <t>MU XVII NO. 163</t>
  </si>
  <si>
    <t>MUXVII164</t>
  </si>
  <si>
    <t>Bpk. 148</t>
  </si>
  <si>
    <t>MU XVII NO. 164</t>
  </si>
  <si>
    <t>MUXVII165</t>
  </si>
  <si>
    <t>Bpk. 149</t>
  </si>
  <si>
    <t>MU XVII NO. 165</t>
  </si>
  <si>
    <t>MUXVII166</t>
  </si>
  <si>
    <t>Bpk. 150</t>
  </si>
  <si>
    <t>MU XVII NO. 166</t>
  </si>
  <si>
    <t>MUXVII167</t>
  </si>
  <si>
    <t>Bpk. 151</t>
  </si>
  <si>
    <t>MU XVII NO. 167</t>
  </si>
  <si>
    <t>MUXVII168</t>
  </si>
  <si>
    <t>Bpk. 152</t>
  </si>
  <si>
    <t>MU XVII NO. 168</t>
  </si>
  <si>
    <t>MUXVII169</t>
  </si>
  <si>
    <t>Bpk. 153</t>
  </si>
  <si>
    <t>MU XVII NO. 169</t>
  </si>
  <si>
    <t>MUXVII170</t>
  </si>
  <si>
    <t>Bpk. 154</t>
  </si>
  <si>
    <t>MU XVII NO. 170</t>
  </si>
  <si>
    <t>MUXVII171</t>
  </si>
  <si>
    <t>Bpk. 155</t>
  </si>
  <si>
    <t>MU XVII NO. 171</t>
  </si>
  <si>
    <t>MUXVII172</t>
  </si>
  <si>
    <t>Bpk. 156</t>
  </si>
  <si>
    <t>MU XVII NO. 172</t>
  </si>
  <si>
    <t>MUXVII173</t>
  </si>
  <si>
    <t>Bpk. 157</t>
  </si>
  <si>
    <t>MU XVII NO. 173</t>
  </si>
  <si>
    <t>MUXVII174</t>
  </si>
  <si>
    <t>Bpk. 158</t>
  </si>
  <si>
    <t>MU XVII NO. 174</t>
  </si>
  <si>
    <t>MUXVII175</t>
  </si>
  <si>
    <t>Bpk. 159</t>
  </si>
  <si>
    <t>MU XVII NO. 175</t>
  </si>
  <si>
    <t>MUXVII176</t>
  </si>
  <si>
    <t>Bpk. 160</t>
  </si>
  <si>
    <t>MU XVII NO. 176</t>
  </si>
  <si>
    <t>MUXVII177</t>
  </si>
  <si>
    <t>Bpk. 161</t>
  </si>
  <si>
    <t>MU XVII NO. 177</t>
  </si>
  <si>
    <t>MUXVII178</t>
  </si>
  <si>
    <t>Bpk. 162</t>
  </si>
  <si>
    <t>MU XVII NO. 178</t>
  </si>
  <si>
    <t>MUXVII179</t>
  </si>
  <si>
    <t>Bpk. 163</t>
  </si>
  <si>
    <t>MU XVII NO. 179</t>
  </si>
  <si>
    <t>MUXVII180</t>
  </si>
  <si>
    <t>Bpk. 164</t>
  </si>
  <si>
    <t>MU XVII NO. 180</t>
  </si>
  <si>
    <t>MUXVII181</t>
  </si>
  <si>
    <t>Bpk. 165</t>
  </si>
  <si>
    <t>MU XVII NO. 181</t>
  </si>
  <si>
    <t>MUXVII182</t>
  </si>
  <si>
    <t>Bpk. 166</t>
  </si>
  <si>
    <t>MU XVII NO. 182</t>
  </si>
  <si>
    <t>MUXVII183</t>
  </si>
  <si>
    <t>Bpk. 167</t>
  </si>
  <si>
    <t>MU XVII NO. 183</t>
  </si>
  <si>
    <t>MUXVII184</t>
  </si>
  <si>
    <t>Bpk. 168</t>
  </si>
  <si>
    <t>MU XVII NO. 184</t>
  </si>
  <si>
    <t>MUXVII185</t>
  </si>
  <si>
    <t>Bpk. 169</t>
  </si>
  <si>
    <t>MU XVII NO. 185</t>
  </si>
  <si>
    <t>MUXVII186</t>
  </si>
  <si>
    <t>Bpk. 170</t>
  </si>
  <si>
    <t>MU XVII NO. 186</t>
  </si>
  <si>
    <t>MUXVII187</t>
  </si>
  <si>
    <t>Bpk. 171</t>
  </si>
  <si>
    <t>MU XVII NO. 187</t>
  </si>
  <si>
    <t>MUXVII188</t>
  </si>
  <si>
    <t>Bpk. 172</t>
  </si>
  <si>
    <t>MU XVII NO. 188</t>
  </si>
  <si>
    <t>MUXVII189</t>
  </si>
  <si>
    <t>Bpk. 173</t>
  </si>
  <si>
    <t>MU XVII NO. 189</t>
  </si>
  <si>
    <t>MUXVII190</t>
  </si>
  <si>
    <t>Bpk. 174</t>
  </si>
  <si>
    <t>MU XVII NO. 190</t>
  </si>
  <si>
    <t>MUXVII191</t>
  </si>
  <si>
    <t>Bpk. 175</t>
  </si>
  <si>
    <t>MU XVII NO. 191</t>
  </si>
  <si>
    <t>MUXVII192</t>
  </si>
  <si>
    <t>Bpk. 176</t>
  </si>
  <si>
    <t>MU XVII NO. 192</t>
  </si>
  <si>
    <t>MUXVII193</t>
  </si>
  <si>
    <t>Bpk. 177</t>
  </si>
  <si>
    <t>MU XVII NO. 193</t>
  </si>
  <si>
    <t>MUXVII194</t>
  </si>
  <si>
    <t>Bpk. 178</t>
  </si>
  <si>
    <t>MU XVII NO. 194</t>
  </si>
  <si>
    <t>MUXVII195</t>
  </si>
  <si>
    <t>Bpk. 179</t>
  </si>
  <si>
    <t>MU XVII NO. 195</t>
  </si>
  <si>
    <t>MUXVII196</t>
  </si>
  <si>
    <t>Bpk. 180</t>
  </si>
  <si>
    <t>MU XVII NO. 196</t>
  </si>
  <si>
    <t>MUXVII197</t>
  </si>
  <si>
    <t>Bpk. 181</t>
  </si>
  <si>
    <t>MU XVII NO. 197</t>
  </si>
  <si>
    <t>MUXVII198</t>
  </si>
  <si>
    <t>Bpk. 182</t>
  </si>
  <si>
    <t>MU XVII NO. 198</t>
  </si>
  <si>
    <t>MUXVII199</t>
  </si>
  <si>
    <t>Bpk. 183</t>
  </si>
  <si>
    <t>MU XVII NO. 199</t>
  </si>
  <si>
    <t>MUXVII200</t>
  </si>
  <si>
    <t>Bpk. 184</t>
  </si>
  <si>
    <t>MU XVII NO. 200</t>
  </si>
  <si>
    <t>MUXVII201</t>
  </si>
  <si>
    <t>Bpk. 185</t>
  </si>
  <si>
    <t>MU XVII NO. 201</t>
  </si>
  <si>
    <t>MUXVII202</t>
  </si>
  <si>
    <t>Bpk. 186</t>
  </si>
  <si>
    <t>MU XVII NO. 202</t>
  </si>
  <si>
    <t>MUXVII203</t>
  </si>
  <si>
    <t>Bpk. 187</t>
  </si>
  <si>
    <t>MU XVII NO. 203</t>
  </si>
  <si>
    <t>MUXVII204</t>
  </si>
  <si>
    <t>Bpk. 188</t>
  </si>
  <si>
    <t>MU XVII NO. 204</t>
  </si>
  <si>
    <t>MUXVII205</t>
  </si>
  <si>
    <t>Bpk. 189</t>
  </si>
  <si>
    <t>MU XVII NO. 205</t>
  </si>
  <si>
    <t>MUXVII206</t>
  </si>
  <si>
    <t>Bpk. 190</t>
  </si>
  <si>
    <t>MU XVII NO. 206</t>
  </si>
  <si>
    <t>MUXVII207</t>
  </si>
  <si>
    <t>Bpk. 191</t>
  </si>
  <si>
    <t>MU XVII NO. 207</t>
  </si>
  <si>
    <t>MUXVII208</t>
  </si>
  <si>
    <t>Bpk. 192</t>
  </si>
  <si>
    <t>MU XVII NO. 208</t>
  </si>
  <si>
    <t>MUXVII209</t>
  </si>
  <si>
    <t>Bpk. 193</t>
  </si>
  <si>
    <t>MU XVII NO. 209</t>
  </si>
  <si>
    <t>MUXVII210</t>
  </si>
  <si>
    <t>Bpk. 194</t>
  </si>
  <si>
    <t>MU XVII NO. 210</t>
  </si>
  <si>
    <t>MUXVII211</t>
  </si>
  <si>
    <t>Bpk. 195</t>
  </si>
  <si>
    <t>MU XVII NO. 211</t>
  </si>
  <si>
    <t>MUXVII212</t>
  </si>
  <si>
    <t>Bpk. 196</t>
  </si>
  <si>
    <t>MU XVII NO. 212</t>
  </si>
  <si>
    <t>MUXVII213</t>
  </si>
  <si>
    <t>Bpk. 197</t>
  </si>
  <si>
    <t>MU XVII NO. 213</t>
  </si>
  <si>
    <t>MUXVII214</t>
  </si>
  <si>
    <t>Bpk. 198</t>
  </si>
  <si>
    <t>MU XVII NO. 214</t>
  </si>
  <si>
    <t>MUXVII215</t>
  </si>
  <si>
    <t>Bpk. 199</t>
  </si>
  <si>
    <t>MU XVII NO. 215</t>
  </si>
  <si>
    <t>MUXVII216</t>
  </si>
  <si>
    <t>Bpk. 200</t>
  </si>
  <si>
    <t>MU XVII NO. 216</t>
  </si>
  <si>
    <t>MUXVII217</t>
  </si>
  <si>
    <t>Bpk. 201</t>
  </si>
  <si>
    <t>MU XVII NO. 217</t>
  </si>
  <si>
    <t>MUXVII218</t>
  </si>
  <si>
    <t>Bpk. 202</t>
  </si>
  <si>
    <t>MU XVII NO. 218</t>
  </si>
  <si>
    <t>MUXVII219</t>
  </si>
  <si>
    <t>Bpk. 203</t>
  </si>
  <si>
    <t>MU XVII NO. 219</t>
  </si>
  <si>
    <t>MUXVII220</t>
  </si>
  <si>
    <t>Bpk. 204</t>
  </si>
  <si>
    <t>MU XVII NO. 220</t>
  </si>
  <si>
    <t>MUXVII221</t>
  </si>
  <si>
    <t>Bpk. 205</t>
  </si>
  <si>
    <t>MU XVII NO. 221</t>
  </si>
  <si>
    <t>MUXVII222</t>
  </si>
  <si>
    <t>Bpk. 206</t>
  </si>
  <si>
    <t>MU XVII NO. 222</t>
  </si>
  <si>
    <t>MUXVII223</t>
  </si>
  <si>
    <t>Bpk. 207</t>
  </si>
  <si>
    <t>MU XVII NO. 223</t>
  </si>
  <si>
    <t>MUXVII224</t>
  </si>
  <si>
    <t>Bpk. 208</t>
  </si>
  <si>
    <t>MU XVII NO. 224</t>
  </si>
  <si>
    <t>MUXVII225</t>
  </si>
  <si>
    <t>Bpk. 209</t>
  </si>
  <si>
    <t>MU XVII NO. 225</t>
  </si>
  <si>
    <t>MUXVII226</t>
  </si>
  <si>
    <t>Bpk. 210</t>
  </si>
  <si>
    <t>MU XVII NO. 226</t>
  </si>
  <si>
    <t>MUXVII227</t>
  </si>
  <si>
    <t>Bpk. 211</t>
  </si>
  <si>
    <t>MU XVII NO. 227</t>
  </si>
  <si>
    <t>MUXVII228</t>
  </si>
  <si>
    <t>Bpk. 212</t>
  </si>
  <si>
    <t>MU XVII NO. 228</t>
  </si>
  <si>
    <t>MUXVII229</t>
  </si>
  <si>
    <t>Bpk. 213</t>
  </si>
  <si>
    <t>MU XVII NO. 229</t>
  </si>
  <si>
    <t>MUXVII230</t>
  </si>
  <si>
    <t>Bpk. 214</t>
  </si>
  <si>
    <t>MU XVII NO. 230</t>
  </si>
  <si>
    <t>MUXVII231</t>
  </si>
  <si>
    <t>Bpk. 215</t>
  </si>
  <si>
    <t>MU XVII NO. 231</t>
  </si>
  <si>
    <t>MUXVII232</t>
  </si>
  <si>
    <t>Bpk. 216</t>
  </si>
  <si>
    <t>MU XVII NO. 232</t>
  </si>
  <si>
    <t>MUXVII233</t>
  </si>
  <si>
    <t>Bpk. 217</t>
  </si>
  <si>
    <t>MU XVII NO. 233</t>
  </si>
  <si>
    <t>MUXVII234</t>
  </si>
  <si>
    <t>Bpk. 218</t>
  </si>
  <si>
    <t>MU XVII NO. 234</t>
  </si>
  <si>
    <t>MUXVII235</t>
  </si>
  <si>
    <t>Bpk. 219</t>
  </si>
  <si>
    <t>MU XVII NO. 235</t>
  </si>
  <si>
    <t>MUXVII236</t>
  </si>
  <si>
    <t>Bpk. 220</t>
  </si>
  <si>
    <t>MU XVII NO. 236</t>
  </si>
  <si>
    <t>MUXVII237</t>
  </si>
  <si>
    <t>Bpk. 221</t>
  </si>
  <si>
    <t>MU XVII NO. 237</t>
  </si>
  <si>
    <t>MUXVII238</t>
  </si>
  <si>
    <t>Bpk. 222</t>
  </si>
  <si>
    <t>MU XVII NO. 238</t>
  </si>
  <si>
    <t>MUXVII239</t>
  </si>
  <si>
    <t>Bpk. 223</t>
  </si>
  <si>
    <t>MU XVII NO. 239</t>
  </si>
  <si>
    <t>MUXVII240</t>
  </si>
  <si>
    <t>Bpk. 224</t>
  </si>
  <si>
    <t>MU XVII NO. 240</t>
  </si>
  <si>
    <t>MUXVII241</t>
  </si>
  <si>
    <t>Bpk. 225</t>
  </si>
  <si>
    <t>MU XVII NO. 241</t>
  </si>
  <si>
    <t>MUXVII242</t>
  </si>
  <si>
    <t>Bpk. 226</t>
  </si>
  <si>
    <t>MU XVII NO. 242</t>
  </si>
  <si>
    <t>MUXVII243</t>
  </si>
  <si>
    <t>Bpk. 227</t>
  </si>
  <si>
    <t>MU XVII NO. 243</t>
  </si>
  <si>
    <t>MUXVII244</t>
  </si>
  <si>
    <t>Bpk. 228</t>
  </si>
  <si>
    <t>MU XVII NO. 244</t>
  </si>
  <si>
    <t>MUXVII245</t>
  </si>
  <si>
    <t>Bpk. 229</t>
  </si>
  <si>
    <t>MU XVII NO. 245</t>
  </si>
  <si>
    <t>MUXVII246</t>
  </si>
  <si>
    <t>Bpk. 230</t>
  </si>
  <si>
    <t>MU XVII NO. 246</t>
  </si>
  <si>
    <t>MUXVII247</t>
  </si>
  <si>
    <t>Bpk. 231</t>
  </si>
  <si>
    <t>MU XVII NO. 247</t>
  </si>
  <si>
    <t>MUXVII248</t>
  </si>
  <si>
    <t>Bpk. 232</t>
  </si>
  <si>
    <t>MU XVII NO. 248</t>
  </si>
  <si>
    <t>MUXVII249</t>
  </si>
  <si>
    <t>Bpk. 233</t>
  </si>
  <si>
    <t>MU XVII NO. 249</t>
  </si>
  <si>
    <t>MUXVII250</t>
  </si>
  <si>
    <t>Bpk. 234</t>
  </si>
  <si>
    <t>MU XVII NO. 250</t>
  </si>
  <si>
    <t>MUXVII251</t>
  </si>
  <si>
    <t>Bpk. 235</t>
  </si>
  <si>
    <t>MU XVII NO. 251</t>
  </si>
  <si>
    <t>MUXVII252</t>
  </si>
  <si>
    <t>Bpk. 236</t>
  </si>
  <si>
    <t>MU XVII NO. 252</t>
  </si>
  <si>
    <t>MUXVII253</t>
  </si>
  <si>
    <t>Bpk. 237</t>
  </si>
  <si>
    <t>MU XVII NO. 253</t>
  </si>
  <si>
    <t>MUXVII254</t>
  </si>
  <si>
    <t>Bpk. 238</t>
  </si>
  <si>
    <t>MU XVII NO. 254</t>
  </si>
  <si>
    <t>MUXVII255</t>
  </si>
  <si>
    <t>Bpk. 239</t>
  </si>
  <si>
    <t>MU XVII NO. 255</t>
  </si>
  <si>
    <t>MUXVII256</t>
  </si>
  <si>
    <t>Bpk. 240</t>
  </si>
  <si>
    <t>MU XVII NO. 256</t>
  </si>
  <si>
    <t>MUXVII257</t>
  </si>
  <si>
    <t>Bpk. 241</t>
  </si>
  <si>
    <t>MU XVII NO. 257</t>
  </si>
  <si>
    <t>MUXVII258</t>
  </si>
  <si>
    <t>Bpk. 242</t>
  </si>
  <si>
    <t>MU XVII NO. 258</t>
  </si>
  <si>
    <t>MUXVII259</t>
  </si>
  <si>
    <t>Bpk. 243</t>
  </si>
  <si>
    <t>MU XVII NO. 259</t>
  </si>
  <si>
    <t>MUXVII260</t>
  </si>
  <si>
    <t>Bpk. 244</t>
  </si>
  <si>
    <t>MU XVII NO. 260</t>
  </si>
  <si>
    <t>MUXVII261</t>
  </si>
  <si>
    <t>Bpk. 245</t>
  </si>
  <si>
    <t>MU XVII NO. 261</t>
  </si>
  <si>
    <t>MUXVII262</t>
  </si>
  <si>
    <t>Bpk. 246</t>
  </si>
  <si>
    <t>MU XVII NO. 262</t>
  </si>
  <si>
    <t>MUXVII263</t>
  </si>
  <si>
    <t>Bpk. 247</t>
  </si>
  <si>
    <t>MU XVII NO. 263</t>
  </si>
  <si>
    <t>MUXVII264</t>
  </si>
  <si>
    <t>Bpk. 248</t>
  </si>
  <si>
    <t>MU XVII NO. 264</t>
  </si>
  <si>
    <t>MUXVII265</t>
  </si>
  <si>
    <t>Bpk. 249</t>
  </si>
  <si>
    <t>MU XVII NO. 265</t>
  </si>
  <si>
    <t>MUXVII266</t>
  </si>
  <si>
    <t>Bpk. 250</t>
  </si>
  <si>
    <t>MU XVII NO. 266</t>
  </si>
  <si>
    <t>MUXVII267</t>
  </si>
  <si>
    <t>Bpk. 251</t>
  </si>
  <si>
    <t>MU XVII NO. 267</t>
  </si>
  <si>
    <t>MUXVII268</t>
  </si>
  <si>
    <t>Bpk. 252</t>
  </si>
  <si>
    <t>MU XVII NO. 268</t>
  </si>
  <si>
    <t>MUXVII269</t>
  </si>
  <si>
    <t>Bpk. 253</t>
  </si>
  <si>
    <t>MU XVII NO. 269</t>
  </si>
  <si>
    <t>MUXVII270</t>
  </si>
  <si>
    <t>Bpk. 254</t>
  </si>
  <si>
    <t>MU XVII NO. 270</t>
  </si>
  <si>
    <t>MUXVII271</t>
  </si>
  <si>
    <t>Bpk. 255</t>
  </si>
  <si>
    <t>MU XVII NO. 271</t>
  </si>
  <si>
    <t>MUXVII272</t>
  </si>
  <si>
    <t>Bpk. 256</t>
  </si>
  <si>
    <t>MU XVII NO. 272</t>
  </si>
  <si>
    <t>MUXVII273</t>
  </si>
  <si>
    <t>Bpk. 257</t>
  </si>
  <si>
    <t>MU XVII NO. 273</t>
  </si>
  <si>
    <t>MUXVII274</t>
  </si>
  <si>
    <t>Bpk. 258</t>
  </si>
  <si>
    <t>MU XVII NO. 274</t>
  </si>
  <si>
    <t>MUXVII275</t>
  </si>
  <si>
    <t>Bpk. 259</t>
  </si>
  <si>
    <t>MU XVII NO. 275</t>
  </si>
  <si>
    <t>MUXVII276</t>
  </si>
  <si>
    <t>Bpk. 260</t>
  </si>
  <si>
    <t>MU XVII NO. 276</t>
  </si>
  <si>
    <t>MUXVII277</t>
  </si>
  <si>
    <t>Bpk. 261</t>
  </si>
  <si>
    <t>MU XVII NO. 277</t>
  </si>
  <si>
    <t>MUXVII278</t>
  </si>
  <si>
    <t>Bpk. 262</t>
  </si>
  <si>
    <t>MU XVII NO. 278</t>
  </si>
  <si>
    <t>MUXVII279</t>
  </si>
  <si>
    <t>Bpk. 263</t>
  </si>
  <si>
    <t>MU XVII NO. 279</t>
  </si>
  <si>
    <t>MUXVII280</t>
  </si>
  <si>
    <t>Bpk. 264</t>
  </si>
  <si>
    <t>MU XVII NO. 280</t>
  </si>
  <si>
    <t>MUXVII281</t>
  </si>
  <si>
    <t>Bpk. 265</t>
  </si>
  <si>
    <t>MU XVII NO. 281</t>
  </si>
  <si>
    <t>MUXVII282</t>
  </si>
  <si>
    <t>Bpk. 266</t>
  </si>
  <si>
    <t>MU XVII NO. 282</t>
  </si>
  <si>
    <t>MUXVII283</t>
  </si>
  <si>
    <t>Bpk. 267</t>
  </si>
  <si>
    <t>MU XVII NO. 283</t>
  </si>
  <si>
    <t>MUXVII284</t>
  </si>
  <si>
    <t>Bpk. 268</t>
  </si>
  <si>
    <t>MU XVII NO. 284</t>
  </si>
  <si>
    <t>MUXVII285</t>
  </si>
  <si>
    <t>Bpk. 269</t>
  </si>
  <si>
    <t>MU XVII NO. 285</t>
  </si>
  <si>
    <t>MUXVII286</t>
  </si>
  <si>
    <t>Bpk. 270</t>
  </si>
  <si>
    <t>MU XVII NO. 286</t>
  </si>
  <si>
    <t>MUXVII287</t>
  </si>
  <si>
    <t>Bpk. 271</t>
  </si>
  <si>
    <t>MU XVII NO. 287</t>
  </si>
  <si>
    <t>MUXVII288</t>
  </si>
  <si>
    <t>Bpk. 272</t>
  </si>
  <si>
    <t>MU XVII NO. 288</t>
  </si>
  <si>
    <t>MUXVII289</t>
  </si>
  <si>
    <t>Bpk. 273</t>
  </si>
  <si>
    <t>MU XVII NO. 289</t>
  </si>
  <si>
    <t>MUXVII290</t>
  </si>
  <si>
    <t>Bpk. 274</t>
  </si>
  <si>
    <t>MU XVII NO. 290</t>
  </si>
  <si>
    <t>MUXVII291</t>
  </si>
  <si>
    <t>Bpk. 275</t>
  </si>
  <si>
    <t>MU XVII NO. 291</t>
  </si>
  <si>
    <t>MUXVII292</t>
  </si>
  <si>
    <t>Bpk. 276</t>
  </si>
  <si>
    <t>MU XVII NO. 292</t>
  </si>
  <si>
    <t>MUXVII293</t>
  </si>
  <si>
    <t>Bpk. 277</t>
  </si>
  <si>
    <t>MU XVII NO. 293</t>
  </si>
  <si>
    <t>MUXVII294</t>
  </si>
  <si>
    <t>Bpk. 278</t>
  </si>
  <si>
    <t>MU XVII NO. 294</t>
  </si>
  <si>
    <t>MUXVII295</t>
  </si>
  <si>
    <t>Bpk. 279</t>
  </si>
  <si>
    <t>MU XVII NO. 295</t>
  </si>
  <si>
    <t>MUXVII296</t>
  </si>
  <si>
    <t>Bpk. 280</t>
  </si>
  <si>
    <t>MU XVII NO. 296</t>
  </si>
  <si>
    <t>MUXVII297</t>
  </si>
  <si>
    <t>Bpk. 281</t>
  </si>
  <si>
    <t>MU XVII NO. 297</t>
  </si>
  <si>
    <t>MUXVII298</t>
  </si>
  <si>
    <t>Bpk. 282</t>
  </si>
  <si>
    <t>MU XVII NO. 298</t>
  </si>
  <si>
    <t>MUXVII299</t>
  </si>
  <si>
    <t>Bpk. 283</t>
  </si>
  <si>
    <t>MU XVII NO. 299</t>
  </si>
  <si>
    <t>MUXVII300</t>
  </si>
  <si>
    <t>Bpk. 284</t>
  </si>
  <si>
    <t>MU XVII NO. 300</t>
  </si>
  <si>
    <t>MUXVII301</t>
  </si>
  <si>
    <t>Bpk. 285</t>
  </si>
  <si>
    <t>MU XVII NO. 301</t>
  </si>
  <si>
    <t>MUXVII302</t>
  </si>
  <si>
    <t>Bpk. 286</t>
  </si>
  <si>
    <t>MU XVII NO. 302</t>
  </si>
  <si>
    <t>MUXVII303</t>
  </si>
  <si>
    <t>Bpk. 287</t>
  </si>
  <si>
    <t>MU XVII NO. 303</t>
  </si>
  <si>
    <t>MUXVII304</t>
  </si>
  <si>
    <t>Bpk. 288</t>
  </si>
  <si>
    <t>MU XVII NO. 304</t>
  </si>
  <si>
    <t>MUXVII305</t>
  </si>
  <si>
    <t>Bpk. 289</t>
  </si>
  <si>
    <t>MU XVII NO. 305</t>
  </si>
  <si>
    <t>MUXVII306</t>
  </si>
  <si>
    <t>Bpk. 290</t>
  </si>
  <si>
    <t>MU XVII NO. 306</t>
  </si>
  <si>
    <t>MUXVII307</t>
  </si>
  <si>
    <t>Bpk. 291</t>
  </si>
  <si>
    <t>MU XVII NO. 307</t>
  </si>
  <si>
    <t>MUXVII308</t>
  </si>
  <si>
    <t>Bpk. 292</t>
  </si>
  <si>
    <t>MU XVII NO. 308</t>
  </si>
  <si>
    <t>MUXVII309</t>
  </si>
  <si>
    <t>Bpk. 293</t>
  </si>
  <si>
    <t>MU XVII NO. 309</t>
  </si>
  <si>
    <t>MUXVII310</t>
  </si>
  <si>
    <t>Bpk. 294</t>
  </si>
  <si>
    <t>MU XVII NO. 310</t>
  </si>
  <si>
    <t>MUXVII311</t>
  </si>
  <si>
    <t>Bpk. 295</t>
  </si>
  <si>
    <t>MU XVII NO. 311</t>
  </si>
  <si>
    <t>MUXVII312</t>
  </si>
  <si>
    <t>Bpk. 296</t>
  </si>
  <si>
    <t>MU XVII NO. 312</t>
  </si>
  <si>
    <t>MUXVII313</t>
  </si>
  <si>
    <t>Bpk. 297</t>
  </si>
  <si>
    <t>MU XVII NO. 313</t>
  </si>
  <si>
    <t>MUXVII314</t>
  </si>
  <si>
    <t>Bpk. 298</t>
  </si>
  <si>
    <t>MU XVII NO. 314</t>
  </si>
  <si>
    <t>MUXVII315</t>
  </si>
  <si>
    <t>Bpk. 299</t>
  </si>
  <si>
    <t>MU XVII NO. 315</t>
  </si>
  <si>
    <t>MUXVII316</t>
  </si>
  <si>
    <t>Bpk. 300</t>
  </si>
  <si>
    <t>MU XVII NO. 316</t>
  </si>
  <si>
    <t>&lt;= JANGAN DIUBAH</t>
  </si>
  <si>
    <t>MEMILIKI RIWAYAT : DIABETES, TBC, ASMA, JANTUNG, HIPERTENSI</t>
  </si>
  <si>
    <t>BEKERJA AKTIF DI LUAR RUMAH TERMASUK MEDIS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</si>
</sst>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"/>
    <numFmt numFmtId="165" formatCode="0.0000000"/>
    <numFmt numFmtId="166" formatCode="#,##0.0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0" borderId="1" xfId="0" applyBorder="1"/>
    <xf numFmtId="49" fontId="0" fillId="0" borderId="0" xfId="0" applyNumberFormat="1"/>
    <xf numFmtId="0" fontId="3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horizontal="center" vertical="center"/>
    </xf>
    <xf numFmtId="164" fontId="7" fillId="0" borderId="0" xfId="0" applyNumberFormat="1" applyFont="1"/>
    <xf numFmtId="0" fontId="3" fillId="8" borderId="1" xfId="0" applyFont="1" applyFill="1" applyBorder="1" applyAlignment="1">
      <alignment horizontal="center"/>
    </xf>
    <xf numFmtId="164" fontId="8" fillId="0" borderId="1" xfId="0" applyNumberFormat="1" applyFont="1" applyBorder="1"/>
    <xf numFmtId="166" fontId="9" fillId="0" borderId="0" xfId="0" applyNumberFormat="1" applyFont="1" applyAlignment="1">
      <alignment horizontal="right" wrapText="1"/>
    </xf>
    <xf numFmtId="165" fontId="8" fillId="0" borderId="1" xfId="0" applyNumberFormat="1" applyFont="1" applyBorder="1"/>
    <xf numFmtId="164" fontId="8" fillId="0" borderId="0" xfId="0" applyNumberFormat="1" applyFont="1"/>
    <xf numFmtId="0" fontId="0" fillId="0" borderId="1" xfId="0" applyFont="1" applyBorder="1"/>
    <xf numFmtId="49" fontId="0" fillId="0" borderId="1" xfId="0" applyNumberFormat="1" applyFont="1" applyBorder="1"/>
    <xf numFmtId="0" fontId="0" fillId="0" borderId="0" xfId="0" applyFont="1"/>
    <xf numFmtId="0" fontId="0" fillId="8" borderId="1" xfId="0" applyFill="1" applyBorder="1"/>
    <xf numFmtId="0" fontId="10" fillId="3" borderId="2" xfId="0" applyFont="1" applyFill="1" applyBorder="1"/>
    <xf numFmtId="0" fontId="10" fillId="3" borderId="2" xfId="0" applyFont="1" applyFill="1" applyBorder="1" applyAlignment="1">
      <alignment horizontal="center"/>
    </xf>
    <xf numFmtId="0" fontId="10" fillId="3" borderId="0" xfId="0" applyFont="1" applyFill="1"/>
    <xf numFmtId="0" fontId="1" fillId="8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22" sqref="C22"/>
    </sheetView>
  </sheetViews>
  <sheetFormatPr defaultRowHeight="15" x14ac:dyDescent="0.25"/>
  <cols>
    <col min="1" max="1" width="13.28515625" bestFit="1" customWidth="1"/>
    <col min="2" max="2" width="2.85546875" customWidth="1"/>
    <col min="3" max="3" width="23.140625" customWidth="1"/>
    <col min="4" max="4" width="9.5703125" customWidth="1"/>
  </cols>
  <sheetData>
    <row r="1" spans="1:3" x14ac:dyDescent="0.25">
      <c r="A1" s="26" t="s">
        <v>0</v>
      </c>
      <c r="B1" s="26"/>
      <c r="C1" s="26"/>
    </row>
    <row r="3" spans="1:3" x14ac:dyDescent="0.25">
      <c r="A3" s="1" t="s">
        <v>1</v>
      </c>
      <c r="B3" t="s">
        <v>12</v>
      </c>
      <c r="C3" t="s">
        <v>49</v>
      </c>
    </row>
    <row r="4" spans="1:3" x14ac:dyDescent="0.25">
      <c r="A4" s="1" t="s">
        <v>2</v>
      </c>
      <c r="B4" t="s">
        <v>12</v>
      </c>
      <c r="C4" t="s">
        <v>50</v>
      </c>
    </row>
    <row r="5" spans="1:3" x14ac:dyDescent="0.25">
      <c r="A5" s="1" t="s">
        <v>3</v>
      </c>
      <c r="B5" t="s">
        <v>12</v>
      </c>
      <c r="C5" t="s">
        <v>51</v>
      </c>
    </row>
    <row r="6" spans="1:3" x14ac:dyDescent="0.25">
      <c r="A6" s="1" t="s">
        <v>4</v>
      </c>
      <c r="B6" t="s">
        <v>12</v>
      </c>
      <c r="C6" t="s">
        <v>52</v>
      </c>
    </row>
    <row r="7" spans="1:3" x14ac:dyDescent="0.25">
      <c r="A7" s="1" t="s">
        <v>5</v>
      </c>
      <c r="B7" t="s">
        <v>12</v>
      </c>
      <c r="C7">
        <v>13</v>
      </c>
    </row>
    <row r="8" spans="1:3" x14ac:dyDescent="0.25">
      <c r="A8" s="1" t="s">
        <v>6</v>
      </c>
      <c r="B8" t="s">
        <v>12</v>
      </c>
      <c r="C8">
        <v>1</v>
      </c>
    </row>
    <row r="9" spans="1:3" x14ac:dyDescent="0.25">
      <c r="A9" s="1" t="s">
        <v>7</v>
      </c>
      <c r="B9" t="s">
        <v>12</v>
      </c>
    </row>
    <row r="10" spans="1:3" x14ac:dyDescent="0.25">
      <c r="A10" s="1" t="s">
        <v>10</v>
      </c>
      <c r="B10" t="s">
        <v>12</v>
      </c>
      <c r="C10">
        <v>112.793119</v>
      </c>
    </row>
    <row r="11" spans="1:3" x14ac:dyDescent="0.25">
      <c r="A11" s="1" t="s">
        <v>11</v>
      </c>
      <c r="B11" t="s">
        <v>12</v>
      </c>
      <c r="C11">
        <v>-7.3299637999999998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04"/>
  <sheetViews>
    <sheetView zoomScale="85" zoomScaleNormal="85"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T5" sqref="T5"/>
    </sheetView>
  </sheetViews>
  <sheetFormatPr defaultRowHeight="15" x14ac:dyDescent="0.25"/>
  <cols>
    <col min="1" max="1" width="4.140625" style="20" bestFit="1" customWidth="1"/>
    <col min="2" max="2" width="11.7109375" style="20" bestFit="1" customWidth="1"/>
    <col min="3" max="3" width="15.28515625" style="20" customWidth="1"/>
    <col min="4" max="4" width="18.42578125" style="20" customWidth="1"/>
    <col min="5" max="5" width="21.5703125" style="17" customWidth="1"/>
    <col min="6" max="6" width="22.28515625" style="17" customWidth="1"/>
    <col min="7" max="7" width="12.5703125" style="20" customWidth="1"/>
    <col min="8" max="11" width="9.140625" style="20"/>
    <col min="12" max="12" width="11.7109375" style="20" customWidth="1"/>
    <col min="13" max="13" width="11" style="20" customWidth="1"/>
    <col min="14" max="14" width="9.140625" style="20"/>
    <col min="15" max="15" width="17.5703125" style="20" customWidth="1"/>
    <col min="16" max="17" width="19" style="20" customWidth="1"/>
    <col min="18" max="18" width="13.140625" style="20" customWidth="1"/>
    <col min="19" max="19" width="19.28515625" style="20" customWidth="1"/>
    <col min="20" max="20" width="22" style="20" customWidth="1"/>
    <col min="21" max="16384" width="9.140625" style="20"/>
  </cols>
  <sheetData>
    <row r="1" spans="1:20" customFormat="1" ht="36" x14ac:dyDescent="0.55000000000000004">
      <c r="A1" s="27" t="s">
        <v>13</v>
      </c>
      <c r="B1" s="27"/>
      <c r="C1" s="27"/>
      <c r="D1" s="27"/>
      <c r="E1" s="27"/>
      <c r="F1" s="27"/>
      <c r="G1" s="27"/>
    </row>
    <row r="2" spans="1:20" customFormat="1" x14ac:dyDescent="0.25">
      <c r="E2" s="12"/>
      <c r="F2" s="12"/>
    </row>
    <row r="3" spans="1:20" s="2" customFormat="1" ht="15" customHeight="1" x14ac:dyDescent="0.25">
      <c r="A3" s="33" t="s">
        <v>14</v>
      </c>
      <c r="B3" s="33" t="s">
        <v>15</v>
      </c>
      <c r="C3" s="33" t="s">
        <v>16</v>
      </c>
      <c r="D3" s="33" t="s">
        <v>17</v>
      </c>
      <c r="E3" s="34" t="s">
        <v>9</v>
      </c>
      <c r="F3" s="34" t="s">
        <v>8</v>
      </c>
      <c r="G3" s="33" t="s">
        <v>25</v>
      </c>
      <c r="H3" s="32" t="s">
        <v>24</v>
      </c>
      <c r="I3" s="32"/>
      <c r="J3" s="32"/>
      <c r="K3" s="28" t="s">
        <v>23</v>
      </c>
      <c r="L3" s="28"/>
      <c r="M3" s="28"/>
      <c r="N3" s="28"/>
      <c r="O3" s="31" t="s">
        <v>28</v>
      </c>
      <c r="P3" s="31"/>
      <c r="Q3" s="31"/>
      <c r="R3" s="29" t="s">
        <v>31</v>
      </c>
      <c r="S3" s="29"/>
      <c r="T3" s="30" t="s">
        <v>34</v>
      </c>
    </row>
    <row r="4" spans="1:20" s="2" customFormat="1" ht="126" x14ac:dyDescent="0.25">
      <c r="A4" s="33"/>
      <c r="B4" s="33"/>
      <c r="C4" s="33"/>
      <c r="D4" s="33"/>
      <c r="E4" s="34"/>
      <c r="F4" s="34"/>
      <c r="G4" s="33"/>
      <c r="H4" s="3" t="s">
        <v>22</v>
      </c>
      <c r="I4" s="3" t="s">
        <v>20</v>
      </c>
      <c r="J4" s="3" t="s">
        <v>21</v>
      </c>
      <c r="K4" s="4" t="s">
        <v>19</v>
      </c>
      <c r="L4" s="4" t="s">
        <v>958</v>
      </c>
      <c r="M4" s="4" t="s">
        <v>26</v>
      </c>
      <c r="N4" s="4" t="s">
        <v>27</v>
      </c>
      <c r="O4" s="5" t="s">
        <v>30</v>
      </c>
      <c r="P4" s="5" t="s">
        <v>29</v>
      </c>
      <c r="Q4" s="5" t="s">
        <v>33</v>
      </c>
      <c r="R4" s="6" t="s">
        <v>959</v>
      </c>
      <c r="S4" s="6" t="s">
        <v>32</v>
      </c>
      <c r="T4" s="30"/>
    </row>
    <row r="5" spans="1:20" x14ac:dyDescent="0.25">
      <c r="A5" s="18">
        <v>1</v>
      </c>
      <c r="B5" s="19" t="s">
        <v>37</v>
      </c>
      <c r="C5" s="19" t="s">
        <v>109</v>
      </c>
      <c r="D5" s="19" t="s">
        <v>38</v>
      </c>
      <c r="E5" s="14">
        <v>-7.3258167801183944</v>
      </c>
      <c r="F5" s="14">
        <v>112.79488564479679</v>
      </c>
      <c r="G5" s="18">
        <v>3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</row>
    <row r="6" spans="1:20" x14ac:dyDescent="0.25">
      <c r="A6" s="18">
        <v>2</v>
      </c>
      <c r="B6" s="19" t="s">
        <v>48</v>
      </c>
      <c r="C6" s="19" t="s">
        <v>123</v>
      </c>
      <c r="D6" s="19" t="s">
        <v>54</v>
      </c>
      <c r="E6" s="15">
        <v>-7.3250899642534479</v>
      </c>
      <c r="F6" s="15">
        <v>112.79576194506056</v>
      </c>
      <c r="G6" s="18">
        <v>4</v>
      </c>
      <c r="H6" s="18">
        <v>0</v>
      </c>
      <c r="I6" s="18">
        <v>0</v>
      </c>
      <c r="J6" s="18">
        <v>0</v>
      </c>
      <c r="K6" s="18">
        <v>0</v>
      </c>
      <c r="L6" s="18">
        <v>1</v>
      </c>
      <c r="M6" s="18">
        <v>0</v>
      </c>
      <c r="N6" s="18">
        <v>0</v>
      </c>
      <c r="O6" s="18">
        <v>0</v>
      </c>
      <c r="P6" s="18">
        <v>1</v>
      </c>
      <c r="Q6" s="18">
        <v>2</v>
      </c>
      <c r="R6" s="18">
        <v>2</v>
      </c>
      <c r="S6" s="18">
        <v>0</v>
      </c>
      <c r="T6" s="18">
        <v>0</v>
      </c>
    </row>
    <row r="7" spans="1:20" x14ac:dyDescent="0.25">
      <c r="A7" s="18">
        <v>3</v>
      </c>
      <c r="B7" s="19" t="s">
        <v>57</v>
      </c>
      <c r="C7" s="19" t="s">
        <v>124</v>
      </c>
      <c r="D7" s="19" t="s">
        <v>81</v>
      </c>
      <c r="E7" s="15">
        <v>-7.3210037800105416</v>
      </c>
      <c r="F7" s="15">
        <v>112.79628782953334</v>
      </c>
      <c r="G7" s="18">
        <v>2</v>
      </c>
      <c r="H7" s="18">
        <v>0</v>
      </c>
      <c r="I7" s="18">
        <v>1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1</v>
      </c>
      <c r="S7" s="18">
        <v>1</v>
      </c>
      <c r="T7" s="18">
        <v>0</v>
      </c>
    </row>
    <row r="8" spans="1:20" x14ac:dyDescent="0.25">
      <c r="A8" s="18">
        <v>4</v>
      </c>
      <c r="B8" s="19" t="s">
        <v>58</v>
      </c>
      <c r="C8" s="19" t="s">
        <v>125</v>
      </c>
      <c r="D8" s="19" t="s">
        <v>82</v>
      </c>
      <c r="E8" s="16">
        <v>-7.3260953953369006</v>
      </c>
      <c r="F8" s="14">
        <v>112.79968346430584</v>
      </c>
      <c r="G8" s="18">
        <v>3</v>
      </c>
      <c r="H8" s="18">
        <v>1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1</v>
      </c>
      <c r="P8" s="18">
        <v>0</v>
      </c>
      <c r="Q8" s="18">
        <v>1</v>
      </c>
      <c r="R8" s="18">
        <v>0</v>
      </c>
      <c r="S8" s="18">
        <v>0</v>
      </c>
      <c r="T8" s="18">
        <v>0</v>
      </c>
    </row>
    <row r="9" spans="1:20" x14ac:dyDescent="0.25">
      <c r="A9" s="18">
        <v>5</v>
      </c>
      <c r="B9" s="19" t="s">
        <v>59</v>
      </c>
      <c r="C9" s="19" t="s">
        <v>126</v>
      </c>
      <c r="D9" s="19" t="s">
        <v>83</v>
      </c>
      <c r="E9" s="14">
        <v>-7.3240912078333027</v>
      </c>
      <c r="F9" s="14">
        <v>112.79783905092475</v>
      </c>
      <c r="G9" s="18">
        <v>5</v>
      </c>
      <c r="H9" s="18">
        <v>0</v>
      </c>
      <c r="I9" s="18">
        <v>0</v>
      </c>
      <c r="J9" s="18">
        <v>0</v>
      </c>
      <c r="K9" s="18">
        <v>1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</row>
    <row r="10" spans="1:20" x14ac:dyDescent="0.25">
      <c r="A10" s="18">
        <v>6</v>
      </c>
      <c r="B10" s="19" t="s">
        <v>60</v>
      </c>
      <c r="C10" s="19" t="s">
        <v>127</v>
      </c>
      <c r="D10" s="19" t="s">
        <v>84</v>
      </c>
      <c r="E10" s="14">
        <v>-7.3233079394996947</v>
      </c>
      <c r="F10" s="14">
        <v>112.80283555127292</v>
      </c>
      <c r="G10" s="18">
        <v>2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1</v>
      </c>
      <c r="T10" s="18">
        <v>0</v>
      </c>
    </row>
    <row r="11" spans="1:20" x14ac:dyDescent="0.25">
      <c r="A11" s="18">
        <v>7</v>
      </c>
      <c r="B11" s="19" t="s">
        <v>61</v>
      </c>
      <c r="C11" s="19" t="s">
        <v>128</v>
      </c>
      <c r="D11" s="19" t="s">
        <v>85</v>
      </c>
      <c r="E11" s="14">
        <v>-7.3239143533877984</v>
      </c>
      <c r="F11" s="14">
        <v>112.80291179771815</v>
      </c>
      <c r="G11" s="18">
        <v>3</v>
      </c>
      <c r="H11" s="18">
        <v>0</v>
      </c>
      <c r="I11" s="18">
        <v>0</v>
      </c>
      <c r="J11" s="18">
        <v>1</v>
      </c>
      <c r="K11" s="18">
        <v>0</v>
      </c>
      <c r="L11" s="18">
        <v>1</v>
      </c>
      <c r="M11" s="18">
        <v>0</v>
      </c>
      <c r="N11" s="18">
        <v>0</v>
      </c>
      <c r="O11" s="18">
        <v>0</v>
      </c>
      <c r="P11" s="18">
        <v>1</v>
      </c>
      <c r="Q11" s="18">
        <v>0</v>
      </c>
      <c r="R11" s="18">
        <v>0</v>
      </c>
      <c r="S11" s="18">
        <v>0</v>
      </c>
      <c r="T11" s="18">
        <v>0</v>
      </c>
    </row>
    <row r="12" spans="1:20" x14ac:dyDescent="0.25">
      <c r="A12" s="18">
        <v>8</v>
      </c>
      <c r="B12" s="19" t="s">
        <v>62</v>
      </c>
      <c r="C12" s="19" t="s">
        <v>129</v>
      </c>
      <c r="D12" s="19" t="s">
        <v>86</v>
      </c>
      <c r="E12" s="14">
        <v>-7.3270106434728639</v>
      </c>
      <c r="F12" s="14">
        <v>112.79555559432355</v>
      </c>
      <c r="G12" s="18">
        <v>4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</row>
    <row r="13" spans="1:20" x14ac:dyDescent="0.25">
      <c r="A13" s="18">
        <v>9</v>
      </c>
      <c r="B13" s="19" t="s">
        <v>63</v>
      </c>
      <c r="C13" s="19" t="s">
        <v>130</v>
      </c>
      <c r="D13" s="19" t="s">
        <v>87</v>
      </c>
      <c r="E13" s="14">
        <v>-7.3255677235970866</v>
      </c>
      <c r="F13" s="14">
        <v>112.80113961094102</v>
      </c>
      <c r="G13" s="18">
        <v>5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1</v>
      </c>
      <c r="R13" s="18">
        <v>0</v>
      </c>
      <c r="S13" s="18">
        <v>1</v>
      </c>
      <c r="T13" s="18">
        <v>1</v>
      </c>
    </row>
    <row r="14" spans="1:20" x14ac:dyDescent="0.25">
      <c r="A14" s="18">
        <v>10</v>
      </c>
      <c r="B14" s="19" t="s">
        <v>64</v>
      </c>
      <c r="C14" s="19" t="s">
        <v>131</v>
      </c>
      <c r="D14" s="19" t="s">
        <v>88</v>
      </c>
      <c r="E14" s="14">
        <v>-7.3206120874599367</v>
      </c>
      <c r="F14" s="14">
        <v>112.7997568369579</v>
      </c>
      <c r="G14" s="18">
        <v>4</v>
      </c>
      <c r="H14" s="18">
        <v>1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1</v>
      </c>
      <c r="P14" s="18">
        <v>0</v>
      </c>
      <c r="Q14" s="18">
        <v>0</v>
      </c>
      <c r="R14" s="18">
        <v>1</v>
      </c>
      <c r="S14" s="18">
        <v>0</v>
      </c>
      <c r="T14" s="18">
        <v>0</v>
      </c>
    </row>
    <row r="15" spans="1:20" x14ac:dyDescent="0.25">
      <c r="A15" s="18">
        <v>11</v>
      </c>
      <c r="B15" s="19" t="s">
        <v>65</v>
      </c>
      <c r="C15" s="19" t="s">
        <v>132</v>
      </c>
      <c r="D15" s="19" t="s">
        <v>89</v>
      </c>
      <c r="E15" s="14">
        <v>-7.3214811184469815</v>
      </c>
      <c r="F15" s="14">
        <v>112.79321715356153</v>
      </c>
      <c r="G15" s="18">
        <v>3</v>
      </c>
      <c r="H15" s="18">
        <v>0</v>
      </c>
      <c r="I15" s="18">
        <v>0</v>
      </c>
      <c r="J15" s="18">
        <v>0</v>
      </c>
      <c r="K15" s="18">
        <v>1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</row>
    <row r="16" spans="1:20" x14ac:dyDescent="0.25">
      <c r="A16" s="18">
        <v>12</v>
      </c>
      <c r="B16" s="19" t="s">
        <v>66</v>
      </c>
      <c r="C16" s="19" t="s">
        <v>133</v>
      </c>
      <c r="D16" s="19" t="s">
        <v>90</v>
      </c>
      <c r="E16" s="14">
        <v>-7.3213577801748331</v>
      </c>
      <c r="F16" s="14">
        <v>112.80132481736949</v>
      </c>
      <c r="G16" s="18">
        <v>2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1</v>
      </c>
      <c r="Q16" s="18">
        <v>0</v>
      </c>
      <c r="R16" s="18">
        <v>0</v>
      </c>
      <c r="S16" s="18">
        <v>0</v>
      </c>
      <c r="T16" s="18">
        <v>0</v>
      </c>
    </row>
    <row r="17" spans="1:20" x14ac:dyDescent="0.25">
      <c r="A17" s="18">
        <v>13</v>
      </c>
      <c r="B17" s="19" t="s">
        <v>67</v>
      </c>
      <c r="C17" s="19" t="s">
        <v>134</v>
      </c>
      <c r="D17" s="19" t="s">
        <v>91</v>
      </c>
      <c r="E17" s="14">
        <v>-7.32851154240557</v>
      </c>
      <c r="F17" s="14">
        <v>112.8010080987667</v>
      </c>
      <c r="G17" s="18">
        <v>3</v>
      </c>
      <c r="H17" s="18">
        <v>0</v>
      </c>
      <c r="I17" s="18">
        <v>1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18">
        <v>1</v>
      </c>
    </row>
    <row r="18" spans="1:20" x14ac:dyDescent="0.25">
      <c r="A18" s="18">
        <v>14</v>
      </c>
      <c r="B18" s="19" t="s">
        <v>68</v>
      </c>
      <c r="C18" s="19" t="s">
        <v>135</v>
      </c>
      <c r="D18" s="19" t="s">
        <v>92</v>
      </c>
      <c r="E18" s="14">
        <v>-7.327423021709734</v>
      </c>
      <c r="F18" s="14">
        <v>112.79980029596376</v>
      </c>
      <c r="G18" s="18">
        <v>4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1</v>
      </c>
      <c r="S18" s="18">
        <v>0</v>
      </c>
      <c r="T18" s="18">
        <v>0</v>
      </c>
    </row>
    <row r="19" spans="1:20" x14ac:dyDescent="0.25">
      <c r="A19" s="18">
        <v>15</v>
      </c>
      <c r="B19" s="19" t="s">
        <v>69</v>
      </c>
      <c r="C19" s="19" t="s">
        <v>136</v>
      </c>
      <c r="D19" s="19" t="s">
        <v>93</v>
      </c>
      <c r="E19" s="14">
        <v>-7.321272303976663</v>
      </c>
      <c r="F19" s="14">
        <v>112.79953682458626</v>
      </c>
      <c r="G19" s="18">
        <v>5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1</v>
      </c>
      <c r="R19" s="18">
        <v>0</v>
      </c>
      <c r="S19" s="18">
        <v>0</v>
      </c>
      <c r="T19" s="18">
        <v>0</v>
      </c>
    </row>
    <row r="20" spans="1:20" x14ac:dyDescent="0.25">
      <c r="A20" s="18">
        <v>16</v>
      </c>
      <c r="B20" s="19" t="s">
        <v>70</v>
      </c>
      <c r="C20" s="19" t="s">
        <v>137</v>
      </c>
      <c r="D20" s="19" t="s">
        <v>94</v>
      </c>
      <c r="E20" s="14">
        <v>-7.3254624242090793</v>
      </c>
      <c r="F20" s="14">
        <v>112.79970714116133</v>
      </c>
      <c r="G20" s="18">
        <v>2</v>
      </c>
      <c r="H20" s="18">
        <v>1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1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</row>
    <row r="21" spans="1:20" x14ac:dyDescent="0.25">
      <c r="A21" s="18">
        <v>17</v>
      </c>
      <c r="B21" s="19" t="s">
        <v>71</v>
      </c>
      <c r="C21" s="19" t="s">
        <v>138</v>
      </c>
      <c r="D21" s="19" t="s">
        <v>95</v>
      </c>
      <c r="E21" s="14">
        <v>-7.3220521979975173</v>
      </c>
      <c r="F21" s="14">
        <v>112.80160478309391</v>
      </c>
      <c r="G21" s="18">
        <v>2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1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</row>
    <row r="22" spans="1:20" x14ac:dyDescent="0.25">
      <c r="A22" s="18">
        <v>18</v>
      </c>
      <c r="B22" s="19" t="s">
        <v>72</v>
      </c>
      <c r="C22" s="19" t="s">
        <v>139</v>
      </c>
      <c r="D22" s="19" t="s">
        <v>96</v>
      </c>
      <c r="E22" s="14">
        <v>-7.3269414825448278</v>
      </c>
      <c r="F22" s="14">
        <v>112.7959906301549</v>
      </c>
      <c r="G22" s="18">
        <v>3</v>
      </c>
      <c r="H22" s="18">
        <v>0</v>
      </c>
      <c r="I22" s="18">
        <v>0</v>
      </c>
      <c r="J22" s="18">
        <v>0</v>
      </c>
      <c r="K22" s="18">
        <v>1</v>
      </c>
      <c r="L22" s="18">
        <v>0</v>
      </c>
      <c r="M22" s="18">
        <v>0</v>
      </c>
      <c r="N22" s="18">
        <v>1</v>
      </c>
      <c r="O22" s="18">
        <v>0</v>
      </c>
      <c r="P22" s="18">
        <v>1</v>
      </c>
      <c r="Q22" s="18">
        <v>0</v>
      </c>
      <c r="R22" s="18">
        <v>1</v>
      </c>
      <c r="S22" s="18">
        <v>0</v>
      </c>
      <c r="T22" s="18">
        <v>1</v>
      </c>
    </row>
    <row r="23" spans="1:20" x14ac:dyDescent="0.25">
      <c r="A23" s="18">
        <v>19</v>
      </c>
      <c r="B23" s="19" t="s">
        <v>73</v>
      </c>
      <c r="C23" s="19" t="s">
        <v>140</v>
      </c>
      <c r="D23" s="19" t="s">
        <v>97</v>
      </c>
      <c r="E23" s="14">
        <v>-7.3223031227296698</v>
      </c>
      <c r="F23" s="14">
        <v>112.79420484962358</v>
      </c>
      <c r="G23" s="18">
        <v>3</v>
      </c>
      <c r="H23" s="18">
        <v>0</v>
      </c>
      <c r="I23" s="18">
        <v>0</v>
      </c>
      <c r="J23" s="18">
        <v>1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</row>
    <row r="24" spans="1:20" x14ac:dyDescent="0.25">
      <c r="A24" s="18">
        <v>20</v>
      </c>
      <c r="B24" s="19" t="s">
        <v>74</v>
      </c>
      <c r="C24" s="19" t="s">
        <v>141</v>
      </c>
      <c r="D24" s="19" t="s">
        <v>98</v>
      </c>
      <c r="E24" s="14">
        <v>-7.3242805943285241</v>
      </c>
      <c r="F24" s="14">
        <v>112.80164073546065</v>
      </c>
      <c r="G24" s="18">
        <v>3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18">
        <v>1</v>
      </c>
      <c r="R24" s="18">
        <v>0</v>
      </c>
      <c r="S24" s="18">
        <v>0</v>
      </c>
      <c r="T24" s="18">
        <v>0</v>
      </c>
    </row>
    <row r="25" spans="1:20" x14ac:dyDescent="0.25">
      <c r="A25" s="18">
        <v>21</v>
      </c>
      <c r="B25" s="19" t="s">
        <v>75</v>
      </c>
      <c r="C25" s="19" t="s">
        <v>142</v>
      </c>
      <c r="D25" s="19" t="s">
        <v>99</v>
      </c>
      <c r="E25" s="14">
        <v>-7.3270025698853098</v>
      </c>
      <c r="F25" s="14">
        <v>112.79337984080392</v>
      </c>
      <c r="G25" s="18">
        <v>4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1</v>
      </c>
      <c r="T25" s="18">
        <v>0</v>
      </c>
    </row>
    <row r="26" spans="1:20" x14ac:dyDescent="0.25">
      <c r="A26" s="18">
        <v>22</v>
      </c>
      <c r="B26" s="19" t="s">
        <v>76</v>
      </c>
      <c r="C26" s="19" t="s">
        <v>143</v>
      </c>
      <c r="D26" s="19" t="s">
        <v>100</v>
      </c>
      <c r="E26" s="14">
        <v>-7.3266130948939434</v>
      </c>
      <c r="F26" s="14">
        <v>112.79565783207663</v>
      </c>
      <c r="G26" s="18">
        <v>2</v>
      </c>
      <c r="H26" s="18">
        <v>1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1</v>
      </c>
      <c r="O26" s="18">
        <v>1</v>
      </c>
      <c r="P26" s="18">
        <v>0</v>
      </c>
      <c r="Q26" s="18">
        <v>0</v>
      </c>
      <c r="R26" s="18">
        <v>0</v>
      </c>
      <c r="S26" s="18">
        <v>0</v>
      </c>
      <c r="T26" s="18">
        <v>0</v>
      </c>
    </row>
    <row r="27" spans="1:20" x14ac:dyDescent="0.25">
      <c r="A27" s="18">
        <v>23</v>
      </c>
      <c r="B27" s="19" t="s">
        <v>77</v>
      </c>
      <c r="C27" s="19" t="s">
        <v>144</v>
      </c>
      <c r="D27" s="19" t="s">
        <v>101</v>
      </c>
      <c r="E27" s="14">
        <v>-7.3293259272467761</v>
      </c>
      <c r="F27" s="14">
        <v>112.80203509439919</v>
      </c>
      <c r="G27" s="18">
        <v>3</v>
      </c>
      <c r="H27" s="18">
        <v>0</v>
      </c>
      <c r="I27" s="18">
        <v>0</v>
      </c>
      <c r="J27" s="18">
        <v>0</v>
      </c>
      <c r="K27" s="18">
        <v>0</v>
      </c>
      <c r="L27" s="18">
        <v>1</v>
      </c>
      <c r="M27" s="18">
        <v>0</v>
      </c>
      <c r="N27" s="18">
        <v>0</v>
      </c>
      <c r="O27" s="18">
        <v>0</v>
      </c>
      <c r="P27" s="18">
        <v>0</v>
      </c>
      <c r="Q27" s="18">
        <v>1</v>
      </c>
      <c r="R27" s="18">
        <v>0</v>
      </c>
      <c r="S27" s="18">
        <v>0</v>
      </c>
      <c r="T27" s="18">
        <v>0</v>
      </c>
    </row>
    <row r="28" spans="1:20" x14ac:dyDescent="0.25">
      <c r="A28" s="18">
        <v>24</v>
      </c>
      <c r="B28" s="19" t="s">
        <v>78</v>
      </c>
      <c r="C28" s="19" t="s">
        <v>145</v>
      </c>
      <c r="D28" s="19" t="s">
        <v>102</v>
      </c>
      <c r="E28" s="14">
        <v>-7.3255821383400663</v>
      </c>
      <c r="F28" s="14">
        <v>112.79680753354468</v>
      </c>
      <c r="G28" s="18">
        <v>4</v>
      </c>
      <c r="H28" s="18">
        <v>0</v>
      </c>
      <c r="I28" s="18">
        <v>1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1</v>
      </c>
      <c r="T28" s="18">
        <v>0</v>
      </c>
    </row>
    <row r="29" spans="1:20" x14ac:dyDescent="0.25">
      <c r="A29" s="18">
        <v>25</v>
      </c>
      <c r="B29" s="19" t="s">
        <v>79</v>
      </c>
      <c r="C29" s="19" t="s">
        <v>146</v>
      </c>
      <c r="D29" s="19" t="s">
        <v>103</v>
      </c>
      <c r="E29" s="14">
        <v>-7.3290140723942692</v>
      </c>
      <c r="F29" s="14">
        <v>112.79707513122189</v>
      </c>
      <c r="G29" s="18">
        <v>4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</row>
    <row r="30" spans="1:20" x14ac:dyDescent="0.25">
      <c r="A30" s="18">
        <v>26</v>
      </c>
      <c r="B30" s="19" t="s">
        <v>80</v>
      </c>
      <c r="C30" s="19" t="s">
        <v>147</v>
      </c>
      <c r="D30" s="19" t="s">
        <v>104</v>
      </c>
      <c r="E30" s="14">
        <v>-7.323023728885472</v>
      </c>
      <c r="F30" s="14">
        <v>112.79567230214452</v>
      </c>
      <c r="G30" s="18">
        <v>2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</row>
    <row r="31" spans="1:20" x14ac:dyDescent="0.25">
      <c r="A31" s="18">
        <v>27</v>
      </c>
      <c r="B31" s="19" t="s">
        <v>148</v>
      </c>
      <c r="C31" s="19" t="s">
        <v>110</v>
      </c>
      <c r="D31" s="19" t="s">
        <v>149</v>
      </c>
      <c r="E31" s="14">
        <v>-7.3229804296914471</v>
      </c>
      <c r="F31" s="14">
        <v>112.79383358545743</v>
      </c>
      <c r="G31" s="18">
        <v>2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</row>
    <row r="32" spans="1:20" x14ac:dyDescent="0.25">
      <c r="A32" s="18">
        <v>28</v>
      </c>
      <c r="B32" s="19" t="s">
        <v>150</v>
      </c>
      <c r="C32" s="19" t="s">
        <v>111</v>
      </c>
      <c r="D32" s="19" t="s">
        <v>151</v>
      </c>
      <c r="E32" s="14">
        <v>-7.3288015387098566</v>
      </c>
      <c r="F32" s="14">
        <v>112.79530565462719</v>
      </c>
      <c r="G32" s="18">
        <v>3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  <c r="P32" s="18">
        <v>0</v>
      </c>
      <c r="Q32" s="18">
        <v>0</v>
      </c>
      <c r="R32" s="18">
        <v>0</v>
      </c>
      <c r="S32" s="18">
        <v>0</v>
      </c>
      <c r="T32" s="18">
        <v>0</v>
      </c>
    </row>
    <row r="33" spans="1:20" x14ac:dyDescent="0.25">
      <c r="A33" s="18">
        <v>29</v>
      </c>
      <c r="B33" s="19" t="s">
        <v>152</v>
      </c>
      <c r="C33" s="19" t="s">
        <v>112</v>
      </c>
      <c r="D33" s="19" t="s">
        <v>153</v>
      </c>
      <c r="E33" s="14">
        <v>-7.3250848046517101</v>
      </c>
      <c r="F33" s="14">
        <v>112.80276831864289</v>
      </c>
      <c r="G33" s="18">
        <v>2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>
        <v>0</v>
      </c>
      <c r="T33" s="18">
        <v>0</v>
      </c>
    </row>
    <row r="34" spans="1:20" x14ac:dyDescent="0.25">
      <c r="A34" s="18">
        <v>30</v>
      </c>
      <c r="B34" s="19" t="s">
        <v>154</v>
      </c>
      <c r="C34" s="19" t="s">
        <v>113</v>
      </c>
      <c r="D34" s="19" t="s">
        <v>155</v>
      </c>
      <c r="E34" s="14">
        <v>-7.3295716189034072</v>
      </c>
      <c r="F34" s="14">
        <v>112.79753075041003</v>
      </c>
      <c r="G34" s="18">
        <v>4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  <c r="T34" s="18">
        <v>0</v>
      </c>
    </row>
    <row r="35" spans="1:20" x14ac:dyDescent="0.25">
      <c r="A35" s="18">
        <v>31</v>
      </c>
      <c r="B35" s="19" t="s">
        <v>156</v>
      </c>
      <c r="C35" s="19" t="s">
        <v>114</v>
      </c>
      <c r="D35" s="19" t="s">
        <v>157</v>
      </c>
      <c r="E35" s="14">
        <v>-7.3296065002176842</v>
      </c>
      <c r="F35" s="14">
        <v>112.7991618769171</v>
      </c>
      <c r="G35" s="18">
        <v>2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>
        <v>0</v>
      </c>
      <c r="T35" s="18">
        <v>0</v>
      </c>
    </row>
    <row r="36" spans="1:20" x14ac:dyDescent="0.25">
      <c r="A36" s="18">
        <v>32</v>
      </c>
      <c r="B36" s="19" t="s">
        <v>158</v>
      </c>
      <c r="C36" s="19" t="s">
        <v>115</v>
      </c>
      <c r="D36" s="19" t="s">
        <v>159</v>
      </c>
      <c r="E36" s="14">
        <v>-7.3231827511458851</v>
      </c>
      <c r="F36" s="14">
        <v>112.79879282082537</v>
      </c>
      <c r="G36" s="18">
        <v>3</v>
      </c>
      <c r="H36" s="18">
        <v>1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18">
        <v>0</v>
      </c>
      <c r="O36" s="18">
        <v>0</v>
      </c>
      <c r="P36" s="18">
        <v>0</v>
      </c>
      <c r="Q36" s="18">
        <v>0</v>
      </c>
      <c r="R36" s="18">
        <v>0</v>
      </c>
      <c r="S36" s="18">
        <v>0</v>
      </c>
      <c r="T36" s="18">
        <v>0</v>
      </c>
    </row>
    <row r="37" spans="1:20" x14ac:dyDescent="0.25">
      <c r="A37" s="18">
        <v>33</v>
      </c>
      <c r="B37" s="19" t="s">
        <v>160</v>
      </c>
      <c r="C37" s="19" t="s">
        <v>116</v>
      </c>
      <c r="D37" s="19" t="s">
        <v>161</v>
      </c>
      <c r="E37" s="14">
        <v>-7.3295213401972079</v>
      </c>
      <c r="F37" s="14">
        <v>112.80044146861931</v>
      </c>
      <c r="G37" s="18">
        <v>3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>
        <v>0</v>
      </c>
      <c r="T37" s="18">
        <v>0</v>
      </c>
    </row>
    <row r="38" spans="1:20" x14ac:dyDescent="0.25">
      <c r="A38" s="18">
        <v>34</v>
      </c>
      <c r="B38" s="19" t="s">
        <v>162</v>
      </c>
      <c r="C38" s="19" t="s">
        <v>117</v>
      </c>
      <c r="D38" s="19" t="s">
        <v>163</v>
      </c>
      <c r="E38" s="14">
        <v>-7.3268489687211513</v>
      </c>
      <c r="F38" s="14">
        <v>112.80024220296697</v>
      </c>
      <c r="G38" s="18">
        <v>3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  <c r="T38" s="18">
        <v>0</v>
      </c>
    </row>
    <row r="39" spans="1:20" x14ac:dyDescent="0.25">
      <c r="A39" s="18">
        <v>35</v>
      </c>
      <c r="B39" s="19" t="s">
        <v>164</v>
      </c>
      <c r="C39" s="19" t="s">
        <v>118</v>
      </c>
      <c r="D39" s="19" t="s">
        <v>165</v>
      </c>
      <c r="E39" s="14">
        <v>-7.3275955812446165</v>
      </c>
      <c r="F39" s="14">
        <v>112.80235042395167</v>
      </c>
      <c r="G39" s="18">
        <v>4</v>
      </c>
      <c r="H39" s="18">
        <v>0</v>
      </c>
      <c r="I39" s="18">
        <v>0</v>
      </c>
      <c r="J39" s="18">
        <v>0</v>
      </c>
      <c r="K39" s="18">
        <v>0</v>
      </c>
      <c r="L39" s="18">
        <v>0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>
        <v>0</v>
      </c>
      <c r="T39" s="18">
        <v>0</v>
      </c>
    </row>
    <row r="40" spans="1:20" x14ac:dyDescent="0.25">
      <c r="A40" s="18">
        <v>36</v>
      </c>
      <c r="B40" s="19" t="s">
        <v>166</v>
      </c>
      <c r="C40" s="19" t="s">
        <v>119</v>
      </c>
      <c r="D40" s="19" t="s">
        <v>167</v>
      </c>
      <c r="E40" s="14">
        <v>-7.3263889023598621</v>
      </c>
      <c r="F40" s="14">
        <v>112.800511519756</v>
      </c>
      <c r="G40" s="18">
        <v>3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  <c r="T40" s="18">
        <v>0</v>
      </c>
    </row>
    <row r="41" spans="1:20" x14ac:dyDescent="0.25">
      <c r="A41" s="18">
        <v>37</v>
      </c>
      <c r="B41" s="19" t="s">
        <v>168</v>
      </c>
      <c r="C41" s="19" t="s">
        <v>120</v>
      </c>
      <c r="D41" s="19" t="s">
        <v>169</v>
      </c>
      <c r="E41" s="14">
        <v>-7.3264411838928529</v>
      </c>
      <c r="F41" s="14">
        <v>112.79373950503279</v>
      </c>
      <c r="G41" s="18">
        <v>4</v>
      </c>
      <c r="H41" s="18">
        <v>0</v>
      </c>
      <c r="I41" s="18">
        <v>0</v>
      </c>
      <c r="J41" s="18">
        <v>0</v>
      </c>
      <c r="K41" s="18">
        <v>0</v>
      </c>
      <c r="L41" s="18">
        <v>0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</row>
    <row r="42" spans="1:20" x14ac:dyDescent="0.25">
      <c r="A42" s="18">
        <v>38</v>
      </c>
      <c r="B42" s="19" t="s">
        <v>170</v>
      </c>
      <c r="C42" s="19" t="s">
        <v>121</v>
      </c>
      <c r="D42" s="19" t="s">
        <v>171</v>
      </c>
      <c r="E42" s="14">
        <v>-7.3209002909467875</v>
      </c>
      <c r="F42" s="14">
        <v>112.79501336616856</v>
      </c>
      <c r="G42" s="18">
        <v>3</v>
      </c>
      <c r="H42" s="18">
        <v>0</v>
      </c>
      <c r="I42" s="18">
        <v>1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O42" s="18">
        <v>0</v>
      </c>
      <c r="P42" s="18">
        <v>0</v>
      </c>
      <c r="Q42" s="18">
        <v>0</v>
      </c>
      <c r="R42" s="18">
        <v>0</v>
      </c>
      <c r="S42" s="18">
        <v>0</v>
      </c>
      <c r="T42" s="18">
        <v>0</v>
      </c>
    </row>
    <row r="43" spans="1:20" x14ac:dyDescent="0.25">
      <c r="A43" s="18">
        <v>39</v>
      </c>
      <c r="B43" s="19" t="s">
        <v>172</v>
      </c>
      <c r="C43" s="19" t="s">
        <v>122</v>
      </c>
      <c r="D43" s="19" t="s">
        <v>173</v>
      </c>
      <c r="E43" s="14">
        <v>-7.3234373751812756</v>
      </c>
      <c r="F43" s="14">
        <v>112.79369235274487</v>
      </c>
      <c r="G43" s="18">
        <v>5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>
        <v>0</v>
      </c>
      <c r="T43" s="18">
        <v>0</v>
      </c>
    </row>
    <row r="44" spans="1:20" x14ac:dyDescent="0.25">
      <c r="A44" s="18">
        <v>40</v>
      </c>
      <c r="B44" s="19" t="s">
        <v>174</v>
      </c>
      <c r="C44" s="19" t="s">
        <v>175</v>
      </c>
      <c r="D44" s="19" t="s">
        <v>176</v>
      </c>
      <c r="E44" s="14">
        <v>-7.3295371039560564</v>
      </c>
      <c r="F44" s="14">
        <v>112.79725671752055</v>
      </c>
      <c r="G44" s="18">
        <v>5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8">
        <v>0</v>
      </c>
      <c r="O44" s="18">
        <v>0</v>
      </c>
      <c r="P44" s="18">
        <v>0</v>
      </c>
      <c r="Q44" s="18">
        <v>0</v>
      </c>
      <c r="R44" s="18">
        <v>0</v>
      </c>
      <c r="S44" s="18">
        <v>0</v>
      </c>
      <c r="T44" s="18">
        <v>0</v>
      </c>
    </row>
    <row r="45" spans="1:20" x14ac:dyDescent="0.25">
      <c r="A45" s="18">
        <v>41</v>
      </c>
      <c r="B45" s="19" t="s">
        <v>177</v>
      </c>
      <c r="C45" s="19" t="s">
        <v>178</v>
      </c>
      <c r="D45" s="19" t="s">
        <v>179</v>
      </c>
      <c r="E45" s="14">
        <v>-7.3264615846538081</v>
      </c>
      <c r="F45" s="14">
        <v>112.79868969710306</v>
      </c>
      <c r="G45" s="18">
        <v>3</v>
      </c>
      <c r="H45" s="18">
        <v>0</v>
      </c>
      <c r="I45" s="18">
        <v>0</v>
      </c>
      <c r="J45" s="18">
        <v>1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0</v>
      </c>
    </row>
    <row r="46" spans="1:20" x14ac:dyDescent="0.25">
      <c r="A46" s="18">
        <v>42</v>
      </c>
      <c r="B46" s="19" t="s">
        <v>180</v>
      </c>
      <c r="C46" s="19" t="s">
        <v>181</v>
      </c>
      <c r="D46" s="19" t="s">
        <v>182</v>
      </c>
      <c r="E46" s="14">
        <v>-7.3294258633674669</v>
      </c>
      <c r="F46" s="14">
        <v>112.80304987914747</v>
      </c>
      <c r="G46" s="18">
        <v>2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</row>
    <row r="47" spans="1:20" x14ac:dyDescent="0.25">
      <c r="A47" s="18">
        <v>43</v>
      </c>
      <c r="B47" s="19" t="s">
        <v>183</v>
      </c>
      <c r="C47" s="19" t="s">
        <v>184</v>
      </c>
      <c r="D47" s="19" t="s">
        <v>185</v>
      </c>
      <c r="E47" s="14">
        <v>-7.321196247946637</v>
      </c>
      <c r="F47" s="14">
        <v>112.79448086057101</v>
      </c>
      <c r="G47" s="18">
        <v>3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8">
        <v>0</v>
      </c>
    </row>
    <row r="48" spans="1:20" x14ac:dyDescent="0.25">
      <c r="A48" s="18">
        <v>44</v>
      </c>
      <c r="B48" s="19" t="s">
        <v>186</v>
      </c>
      <c r="C48" s="19" t="s">
        <v>187</v>
      </c>
      <c r="D48" s="19" t="s">
        <v>188</v>
      </c>
      <c r="E48" s="14">
        <v>-7.3288812451123206</v>
      </c>
      <c r="F48" s="14">
        <v>112.79712457759372</v>
      </c>
      <c r="G48" s="18">
        <v>4</v>
      </c>
      <c r="H48" s="18">
        <v>0</v>
      </c>
      <c r="I48" s="18">
        <v>0</v>
      </c>
      <c r="J48" s="18">
        <v>0</v>
      </c>
      <c r="K48" s="18">
        <v>0</v>
      </c>
      <c r="L48" s="18">
        <v>0</v>
      </c>
      <c r="M48" s="18">
        <v>0</v>
      </c>
      <c r="N48" s="18">
        <v>0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</row>
    <row r="49" spans="1:20" x14ac:dyDescent="0.25">
      <c r="A49" s="18">
        <v>45</v>
      </c>
      <c r="B49" s="19" t="s">
        <v>189</v>
      </c>
      <c r="C49" s="19" t="s">
        <v>190</v>
      </c>
      <c r="D49" s="19" t="s">
        <v>191</v>
      </c>
      <c r="E49" s="14">
        <v>-7.3218221489835917</v>
      </c>
      <c r="F49" s="14">
        <v>112.79415274011272</v>
      </c>
      <c r="G49" s="18">
        <v>5</v>
      </c>
      <c r="H49" s="18">
        <v>0</v>
      </c>
      <c r="I49" s="18">
        <v>0</v>
      </c>
      <c r="J49" s="18">
        <v>1</v>
      </c>
      <c r="K49" s="18">
        <v>0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</row>
    <row r="50" spans="1:20" x14ac:dyDescent="0.25">
      <c r="A50" s="18">
        <v>46</v>
      </c>
      <c r="B50" s="19" t="s">
        <v>192</v>
      </c>
      <c r="C50" s="19" t="s">
        <v>193</v>
      </c>
      <c r="D50" s="19" t="s">
        <v>194</v>
      </c>
      <c r="E50" s="14">
        <v>-7.3219429597833301</v>
      </c>
      <c r="F50" s="14">
        <v>112.80275132712215</v>
      </c>
      <c r="G50" s="18">
        <v>4</v>
      </c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>
        <v>0</v>
      </c>
      <c r="N50" s="18">
        <v>0</v>
      </c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>
        <v>0</v>
      </c>
    </row>
    <row r="51" spans="1:20" x14ac:dyDescent="0.25">
      <c r="A51" s="18">
        <v>47</v>
      </c>
      <c r="B51" s="19" t="s">
        <v>195</v>
      </c>
      <c r="C51" s="19" t="s">
        <v>196</v>
      </c>
      <c r="D51" s="19" t="s">
        <v>197</v>
      </c>
      <c r="E51" s="14">
        <v>-7.3296813330422106</v>
      </c>
      <c r="F51" s="14">
        <v>112.79510830066361</v>
      </c>
      <c r="G51" s="18">
        <v>3</v>
      </c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</row>
    <row r="52" spans="1:20" x14ac:dyDescent="0.25">
      <c r="A52" s="18">
        <v>48</v>
      </c>
      <c r="B52" s="19" t="s">
        <v>198</v>
      </c>
      <c r="C52" s="19" t="s">
        <v>199</v>
      </c>
      <c r="D52" s="19" t="s">
        <v>200</v>
      </c>
      <c r="E52" s="14">
        <v>-7.3280367622803064</v>
      </c>
      <c r="F52" s="14">
        <v>112.79579485003465</v>
      </c>
      <c r="G52" s="18">
        <v>4</v>
      </c>
      <c r="H52" s="18">
        <v>0</v>
      </c>
      <c r="I52" s="18">
        <v>1</v>
      </c>
      <c r="J52" s="18">
        <v>0</v>
      </c>
      <c r="K52" s="18">
        <v>0</v>
      </c>
      <c r="L52" s="18">
        <v>0</v>
      </c>
      <c r="M52" s="18">
        <v>0</v>
      </c>
      <c r="N52" s="18">
        <v>0</v>
      </c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8">
        <v>0</v>
      </c>
    </row>
    <row r="53" spans="1:20" x14ac:dyDescent="0.25">
      <c r="A53" s="18">
        <v>49</v>
      </c>
      <c r="B53" s="19" t="s">
        <v>201</v>
      </c>
      <c r="C53" s="19" t="s">
        <v>202</v>
      </c>
      <c r="D53" s="19" t="s">
        <v>203</v>
      </c>
      <c r="E53" s="14">
        <v>-7.3258811814283593</v>
      </c>
      <c r="F53" s="14">
        <v>112.79640938138603</v>
      </c>
      <c r="G53" s="18">
        <v>2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</row>
    <row r="54" spans="1:20" x14ac:dyDescent="0.25">
      <c r="A54" s="18">
        <v>50</v>
      </c>
      <c r="B54" s="19" t="s">
        <v>204</v>
      </c>
      <c r="C54" s="19" t="s">
        <v>205</v>
      </c>
      <c r="D54" s="19" t="s">
        <v>206</v>
      </c>
      <c r="E54" s="14">
        <v>-7.3286331275888372</v>
      </c>
      <c r="F54" s="14">
        <v>112.79918163827334</v>
      </c>
      <c r="G54" s="18">
        <v>3</v>
      </c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</row>
    <row r="55" spans="1:20" x14ac:dyDescent="0.25">
      <c r="A55" s="18">
        <v>51</v>
      </c>
      <c r="B55" s="19" t="s">
        <v>207</v>
      </c>
      <c r="C55" s="19" t="s">
        <v>208</v>
      </c>
      <c r="D55" s="19" t="s">
        <v>209</v>
      </c>
      <c r="E55" s="14">
        <v>-7.3264117758694143</v>
      </c>
      <c r="F55" s="14">
        <v>112.80007752473257</v>
      </c>
      <c r="G55" s="18">
        <v>5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</row>
    <row r="56" spans="1:20" x14ac:dyDescent="0.25">
      <c r="A56" s="18">
        <v>52</v>
      </c>
      <c r="B56" s="19" t="s">
        <v>210</v>
      </c>
      <c r="C56" s="19" t="s">
        <v>211</v>
      </c>
      <c r="D56" s="19" t="s">
        <v>212</v>
      </c>
      <c r="E56" s="14">
        <v>-7.3210981830904762</v>
      </c>
      <c r="F56" s="14">
        <v>112.8021533096769</v>
      </c>
      <c r="G56" s="18">
        <v>2</v>
      </c>
      <c r="H56" s="18">
        <v>1</v>
      </c>
      <c r="I56" s="18">
        <v>0</v>
      </c>
      <c r="J56" s="18">
        <v>0</v>
      </c>
      <c r="K56" s="18">
        <v>0</v>
      </c>
      <c r="L56" s="18">
        <v>0</v>
      </c>
      <c r="M56" s="18">
        <v>0</v>
      </c>
      <c r="N56" s="18">
        <v>0</v>
      </c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>
        <v>0</v>
      </c>
    </row>
    <row r="57" spans="1:20" x14ac:dyDescent="0.25">
      <c r="A57" s="18">
        <v>53</v>
      </c>
      <c r="B57" s="19" t="s">
        <v>213</v>
      </c>
      <c r="C57" s="19" t="s">
        <v>214</v>
      </c>
      <c r="D57" s="19" t="s">
        <v>215</v>
      </c>
      <c r="E57" s="14">
        <v>-7.3269825878763717</v>
      </c>
      <c r="F57" s="14">
        <v>112.79801634741733</v>
      </c>
      <c r="G57" s="18">
        <v>3</v>
      </c>
      <c r="H57" s="18">
        <v>0</v>
      </c>
      <c r="I57" s="18">
        <v>0</v>
      </c>
      <c r="J57" s="18">
        <v>0</v>
      </c>
      <c r="K57" s="18">
        <v>0</v>
      </c>
      <c r="L57" s="18">
        <v>0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>
        <v>0</v>
      </c>
    </row>
    <row r="58" spans="1:20" x14ac:dyDescent="0.25">
      <c r="A58" s="18">
        <v>54</v>
      </c>
      <c r="B58" s="19" t="s">
        <v>216</v>
      </c>
      <c r="C58" s="19" t="s">
        <v>217</v>
      </c>
      <c r="D58" s="19" t="s">
        <v>218</v>
      </c>
      <c r="E58" s="14">
        <v>-7.3279042003473283</v>
      </c>
      <c r="F58" s="14">
        <v>112.8002614960984</v>
      </c>
      <c r="G58" s="18">
        <v>4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</row>
    <row r="59" spans="1:20" x14ac:dyDescent="0.25">
      <c r="A59" s="18">
        <v>55</v>
      </c>
      <c r="B59" s="19" t="s">
        <v>219</v>
      </c>
      <c r="C59" s="19" t="s">
        <v>220</v>
      </c>
      <c r="D59" s="19" t="s">
        <v>221</v>
      </c>
      <c r="E59" s="14">
        <v>-7.3232679725433263</v>
      </c>
      <c r="F59" s="14">
        <v>112.79523852184302</v>
      </c>
      <c r="G59" s="18">
        <v>5</v>
      </c>
      <c r="H59" s="18">
        <v>0</v>
      </c>
      <c r="I59" s="18">
        <v>0</v>
      </c>
      <c r="J59" s="18">
        <v>0</v>
      </c>
      <c r="K59" s="18">
        <v>0</v>
      </c>
      <c r="L59" s="18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</row>
    <row r="60" spans="1:20" x14ac:dyDescent="0.25">
      <c r="A60" s="18">
        <v>56</v>
      </c>
      <c r="B60" s="19" t="s">
        <v>222</v>
      </c>
      <c r="C60" s="19" t="s">
        <v>223</v>
      </c>
      <c r="D60" s="19" t="s">
        <v>224</v>
      </c>
      <c r="E60" s="14">
        <v>-7.3263721212240718</v>
      </c>
      <c r="F60" s="14">
        <v>112.79412494048201</v>
      </c>
      <c r="G60" s="18">
        <v>4</v>
      </c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</row>
    <row r="61" spans="1:20" x14ac:dyDescent="0.25">
      <c r="A61" s="18">
        <v>57</v>
      </c>
      <c r="B61" s="19" t="s">
        <v>225</v>
      </c>
      <c r="C61" s="19" t="s">
        <v>226</v>
      </c>
      <c r="D61" s="19" t="s">
        <v>227</v>
      </c>
      <c r="E61" s="14">
        <v>-7.3273106173817277</v>
      </c>
      <c r="F61" s="14">
        <v>112.80238736138908</v>
      </c>
      <c r="G61" s="18">
        <v>3</v>
      </c>
      <c r="H61" s="18">
        <v>0</v>
      </c>
      <c r="I61" s="18">
        <v>0</v>
      </c>
      <c r="J61" s="18">
        <v>0</v>
      </c>
      <c r="K61" s="18">
        <v>0</v>
      </c>
      <c r="L61" s="18">
        <v>0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</row>
    <row r="62" spans="1:20" x14ac:dyDescent="0.25">
      <c r="A62" s="18">
        <v>58</v>
      </c>
      <c r="B62" s="19" t="s">
        <v>228</v>
      </c>
      <c r="C62" s="19" t="s">
        <v>229</v>
      </c>
      <c r="D62" s="19" t="s">
        <v>230</v>
      </c>
      <c r="E62" s="14">
        <v>-7.3235080221760676</v>
      </c>
      <c r="F62" s="14">
        <v>112.80155663007965</v>
      </c>
      <c r="G62" s="18">
        <v>2</v>
      </c>
      <c r="H62" s="18">
        <v>1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</row>
    <row r="63" spans="1:20" x14ac:dyDescent="0.25">
      <c r="A63" s="18">
        <v>59</v>
      </c>
      <c r="B63" s="19" t="s">
        <v>231</v>
      </c>
      <c r="C63" s="19" t="s">
        <v>232</v>
      </c>
      <c r="D63" s="19" t="s">
        <v>233</v>
      </c>
      <c r="E63" s="14">
        <v>-7.324786230650834</v>
      </c>
      <c r="F63" s="14">
        <v>112.79888876161984</v>
      </c>
      <c r="G63" s="18">
        <v>3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</row>
    <row r="64" spans="1:20" x14ac:dyDescent="0.25">
      <c r="A64" s="18">
        <v>60</v>
      </c>
      <c r="B64" s="19" t="s">
        <v>234</v>
      </c>
      <c r="C64" s="19" t="s">
        <v>235</v>
      </c>
      <c r="D64" s="19" t="s">
        <v>236</v>
      </c>
      <c r="E64" s="14">
        <v>-7.3199759000875293</v>
      </c>
      <c r="F64" s="14">
        <v>112.8014791321099</v>
      </c>
      <c r="G64" s="18">
        <v>4</v>
      </c>
      <c r="H64" s="18">
        <v>0</v>
      </c>
      <c r="I64" s="18">
        <v>0</v>
      </c>
      <c r="J64" s="18">
        <v>0</v>
      </c>
      <c r="K64" s="18">
        <v>0</v>
      </c>
      <c r="L64" s="18">
        <v>0</v>
      </c>
      <c r="M64" s="18">
        <v>0</v>
      </c>
      <c r="N64" s="18">
        <v>0</v>
      </c>
      <c r="O64" s="18">
        <v>0</v>
      </c>
      <c r="P64" s="18">
        <v>0</v>
      </c>
      <c r="Q64" s="18">
        <v>0</v>
      </c>
      <c r="R64" s="18">
        <v>0</v>
      </c>
      <c r="S64" s="18">
        <v>0</v>
      </c>
      <c r="T64" s="18">
        <v>0</v>
      </c>
    </row>
    <row r="65" spans="1:20" x14ac:dyDescent="0.25">
      <c r="A65" s="18">
        <v>61</v>
      </c>
      <c r="B65" s="19" t="s">
        <v>237</v>
      </c>
      <c r="C65" s="19" t="s">
        <v>238</v>
      </c>
      <c r="D65" s="19" t="s">
        <v>239</v>
      </c>
      <c r="E65" s="14">
        <v>-7.3220923674645322</v>
      </c>
      <c r="F65" s="14">
        <v>112.79358164449596</v>
      </c>
      <c r="G65" s="18">
        <v>5</v>
      </c>
      <c r="H65" s="18">
        <v>0</v>
      </c>
      <c r="I65" s="18">
        <v>0</v>
      </c>
      <c r="J65" s="18">
        <v>0</v>
      </c>
      <c r="K65" s="18">
        <v>0</v>
      </c>
      <c r="L65" s="18">
        <v>0</v>
      </c>
      <c r="M65" s="18">
        <v>0</v>
      </c>
      <c r="N65" s="18">
        <v>0</v>
      </c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>
        <v>0</v>
      </c>
    </row>
    <row r="66" spans="1:20" x14ac:dyDescent="0.25">
      <c r="A66" s="18">
        <v>62</v>
      </c>
      <c r="B66" s="19" t="s">
        <v>240</v>
      </c>
      <c r="C66" s="19" t="s">
        <v>241</v>
      </c>
      <c r="D66" s="19" t="s">
        <v>242</v>
      </c>
      <c r="E66" s="14">
        <v>-7.3254603663422246</v>
      </c>
      <c r="F66" s="14">
        <v>112.80154372465259</v>
      </c>
      <c r="G66" s="18">
        <v>2</v>
      </c>
      <c r="H66" s="18">
        <v>0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</row>
    <row r="67" spans="1:20" x14ac:dyDescent="0.25">
      <c r="A67" s="18">
        <v>63</v>
      </c>
      <c r="B67" s="19" t="s">
        <v>243</v>
      </c>
      <c r="C67" s="19" t="s">
        <v>244</v>
      </c>
      <c r="D67" s="19" t="s">
        <v>245</v>
      </c>
      <c r="E67" s="14">
        <v>-7.3226150438569473</v>
      </c>
      <c r="F67" s="14">
        <v>112.79849811539403</v>
      </c>
      <c r="G67" s="18">
        <v>2</v>
      </c>
      <c r="H67" s="18">
        <v>1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</row>
    <row r="68" spans="1:20" x14ac:dyDescent="0.25">
      <c r="A68" s="18">
        <v>64</v>
      </c>
      <c r="B68" s="19" t="s">
        <v>246</v>
      </c>
      <c r="C68" s="19" t="s">
        <v>247</v>
      </c>
      <c r="D68" s="19" t="s">
        <v>248</v>
      </c>
      <c r="E68" s="14">
        <v>-7.3276048065577308</v>
      </c>
      <c r="F68" s="14">
        <v>112.80145661910274</v>
      </c>
      <c r="G68" s="18">
        <v>3</v>
      </c>
      <c r="H68" s="18">
        <v>0</v>
      </c>
      <c r="I68" s="18">
        <v>0</v>
      </c>
      <c r="J68" s="18">
        <v>0</v>
      </c>
      <c r="K68" s="18">
        <v>0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</row>
    <row r="69" spans="1:20" x14ac:dyDescent="0.25">
      <c r="A69" s="18">
        <v>65</v>
      </c>
      <c r="B69" s="19" t="s">
        <v>249</v>
      </c>
      <c r="C69" s="19" t="s">
        <v>250</v>
      </c>
      <c r="D69" s="19" t="s">
        <v>251</v>
      </c>
      <c r="E69" s="14">
        <v>-7.3221511370840826</v>
      </c>
      <c r="F69" s="14">
        <v>112.80230178502936</v>
      </c>
      <c r="G69" s="18">
        <v>3</v>
      </c>
      <c r="H69" s="18">
        <v>0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</row>
    <row r="70" spans="1:20" x14ac:dyDescent="0.25">
      <c r="A70" s="18">
        <v>66</v>
      </c>
      <c r="B70" s="19" t="s">
        <v>252</v>
      </c>
      <c r="C70" s="19" t="s">
        <v>253</v>
      </c>
      <c r="D70" s="19" t="s">
        <v>254</v>
      </c>
      <c r="E70" s="14">
        <v>-7.3290071785419233</v>
      </c>
      <c r="F70" s="14">
        <v>112.79665998020577</v>
      </c>
      <c r="G70" s="18">
        <v>3</v>
      </c>
      <c r="H70" s="18">
        <v>0</v>
      </c>
      <c r="I70" s="18">
        <v>0</v>
      </c>
      <c r="J70" s="18">
        <v>0</v>
      </c>
      <c r="K70" s="18">
        <v>0</v>
      </c>
      <c r="L70" s="18">
        <v>0</v>
      </c>
      <c r="M70" s="18">
        <v>0</v>
      </c>
      <c r="N70" s="18">
        <v>0</v>
      </c>
      <c r="O70" s="18">
        <v>0</v>
      </c>
      <c r="P70" s="18">
        <v>0</v>
      </c>
      <c r="Q70" s="18">
        <v>0</v>
      </c>
      <c r="R70" s="18">
        <v>0</v>
      </c>
      <c r="S70" s="18">
        <v>0</v>
      </c>
      <c r="T70" s="18">
        <v>0</v>
      </c>
    </row>
    <row r="71" spans="1:20" x14ac:dyDescent="0.25">
      <c r="A71" s="18">
        <v>67</v>
      </c>
      <c r="B71" s="19" t="s">
        <v>255</v>
      </c>
      <c r="C71" s="19" t="s">
        <v>256</v>
      </c>
      <c r="D71" s="19" t="s">
        <v>257</v>
      </c>
      <c r="E71" s="14">
        <v>-7.3229801860789987</v>
      </c>
      <c r="F71" s="14">
        <v>112.80004896852957</v>
      </c>
      <c r="G71" s="18">
        <v>4</v>
      </c>
      <c r="H71" s="18">
        <v>0</v>
      </c>
      <c r="I71" s="18">
        <v>0</v>
      </c>
      <c r="J71" s="18">
        <v>0</v>
      </c>
      <c r="K71" s="18">
        <v>0</v>
      </c>
      <c r="L71" s="18">
        <v>0</v>
      </c>
      <c r="M71" s="18">
        <v>0</v>
      </c>
      <c r="N71" s="18">
        <v>0</v>
      </c>
      <c r="O71" s="18">
        <v>0</v>
      </c>
      <c r="P71" s="18">
        <v>0</v>
      </c>
      <c r="Q71" s="18">
        <v>0</v>
      </c>
      <c r="R71" s="18">
        <v>0</v>
      </c>
      <c r="S71" s="18">
        <v>0</v>
      </c>
      <c r="T71" s="18">
        <v>0</v>
      </c>
    </row>
    <row r="72" spans="1:20" x14ac:dyDescent="0.25">
      <c r="A72" s="18">
        <v>68</v>
      </c>
      <c r="B72" s="19" t="s">
        <v>258</v>
      </c>
      <c r="C72" s="19" t="s">
        <v>259</v>
      </c>
      <c r="D72" s="19" t="s">
        <v>260</v>
      </c>
      <c r="E72" s="14">
        <v>-7.3213888999728116</v>
      </c>
      <c r="F72" s="14">
        <v>112.80215641112788</v>
      </c>
      <c r="G72" s="18">
        <v>2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</row>
    <row r="73" spans="1:20" x14ac:dyDescent="0.25">
      <c r="A73" s="18">
        <v>69</v>
      </c>
      <c r="B73" s="19" t="s">
        <v>261</v>
      </c>
      <c r="C73" s="19" t="s">
        <v>262</v>
      </c>
      <c r="D73" s="19" t="s">
        <v>263</v>
      </c>
      <c r="E73" s="14">
        <v>-7.323929037304227</v>
      </c>
      <c r="F73" s="14">
        <v>112.79904349590183</v>
      </c>
      <c r="G73" s="18">
        <v>3</v>
      </c>
      <c r="H73" s="18">
        <v>0</v>
      </c>
      <c r="I73" s="18">
        <v>0</v>
      </c>
      <c r="J73" s="18">
        <v>0</v>
      </c>
      <c r="K73" s="18">
        <v>0</v>
      </c>
      <c r="L73" s="18">
        <v>0</v>
      </c>
      <c r="M73" s="18">
        <v>0</v>
      </c>
      <c r="N73" s="18">
        <v>0</v>
      </c>
      <c r="O73" s="18">
        <v>0</v>
      </c>
      <c r="P73" s="18">
        <v>0</v>
      </c>
      <c r="Q73" s="18">
        <v>0</v>
      </c>
      <c r="R73" s="18">
        <v>0</v>
      </c>
      <c r="S73" s="18">
        <v>0</v>
      </c>
      <c r="T73" s="18">
        <v>0</v>
      </c>
    </row>
    <row r="74" spans="1:20" x14ac:dyDescent="0.25">
      <c r="A74" s="18">
        <v>70</v>
      </c>
      <c r="B74" s="19" t="s">
        <v>264</v>
      </c>
      <c r="C74" s="19" t="s">
        <v>265</v>
      </c>
      <c r="D74" s="19" t="s">
        <v>266</v>
      </c>
      <c r="E74" s="14">
        <v>-7.3279696922113366</v>
      </c>
      <c r="F74" s="14">
        <v>112.8025978898271</v>
      </c>
      <c r="G74" s="18">
        <v>4</v>
      </c>
      <c r="H74" s="18">
        <v>0</v>
      </c>
      <c r="I74" s="18">
        <v>0</v>
      </c>
      <c r="J74" s="18">
        <v>0</v>
      </c>
      <c r="K74" s="18">
        <v>0</v>
      </c>
      <c r="L74" s="18">
        <v>0</v>
      </c>
      <c r="M74" s="18">
        <v>0</v>
      </c>
      <c r="N74" s="18">
        <v>0</v>
      </c>
      <c r="O74" s="18">
        <v>0</v>
      </c>
      <c r="P74" s="18">
        <v>0</v>
      </c>
      <c r="Q74" s="18">
        <v>0</v>
      </c>
      <c r="R74" s="18">
        <v>0</v>
      </c>
      <c r="S74" s="18">
        <v>0</v>
      </c>
      <c r="T74" s="18">
        <v>0</v>
      </c>
    </row>
    <row r="75" spans="1:20" x14ac:dyDescent="0.25">
      <c r="A75" s="18">
        <v>71</v>
      </c>
      <c r="B75" s="19" t="s">
        <v>267</v>
      </c>
      <c r="C75" s="19" t="s">
        <v>268</v>
      </c>
      <c r="D75" s="19" t="s">
        <v>269</v>
      </c>
      <c r="E75" s="14">
        <v>-7.3277182036581259</v>
      </c>
      <c r="F75" s="14">
        <v>112.79871403839877</v>
      </c>
      <c r="G75" s="18">
        <v>4</v>
      </c>
      <c r="H75" s="18">
        <v>1</v>
      </c>
      <c r="I75" s="18">
        <v>0</v>
      </c>
      <c r="J75" s="18">
        <v>0</v>
      </c>
      <c r="K75" s="18">
        <v>0</v>
      </c>
      <c r="L75" s="18">
        <v>0</v>
      </c>
      <c r="M75" s="18">
        <v>0</v>
      </c>
      <c r="N75" s="18">
        <v>0</v>
      </c>
      <c r="O75" s="18">
        <v>0</v>
      </c>
      <c r="P75" s="18">
        <v>0</v>
      </c>
      <c r="Q75" s="18">
        <v>0</v>
      </c>
      <c r="R75" s="18">
        <v>0</v>
      </c>
      <c r="S75" s="18">
        <v>0</v>
      </c>
      <c r="T75" s="18">
        <v>0</v>
      </c>
    </row>
    <row r="76" spans="1:20" x14ac:dyDescent="0.25">
      <c r="A76" s="18">
        <v>72</v>
      </c>
      <c r="B76" s="19" t="s">
        <v>270</v>
      </c>
      <c r="C76" s="19" t="s">
        <v>271</v>
      </c>
      <c r="D76" s="19" t="s">
        <v>272</v>
      </c>
      <c r="E76" s="14">
        <v>-7.3280547347296485</v>
      </c>
      <c r="F76" s="14">
        <v>112.798376356734</v>
      </c>
      <c r="G76" s="18">
        <v>2</v>
      </c>
      <c r="H76" s="18">
        <v>0</v>
      </c>
      <c r="I76" s="18">
        <v>0</v>
      </c>
      <c r="J76" s="18">
        <v>0</v>
      </c>
      <c r="K76" s="18">
        <v>0</v>
      </c>
      <c r="L76" s="18">
        <v>0</v>
      </c>
      <c r="M76" s="18">
        <v>0</v>
      </c>
      <c r="N76" s="18">
        <v>0</v>
      </c>
      <c r="O76" s="18">
        <v>0</v>
      </c>
      <c r="P76" s="18">
        <v>0</v>
      </c>
      <c r="Q76" s="18">
        <v>0</v>
      </c>
      <c r="R76" s="18">
        <v>0</v>
      </c>
      <c r="S76" s="18">
        <v>0</v>
      </c>
      <c r="T76" s="18">
        <v>0</v>
      </c>
    </row>
    <row r="77" spans="1:20" x14ac:dyDescent="0.25">
      <c r="A77" s="18">
        <v>73</v>
      </c>
      <c r="B77" s="19" t="s">
        <v>273</v>
      </c>
      <c r="C77" s="19" t="s">
        <v>274</v>
      </c>
      <c r="D77" s="19" t="s">
        <v>275</v>
      </c>
      <c r="E77" s="14">
        <v>-7.3288929774928677</v>
      </c>
      <c r="F77" s="14">
        <v>112.7982918317378</v>
      </c>
      <c r="G77" s="18">
        <v>2</v>
      </c>
      <c r="H77" s="18">
        <v>0</v>
      </c>
      <c r="I77" s="18">
        <v>0</v>
      </c>
      <c r="J77" s="18">
        <v>0</v>
      </c>
      <c r="K77" s="18">
        <v>0</v>
      </c>
      <c r="L77" s="18">
        <v>0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  <c r="T77" s="18">
        <v>0</v>
      </c>
    </row>
    <row r="78" spans="1:20" x14ac:dyDescent="0.25">
      <c r="A78" s="18">
        <v>74</v>
      </c>
      <c r="B78" s="19" t="s">
        <v>276</v>
      </c>
      <c r="C78" s="19" t="s">
        <v>277</v>
      </c>
      <c r="D78" s="19" t="s">
        <v>278</v>
      </c>
      <c r="E78" s="14">
        <v>-7.320842911108886</v>
      </c>
      <c r="F78" s="14">
        <v>112.794119876693</v>
      </c>
      <c r="G78" s="18">
        <v>3</v>
      </c>
      <c r="H78" s="18">
        <v>0</v>
      </c>
      <c r="I78" s="18">
        <v>0</v>
      </c>
      <c r="J78" s="18">
        <v>0</v>
      </c>
      <c r="K78" s="18">
        <v>0</v>
      </c>
      <c r="L78" s="18">
        <v>0</v>
      </c>
      <c r="M78" s="18">
        <v>0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0</v>
      </c>
      <c r="T78" s="18">
        <v>0</v>
      </c>
    </row>
    <row r="79" spans="1:20" x14ac:dyDescent="0.25">
      <c r="A79" s="18">
        <v>75</v>
      </c>
      <c r="B79" s="19" t="s">
        <v>279</v>
      </c>
      <c r="C79" s="19" t="s">
        <v>280</v>
      </c>
      <c r="D79" s="19" t="s">
        <v>281</v>
      </c>
      <c r="E79" s="14">
        <v>-7.3269253538975505</v>
      </c>
      <c r="F79" s="14">
        <v>112.79721078380328</v>
      </c>
      <c r="G79" s="18">
        <v>2</v>
      </c>
      <c r="H79" s="18">
        <v>0</v>
      </c>
      <c r="I79" s="18">
        <v>0</v>
      </c>
      <c r="J79" s="18">
        <v>0</v>
      </c>
      <c r="K79" s="18">
        <v>0</v>
      </c>
      <c r="L79" s="18">
        <v>0</v>
      </c>
      <c r="M79" s="18">
        <v>0</v>
      </c>
      <c r="N79" s="18">
        <v>0</v>
      </c>
      <c r="O79" s="18">
        <v>0</v>
      </c>
      <c r="P79" s="18">
        <v>0</v>
      </c>
      <c r="Q79" s="18">
        <v>0</v>
      </c>
      <c r="R79" s="18">
        <v>0</v>
      </c>
      <c r="S79" s="18">
        <v>0</v>
      </c>
      <c r="T79" s="18">
        <v>0</v>
      </c>
    </row>
    <row r="80" spans="1:20" x14ac:dyDescent="0.25">
      <c r="A80" s="18">
        <v>76</v>
      </c>
      <c r="B80" s="19" t="s">
        <v>282</v>
      </c>
      <c r="C80" s="19" t="s">
        <v>283</v>
      </c>
      <c r="D80" s="19" t="s">
        <v>284</v>
      </c>
      <c r="E80" s="14">
        <v>-7.3244539713694792</v>
      </c>
      <c r="F80" s="14">
        <v>112.79214389843469</v>
      </c>
      <c r="G80" s="18">
        <v>4</v>
      </c>
      <c r="H80" s="18">
        <v>0</v>
      </c>
      <c r="I80" s="18">
        <v>1</v>
      </c>
      <c r="J80" s="18">
        <v>0</v>
      </c>
      <c r="K80" s="18">
        <v>0</v>
      </c>
      <c r="L80" s="18">
        <v>0</v>
      </c>
      <c r="M80" s="18">
        <v>0</v>
      </c>
      <c r="N80" s="18">
        <v>0</v>
      </c>
      <c r="O80" s="18">
        <v>0</v>
      </c>
      <c r="P80" s="18">
        <v>0</v>
      </c>
      <c r="Q80" s="18">
        <v>0</v>
      </c>
      <c r="R80" s="18">
        <v>0</v>
      </c>
      <c r="S80" s="18">
        <v>0</v>
      </c>
      <c r="T80" s="18">
        <v>0</v>
      </c>
    </row>
    <row r="81" spans="1:20" x14ac:dyDescent="0.25">
      <c r="A81" s="18">
        <v>77</v>
      </c>
      <c r="B81" s="19" t="s">
        <v>285</v>
      </c>
      <c r="C81" s="19" t="s">
        <v>286</v>
      </c>
      <c r="D81" s="19" t="s">
        <v>287</v>
      </c>
      <c r="E81" s="14">
        <v>-7.326790365055956</v>
      </c>
      <c r="F81" s="14">
        <v>112.78413175376468</v>
      </c>
      <c r="G81" s="18">
        <v>2</v>
      </c>
      <c r="H81" s="18">
        <v>0</v>
      </c>
      <c r="I81" s="18">
        <v>0</v>
      </c>
      <c r="J81" s="18">
        <v>0</v>
      </c>
      <c r="K81" s="18">
        <v>0</v>
      </c>
      <c r="L81" s="18">
        <v>0</v>
      </c>
      <c r="M81" s="18">
        <v>0</v>
      </c>
      <c r="N81" s="18">
        <v>0</v>
      </c>
      <c r="O81" s="18">
        <v>0</v>
      </c>
      <c r="P81" s="18">
        <v>0</v>
      </c>
      <c r="Q81" s="18">
        <v>0</v>
      </c>
      <c r="R81" s="18">
        <v>0</v>
      </c>
      <c r="S81" s="18">
        <v>0</v>
      </c>
      <c r="T81" s="18">
        <v>0</v>
      </c>
    </row>
    <row r="82" spans="1:20" x14ac:dyDescent="0.25">
      <c r="A82" s="18">
        <v>78</v>
      </c>
      <c r="B82" s="19" t="s">
        <v>288</v>
      </c>
      <c r="C82" s="19" t="s">
        <v>289</v>
      </c>
      <c r="D82" s="19" t="s">
        <v>290</v>
      </c>
      <c r="E82" s="14">
        <v>-7.3236091448430498</v>
      </c>
      <c r="F82" s="14">
        <v>112.7869803058272</v>
      </c>
      <c r="G82" s="18">
        <v>3</v>
      </c>
      <c r="H82" s="18">
        <v>0</v>
      </c>
      <c r="I82" s="18">
        <v>0</v>
      </c>
      <c r="J82" s="18">
        <v>0</v>
      </c>
      <c r="K82" s="18">
        <v>0</v>
      </c>
      <c r="L82" s="18">
        <v>0</v>
      </c>
      <c r="M82" s="18">
        <v>0</v>
      </c>
      <c r="N82" s="18">
        <v>0</v>
      </c>
      <c r="O82" s="18">
        <v>0</v>
      </c>
      <c r="P82" s="18">
        <v>0</v>
      </c>
      <c r="Q82" s="18">
        <v>0</v>
      </c>
      <c r="R82" s="18">
        <v>0</v>
      </c>
      <c r="S82" s="18">
        <v>0</v>
      </c>
      <c r="T82" s="18">
        <v>0</v>
      </c>
    </row>
    <row r="83" spans="1:20" x14ac:dyDescent="0.25">
      <c r="A83" s="18">
        <v>79</v>
      </c>
      <c r="B83" s="19" t="s">
        <v>291</v>
      </c>
      <c r="C83" s="19" t="s">
        <v>292</v>
      </c>
      <c r="D83" s="19" t="s">
        <v>293</v>
      </c>
      <c r="E83" s="14">
        <v>-7.3212808544151917</v>
      </c>
      <c r="F83" s="14">
        <v>112.78408621781988</v>
      </c>
      <c r="G83" s="18">
        <v>3</v>
      </c>
      <c r="H83" s="18">
        <v>0</v>
      </c>
      <c r="I83" s="18">
        <v>0</v>
      </c>
      <c r="J83" s="18">
        <v>0</v>
      </c>
      <c r="K83" s="18">
        <v>0</v>
      </c>
      <c r="L83" s="18">
        <v>0</v>
      </c>
      <c r="M83" s="18">
        <v>0</v>
      </c>
      <c r="N83" s="18">
        <v>0</v>
      </c>
      <c r="O83" s="18">
        <v>0</v>
      </c>
      <c r="P83" s="18">
        <v>0</v>
      </c>
      <c r="Q83" s="18">
        <v>0</v>
      </c>
      <c r="R83" s="18">
        <v>0</v>
      </c>
      <c r="S83" s="18">
        <v>0</v>
      </c>
      <c r="T83" s="18">
        <v>0</v>
      </c>
    </row>
    <row r="84" spans="1:20" x14ac:dyDescent="0.25">
      <c r="A84" s="18">
        <v>80</v>
      </c>
      <c r="B84" s="19" t="s">
        <v>294</v>
      </c>
      <c r="C84" s="19" t="s">
        <v>295</v>
      </c>
      <c r="D84" s="19" t="s">
        <v>296</v>
      </c>
      <c r="E84" s="14">
        <v>-7.3201193310694324</v>
      </c>
      <c r="F84" s="14">
        <v>112.78941853872563</v>
      </c>
      <c r="G84" s="18">
        <v>3</v>
      </c>
      <c r="H84" s="18">
        <v>0</v>
      </c>
      <c r="I84" s="18">
        <v>0</v>
      </c>
      <c r="J84" s="18">
        <v>0</v>
      </c>
      <c r="K84" s="18">
        <v>0</v>
      </c>
      <c r="L84" s="18">
        <v>0</v>
      </c>
      <c r="M84" s="18">
        <v>0</v>
      </c>
      <c r="N84" s="18">
        <v>0</v>
      </c>
      <c r="O84" s="18">
        <v>0</v>
      </c>
      <c r="P84" s="18">
        <v>0</v>
      </c>
      <c r="Q84" s="18">
        <v>0</v>
      </c>
      <c r="R84" s="18">
        <v>0</v>
      </c>
      <c r="S84" s="18">
        <v>0</v>
      </c>
      <c r="T84" s="18">
        <v>0</v>
      </c>
    </row>
    <row r="85" spans="1:20" x14ac:dyDescent="0.25">
      <c r="A85" s="18">
        <v>81</v>
      </c>
      <c r="B85" s="19" t="s">
        <v>297</v>
      </c>
      <c r="C85" s="19" t="s">
        <v>298</v>
      </c>
      <c r="D85" s="19" t="s">
        <v>299</v>
      </c>
      <c r="E85" s="14">
        <v>-7.326824724552786</v>
      </c>
      <c r="F85" s="14">
        <v>112.78328738078881</v>
      </c>
      <c r="G85" s="18">
        <v>4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</row>
    <row r="86" spans="1:20" x14ac:dyDescent="0.25">
      <c r="A86" s="18">
        <v>82</v>
      </c>
      <c r="B86" s="19" t="s">
        <v>300</v>
      </c>
      <c r="C86" s="19" t="s">
        <v>301</v>
      </c>
      <c r="D86" s="19" t="s">
        <v>302</v>
      </c>
      <c r="E86" s="14">
        <v>-7.3230269812639541</v>
      </c>
      <c r="F86" s="14">
        <v>112.79257095362971</v>
      </c>
      <c r="G86" s="18">
        <v>3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</row>
    <row r="87" spans="1:20" x14ac:dyDescent="0.25">
      <c r="A87" s="18">
        <v>83</v>
      </c>
      <c r="B87" s="19" t="s">
        <v>303</v>
      </c>
      <c r="C87" s="19" t="s">
        <v>304</v>
      </c>
      <c r="D87" s="19" t="s">
        <v>305</v>
      </c>
      <c r="E87" s="14">
        <v>-7.3231868993501896</v>
      </c>
      <c r="F87" s="14">
        <v>112.78524778376779</v>
      </c>
      <c r="G87" s="18">
        <v>4</v>
      </c>
      <c r="H87" s="18">
        <v>0</v>
      </c>
      <c r="I87" s="18">
        <v>0</v>
      </c>
      <c r="J87" s="18">
        <v>0</v>
      </c>
      <c r="K87" s="18">
        <v>0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0</v>
      </c>
      <c r="R87" s="18">
        <v>0</v>
      </c>
      <c r="S87" s="18">
        <v>0</v>
      </c>
      <c r="T87" s="18">
        <v>0</v>
      </c>
    </row>
    <row r="88" spans="1:20" x14ac:dyDescent="0.25">
      <c r="A88" s="18">
        <v>84</v>
      </c>
      <c r="B88" s="19" t="s">
        <v>306</v>
      </c>
      <c r="C88" s="19" t="s">
        <v>307</v>
      </c>
      <c r="D88" s="19" t="s">
        <v>308</v>
      </c>
      <c r="E88" s="14">
        <v>-7.3289048450927012</v>
      </c>
      <c r="F88" s="14">
        <v>112.78973238395785</v>
      </c>
      <c r="G88" s="18">
        <v>3</v>
      </c>
      <c r="H88" s="18">
        <v>0</v>
      </c>
      <c r="I88" s="18">
        <v>0</v>
      </c>
      <c r="J88" s="18">
        <v>0</v>
      </c>
      <c r="K88" s="18">
        <v>0</v>
      </c>
      <c r="L88" s="18">
        <v>0</v>
      </c>
      <c r="M88" s="18">
        <v>0</v>
      </c>
      <c r="N88" s="18">
        <v>0</v>
      </c>
      <c r="O88" s="18">
        <v>0</v>
      </c>
      <c r="P88" s="18">
        <v>0</v>
      </c>
      <c r="Q88" s="18">
        <v>0</v>
      </c>
      <c r="R88" s="18">
        <v>0</v>
      </c>
      <c r="S88" s="18">
        <v>0</v>
      </c>
      <c r="T88" s="18">
        <v>0</v>
      </c>
    </row>
    <row r="89" spans="1:20" x14ac:dyDescent="0.25">
      <c r="A89" s="18">
        <v>85</v>
      </c>
      <c r="B89" s="19" t="s">
        <v>309</v>
      </c>
      <c r="C89" s="19" t="s">
        <v>310</v>
      </c>
      <c r="D89" s="19" t="s">
        <v>311</v>
      </c>
      <c r="E89" s="14">
        <v>-7.3248505946323901</v>
      </c>
      <c r="F89" s="14">
        <v>112.79140838818105</v>
      </c>
      <c r="G89" s="18">
        <v>5</v>
      </c>
      <c r="H89" s="18">
        <v>0</v>
      </c>
      <c r="I89" s="18">
        <v>0</v>
      </c>
      <c r="J89" s="18">
        <v>0</v>
      </c>
      <c r="K89" s="18">
        <v>0</v>
      </c>
      <c r="L89" s="18">
        <v>0</v>
      </c>
      <c r="M89" s="18">
        <v>0</v>
      </c>
      <c r="N89" s="18">
        <v>0</v>
      </c>
      <c r="O89" s="18">
        <v>0</v>
      </c>
      <c r="P89" s="18">
        <v>0</v>
      </c>
      <c r="Q89" s="18">
        <v>0</v>
      </c>
      <c r="R89" s="18">
        <v>0</v>
      </c>
      <c r="S89" s="18">
        <v>0</v>
      </c>
      <c r="T89" s="18">
        <v>0</v>
      </c>
    </row>
    <row r="90" spans="1:20" x14ac:dyDescent="0.25">
      <c r="A90" s="18">
        <v>86</v>
      </c>
      <c r="B90" s="19" t="s">
        <v>312</v>
      </c>
      <c r="C90" s="19" t="s">
        <v>313</v>
      </c>
      <c r="D90" s="19" t="s">
        <v>314</v>
      </c>
      <c r="E90" s="14">
        <v>-7.3268229281911417</v>
      </c>
      <c r="F90" s="14">
        <v>112.78436864161147</v>
      </c>
      <c r="G90" s="18">
        <v>5</v>
      </c>
      <c r="H90" s="18">
        <v>0</v>
      </c>
      <c r="I90" s="18">
        <v>0</v>
      </c>
      <c r="J90" s="18">
        <v>0</v>
      </c>
      <c r="K90" s="18">
        <v>0</v>
      </c>
      <c r="L90" s="18">
        <v>0</v>
      </c>
      <c r="M90" s="18">
        <v>0</v>
      </c>
      <c r="N90" s="18">
        <v>0</v>
      </c>
      <c r="O90" s="18">
        <v>0</v>
      </c>
      <c r="P90" s="18">
        <v>0</v>
      </c>
      <c r="Q90" s="18">
        <v>0</v>
      </c>
      <c r="R90" s="18">
        <v>0</v>
      </c>
      <c r="S90" s="18">
        <v>0</v>
      </c>
      <c r="T90" s="18">
        <v>0</v>
      </c>
    </row>
    <row r="91" spans="1:20" x14ac:dyDescent="0.25">
      <c r="A91" s="18">
        <v>87</v>
      </c>
      <c r="B91" s="19" t="s">
        <v>315</v>
      </c>
      <c r="C91" s="19" t="s">
        <v>316</v>
      </c>
      <c r="D91" s="19" t="s">
        <v>317</v>
      </c>
      <c r="E91" s="14">
        <v>-7.3245674762346757</v>
      </c>
      <c r="F91" s="14">
        <v>112.79147586675047</v>
      </c>
      <c r="G91" s="18">
        <v>3</v>
      </c>
      <c r="H91" s="18">
        <v>0</v>
      </c>
      <c r="I91" s="18">
        <v>0</v>
      </c>
      <c r="J91" s="18">
        <v>0</v>
      </c>
      <c r="K91" s="18">
        <v>0</v>
      </c>
      <c r="L91" s="18">
        <v>0</v>
      </c>
      <c r="M91" s="18">
        <v>0</v>
      </c>
      <c r="N91" s="18">
        <v>0</v>
      </c>
      <c r="O91" s="18">
        <v>0</v>
      </c>
      <c r="P91" s="18">
        <v>0</v>
      </c>
      <c r="Q91" s="18">
        <v>0</v>
      </c>
      <c r="R91" s="18">
        <v>0</v>
      </c>
      <c r="S91" s="18">
        <v>0</v>
      </c>
      <c r="T91" s="18">
        <v>0</v>
      </c>
    </row>
    <row r="92" spans="1:20" x14ac:dyDescent="0.25">
      <c r="A92" s="18">
        <v>88</v>
      </c>
      <c r="B92" s="19" t="s">
        <v>318</v>
      </c>
      <c r="C92" s="19" t="s">
        <v>319</v>
      </c>
      <c r="D92" s="19" t="s">
        <v>320</v>
      </c>
      <c r="E92" s="14">
        <v>-7.3269130843726851</v>
      </c>
      <c r="F92" s="14">
        <v>112.79075382496227</v>
      </c>
      <c r="G92" s="18">
        <v>2</v>
      </c>
      <c r="H92" s="18">
        <v>0</v>
      </c>
      <c r="I92" s="18">
        <v>0</v>
      </c>
      <c r="J92" s="18">
        <v>0</v>
      </c>
      <c r="K92" s="18">
        <v>0</v>
      </c>
      <c r="L92" s="18">
        <v>0</v>
      </c>
      <c r="M92" s="18">
        <v>0</v>
      </c>
      <c r="N92" s="18">
        <v>0</v>
      </c>
      <c r="O92" s="18">
        <v>0</v>
      </c>
      <c r="P92" s="18">
        <v>0</v>
      </c>
      <c r="Q92" s="18">
        <v>0</v>
      </c>
      <c r="R92" s="18">
        <v>0</v>
      </c>
      <c r="S92" s="18">
        <v>0</v>
      </c>
      <c r="T92" s="18">
        <v>0</v>
      </c>
    </row>
    <row r="93" spans="1:20" x14ac:dyDescent="0.25">
      <c r="A93" s="18">
        <v>89</v>
      </c>
      <c r="B93" s="19" t="s">
        <v>321</v>
      </c>
      <c r="C93" s="19" t="s">
        <v>322</v>
      </c>
      <c r="D93" s="19" t="s">
        <v>323</v>
      </c>
      <c r="E93" s="14">
        <v>-7.3237053138330559</v>
      </c>
      <c r="F93" s="14">
        <v>112.78388578157229</v>
      </c>
      <c r="G93" s="18">
        <v>3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0</v>
      </c>
    </row>
    <row r="94" spans="1:20" x14ac:dyDescent="0.25">
      <c r="A94" s="18">
        <v>90</v>
      </c>
      <c r="B94" s="19" t="s">
        <v>324</v>
      </c>
      <c r="C94" s="19" t="s">
        <v>325</v>
      </c>
      <c r="D94" s="19" t="s">
        <v>326</v>
      </c>
      <c r="E94" s="14">
        <v>-7.3245923736586924</v>
      </c>
      <c r="F94" s="14">
        <v>112.79272977135926</v>
      </c>
      <c r="G94" s="18">
        <v>4</v>
      </c>
      <c r="H94" s="18">
        <v>0</v>
      </c>
      <c r="I94" s="18">
        <v>0</v>
      </c>
      <c r="J94" s="18">
        <v>0</v>
      </c>
      <c r="K94" s="18">
        <v>0</v>
      </c>
      <c r="L94" s="18">
        <v>0</v>
      </c>
      <c r="M94" s="18">
        <v>0</v>
      </c>
      <c r="N94" s="18">
        <v>0</v>
      </c>
      <c r="O94" s="18">
        <v>0</v>
      </c>
      <c r="P94" s="18">
        <v>0</v>
      </c>
      <c r="Q94" s="18">
        <v>0</v>
      </c>
      <c r="R94" s="18">
        <v>0</v>
      </c>
      <c r="S94" s="18">
        <v>0</v>
      </c>
      <c r="T94" s="18">
        <v>0</v>
      </c>
    </row>
    <row r="95" spans="1:20" x14ac:dyDescent="0.25">
      <c r="A95" s="18">
        <v>91</v>
      </c>
      <c r="B95" s="19" t="s">
        <v>327</v>
      </c>
      <c r="C95" s="19" t="s">
        <v>328</v>
      </c>
      <c r="D95" s="19" t="s">
        <v>329</v>
      </c>
      <c r="E95" s="14">
        <v>-7.3246873127633094</v>
      </c>
      <c r="F95" s="14">
        <v>112.78919375662396</v>
      </c>
      <c r="G95" s="18">
        <v>5</v>
      </c>
      <c r="H95" s="18">
        <v>0</v>
      </c>
      <c r="I95" s="18">
        <v>0</v>
      </c>
      <c r="J95" s="18">
        <v>0</v>
      </c>
      <c r="K95" s="18">
        <v>0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0</v>
      </c>
      <c r="T95" s="18">
        <v>0</v>
      </c>
    </row>
    <row r="96" spans="1:20" x14ac:dyDescent="0.25">
      <c r="A96" s="18">
        <v>92</v>
      </c>
      <c r="B96" s="19" t="s">
        <v>330</v>
      </c>
      <c r="C96" s="19" t="s">
        <v>331</v>
      </c>
      <c r="D96" s="19" t="s">
        <v>332</v>
      </c>
      <c r="E96" s="14">
        <v>-7.3211391412611126</v>
      </c>
      <c r="F96" s="14">
        <v>112.78462707108233</v>
      </c>
      <c r="G96" s="18">
        <v>4</v>
      </c>
      <c r="H96" s="18">
        <v>0</v>
      </c>
      <c r="I96" s="18">
        <v>0</v>
      </c>
      <c r="J96" s="18">
        <v>0</v>
      </c>
      <c r="K96" s="18">
        <v>0</v>
      </c>
      <c r="L96" s="18">
        <v>0</v>
      </c>
      <c r="M96" s="18">
        <v>0</v>
      </c>
      <c r="N96" s="18">
        <v>0</v>
      </c>
      <c r="O96" s="18">
        <v>0</v>
      </c>
      <c r="P96" s="18">
        <v>0</v>
      </c>
      <c r="Q96" s="18">
        <v>0</v>
      </c>
      <c r="R96" s="18">
        <v>0</v>
      </c>
      <c r="S96" s="18">
        <v>0</v>
      </c>
      <c r="T96" s="18">
        <v>0</v>
      </c>
    </row>
    <row r="97" spans="1:20" x14ac:dyDescent="0.25">
      <c r="A97" s="18">
        <v>93</v>
      </c>
      <c r="B97" s="19" t="s">
        <v>333</v>
      </c>
      <c r="C97" s="19" t="s">
        <v>334</v>
      </c>
      <c r="D97" s="19" t="s">
        <v>335</v>
      </c>
      <c r="E97" s="14">
        <v>-7.3240447521054231</v>
      </c>
      <c r="F97" s="14">
        <v>112.78351210571563</v>
      </c>
      <c r="G97" s="18">
        <v>3</v>
      </c>
      <c r="H97" s="18">
        <v>0</v>
      </c>
      <c r="I97" s="18">
        <v>0</v>
      </c>
      <c r="J97" s="18">
        <v>0</v>
      </c>
      <c r="K97" s="18">
        <v>0</v>
      </c>
      <c r="L97" s="18">
        <v>0</v>
      </c>
      <c r="M97" s="18">
        <v>0</v>
      </c>
      <c r="N97" s="18">
        <v>0</v>
      </c>
      <c r="O97" s="18">
        <v>0</v>
      </c>
      <c r="P97" s="18">
        <v>0</v>
      </c>
      <c r="Q97" s="18">
        <v>0</v>
      </c>
      <c r="R97" s="18">
        <v>0</v>
      </c>
      <c r="S97" s="18">
        <v>0</v>
      </c>
      <c r="T97" s="18">
        <v>0</v>
      </c>
    </row>
    <row r="98" spans="1:20" x14ac:dyDescent="0.25">
      <c r="A98" s="18">
        <v>94</v>
      </c>
      <c r="B98" s="19" t="s">
        <v>336</v>
      </c>
      <c r="C98" s="19" t="s">
        <v>337</v>
      </c>
      <c r="D98" s="19" t="s">
        <v>338</v>
      </c>
      <c r="E98" s="14">
        <v>-7.3232075827161163</v>
      </c>
      <c r="F98" s="14">
        <v>112.78703011563384</v>
      </c>
      <c r="G98" s="18">
        <v>4</v>
      </c>
      <c r="H98" s="18">
        <v>0</v>
      </c>
      <c r="I98" s="18">
        <v>0</v>
      </c>
      <c r="J98" s="18">
        <v>0</v>
      </c>
      <c r="K98" s="18">
        <v>0</v>
      </c>
      <c r="L98" s="18">
        <v>0</v>
      </c>
      <c r="M98" s="18">
        <v>0</v>
      </c>
      <c r="N98" s="18">
        <v>0</v>
      </c>
      <c r="O98" s="18">
        <v>0</v>
      </c>
      <c r="P98" s="18">
        <v>0</v>
      </c>
      <c r="Q98" s="18">
        <v>0</v>
      </c>
      <c r="R98" s="18">
        <v>0</v>
      </c>
      <c r="S98" s="18">
        <v>0</v>
      </c>
      <c r="T98" s="18">
        <v>0</v>
      </c>
    </row>
    <row r="99" spans="1:20" x14ac:dyDescent="0.25">
      <c r="A99" s="18">
        <v>95</v>
      </c>
      <c r="B99" s="19" t="s">
        <v>339</v>
      </c>
      <c r="C99" s="19" t="s">
        <v>340</v>
      </c>
      <c r="D99" s="19" t="s">
        <v>341</v>
      </c>
      <c r="E99" s="14">
        <v>-7.327124864827768</v>
      </c>
      <c r="F99" s="14">
        <v>112.79298756324545</v>
      </c>
      <c r="G99" s="18">
        <v>2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>
        <v>0</v>
      </c>
      <c r="T99" s="18">
        <v>0</v>
      </c>
    </row>
    <row r="100" spans="1:20" x14ac:dyDescent="0.25">
      <c r="A100" s="18">
        <v>96</v>
      </c>
      <c r="B100" s="19" t="s">
        <v>342</v>
      </c>
      <c r="C100" s="19" t="s">
        <v>343</v>
      </c>
      <c r="D100" s="19" t="s">
        <v>344</v>
      </c>
      <c r="E100" s="14">
        <v>-7.3245001452552119</v>
      </c>
      <c r="F100" s="14">
        <v>112.79268081728019</v>
      </c>
      <c r="G100" s="18">
        <v>3</v>
      </c>
      <c r="H100" s="18">
        <v>0</v>
      </c>
      <c r="I100" s="18">
        <v>0</v>
      </c>
      <c r="J100" s="18">
        <v>0</v>
      </c>
      <c r="K100" s="18">
        <v>0</v>
      </c>
      <c r="L100" s="18">
        <v>0</v>
      </c>
      <c r="M100" s="18">
        <v>0</v>
      </c>
      <c r="N100" s="18">
        <v>0</v>
      </c>
      <c r="O100" s="18">
        <v>0</v>
      </c>
      <c r="P100" s="18">
        <v>0</v>
      </c>
      <c r="Q100" s="18">
        <v>0</v>
      </c>
      <c r="R100" s="18">
        <v>0</v>
      </c>
      <c r="S100" s="18">
        <v>0</v>
      </c>
      <c r="T100" s="18">
        <v>0</v>
      </c>
    </row>
    <row r="101" spans="1:20" x14ac:dyDescent="0.25">
      <c r="A101" s="18">
        <v>97</v>
      </c>
      <c r="B101" s="19" t="s">
        <v>345</v>
      </c>
      <c r="C101" s="19" t="s">
        <v>346</v>
      </c>
      <c r="D101" s="19" t="s">
        <v>347</v>
      </c>
      <c r="E101" s="14">
        <v>-7.3276780462896243</v>
      </c>
      <c r="F101" s="14">
        <v>112.79024583976226</v>
      </c>
      <c r="G101" s="18">
        <v>5</v>
      </c>
      <c r="H101" s="18">
        <v>0</v>
      </c>
      <c r="I101" s="18">
        <v>0</v>
      </c>
      <c r="J101" s="18">
        <v>0</v>
      </c>
      <c r="K101" s="18">
        <v>0</v>
      </c>
      <c r="L101" s="18">
        <v>0</v>
      </c>
      <c r="M101" s="18">
        <v>0</v>
      </c>
      <c r="N101" s="18">
        <v>0</v>
      </c>
      <c r="O101" s="18">
        <v>0</v>
      </c>
      <c r="P101" s="18">
        <v>0</v>
      </c>
      <c r="Q101" s="18">
        <v>0</v>
      </c>
      <c r="R101" s="18">
        <v>0</v>
      </c>
      <c r="S101" s="18">
        <v>0</v>
      </c>
      <c r="T101" s="18">
        <v>0</v>
      </c>
    </row>
    <row r="102" spans="1:20" x14ac:dyDescent="0.25">
      <c r="A102" s="18">
        <v>98</v>
      </c>
      <c r="B102" s="19" t="s">
        <v>348</v>
      </c>
      <c r="C102" s="19" t="s">
        <v>349</v>
      </c>
      <c r="D102" s="19" t="s">
        <v>350</v>
      </c>
      <c r="E102" s="14">
        <v>-7.3218318043400652</v>
      </c>
      <c r="F102" s="14">
        <v>112.78856907875453</v>
      </c>
      <c r="G102" s="18">
        <v>2</v>
      </c>
      <c r="H102" s="18">
        <v>0</v>
      </c>
      <c r="I102" s="18">
        <v>0</v>
      </c>
      <c r="J102" s="18">
        <v>0</v>
      </c>
      <c r="K102" s="18">
        <v>0</v>
      </c>
      <c r="L102" s="18">
        <v>0</v>
      </c>
      <c r="M102" s="18">
        <v>0</v>
      </c>
      <c r="N102" s="18">
        <v>0</v>
      </c>
      <c r="O102" s="18">
        <v>0</v>
      </c>
      <c r="P102" s="18">
        <v>0</v>
      </c>
      <c r="Q102" s="18">
        <v>0</v>
      </c>
      <c r="R102" s="18">
        <v>0</v>
      </c>
      <c r="S102" s="18">
        <v>0</v>
      </c>
      <c r="T102" s="18">
        <v>0</v>
      </c>
    </row>
    <row r="103" spans="1:20" x14ac:dyDescent="0.25">
      <c r="A103" s="18">
        <v>99</v>
      </c>
      <c r="B103" s="19" t="s">
        <v>351</v>
      </c>
      <c r="C103" s="19" t="s">
        <v>352</v>
      </c>
      <c r="D103" s="19" t="s">
        <v>353</v>
      </c>
      <c r="E103" s="14">
        <v>-7.3257282174003917</v>
      </c>
      <c r="F103" s="14">
        <v>112.78804217053258</v>
      </c>
      <c r="G103" s="18">
        <v>3</v>
      </c>
      <c r="H103" s="18">
        <v>1</v>
      </c>
      <c r="I103" s="18">
        <v>0</v>
      </c>
      <c r="J103" s="18">
        <v>0</v>
      </c>
      <c r="K103" s="18">
        <v>0</v>
      </c>
      <c r="L103" s="18">
        <v>0</v>
      </c>
      <c r="M103" s="18">
        <v>0</v>
      </c>
      <c r="N103" s="18">
        <v>0</v>
      </c>
      <c r="O103" s="18">
        <v>0</v>
      </c>
      <c r="P103" s="18">
        <v>0</v>
      </c>
      <c r="Q103" s="18">
        <v>0</v>
      </c>
      <c r="R103" s="18">
        <v>0</v>
      </c>
      <c r="S103" s="18">
        <v>0</v>
      </c>
      <c r="T103" s="18">
        <v>0</v>
      </c>
    </row>
    <row r="104" spans="1:20" x14ac:dyDescent="0.25">
      <c r="A104" s="18">
        <v>100</v>
      </c>
      <c r="B104" s="19" t="s">
        <v>354</v>
      </c>
      <c r="C104" s="19" t="s">
        <v>355</v>
      </c>
      <c r="D104" s="19" t="s">
        <v>356</v>
      </c>
      <c r="E104" s="14">
        <v>-7.3286434561736975</v>
      </c>
      <c r="F104" s="14">
        <v>112.78768528092749</v>
      </c>
      <c r="G104" s="18">
        <v>4</v>
      </c>
      <c r="H104" s="18">
        <v>0</v>
      </c>
      <c r="I104" s="18">
        <v>0</v>
      </c>
      <c r="J104" s="18">
        <v>1</v>
      </c>
      <c r="K104" s="18">
        <v>0</v>
      </c>
      <c r="L104" s="18">
        <v>0</v>
      </c>
      <c r="M104" s="18">
        <v>0</v>
      </c>
      <c r="N104" s="18">
        <v>0</v>
      </c>
      <c r="O104" s="18">
        <v>0</v>
      </c>
      <c r="P104" s="18">
        <v>0</v>
      </c>
      <c r="Q104" s="18">
        <v>0</v>
      </c>
      <c r="R104" s="18">
        <v>0</v>
      </c>
      <c r="S104" s="18">
        <v>0</v>
      </c>
      <c r="T104" s="18">
        <v>0</v>
      </c>
    </row>
    <row r="105" spans="1:20" x14ac:dyDescent="0.25">
      <c r="A105" s="18">
        <v>101</v>
      </c>
      <c r="B105" s="19" t="s">
        <v>357</v>
      </c>
      <c r="C105" s="19" t="s">
        <v>358</v>
      </c>
      <c r="D105" s="19" t="s">
        <v>359</v>
      </c>
      <c r="E105" s="14">
        <v>-7.3282995892034206</v>
      </c>
      <c r="F105" s="14">
        <v>112.78332494780523</v>
      </c>
      <c r="G105" s="18">
        <v>5</v>
      </c>
      <c r="H105" s="18">
        <v>0</v>
      </c>
      <c r="I105" s="18">
        <v>0</v>
      </c>
      <c r="J105" s="18">
        <v>0</v>
      </c>
      <c r="K105" s="18">
        <v>0</v>
      </c>
      <c r="L105" s="18">
        <v>0</v>
      </c>
      <c r="M105" s="18">
        <v>0</v>
      </c>
      <c r="N105" s="18">
        <v>0</v>
      </c>
      <c r="O105" s="18">
        <v>0</v>
      </c>
      <c r="P105" s="18">
        <v>0</v>
      </c>
      <c r="Q105" s="18">
        <v>0</v>
      </c>
      <c r="R105" s="18">
        <v>0</v>
      </c>
      <c r="S105" s="18">
        <v>0</v>
      </c>
      <c r="T105" s="18">
        <v>0</v>
      </c>
    </row>
    <row r="106" spans="1:20" x14ac:dyDescent="0.25">
      <c r="A106" s="18">
        <v>102</v>
      </c>
      <c r="B106" s="19" t="s">
        <v>360</v>
      </c>
      <c r="C106" s="19" t="s">
        <v>361</v>
      </c>
      <c r="D106" s="19" t="s">
        <v>362</v>
      </c>
      <c r="E106" s="14">
        <v>-7.32627083981781</v>
      </c>
      <c r="F106" s="14">
        <v>112.78347981372441</v>
      </c>
      <c r="G106" s="18">
        <v>4</v>
      </c>
      <c r="H106" s="18">
        <v>0</v>
      </c>
      <c r="I106" s="18">
        <v>0</v>
      </c>
      <c r="J106" s="18">
        <v>0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  <c r="T106" s="18">
        <v>0</v>
      </c>
    </row>
    <row r="107" spans="1:20" x14ac:dyDescent="0.25">
      <c r="A107" s="18">
        <v>103</v>
      </c>
      <c r="B107" s="19" t="s">
        <v>363</v>
      </c>
      <c r="C107" s="19" t="s">
        <v>364</v>
      </c>
      <c r="D107" s="19" t="s">
        <v>365</v>
      </c>
      <c r="E107" s="14">
        <v>-7.3253079798965004</v>
      </c>
      <c r="F107" s="14">
        <v>112.78510247003416</v>
      </c>
      <c r="G107" s="18">
        <v>3</v>
      </c>
      <c r="H107" s="18">
        <v>0</v>
      </c>
      <c r="I107" s="18">
        <v>0</v>
      </c>
      <c r="J107" s="18">
        <v>0</v>
      </c>
      <c r="K107" s="18">
        <v>0</v>
      </c>
      <c r="L107" s="18">
        <v>0</v>
      </c>
      <c r="M107" s="18">
        <v>0</v>
      </c>
      <c r="N107" s="18">
        <v>0</v>
      </c>
      <c r="O107" s="18">
        <v>0</v>
      </c>
      <c r="P107" s="18">
        <v>0</v>
      </c>
      <c r="Q107" s="18">
        <v>0</v>
      </c>
      <c r="R107" s="18">
        <v>0</v>
      </c>
      <c r="S107" s="18">
        <v>0</v>
      </c>
      <c r="T107" s="18">
        <v>0</v>
      </c>
    </row>
    <row r="108" spans="1:20" x14ac:dyDescent="0.25">
      <c r="A108" s="18">
        <v>104</v>
      </c>
      <c r="B108" s="19" t="s">
        <v>366</v>
      </c>
      <c r="C108" s="19" t="s">
        <v>367</v>
      </c>
      <c r="D108" s="19" t="s">
        <v>368</v>
      </c>
      <c r="E108" s="14">
        <v>-7.329051769079058</v>
      </c>
      <c r="F108" s="14">
        <v>112.78819489951074</v>
      </c>
      <c r="G108" s="18">
        <v>2</v>
      </c>
      <c r="H108" s="18">
        <v>0</v>
      </c>
      <c r="I108" s="18">
        <v>0</v>
      </c>
      <c r="J108" s="18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</row>
    <row r="109" spans="1:20" x14ac:dyDescent="0.25">
      <c r="A109" s="18">
        <v>105</v>
      </c>
      <c r="B109" s="19" t="s">
        <v>369</v>
      </c>
      <c r="C109" s="19" t="s">
        <v>370</v>
      </c>
      <c r="D109" s="19" t="s">
        <v>371</v>
      </c>
      <c r="E109" s="14">
        <v>-7.3268870929729459</v>
      </c>
      <c r="F109" s="14">
        <v>112.78718564711704</v>
      </c>
      <c r="G109" s="18">
        <v>3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</row>
    <row r="110" spans="1:20" x14ac:dyDescent="0.25">
      <c r="A110" s="18">
        <v>106</v>
      </c>
      <c r="B110" s="19" t="s">
        <v>372</v>
      </c>
      <c r="C110" s="19" t="s">
        <v>373</v>
      </c>
      <c r="D110" s="19" t="s">
        <v>374</v>
      </c>
      <c r="E110" s="14">
        <v>-7.3279052682276822</v>
      </c>
      <c r="F110" s="14">
        <v>112.78814900743066</v>
      </c>
      <c r="G110" s="18">
        <v>4</v>
      </c>
      <c r="H110" s="18">
        <v>0</v>
      </c>
      <c r="I110" s="18">
        <v>0</v>
      </c>
      <c r="J110" s="18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0</v>
      </c>
      <c r="Q110" s="18">
        <v>0</v>
      </c>
      <c r="R110" s="18">
        <v>0</v>
      </c>
      <c r="S110" s="18">
        <v>0</v>
      </c>
      <c r="T110" s="18">
        <v>0</v>
      </c>
    </row>
    <row r="111" spans="1:20" x14ac:dyDescent="0.25">
      <c r="A111" s="18">
        <v>107</v>
      </c>
      <c r="B111" s="19" t="s">
        <v>375</v>
      </c>
      <c r="C111" s="19" t="s">
        <v>376</v>
      </c>
      <c r="D111" s="19" t="s">
        <v>377</v>
      </c>
      <c r="E111" s="14">
        <v>-7.3298881822722883</v>
      </c>
      <c r="F111" s="14">
        <v>112.78901944754297</v>
      </c>
      <c r="G111" s="18">
        <v>5</v>
      </c>
      <c r="H111" s="18">
        <v>1</v>
      </c>
      <c r="I111" s="18">
        <v>0</v>
      </c>
      <c r="J111" s="18">
        <v>0</v>
      </c>
      <c r="K111" s="18">
        <v>0</v>
      </c>
      <c r="L111" s="18">
        <v>0</v>
      </c>
      <c r="M111" s="18">
        <v>0</v>
      </c>
      <c r="N111" s="18">
        <v>0</v>
      </c>
      <c r="O111" s="18">
        <v>0</v>
      </c>
      <c r="P111" s="18">
        <v>0</v>
      </c>
      <c r="Q111" s="18">
        <v>0</v>
      </c>
      <c r="R111" s="18">
        <v>0</v>
      </c>
      <c r="S111" s="18">
        <v>0</v>
      </c>
      <c r="T111" s="18">
        <v>0</v>
      </c>
    </row>
    <row r="112" spans="1:20" x14ac:dyDescent="0.25">
      <c r="A112" s="18">
        <v>108</v>
      </c>
      <c r="B112" s="19" t="s">
        <v>378</v>
      </c>
      <c r="C112" s="19" t="s">
        <v>379</v>
      </c>
      <c r="D112" s="19" t="s">
        <v>380</v>
      </c>
      <c r="E112" s="14">
        <v>-7.3217083648692292</v>
      </c>
      <c r="F112" s="14">
        <v>112.78337599053593</v>
      </c>
      <c r="G112" s="18">
        <v>2</v>
      </c>
      <c r="H112" s="18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</row>
    <row r="113" spans="1:20" x14ac:dyDescent="0.25">
      <c r="A113" s="18">
        <v>109</v>
      </c>
      <c r="B113" s="19" t="s">
        <v>381</v>
      </c>
      <c r="C113" s="19" t="s">
        <v>382</v>
      </c>
      <c r="D113" s="19" t="s">
        <v>383</v>
      </c>
      <c r="E113" s="14">
        <v>-7.3203046050141474</v>
      </c>
      <c r="F113" s="14">
        <v>112.78324751423116</v>
      </c>
      <c r="G113" s="18">
        <v>2</v>
      </c>
      <c r="H113" s="18">
        <v>0</v>
      </c>
      <c r="I113" s="18">
        <v>0</v>
      </c>
      <c r="J113" s="18">
        <v>0</v>
      </c>
      <c r="K113" s="18">
        <v>0</v>
      </c>
      <c r="L113" s="18">
        <v>0</v>
      </c>
      <c r="M113" s="18">
        <v>0</v>
      </c>
      <c r="N113" s="18">
        <v>0</v>
      </c>
      <c r="O113" s="18">
        <v>0</v>
      </c>
      <c r="P113" s="18">
        <v>0</v>
      </c>
      <c r="Q113" s="18">
        <v>0</v>
      </c>
      <c r="R113" s="18">
        <v>0</v>
      </c>
      <c r="S113" s="18">
        <v>0</v>
      </c>
      <c r="T113" s="18">
        <v>0</v>
      </c>
    </row>
    <row r="114" spans="1:20" x14ac:dyDescent="0.25">
      <c r="A114" s="18">
        <v>110</v>
      </c>
      <c r="B114" s="19" t="s">
        <v>384</v>
      </c>
      <c r="C114" s="19" t="s">
        <v>385</v>
      </c>
      <c r="D114" s="19" t="s">
        <v>386</v>
      </c>
      <c r="E114" s="14">
        <v>-7.329838190315991</v>
      </c>
      <c r="F114" s="14">
        <v>112.78524014012413</v>
      </c>
      <c r="G114" s="18">
        <v>3</v>
      </c>
      <c r="H114" s="18">
        <v>0</v>
      </c>
      <c r="I114" s="18">
        <v>0</v>
      </c>
      <c r="J114" s="18">
        <v>0</v>
      </c>
      <c r="K114" s="18">
        <v>0</v>
      </c>
      <c r="L114" s="18">
        <v>0</v>
      </c>
      <c r="M114" s="18">
        <v>0</v>
      </c>
      <c r="N114" s="18">
        <v>0</v>
      </c>
      <c r="O114" s="18">
        <v>0</v>
      </c>
      <c r="P114" s="18">
        <v>0</v>
      </c>
      <c r="Q114" s="18">
        <v>0</v>
      </c>
      <c r="R114" s="18">
        <v>0</v>
      </c>
      <c r="S114" s="18">
        <v>0</v>
      </c>
      <c r="T114" s="18">
        <v>0</v>
      </c>
    </row>
    <row r="115" spans="1:20" x14ac:dyDescent="0.25">
      <c r="A115" s="18">
        <v>111</v>
      </c>
      <c r="B115" s="19" t="s">
        <v>387</v>
      </c>
      <c r="C115" s="19" t="s">
        <v>388</v>
      </c>
      <c r="D115" s="19" t="s">
        <v>389</v>
      </c>
      <c r="E115" s="14">
        <v>-7.3204567425204807</v>
      </c>
      <c r="F115" s="14">
        <v>112.78495606166456</v>
      </c>
      <c r="G115" s="18">
        <v>3</v>
      </c>
      <c r="H115" s="18">
        <v>0</v>
      </c>
      <c r="I115" s="18">
        <v>0</v>
      </c>
      <c r="J115" s="18">
        <v>0</v>
      </c>
      <c r="K115" s="18">
        <v>0</v>
      </c>
      <c r="L115" s="18">
        <v>0</v>
      </c>
      <c r="M115" s="18">
        <v>0</v>
      </c>
      <c r="N115" s="18">
        <v>0</v>
      </c>
      <c r="O115" s="18">
        <v>0</v>
      </c>
      <c r="P115" s="18">
        <v>0</v>
      </c>
      <c r="Q115" s="18">
        <v>0</v>
      </c>
      <c r="R115" s="18">
        <v>0</v>
      </c>
      <c r="S115" s="18">
        <v>0</v>
      </c>
      <c r="T115" s="18">
        <v>0</v>
      </c>
    </row>
    <row r="116" spans="1:20" x14ac:dyDescent="0.25">
      <c r="A116" s="18">
        <v>112</v>
      </c>
      <c r="B116" s="19" t="s">
        <v>390</v>
      </c>
      <c r="C116" s="19" t="s">
        <v>391</v>
      </c>
      <c r="D116" s="19" t="s">
        <v>392</v>
      </c>
      <c r="E116" s="14">
        <v>-7.3241132721954179</v>
      </c>
      <c r="F116" s="14">
        <v>112.79154106014589</v>
      </c>
      <c r="G116" s="18">
        <v>3</v>
      </c>
      <c r="H116" s="18">
        <v>0</v>
      </c>
      <c r="I116" s="18">
        <v>0</v>
      </c>
      <c r="J116" s="18">
        <v>0</v>
      </c>
      <c r="K116" s="18">
        <v>0</v>
      </c>
      <c r="L116" s="18">
        <v>0</v>
      </c>
      <c r="M116" s="18">
        <v>0</v>
      </c>
      <c r="N116" s="18">
        <v>0</v>
      </c>
      <c r="O116" s="18">
        <v>0</v>
      </c>
      <c r="P116" s="18">
        <v>0</v>
      </c>
      <c r="Q116" s="18">
        <v>0</v>
      </c>
      <c r="R116" s="18">
        <v>0</v>
      </c>
      <c r="S116" s="18">
        <v>0</v>
      </c>
      <c r="T116" s="18">
        <v>0</v>
      </c>
    </row>
    <row r="117" spans="1:20" x14ac:dyDescent="0.25">
      <c r="A117" s="18">
        <v>113</v>
      </c>
      <c r="B117" s="19" t="s">
        <v>393</v>
      </c>
      <c r="C117" s="19" t="s">
        <v>394</v>
      </c>
      <c r="D117" s="19" t="s">
        <v>395</v>
      </c>
      <c r="E117" s="14">
        <v>-7.3274766319658449</v>
      </c>
      <c r="F117" s="14">
        <v>112.78386621688004</v>
      </c>
      <c r="G117" s="18">
        <v>4</v>
      </c>
      <c r="H117" s="18">
        <v>0</v>
      </c>
      <c r="I117" s="18">
        <v>1</v>
      </c>
      <c r="J117" s="18">
        <v>0</v>
      </c>
      <c r="K117" s="18">
        <v>0</v>
      </c>
      <c r="L117" s="18">
        <v>0</v>
      </c>
      <c r="M117" s="18">
        <v>0</v>
      </c>
      <c r="N117" s="18">
        <v>0</v>
      </c>
      <c r="O117" s="18">
        <v>0</v>
      </c>
      <c r="P117" s="18">
        <v>0</v>
      </c>
      <c r="Q117" s="18">
        <v>0</v>
      </c>
      <c r="R117" s="18">
        <v>0</v>
      </c>
      <c r="S117" s="18">
        <v>0</v>
      </c>
      <c r="T117" s="18">
        <v>0</v>
      </c>
    </row>
    <row r="118" spans="1:20" x14ac:dyDescent="0.25">
      <c r="A118" s="18">
        <v>114</v>
      </c>
      <c r="B118" s="19" t="s">
        <v>396</v>
      </c>
      <c r="C118" s="19" t="s">
        <v>397</v>
      </c>
      <c r="D118" s="19" t="s">
        <v>398</v>
      </c>
      <c r="E118" s="14">
        <v>-7.3226961205328216</v>
      </c>
      <c r="F118" s="14">
        <v>112.79308140329907</v>
      </c>
      <c r="G118" s="18">
        <v>2</v>
      </c>
      <c r="H118" s="18">
        <v>1</v>
      </c>
      <c r="I118" s="18">
        <v>0</v>
      </c>
      <c r="J118" s="18">
        <v>0</v>
      </c>
      <c r="K118" s="18">
        <v>0</v>
      </c>
      <c r="L118" s="18">
        <v>0</v>
      </c>
      <c r="M118" s="18">
        <v>0</v>
      </c>
      <c r="N118" s="18">
        <v>0</v>
      </c>
      <c r="O118" s="18">
        <v>0</v>
      </c>
      <c r="P118" s="18">
        <v>0</v>
      </c>
      <c r="Q118" s="18">
        <v>0</v>
      </c>
      <c r="R118" s="18">
        <v>0</v>
      </c>
      <c r="S118" s="18">
        <v>0</v>
      </c>
      <c r="T118" s="18">
        <v>0</v>
      </c>
    </row>
    <row r="119" spans="1:20" x14ac:dyDescent="0.25">
      <c r="A119" s="18">
        <v>115</v>
      </c>
      <c r="B119" s="19" t="s">
        <v>399</v>
      </c>
      <c r="C119" s="19" t="s">
        <v>400</v>
      </c>
      <c r="D119" s="19" t="s">
        <v>401</v>
      </c>
      <c r="E119" s="14">
        <v>-7.3217626249186347</v>
      </c>
      <c r="F119" s="14">
        <v>112.78388514201956</v>
      </c>
      <c r="G119" s="18">
        <v>3</v>
      </c>
      <c r="H119" s="18">
        <v>0</v>
      </c>
      <c r="I119" s="18">
        <v>0</v>
      </c>
      <c r="J119" s="18">
        <v>0</v>
      </c>
      <c r="K119" s="18">
        <v>0</v>
      </c>
      <c r="L119" s="18">
        <v>0</v>
      </c>
      <c r="M119" s="18">
        <v>0</v>
      </c>
      <c r="N119" s="18">
        <v>0</v>
      </c>
      <c r="O119" s="18">
        <v>0</v>
      </c>
      <c r="P119" s="18">
        <v>0</v>
      </c>
      <c r="Q119" s="18">
        <v>0</v>
      </c>
      <c r="R119" s="18">
        <v>0</v>
      </c>
      <c r="S119" s="18">
        <v>0</v>
      </c>
      <c r="T119" s="18">
        <v>0</v>
      </c>
    </row>
    <row r="120" spans="1:20" x14ac:dyDescent="0.25">
      <c r="A120" s="18">
        <v>116</v>
      </c>
      <c r="B120" s="19" t="s">
        <v>402</v>
      </c>
      <c r="C120" s="19" t="s">
        <v>403</v>
      </c>
      <c r="D120" s="19" t="s">
        <v>404</v>
      </c>
      <c r="E120" s="14">
        <v>-7.3254729029065846</v>
      </c>
      <c r="F120" s="14">
        <v>112.79277437573081</v>
      </c>
      <c r="G120" s="18">
        <v>4</v>
      </c>
      <c r="H120" s="18">
        <v>0</v>
      </c>
      <c r="I120" s="18">
        <v>0</v>
      </c>
      <c r="J120" s="18">
        <v>0</v>
      </c>
      <c r="K120" s="18">
        <v>0</v>
      </c>
      <c r="L120" s="18">
        <v>0</v>
      </c>
      <c r="M120" s="18">
        <v>0</v>
      </c>
      <c r="N120" s="18">
        <v>0</v>
      </c>
      <c r="O120" s="18">
        <v>0</v>
      </c>
      <c r="P120" s="18">
        <v>0</v>
      </c>
      <c r="Q120" s="18">
        <v>0</v>
      </c>
      <c r="R120" s="18">
        <v>0</v>
      </c>
      <c r="S120" s="18">
        <v>0</v>
      </c>
      <c r="T120" s="18">
        <v>0</v>
      </c>
    </row>
    <row r="121" spans="1:20" x14ac:dyDescent="0.25">
      <c r="A121" s="18">
        <v>117</v>
      </c>
      <c r="B121" s="19" t="s">
        <v>405</v>
      </c>
      <c r="C121" s="19" t="s">
        <v>406</v>
      </c>
      <c r="D121" s="19" t="s">
        <v>407</v>
      </c>
      <c r="E121" s="14">
        <v>-7.3236755159560367</v>
      </c>
      <c r="F121" s="14">
        <v>112.79292460587617</v>
      </c>
      <c r="G121" s="18">
        <v>4</v>
      </c>
      <c r="H121" s="18">
        <v>0</v>
      </c>
      <c r="I121" s="18">
        <v>0</v>
      </c>
      <c r="J121" s="18">
        <v>0</v>
      </c>
      <c r="K121" s="18">
        <v>0</v>
      </c>
      <c r="L121" s="18">
        <v>0</v>
      </c>
      <c r="M121" s="18">
        <v>0</v>
      </c>
      <c r="N121" s="18">
        <v>0</v>
      </c>
      <c r="O121" s="18">
        <v>0</v>
      </c>
      <c r="P121" s="18">
        <v>0</v>
      </c>
      <c r="Q121" s="18">
        <v>0</v>
      </c>
      <c r="R121" s="18">
        <v>0</v>
      </c>
      <c r="S121" s="18">
        <v>0</v>
      </c>
      <c r="T121" s="18">
        <v>0</v>
      </c>
    </row>
    <row r="122" spans="1:20" x14ac:dyDescent="0.25">
      <c r="A122" s="18">
        <v>118</v>
      </c>
      <c r="B122" s="19" t="s">
        <v>408</v>
      </c>
      <c r="C122" s="19" t="s">
        <v>409</v>
      </c>
      <c r="D122" s="19" t="s">
        <v>410</v>
      </c>
      <c r="E122" s="14">
        <v>-7.322702077313922</v>
      </c>
      <c r="F122" s="14">
        <v>112.78432274846544</v>
      </c>
      <c r="G122" s="18">
        <v>2</v>
      </c>
      <c r="H122" s="18">
        <v>0</v>
      </c>
      <c r="I122" s="18">
        <v>0</v>
      </c>
      <c r="J122" s="18">
        <v>0</v>
      </c>
      <c r="K122" s="18">
        <v>0</v>
      </c>
      <c r="L122" s="18">
        <v>0</v>
      </c>
      <c r="M122" s="18">
        <v>0</v>
      </c>
      <c r="N122" s="18">
        <v>0</v>
      </c>
      <c r="O122" s="18">
        <v>0</v>
      </c>
      <c r="P122" s="18">
        <v>0</v>
      </c>
      <c r="Q122" s="18">
        <v>0</v>
      </c>
      <c r="R122" s="18">
        <v>0</v>
      </c>
      <c r="S122" s="18">
        <v>0</v>
      </c>
      <c r="T122" s="18">
        <v>0</v>
      </c>
    </row>
    <row r="123" spans="1:20" x14ac:dyDescent="0.25">
      <c r="A123" s="18">
        <v>119</v>
      </c>
      <c r="B123" s="19" t="s">
        <v>411</v>
      </c>
      <c r="C123" s="19" t="s">
        <v>412</v>
      </c>
      <c r="D123" s="19" t="s">
        <v>413</v>
      </c>
      <c r="E123" s="14">
        <v>-7.3238508774601527</v>
      </c>
      <c r="F123" s="14">
        <v>112.78944979507256</v>
      </c>
      <c r="G123" s="18">
        <v>2</v>
      </c>
      <c r="H123" s="18">
        <v>0</v>
      </c>
      <c r="I123" s="18">
        <v>0</v>
      </c>
      <c r="J123" s="18">
        <v>0</v>
      </c>
      <c r="K123" s="18">
        <v>0</v>
      </c>
      <c r="L123" s="18">
        <v>0</v>
      </c>
      <c r="M123" s="18">
        <v>0</v>
      </c>
      <c r="N123" s="18">
        <v>0</v>
      </c>
      <c r="O123" s="18">
        <v>0</v>
      </c>
      <c r="P123" s="18">
        <v>0</v>
      </c>
      <c r="Q123" s="18">
        <v>0</v>
      </c>
      <c r="R123" s="18">
        <v>0</v>
      </c>
      <c r="S123" s="18">
        <v>0</v>
      </c>
      <c r="T123" s="18">
        <v>0</v>
      </c>
    </row>
    <row r="124" spans="1:20" x14ac:dyDescent="0.25">
      <c r="A124" s="18">
        <v>120</v>
      </c>
      <c r="B124" s="19" t="s">
        <v>414</v>
      </c>
      <c r="C124" s="19" t="s">
        <v>415</v>
      </c>
      <c r="D124" s="19" t="s">
        <v>416</v>
      </c>
      <c r="E124" s="14">
        <v>-7.3292490128568026</v>
      </c>
      <c r="F124" s="14">
        <v>112.78576884071742</v>
      </c>
      <c r="G124" s="18">
        <v>3</v>
      </c>
      <c r="H124" s="18">
        <v>1</v>
      </c>
      <c r="I124" s="18">
        <v>0</v>
      </c>
      <c r="J124" s="18">
        <v>0</v>
      </c>
      <c r="K124" s="18">
        <v>0</v>
      </c>
      <c r="L124" s="18">
        <v>0</v>
      </c>
      <c r="M124" s="18">
        <v>0</v>
      </c>
      <c r="N124" s="18">
        <v>0</v>
      </c>
      <c r="O124" s="18">
        <v>0</v>
      </c>
      <c r="P124" s="18">
        <v>0</v>
      </c>
      <c r="Q124" s="18">
        <v>0</v>
      </c>
      <c r="R124" s="18">
        <v>0</v>
      </c>
      <c r="S124" s="18">
        <v>0</v>
      </c>
      <c r="T124" s="18">
        <v>0</v>
      </c>
    </row>
    <row r="125" spans="1:20" x14ac:dyDescent="0.25">
      <c r="A125" s="18">
        <v>121</v>
      </c>
      <c r="B125" s="19" t="s">
        <v>417</v>
      </c>
      <c r="C125" s="19" t="s">
        <v>418</v>
      </c>
      <c r="D125" s="19" t="s">
        <v>419</v>
      </c>
      <c r="E125" s="14">
        <v>-7.3214106056335417</v>
      </c>
      <c r="F125" s="14">
        <v>112.78870924150078</v>
      </c>
      <c r="G125" s="18">
        <v>2</v>
      </c>
      <c r="H125" s="18">
        <v>0</v>
      </c>
      <c r="I125" s="18">
        <v>0</v>
      </c>
      <c r="J125" s="18">
        <v>0</v>
      </c>
      <c r="K125" s="18">
        <v>0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  <c r="R125" s="18">
        <v>0</v>
      </c>
      <c r="S125" s="18">
        <v>0</v>
      </c>
      <c r="T125" s="18">
        <v>0</v>
      </c>
    </row>
    <row r="126" spans="1:20" x14ac:dyDescent="0.25">
      <c r="A126" s="18">
        <v>122</v>
      </c>
      <c r="B126" s="19" t="s">
        <v>420</v>
      </c>
      <c r="C126" s="19" t="s">
        <v>421</v>
      </c>
      <c r="D126" s="19" t="s">
        <v>422</v>
      </c>
      <c r="E126" s="14">
        <v>-7.323212916820852</v>
      </c>
      <c r="F126" s="14">
        <v>112.78573608618346</v>
      </c>
      <c r="G126" s="18">
        <v>4</v>
      </c>
      <c r="H126" s="18">
        <v>0</v>
      </c>
      <c r="I126" s="18">
        <v>0</v>
      </c>
      <c r="J126" s="18">
        <v>0</v>
      </c>
      <c r="K126" s="18">
        <v>0</v>
      </c>
      <c r="L126" s="18">
        <v>0</v>
      </c>
      <c r="M126" s="18">
        <v>0</v>
      </c>
      <c r="N126" s="18">
        <v>0</v>
      </c>
      <c r="O126" s="18">
        <v>0</v>
      </c>
      <c r="P126" s="18">
        <v>0</v>
      </c>
      <c r="Q126" s="18">
        <v>0</v>
      </c>
      <c r="R126" s="18">
        <v>0</v>
      </c>
      <c r="S126" s="18">
        <v>0</v>
      </c>
      <c r="T126" s="18">
        <v>0</v>
      </c>
    </row>
    <row r="127" spans="1:20" x14ac:dyDescent="0.25">
      <c r="A127" s="18">
        <v>123</v>
      </c>
      <c r="B127" s="19" t="s">
        <v>423</v>
      </c>
      <c r="C127" s="19" t="s">
        <v>424</v>
      </c>
      <c r="D127" s="19" t="s">
        <v>425</v>
      </c>
      <c r="E127" s="14">
        <v>-7.3293584702440713</v>
      </c>
      <c r="F127" s="14">
        <v>112.78972083025361</v>
      </c>
      <c r="G127" s="18">
        <v>2</v>
      </c>
      <c r="H127" s="18">
        <v>0</v>
      </c>
      <c r="I127" s="18">
        <v>0</v>
      </c>
      <c r="J127" s="18">
        <v>0</v>
      </c>
      <c r="K127" s="18">
        <v>0</v>
      </c>
      <c r="L127" s="18">
        <v>0</v>
      </c>
      <c r="M127" s="18">
        <v>0</v>
      </c>
      <c r="N127" s="18">
        <v>0</v>
      </c>
      <c r="O127" s="18">
        <v>0</v>
      </c>
      <c r="P127" s="18">
        <v>0</v>
      </c>
      <c r="Q127" s="18">
        <v>0</v>
      </c>
      <c r="R127" s="18">
        <v>0</v>
      </c>
      <c r="S127" s="18">
        <v>0</v>
      </c>
      <c r="T127" s="18">
        <v>0</v>
      </c>
    </row>
    <row r="128" spans="1:20" x14ac:dyDescent="0.25">
      <c r="A128" s="18">
        <v>124</v>
      </c>
      <c r="B128" s="19" t="s">
        <v>426</v>
      </c>
      <c r="C128" s="19" t="s">
        <v>427</v>
      </c>
      <c r="D128" s="19" t="s">
        <v>428</v>
      </c>
      <c r="E128" s="14">
        <v>-7.3255855254517668</v>
      </c>
      <c r="F128" s="14">
        <v>112.78625291679717</v>
      </c>
      <c r="G128" s="18">
        <v>3</v>
      </c>
      <c r="H128" s="18">
        <v>0</v>
      </c>
      <c r="I128" s="18">
        <v>0</v>
      </c>
      <c r="J128" s="18">
        <v>0</v>
      </c>
      <c r="K128" s="18">
        <v>0</v>
      </c>
      <c r="L128" s="18">
        <v>0</v>
      </c>
      <c r="M128" s="18">
        <v>0</v>
      </c>
      <c r="N128" s="18">
        <v>0</v>
      </c>
      <c r="O128" s="18">
        <v>0</v>
      </c>
      <c r="P128" s="18">
        <v>0</v>
      </c>
      <c r="Q128" s="18">
        <v>0</v>
      </c>
      <c r="R128" s="18">
        <v>0</v>
      </c>
      <c r="S128" s="18">
        <v>0</v>
      </c>
      <c r="T128" s="18">
        <v>0</v>
      </c>
    </row>
    <row r="129" spans="1:20" x14ac:dyDescent="0.25">
      <c r="A129" s="18">
        <v>125</v>
      </c>
      <c r="B129" s="19" t="s">
        <v>429</v>
      </c>
      <c r="C129" s="19" t="s">
        <v>430</v>
      </c>
      <c r="D129" s="19" t="s">
        <v>431</v>
      </c>
      <c r="E129" s="14">
        <v>-7.3283467711095387</v>
      </c>
      <c r="F129" s="14">
        <v>112.79048932739144</v>
      </c>
      <c r="G129" s="18">
        <v>3</v>
      </c>
      <c r="H129" s="18">
        <v>0</v>
      </c>
      <c r="I129" s="18">
        <v>0</v>
      </c>
      <c r="J129" s="18">
        <v>0</v>
      </c>
      <c r="K129" s="18">
        <v>0</v>
      </c>
      <c r="L129" s="18">
        <v>0</v>
      </c>
      <c r="M129" s="18">
        <v>0</v>
      </c>
      <c r="N129" s="18">
        <v>0</v>
      </c>
      <c r="O129" s="18">
        <v>0</v>
      </c>
      <c r="P129" s="18">
        <v>0</v>
      </c>
      <c r="Q129" s="18">
        <v>0</v>
      </c>
      <c r="R129" s="18">
        <v>0</v>
      </c>
      <c r="S129" s="18">
        <v>0</v>
      </c>
      <c r="T129" s="18">
        <v>0</v>
      </c>
    </row>
    <row r="130" spans="1:20" x14ac:dyDescent="0.25">
      <c r="A130" s="18">
        <v>126</v>
      </c>
      <c r="B130" s="19" t="s">
        <v>432</v>
      </c>
      <c r="C130" s="19" t="s">
        <v>433</v>
      </c>
      <c r="D130" s="19" t="s">
        <v>434</v>
      </c>
      <c r="E130" s="14">
        <v>-7.3254420502579416</v>
      </c>
      <c r="F130" s="14">
        <v>112.78548964892678</v>
      </c>
      <c r="G130" s="18">
        <v>3</v>
      </c>
      <c r="H130" s="18">
        <v>0</v>
      </c>
      <c r="I130" s="18">
        <v>0</v>
      </c>
      <c r="J130" s="18">
        <v>0</v>
      </c>
      <c r="K130" s="18">
        <v>0</v>
      </c>
      <c r="L130" s="18">
        <v>0</v>
      </c>
      <c r="M130" s="18">
        <v>0</v>
      </c>
      <c r="N130" s="18">
        <v>0</v>
      </c>
      <c r="O130" s="18">
        <v>0</v>
      </c>
      <c r="P130" s="18">
        <v>0</v>
      </c>
      <c r="Q130" s="18">
        <v>0</v>
      </c>
      <c r="R130" s="18">
        <v>0</v>
      </c>
      <c r="S130" s="18">
        <v>0</v>
      </c>
      <c r="T130" s="18">
        <v>0</v>
      </c>
    </row>
    <row r="131" spans="1:20" x14ac:dyDescent="0.25">
      <c r="A131" s="18">
        <v>127</v>
      </c>
      <c r="B131" s="19" t="s">
        <v>435</v>
      </c>
      <c r="C131" s="19" t="s">
        <v>436</v>
      </c>
      <c r="D131" s="19" t="s">
        <v>437</v>
      </c>
      <c r="E131" s="14">
        <v>-7.3275412361201635</v>
      </c>
      <c r="F131" s="14">
        <v>112.79244138363421</v>
      </c>
      <c r="G131" s="18">
        <v>4</v>
      </c>
      <c r="H131" s="18">
        <v>0</v>
      </c>
      <c r="I131" s="18">
        <v>0</v>
      </c>
      <c r="J131" s="18">
        <v>0</v>
      </c>
      <c r="K131" s="18">
        <v>0</v>
      </c>
      <c r="L131" s="18">
        <v>0</v>
      </c>
      <c r="M131" s="18">
        <v>0</v>
      </c>
      <c r="N131" s="18">
        <v>0</v>
      </c>
      <c r="O131" s="18">
        <v>0</v>
      </c>
      <c r="P131" s="18">
        <v>0</v>
      </c>
      <c r="Q131" s="18">
        <v>0</v>
      </c>
      <c r="R131" s="18">
        <v>0</v>
      </c>
      <c r="S131" s="18">
        <v>0</v>
      </c>
      <c r="T131" s="18">
        <v>0</v>
      </c>
    </row>
    <row r="132" spans="1:20" x14ac:dyDescent="0.25">
      <c r="A132" s="18">
        <v>128</v>
      </c>
      <c r="B132" s="19" t="s">
        <v>438</v>
      </c>
      <c r="C132" s="19" t="s">
        <v>439</v>
      </c>
      <c r="D132" s="19" t="s">
        <v>440</v>
      </c>
      <c r="E132" s="14">
        <v>-7.3211251839245106</v>
      </c>
      <c r="F132" s="14">
        <v>112.78338712463639</v>
      </c>
      <c r="G132" s="18">
        <v>3</v>
      </c>
      <c r="H132" s="18">
        <v>0</v>
      </c>
      <c r="I132" s="18">
        <v>0</v>
      </c>
      <c r="J132" s="18">
        <v>0</v>
      </c>
      <c r="K132" s="18">
        <v>0</v>
      </c>
      <c r="L132" s="18">
        <v>0</v>
      </c>
      <c r="M132" s="18">
        <v>0</v>
      </c>
      <c r="N132" s="18">
        <v>0</v>
      </c>
      <c r="O132" s="18">
        <v>0</v>
      </c>
      <c r="P132" s="18">
        <v>0</v>
      </c>
      <c r="Q132" s="18">
        <v>0</v>
      </c>
      <c r="R132" s="18">
        <v>0</v>
      </c>
      <c r="S132" s="18">
        <v>0</v>
      </c>
      <c r="T132" s="18">
        <v>0</v>
      </c>
    </row>
    <row r="133" spans="1:20" x14ac:dyDescent="0.25">
      <c r="A133" s="18">
        <v>129</v>
      </c>
      <c r="B133" s="19" t="s">
        <v>441</v>
      </c>
      <c r="C133" s="19" t="s">
        <v>442</v>
      </c>
      <c r="D133" s="19" t="s">
        <v>443</v>
      </c>
      <c r="E133" s="14">
        <v>-7.3280217125111822</v>
      </c>
      <c r="F133" s="14">
        <v>112.78433919242234</v>
      </c>
      <c r="G133" s="18">
        <v>4</v>
      </c>
      <c r="H133" s="18">
        <v>0</v>
      </c>
      <c r="I133" s="18">
        <v>0</v>
      </c>
      <c r="J133" s="18">
        <v>0</v>
      </c>
      <c r="K133" s="18">
        <v>0</v>
      </c>
      <c r="L133" s="18">
        <v>0</v>
      </c>
      <c r="M133" s="18">
        <v>0</v>
      </c>
      <c r="N133" s="18">
        <v>0</v>
      </c>
      <c r="O133" s="18">
        <v>0</v>
      </c>
      <c r="P133" s="18">
        <v>0</v>
      </c>
      <c r="Q133" s="18">
        <v>0</v>
      </c>
      <c r="R133" s="18">
        <v>0</v>
      </c>
      <c r="S133" s="18">
        <v>0</v>
      </c>
      <c r="T133" s="18">
        <v>0</v>
      </c>
    </row>
    <row r="134" spans="1:20" x14ac:dyDescent="0.25">
      <c r="A134" s="18">
        <v>130</v>
      </c>
      <c r="B134" s="19" t="s">
        <v>444</v>
      </c>
      <c r="C134" s="19" t="s">
        <v>445</v>
      </c>
      <c r="D134" s="19" t="s">
        <v>446</v>
      </c>
      <c r="E134" s="14">
        <v>-7.3257558087013601</v>
      </c>
      <c r="F134" s="14">
        <v>112.78954654540516</v>
      </c>
      <c r="G134" s="18">
        <v>3</v>
      </c>
      <c r="H134" s="18">
        <v>0</v>
      </c>
      <c r="I134" s="18">
        <v>0</v>
      </c>
      <c r="J134" s="18">
        <v>0</v>
      </c>
      <c r="K134" s="18">
        <v>0</v>
      </c>
      <c r="L134" s="18">
        <v>0</v>
      </c>
      <c r="M134" s="18">
        <v>0</v>
      </c>
      <c r="N134" s="18">
        <v>0</v>
      </c>
      <c r="O134" s="18">
        <v>0</v>
      </c>
      <c r="P134" s="18">
        <v>0</v>
      </c>
      <c r="Q134" s="18">
        <v>0</v>
      </c>
      <c r="R134" s="18">
        <v>0</v>
      </c>
      <c r="S134" s="18">
        <v>0</v>
      </c>
      <c r="T134" s="18">
        <v>0</v>
      </c>
    </row>
    <row r="135" spans="1:20" x14ac:dyDescent="0.25">
      <c r="A135" s="18">
        <v>131</v>
      </c>
      <c r="B135" s="19" t="s">
        <v>447</v>
      </c>
      <c r="C135" s="19" t="s">
        <v>448</v>
      </c>
      <c r="D135" s="19" t="s">
        <v>449</v>
      </c>
      <c r="E135" s="14">
        <v>-7.3279507670016724</v>
      </c>
      <c r="F135" s="14">
        <v>112.78815097449584</v>
      </c>
      <c r="G135" s="18">
        <v>5</v>
      </c>
      <c r="H135" s="18">
        <v>0</v>
      </c>
      <c r="I135" s="18">
        <v>1</v>
      </c>
      <c r="J135" s="18">
        <v>0</v>
      </c>
      <c r="K135" s="18">
        <v>0</v>
      </c>
      <c r="L135" s="18">
        <v>0</v>
      </c>
      <c r="M135" s="18">
        <v>0</v>
      </c>
      <c r="N135" s="18">
        <v>0</v>
      </c>
      <c r="O135" s="18">
        <v>0</v>
      </c>
      <c r="P135" s="18">
        <v>0</v>
      </c>
      <c r="Q135" s="18">
        <v>0</v>
      </c>
      <c r="R135" s="18">
        <v>1</v>
      </c>
      <c r="S135" s="18">
        <v>0</v>
      </c>
      <c r="T135" s="18">
        <v>0</v>
      </c>
    </row>
    <row r="136" spans="1:20" x14ac:dyDescent="0.25">
      <c r="A136" s="18">
        <v>132</v>
      </c>
      <c r="B136" s="19" t="s">
        <v>450</v>
      </c>
      <c r="C136" s="19" t="s">
        <v>451</v>
      </c>
      <c r="D136" s="19" t="s">
        <v>452</v>
      </c>
      <c r="E136" s="14">
        <v>-7.3283214874302205</v>
      </c>
      <c r="F136" s="14">
        <v>112.78679304314498</v>
      </c>
      <c r="G136" s="18">
        <v>5</v>
      </c>
      <c r="H136" s="18">
        <v>0</v>
      </c>
      <c r="I136" s="18">
        <v>0</v>
      </c>
      <c r="J136" s="18">
        <v>0</v>
      </c>
      <c r="K136" s="18">
        <v>0</v>
      </c>
      <c r="L136" s="18">
        <v>0</v>
      </c>
      <c r="M136" s="18">
        <v>0</v>
      </c>
      <c r="N136" s="18">
        <v>0</v>
      </c>
      <c r="O136" s="18">
        <v>0</v>
      </c>
      <c r="P136" s="18">
        <v>0</v>
      </c>
      <c r="Q136" s="18">
        <v>0</v>
      </c>
      <c r="R136" s="18">
        <v>0</v>
      </c>
      <c r="S136" s="18">
        <v>0</v>
      </c>
      <c r="T136" s="18">
        <v>0</v>
      </c>
    </row>
    <row r="137" spans="1:20" x14ac:dyDescent="0.25">
      <c r="A137" s="18">
        <v>133</v>
      </c>
      <c r="B137" s="19" t="s">
        <v>453</v>
      </c>
      <c r="C137" s="19" t="s">
        <v>454</v>
      </c>
      <c r="D137" s="19" t="s">
        <v>455</v>
      </c>
      <c r="E137" s="14">
        <v>-7.3240227772408435</v>
      </c>
      <c r="F137" s="14">
        <v>112.78743549476279</v>
      </c>
      <c r="G137" s="18">
        <v>3</v>
      </c>
      <c r="H137" s="18">
        <v>0</v>
      </c>
      <c r="I137" s="18">
        <v>0</v>
      </c>
      <c r="J137" s="18">
        <v>0</v>
      </c>
      <c r="K137" s="18">
        <v>0</v>
      </c>
      <c r="L137" s="18">
        <v>0</v>
      </c>
      <c r="M137" s="18">
        <v>0</v>
      </c>
      <c r="N137" s="18">
        <v>0</v>
      </c>
      <c r="O137" s="18">
        <v>0</v>
      </c>
      <c r="P137" s="18">
        <v>0</v>
      </c>
      <c r="Q137" s="18">
        <v>0</v>
      </c>
      <c r="R137" s="18">
        <v>0</v>
      </c>
      <c r="S137" s="18">
        <v>0</v>
      </c>
      <c r="T137" s="18">
        <v>0</v>
      </c>
    </row>
    <row r="138" spans="1:20" x14ac:dyDescent="0.25">
      <c r="A138" s="18">
        <v>134</v>
      </c>
      <c r="B138" s="19" t="s">
        <v>456</v>
      </c>
      <c r="C138" s="19" t="s">
        <v>457</v>
      </c>
      <c r="D138" s="19" t="s">
        <v>458</v>
      </c>
      <c r="E138" s="14">
        <v>-7.3246232588342792</v>
      </c>
      <c r="F138" s="14">
        <v>112.78873217678478</v>
      </c>
      <c r="G138" s="18">
        <v>2</v>
      </c>
      <c r="H138" s="18">
        <v>0</v>
      </c>
      <c r="I138" s="18">
        <v>0</v>
      </c>
      <c r="J138" s="18">
        <v>0</v>
      </c>
      <c r="K138" s="18">
        <v>0</v>
      </c>
      <c r="L138" s="18">
        <v>0</v>
      </c>
      <c r="M138" s="18">
        <v>0</v>
      </c>
      <c r="N138" s="18">
        <v>0</v>
      </c>
      <c r="O138" s="18">
        <v>0</v>
      </c>
      <c r="P138" s="18">
        <v>0</v>
      </c>
      <c r="Q138" s="18">
        <v>0</v>
      </c>
      <c r="R138" s="18">
        <v>0</v>
      </c>
      <c r="S138" s="18">
        <v>0</v>
      </c>
      <c r="T138" s="18">
        <v>0</v>
      </c>
    </row>
    <row r="139" spans="1:20" x14ac:dyDescent="0.25">
      <c r="A139" s="18">
        <v>135</v>
      </c>
      <c r="B139" s="19" t="s">
        <v>459</v>
      </c>
      <c r="C139" s="19" t="s">
        <v>460</v>
      </c>
      <c r="D139" s="19" t="s">
        <v>461</v>
      </c>
      <c r="E139" s="14">
        <v>-7.3199911499678212</v>
      </c>
      <c r="F139" s="14">
        <v>112.79070534640103</v>
      </c>
      <c r="G139" s="18">
        <v>3</v>
      </c>
      <c r="H139" s="18">
        <v>0</v>
      </c>
      <c r="I139" s="18">
        <v>0</v>
      </c>
      <c r="J139" s="18">
        <v>0</v>
      </c>
      <c r="K139" s="18">
        <v>0</v>
      </c>
      <c r="L139" s="18">
        <v>0</v>
      </c>
      <c r="M139" s="18">
        <v>0</v>
      </c>
      <c r="N139" s="18">
        <v>0</v>
      </c>
      <c r="O139" s="18">
        <v>0</v>
      </c>
      <c r="P139" s="18">
        <v>0</v>
      </c>
      <c r="Q139" s="18">
        <v>0</v>
      </c>
      <c r="R139" s="18">
        <v>0</v>
      </c>
      <c r="S139" s="18">
        <v>0</v>
      </c>
      <c r="T139" s="18">
        <v>0</v>
      </c>
    </row>
    <row r="140" spans="1:20" x14ac:dyDescent="0.25">
      <c r="A140" s="18">
        <v>136</v>
      </c>
      <c r="B140" s="19" t="s">
        <v>462</v>
      </c>
      <c r="C140" s="19" t="s">
        <v>463</v>
      </c>
      <c r="D140" s="19" t="s">
        <v>464</v>
      </c>
      <c r="E140" s="14">
        <v>-7.3207351464212911</v>
      </c>
      <c r="F140" s="14">
        <v>112.78910940077836</v>
      </c>
      <c r="G140" s="18">
        <v>4</v>
      </c>
      <c r="H140" s="18">
        <v>0</v>
      </c>
      <c r="I140" s="18">
        <v>0</v>
      </c>
      <c r="J140" s="18">
        <v>0</v>
      </c>
      <c r="K140" s="18">
        <v>0</v>
      </c>
      <c r="L140" s="18">
        <v>0</v>
      </c>
      <c r="M140" s="18">
        <v>0</v>
      </c>
      <c r="N140" s="18">
        <v>0</v>
      </c>
      <c r="O140" s="18">
        <v>0</v>
      </c>
      <c r="P140" s="18">
        <v>0</v>
      </c>
      <c r="Q140" s="18">
        <v>0</v>
      </c>
      <c r="R140" s="18">
        <v>0</v>
      </c>
      <c r="S140" s="18">
        <v>0</v>
      </c>
      <c r="T140" s="18">
        <v>0</v>
      </c>
    </row>
    <row r="141" spans="1:20" x14ac:dyDescent="0.25">
      <c r="A141" s="18">
        <v>137</v>
      </c>
      <c r="B141" s="19" t="s">
        <v>465</v>
      </c>
      <c r="C141" s="19" t="s">
        <v>466</v>
      </c>
      <c r="D141" s="19" t="s">
        <v>467</v>
      </c>
      <c r="E141" s="14">
        <v>-7.3210196526618194</v>
      </c>
      <c r="F141" s="14">
        <v>112.7884276318151</v>
      </c>
      <c r="G141" s="18">
        <v>5</v>
      </c>
      <c r="H141" s="18">
        <v>0</v>
      </c>
      <c r="I141" s="18">
        <v>0</v>
      </c>
      <c r="J141" s="18">
        <v>0</v>
      </c>
      <c r="K141" s="18">
        <v>0</v>
      </c>
      <c r="L141" s="18">
        <v>0</v>
      </c>
      <c r="M141" s="18">
        <v>0</v>
      </c>
      <c r="N141" s="18">
        <v>0</v>
      </c>
      <c r="O141" s="18">
        <v>0</v>
      </c>
      <c r="P141" s="18">
        <v>0</v>
      </c>
      <c r="Q141" s="18">
        <v>0</v>
      </c>
      <c r="R141" s="18">
        <v>0</v>
      </c>
      <c r="S141" s="18">
        <v>0</v>
      </c>
      <c r="T141" s="18">
        <v>0</v>
      </c>
    </row>
    <row r="142" spans="1:20" x14ac:dyDescent="0.25">
      <c r="A142" s="18">
        <v>138</v>
      </c>
      <c r="B142" s="19" t="s">
        <v>468</v>
      </c>
      <c r="C142" s="19" t="s">
        <v>469</v>
      </c>
      <c r="D142" s="19" t="s">
        <v>470</v>
      </c>
      <c r="E142" s="14">
        <v>-7.3268333088669557</v>
      </c>
      <c r="F142" s="14">
        <v>112.79059858309527</v>
      </c>
      <c r="G142" s="18">
        <v>4</v>
      </c>
      <c r="H142" s="18">
        <v>0</v>
      </c>
      <c r="I142" s="18">
        <v>0</v>
      </c>
      <c r="J142" s="18">
        <v>0</v>
      </c>
      <c r="K142" s="18">
        <v>0</v>
      </c>
      <c r="L142" s="18">
        <v>0</v>
      </c>
      <c r="M142" s="18">
        <v>0</v>
      </c>
      <c r="N142" s="18">
        <v>0</v>
      </c>
      <c r="O142" s="18">
        <v>0</v>
      </c>
      <c r="P142" s="18">
        <v>0</v>
      </c>
      <c r="Q142" s="18">
        <v>0</v>
      </c>
      <c r="R142" s="18">
        <v>0</v>
      </c>
      <c r="S142" s="18">
        <v>0</v>
      </c>
      <c r="T142" s="18">
        <v>0</v>
      </c>
    </row>
    <row r="143" spans="1:20" x14ac:dyDescent="0.25">
      <c r="A143" s="18">
        <v>139</v>
      </c>
      <c r="B143" s="19" t="s">
        <v>471</v>
      </c>
      <c r="C143" s="19" t="s">
        <v>472</v>
      </c>
      <c r="D143" s="19" t="s">
        <v>473</v>
      </c>
      <c r="E143" s="14">
        <v>-7.3220625692944239</v>
      </c>
      <c r="F143" s="14">
        <v>112.7913842875186</v>
      </c>
      <c r="G143" s="18">
        <v>3</v>
      </c>
      <c r="H143" s="18">
        <v>0</v>
      </c>
      <c r="I143" s="18">
        <v>0</v>
      </c>
      <c r="J143" s="18">
        <v>0</v>
      </c>
      <c r="K143" s="18">
        <v>0</v>
      </c>
      <c r="L143" s="18">
        <v>0</v>
      </c>
      <c r="M143" s="18">
        <v>0</v>
      </c>
      <c r="N143" s="18">
        <v>0</v>
      </c>
      <c r="O143" s="18">
        <v>0</v>
      </c>
      <c r="P143" s="18">
        <v>0</v>
      </c>
      <c r="Q143" s="18">
        <v>0</v>
      </c>
      <c r="R143" s="18">
        <v>0</v>
      </c>
      <c r="S143" s="18">
        <v>0</v>
      </c>
      <c r="T143" s="18">
        <v>0</v>
      </c>
    </row>
    <row r="144" spans="1:20" x14ac:dyDescent="0.25">
      <c r="A144" s="18">
        <v>140</v>
      </c>
      <c r="B144" s="19" t="s">
        <v>474</v>
      </c>
      <c r="C144" s="19" t="s">
        <v>475</v>
      </c>
      <c r="D144" s="19" t="s">
        <v>476</v>
      </c>
      <c r="E144" s="14">
        <v>-7.3276215949674262</v>
      </c>
      <c r="F144" s="14">
        <v>112.78595324620287</v>
      </c>
      <c r="G144" s="18">
        <v>4</v>
      </c>
      <c r="H144" s="18">
        <v>0</v>
      </c>
      <c r="I144" s="18">
        <v>0</v>
      </c>
      <c r="J144" s="18">
        <v>0</v>
      </c>
      <c r="K144" s="18">
        <v>0</v>
      </c>
      <c r="L144" s="18">
        <v>0</v>
      </c>
      <c r="M144" s="18">
        <v>0</v>
      </c>
      <c r="N144" s="18">
        <v>0</v>
      </c>
      <c r="O144" s="18">
        <v>0</v>
      </c>
      <c r="P144" s="18">
        <v>0</v>
      </c>
      <c r="Q144" s="18">
        <v>0</v>
      </c>
      <c r="R144" s="18">
        <v>0</v>
      </c>
      <c r="S144" s="18">
        <v>0</v>
      </c>
      <c r="T144" s="18">
        <v>0</v>
      </c>
    </row>
    <row r="145" spans="1:20" x14ac:dyDescent="0.25">
      <c r="A145" s="18">
        <v>141</v>
      </c>
      <c r="B145" s="19" t="s">
        <v>477</v>
      </c>
      <c r="C145" s="19" t="s">
        <v>478</v>
      </c>
      <c r="D145" s="19" t="s">
        <v>479</v>
      </c>
      <c r="E145" s="14">
        <v>-7.3271299936715009</v>
      </c>
      <c r="F145" s="14">
        <v>112.78666727414308</v>
      </c>
      <c r="G145" s="18">
        <v>2</v>
      </c>
      <c r="H145" s="18">
        <v>0</v>
      </c>
      <c r="I145" s="18">
        <v>0</v>
      </c>
      <c r="J145" s="18">
        <v>0</v>
      </c>
      <c r="K145" s="18">
        <v>0</v>
      </c>
      <c r="L145" s="18">
        <v>0</v>
      </c>
      <c r="M145" s="18">
        <v>0</v>
      </c>
      <c r="N145" s="18">
        <v>0</v>
      </c>
      <c r="O145" s="18">
        <v>0</v>
      </c>
      <c r="P145" s="18">
        <v>0</v>
      </c>
      <c r="Q145" s="18">
        <v>0</v>
      </c>
      <c r="R145" s="18">
        <v>0</v>
      </c>
      <c r="S145" s="18">
        <v>0</v>
      </c>
      <c r="T145" s="18">
        <v>0</v>
      </c>
    </row>
    <row r="146" spans="1:20" x14ac:dyDescent="0.25">
      <c r="A146" s="18">
        <v>142</v>
      </c>
      <c r="B146" s="19" t="s">
        <v>480</v>
      </c>
      <c r="C146" s="19" t="s">
        <v>481</v>
      </c>
      <c r="D146" s="19" t="s">
        <v>482</v>
      </c>
      <c r="E146" s="14">
        <v>-7.3272246836114592</v>
      </c>
      <c r="F146" s="14">
        <v>112.79138042096913</v>
      </c>
      <c r="G146" s="18">
        <v>3</v>
      </c>
      <c r="H146" s="18">
        <v>0</v>
      </c>
      <c r="I146" s="18">
        <v>1</v>
      </c>
      <c r="J146" s="18">
        <v>0</v>
      </c>
      <c r="K146" s="18">
        <v>0</v>
      </c>
      <c r="L146" s="18">
        <v>0</v>
      </c>
      <c r="M146" s="18">
        <v>0</v>
      </c>
      <c r="N146" s="18">
        <v>0</v>
      </c>
      <c r="O146" s="18">
        <v>0</v>
      </c>
      <c r="P146" s="18">
        <v>0</v>
      </c>
      <c r="Q146" s="18">
        <v>0</v>
      </c>
      <c r="R146" s="18">
        <v>1</v>
      </c>
      <c r="S146" s="18">
        <v>0</v>
      </c>
      <c r="T146" s="18">
        <v>0</v>
      </c>
    </row>
    <row r="147" spans="1:20" x14ac:dyDescent="0.25">
      <c r="A147" s="18">
        <v>143</v>
      </c>
      <c r="B147" s="19" t="s">
        <v>483</v>
      </c>
      <c r="C147" s="19" t="s">
        <v>484</v>
      </c>
      <c r="D147" s="19" t="s">
        <v>485</v>
      </c>
      <c r="E147" s="14">
        <v>-7.3223383366400192</v>
      </c>
      <c r="F147" s="14">
        <v>112.78774908966021</v>
      </c>
      <c r="G147" s="18">
        <v>5</v>
      </c>
      <c r="H147" s="18">
        <v>0</v>
      </c>
      <c r="I147" s="18">
        <v>0</v>
      </c>
      <c r="J147" s="18">
        <v>0</v>
      </c>
      <c r="K147" s="18">
        <v>0</v>
      </c>
      <c r="L147" s="18">
        <v>0</v>
      </c>
      <c r="M147" s="18">
        <v>0</v>
      </c>
      <c r="N147" s="18">
        <v>0</v>
      </c>
      <c r="O147" s="18">
        <v>0</v>
      </c>
      <c r="P147" s="18">
        <v>0</v>
      </c>
      <c r="Q147" s="18">
        <v>0</v>
      </c>
      <c r="R147" s="18">
        <v>0</v>
      </c>
      <c r="S147" s="18">
        <v>0</v>
      </c>
      <c r="T147" s="18">
        <v>0</v>
      </c>
    </row>
    <row r="148" spans="1:20" x14ac:dyDescent="0.25">
      <c r="A148" s="18">
        <v>144</v>
      </c>
      <c r="B148" s="19" t="s">
        <v>486</v>
      </c>
      <c r="C148" s="19" t="s">
        <v>487</v>
      </c>
      <c r="D148" s="19" t="s">
        <v>488</v>
      </c>
      <c r="E148" s="14">
        <v>-7.3290013096801419</v>
      </c>
      <c r="F148" s="14">
        <v>112.78318887118807</v>
      </c>
      <c r="G148" s="18">
        <v>2</v>
      </c>
      <c r="H148" s="18">
        <v>0</v>
      </c>
      <c r="I148" s="18">
        <v>0</v>
      </c>
      <c r="J148" s="18">
        <v>0</v>
      </c>
      <c r="K148" s="18">
        <v>0</v>
      </c>
      <c r="L148" s="18">
        <v>0</v>
      </c>
      <c r="M148" s="18">
        <v>0</v>
      </c>
      <c r="N148" s="18">
        <v>0</v>
      </c>
      <c r="O148" s="18">
        <v>0</v>
      </c>
      <c r="P148" s="18">
        <v>0</v>
      </c>
      <c r="Q148" s="18">
        <v>0</v>
      </c>
      <c r="R148" s="18">
        <v>0</v>
      </c>
      <c r="S148" s="18">
        <v>0</v>
      </c>
      <c r="T148" s="18">
        <v>0</v>
      </c>
    </row>
    <row r="149" spans="1:20" x14ac:dyDescent="0.25">
      <c r="A149" s="18">
        <v>145</v>
      </c>
      <c r="B149" s="19" t="s">
        <v>489</v>
      </c>
      <c r="C149" s="19" t="s">
        <v>490</v>
      </c>
      <c r="D149" s="19" t="s">
        <v>491</v>
      </c>
      <c r="E149" s="14">
        <v>-7.322671861498101</v>
      </c>
      <c r="F149" s="14">
        <v>112.78481919499811</v>
      </c>
      <c r="G149" s="18">
        <v>3</v>
      </c>
      <c r="H149" s="18">
        <v>0</v>
      </c>
      <c r="I149" s="18">
        <v>0</v>
      </c>
      <c r="J149" s="18">
        <v>0</v>
      </c>
      <c r="K149" s="18">
        <v>0</v>
      </c>
      <c r="L149" s="18">
        <v>0</v>
      </c>
      <c r="M149" s="18">
        <v>0</v>
      </c>
      <c r="N149" s="18">
        <v>0</v>
      </c>
      <c r="O149" s="18">
        <v>0</v>
      </c>
      <c r="P149" s="18">
        <v>0</v>
      </c>
      <c r="Q149" s="18">
        <v>0</v>
      </c>
      <c r="R149" s="18">
        <v>0</v>
      </c>
      <c r="S149" s="18">
        <v>0</v>
      </c>
      <c r="T149" s="18">
        <v>0</v>
      </c>
    </row>
    <row r="150" spans="1:20" x14ac:dyDescent="0.25">
      <c r="A150" s="18">
        <v>146</v>
      </c>
      <c r="B150" s="19" t="s">
        <v>492</v>
      </c>
      <c r="C150" s="19" t="s">
        <v>493</v>
      </c>
      <c r="D150" s="19" t="s">
        <v>494</v>
      </c>
      <c r="E150" s="14">
        <v>-7.3245072901751751</v>
      </c>
      <c r="F150" s="14">
        <v>112.7898486140364</v>
      </c>
      <c r="G150" s="18">
        <v>4</v>
      </c>
      <c r="H150" s="18">
        <v>0</v>
      </c>
      <c r="I150" s="18">
        <v>0</v>
      </c>
      <c r="J150" s="18">
        <v>0</v>
      </c>
      <c r="K150" s="18">
        <v>0</v>
      </c>
      <c r="L150" s="18">
        <v>0</v>
      </c>
      <c r="M150" s="18">
        <v>0</v>
      </c>
      <c r="N150" s="18">
        <v>0</v>
      </c>
      <c r="O150" s="18">
        <v>0</v>
      </c>
      <c r="P150" s="18">
        <v>0</v>
      </c>
      <c r="Q150" s="18">
        <v>0</v>
      </c>
      <c r="R150" s="18">
        <v>0</v>
      </c>
      <c r="S150" s="18">
        <v>0</v>
      </c>
      <c r="T150" s="18">
        <v>0</v>
      </c>
    </row>
    <row r="151" spans="1:20" x14ac:dyDescent="0.25">
      <c r="A151" s="18">
        <v>147</v>
      </c>
      <c r="B151" s="19" t="s">
        <v>495</v>
      </c>
      <c r="C151" s="19" t="s">
        <v>496</v>
      </c>
      <c r="D151" s="19" t="s">
        <v>497</v>
      </c>
      <c r="E151" s="14">
        <v>-7.3204023337416375</v>
      </c>
      <c r="F151" s="14">
        <v>112.78409408874491</v>
      </c>
      <c r="G151" s="18">
        <v>5</v>
      </c>
      <c r="H151" s="18">
        <v>0</v>
      </c>
      <c r="I151" s="18">
        <v>0</v>
      </c>
      <c r="J151" s="18">
        <v>0</v>
      </c>
      <c r="K151" s="18">
        <v>0</v>
      </c>
      <c r="L151" s="18">
        <v>0</v>
      </c>
      <c r="M151" s="18">
        <v>0</v>
      </c>
      <c r="N151" s="18">
        <v>0</v>
      </c>
      <c r="O151" s="18">
        <v>0</v>
      </c>
      <c r="P151" s="18">
        <v>0</v>
      </c>
      <c r="Q151" s="18">
        <v>0</v>
      </c>
      <c r="R151" s="18">
        <v>0</v>
      </c>
      <c r="S151" s="18">
        <v>0</v>
      </c>
      <c r="T151" s="18">
        <v>0</v>
      </c>
    </row>
    <row r="152" spans="1:20" x14ac:dyDescent="0.25">
      <c r="A152" s="18">
        <v>148</v>
      </c>
      <c r="B152" s="19" t="s">
        <v>498</v>
      </c>
      <c r="C152" s="19" t="s">
        <v>499</v>
      </c>
      <c r="D152" s="19" t="s">
        <v>500</v>
      </c>
      <c r="E152" s="14">
        <v>-7.3292807322861178</v>
      </c>
      <c r="F152" s="14">
        <v>112.78915286980599</v>
      </c>
      <c r="G152" s="18">
        <v>4</v>
      </c>
      <c r="H152" s="18">
        <v>0</v>
      </c>
      <c r="I152" s="18">
        <v>0</v>
      </c>
      <c r="J152" s="18">
        <v>0</v>
      </c>
      <c r="K152" s="18">
        <v>0</v>
      </c>
      <c r="L152" s="18">
        <v>0</v>
      </c>
      <c r="M152" s="18">
        <v>0</v>
      </c>
      <c r="N152" s="18">
        <v>0</v>
      </c>
      <c r="O152" s="18">
        <v>0</v>
      </c>
      <c r="P152" s="18">
        <v>0</v>
      </c>
      <c r="Q152" s="18">
        <v>0</v>
      </c>
      <c r="R152" s="18">
        <v>0</v>
      </c>
      <c r="S152" s="18">
        <v>0</v>
      </c>
      <c r="T152" s="18">
        <v>0</v>
      </c>
    </row>
    <row r="153" spans="1:20" x14ac:dyDescent="0.25">
      <c r="A153" s="18">
        <v>149</v>
      </c>
      <c r="B153" s="19" t="s">
        <v>501</v>
      </c>
      <c r="C153" s="19" t="s">
        <v>502</v>
      </c>
      <c r="D153" s="19" t="s">
        <v>503</v>
      </c>
      <c r="E153" s="14">
        <v>-7.3290389078283456</v>
      </c>
      <c r="F153" s="14">
        <v>112.79144143351762</v>
      </c>
      <c r="G153" s="18">
        <v>3</v>
      </c>
      <c r="H153" s="18">
        <v>0</v>
      </c>
      <c r="I153" s="18">
        <v>0</v>
      </c>
      <c r="J153" s="18">
        <v>0</v>
      </c>
      <c r="K153" s="18">
        <v>0</v>
      </c>
      <c r="L153" s="18">
        <v>0</v>
      </c>
      <c r="M153" s="18">
        <v>0</v>
      </c>
      <c r="N153" s="18">
        <v>0</v>
      </c>
      <c r="O153" s="18">
        <v>0</v>
      </c>
      <c r="P153" s="18">
        <v>0</v>
      </c>
      <c r="Q153" s="18">
        <v>0</v>
      </c>
      <c r="R153" s="18">
        <v>0</v>
      </c>
      <c r="S153" s="18">
        <v>0</v>
      </c>
      <c r="T153" s="18">
        <v>0</v>
      </c>
    </row>
    <row r="154" spans="1:20" x14ac:dyDescent="0.25">
      <c r="A154" s="18">
        <v>150</v>
      </c>
      <c r="B154" s="19" t="s">
        <v>504</v>
      </c>
      <c r="C154" s="19" t="s">
        <v>505</v>
      </c>
      <c r="D154" s="19" t="s">
        <v>506</v>
      </c>
      <c r="E154" s="14">
        <v>-7.321804895528599</v>
      </c>
      <c r="F154" s="14">
        <v>112.78332244927562</v>
      </c>
      <c r="G154" s="18">
        <v>2</v>
      </c>
      <c r="H154" s="18">
        <v>0</v>
      </c>
      <c r="I154" s="18">
        <v>0</v>
      </c>
      <c r="J154" s="18">
        <v>0</v>
      </c>
      <c r="K154" s="18">
        <v>0</v>
      </c>
      <c r="L154" s="18">
        <v>0</v>
      </c>
      <c r="M154" s="18">
        <v>0</v>
      </c>
      <c r="N154" s="18">
        <v>0</v>
      </c>
      <c r="O154" s="18">
        <v>0</v>
      </c>
      <c r="P154" s="18">
        <v>0</v>
      </c>
      <c r="Q154" s="18">
        <v>0</v>
      </c>
      <c r="R154" s="18">
        <v>0</v>
      </c>
      <c r="S154" s="18">
        <v>0</v>
      </c>
      <c r="T154" s="18">
        <v>0</v>
      </c>
    </row>
    <row r="155" spans="1:20" x14ac:dyDescent="0.25">
      <c r="A155" s="18">
        <v>151</v>
      </c>
      <c r="B155" s="19" t="s">
        <v>507</v>
      </c>
      <c r="C155" s="19" t="s">
        <v>508</v>
      </c>
      <c r="D155" s="19" t="s">
        <v>509</v>
      </c>
      <c r="E155" s="14">
        <v>-7.330546029584335</v>
      </c>
      <c r="F155" s="14">
        <v>112.7969460504103</v>
      </c>
      <c r="G155" s="18">
        <v>3</v>
      </c>
      <c r="H155" s="18">
        <v>0</v>
      </c>
      <c r="I155" s="18">
        <v>0</v>
      </c>
      <c r="J155" s="18">
        <v>0</v>
      </c>
      <c r="K155" s="18">
        <v>0</v>
      </c>
      <c r="L155" s="18">
        <v>0</v>
      </c>
      <c r="M155" s="18">
        <v>0</v>
      </c>
      <c r="N155" s="18">
        <v>0</v>
      </c>
      <c r="O155" s="18">
        <v>0</v>
      </c>
      <c r="P155" s="18">
        <v>0</v>
      </c>
      <c r="Q155" s="18">
        <v>0</v>
      </c>
      <c r="R155" s="18">
        <v>0</v>
      </c>
      <c r="S155" s="18">
        <v>0</v>
      </c>
      <c r="T155" s="18">
        <v>0</v>
      </c>
    </row>
    <row r="156" spans="1:20" x14ac:dyDescent="0.25">
      <c r="A156" s="18">
        <v>152</v>
      </c>
      <c r="B156" s="19" t="s">
        <v>510</v>
      </c>
      <c r="C156" s="19" t="s">
        <v>511</v>
      </c>
      <c r="D156" s="19" t="s">
        <v>512</v>
      </c>
      <c r="E156" s="14">
        <v>-7.3358574896785864</v>
      </c>
      <c r="F156" s="14">
        <v>112.80099038702002</v>
      </c>
      <c r="G156" s="18">
        <v>4</v>
      </c>
      <c r="H156" s="18">
        <v>0</v>
      </c>
      <c r="I156" s="18">
        <v>0</v>
      </c>
      <c r="J156" s="18">
        <v>0</v>
      </c>
      <c r="K156" s="18">
        <v>0</v>
      </c>
      <c r="L156" s="18">
        <v>0</v>
      </c>
      <c r="M156" s="18">
        <v>0</v>
      </c>
      <c r="N156" s="18">
        <v>0</v>
      </c>
      <c r="O156" s="18">
        <v>0</v>
      </c>
      <c r="P156" s="18">
        <v>0</v>
      </c>
      <c r="Q156" s="18">
        <v>0</v>
      </c>
      <c r="R156" s="18">
        <v>0</v>
      </c>
      <c r="S156" s="18">
        <v>0</v>
      </c>
      <c r="T156" s="18">
        <v>0</v>
      </c>
    </row>
    <row r="157" spans="1:20" x14ac:dyDescent="0.25">
      <c r="A157" s="18">
        <v>153</v>
      </c>
      <c r="B157" s="19" t="s">
        <v>513</v>
      </c>
      <c r="C157" s="19" t="s">
        <v>514</v>
      </c>
      <c r="D157" s="19" t="s">
        <v>515</v>
      </c>
      <c r="E157" s="14">
        <v>-7.3320303007121455</v>
      </c>
      <c r="F157" s="14">
        <v>112.79540352890557</v>
      </c>
      <c r="G157" s="18">
        <v>5</v>
      </c>
      <c r="H157" s="18">
        <v>0</v>
      </c>
      <c r="I157" s="18">
        <v>0</v>
      </c>
      <c r="J157" s="18">
        <v>0</v>
      </c>
      <c r="K157" s="18">
        <v>0</v>
      </c>
      <c r="L157" s="18">
        <v>0</v>
      </c>
      <c r="M157" s="18">
        <v>0</v>
      </c>
      <c r="N157" s="18">
        <v>0</v>
      </c>
      <c r="O157" s="18">
        <v>0</v>
      </c>
      <c r="P157" s="18">
        <v>0</v>
      </c>
      <c r="Q157" s="18">
        <v>0</v>
      </c>
      <c r="R157" s="18">
        <v>0</v>
      </c>
      <c r="S157" s="18">
        <v>0</v>
      </c>
      <c r="T157" s="18">
        <v>0</v>
      </c>
    </row>
    <row r="158" spans="1:20" x14ac:dyDescent="0.25">
      <c r="A158" s="18">
        <v>154</v>
      </c>
      <c r="B158" s="19" t="s">
        <v>516</v>
      </c>
      <c r="C158" s="19" t="s">
        <v>517</v>
      </c>
      <c r="D158" s="19" t="s">
        <v>518</v>
      </c>
      <c r="E158" s="14">
        <v>-7.3319265230812904</v>
      </c>
      <c r="F158" s="14">
        <v>112.80209773507148</v>
      </c>
      <c r="G158" s="18">
        <v>2</v>
      </c>
      <c r="H158" s="18">
        <v>0</v>
      </c>
      <c r="I158" s="18">
        <v>1</v>
      </c>
      <c r="J158" s="18">
        <v>0</v>
      </c>
      <c r="K158" s="18">
        <v>0</v>
      </c>
      <c r="L158" s="18">
        <v>0</v>
      </c>
      <c r="M158" s="18">
        <v>0</v>
      </c>
      <c r="N158" s="18">
        <v>0</v>
      </c>
      <c r="O158" s="18">
        <v>0</v>
      </c>
      <c r="P158" s="18">
        <v>0</v>
      </c>
      <c r="Q158" s="18">
        <v>0</v>
      </c>
      <c r="R158" s="18">
        <v>0</v>
      </c>
      <c r="S158" s="18">
        <v>0</v>
      </c>
      <c r="T158" s="18">
        <v>0</v>
      </c>
    </row>
    <row r="159" spans="1:20" x14ac:dyDescent="0.25">
      <c r="A159" s="18">
        <v>155</v>
      </c>
      <c r="B159" s="19" t="s">
        <v>519</v>
      </c>
      <c r="C159" s="19" t="s">
        <v>520</v>
      </c>
      <c r="D159" s="19" t="s">
        <v>521</v>
      </c>
      <c r="E159" s="14">
        <v>-7.3331235288129166</v>
      </c>
      <c r="F159" s="14">
        <v>112.79451984833507</v>
      </c>
      <c r="G159" s="18">
        <v>2</v>
      </c>
      <c r="H159" s="18">
        <v>0</v>
      </c>
      <c r="I159" s="18">
        <v>0</v>
      </c>
      <c r="J159" s="18">
        <v>0</v>
      </c>
      <c r="K159" s="18">
        <v>0</v>
      </c>
      <c r="L159" s="18">
        <v>0</v>
      </c>
      <c r="M159" s="18">
        <v>0</v>
      </c>
      <c r="N159" s="18">
        <v>0</v>
      </c>
      <c r="O159" s="18">
        <v>0</v>
      </c>
      <c r="P159" s="18">
        <v>0</v>
      </c>
      <c r="Q159" s="18">
        <v>0</v>
      </c>
      <c r="R159" s="18">
        <v>0</v>
      </c>
      <c r="S159" s="18">
        <v>0</v>
      </c>
      <c r="T159" s="18">
        <v>0</v>
      </c>
    </row>
    <row r="160" spans="1:20" x14ac:dyDescent="0.25">
      <c r="A160" s="18">
        <v>156</v>
      </c>
      <c r="B160" s="19" t="s">
        <v>522</v>
      </c>
      <c r="C160" s="19" t="s">
        <v>523</v>
      </c>
      <c r="D160" s="19" t="s">
        <v>524</v>
      </c>
      <c r="E160" s="14">
        <v>-7.3352158835018653</v>
      </c>
      <c r="F160" s="14">
        <v>112.79733761706045</v>
      </c>
      <c r="G160" s="18">
        <v>3</v>
      </c>
      <c r="H160" s="18">
        <v>0</v>
      </c>
      <c r="I160" s="18">
        <v>0</v>
      </c>
      <c r="J160" s="18">
        <v>0</v>
      </c>
      <c r="K160" s="18">
        <v>0</v>
      </c>
      <c r="L160" s="18">
        <v>0</v>
      </c>
      <c r="M160" s="18">
        <v>0</v>
      </c>
      <c r="N160" s="18">
        <v>0</v>
      </c>
      <c r="O160" s="18">
        <v>0</v>
      </c>
      <c r="P160" s="18">
        <v>0</v>
      </c>
      <c r="Q160" s="18">
        <v>0</v>
      </c>
      <c r="R160" s="18">
        <v>0</v>
      </c>
      <c r="S160" s="18">
        <v>0</v>
      </c>
      <c r="T160" s="18">
        <v>0</v>
      </c>
    </row>
    <row r="161" spans="1:20" x14ac:dyDescent="0.25">
      <c r="A161" s="18">
        <v>157</v>
      </c>
      <c r="B161" s="19" t="s">
        <v>525</v>
      </c>
      <c r="C161" s="19" t="s">
        <v>526</v>
      </c>
      <c r="D161" s="19" t="s">
        <v>527</v>
      </c>
      <c r="E161" s="14">
        <v>-7.3339300174975435</v>
      </c>
      <c r="F161" s="14">
        <v>112.79895531301548</v>
      </c>
      <c r="G161" s="18">
        <v>3</v>
      </c>
      <c r="H161" s="18">
        <v>0</v>
      </c>
      <c r="I161" s="18">
        <v>0</v>
      </c>
      <c r="J161" s="18">
        <v>0</v>
      </c>
      <c r="K161" s="18">
        <v>0</v>
      </c>
      <c r="L161" s="18">
        <v>0</v>
      </c>
      <c r="M161" s="18">
        <v>0</v>
      </c>
      <c r="N161" s="18">
        <v>0</v>
      </c>
      <c r="O161" s="18">
        <v>0</v>
      </c>
      <c r="P161" s="18">
        <v>0</v>
      </c>
      <c r="Q161" s="18">
        <v>0</v>
      </c>
      <c r="R161" s="18">
        <v>0</v>
      </c>
      <c r="S161" s="18">
        <v>0</v>
      </c>
      <c r="T161" s="18">
        <v>0</v>
      </c>
    </row>
    <row r="162" spans="1:20" x14ac:dyDescent="0.25">
      <c r="A162" s="18">
        <v>158</v>
      </c>
      <c r="B162" s="19" t="s">
        <v>528</v>
      </c>
      <c r="C162" s="19" t="s">
        <v>529</v>
      </c>
      <c r="D162" s="19" t="s">
        <v>530</v>
      </c>
      <c r="E162" s="14">
        <v>-7.3305033602736067</v>
      </c>
      <c r="F162" s="14">
        <v>112.79349286061031</v>
      </c>
      <c r="G162" s="18">
        <v>3</v>
      </c>
      <c r="H162" s="18">
        <v>0</v>
      </c>
      <c r="I162" s="18">
        <v>0</v>
      </c>
      <c r="J162" s="18">
        <v>0</v>
      </c>
      <c r="K162" s="18">
        <v>0</v>
      </c>
      <c r="L162" s="18">
        <v>0</v>
      </c>
      <c r="M162" s="18">
        <v>0</v>
      </c>
      <c r="N162" s="18">
        <v>0</v>
      </c>
      <c r="O162" s="18">
        <v>0</v>
      </c>
      <c r="P162" s="18">
        <v>0</v>
      </c>
      <c r="Q162" s="18">
        <v>0</v>
      </c>
      <c r="R162" s="18">
        <v>0</v>
      </c>
      <c r="S162" s="18">
        <v>0</v>
      </c>
      <c r="T162" s="18">
        <v>0</v>
      </c>
    </row>
    <row r="163" spans="1:20" x14ac:dyDescent="0.25">
      <c r="A163" s="18">
        <v>159</v>
      </c>
      <c r="B163" s="19" t="s">
        <v>531</v>
      </c>
      <c r="C163" s="19" t="s">
        <v>532</v>
      </c>
      <c r="D163" s="19" t="s">
        <v>533</v>
      </c>
      <c r="E163" s="14">
        <v>-7.3313581489800717</v>
      </c>
      <c r="F163" s="14">
        <v>112.79592027528408</v>
      </c>
      <c r="G163" s="18">
        <v>4</v>
      </c>
      <c r="H163" s="18">
        <v>0</v>
      </c>
      <c r="I163" s="18">
        <v>0</v>
      </c>
      <c r="J163" s="18">
        <v>0</v>
      </c>
      <c r="K163" s="18">
        <v>0</v>
      </c>
      <c r="L163" s="18">
        <v>0</v>
      </c>
      <c r="M163" s="18">
        <v>0</v>
      </c>
      <c r="N163" s="18">
        <v>0</v>
      </c>
      <c r="O163" s="18">
        <v>0</v>
      </c>
      <c r="P163" s="18">
        <v>0</v>
      </c>
      <c r="Q163" s="18">
        <v>0</v>
      </c>
      <c r="R163" s="18">
        <v>0</v>
      </c>
      <c r="S163" s="18">
        <v>0</v>
      </c>
      <c r="T163" s="18">
        <v>0</v>
      </c>
    </row>
    <row r="164" spans="1:20" x14ac:dyDescent="0.25">
      <c r="A164" s="18">
        <v>160</v>
      </c>
      <c r="B164" s="19" t="s">
        <v>534</v>
      </c>
      <c r="C164" s="19" t="s">
        <v>535</v>
      </c>
      <c r="D164" s="19" t="s">
        <v>536</v>
      </c>
      <c r="E164" s="14">
        <v>-7.3320442554583343</v>
      </c>
      <c r="F164" s="14">
        <v>112.79621984676824</v>
      </c>
      <c r="G164" s="18">
        <v>2</v>
      </c>
      <c r="H164" s="18">
        <v>0</v>
      </c>
      <c r="I164" s="18">
        <v>0</v>
      </c>
      <c r="J164" s="18">
        <v>0</v>
      </c>
      <c r="K164" s="18">
        <v>0</v>
      </c>
      <c r="L164" s="18">
        <v>0</v>
      </c>
      <c r="M164" s="18">
        <v>0</v>
      </c>
      <c r="N164" s="18">
        <v>0</v>
      </c>
      <c r="O164" s="18">
        <v>0</v>
      </c>
      <c r="P164" s="18">
        <v>0</v>
      </c>
      <c r="Q164" s="18">
        <v>0</v>
      </c>
      <c r="R164" s="18">
        <v>0</v>
      </c>
      <c r="S164" s="18">
        <v>0</v>
      </c>
      <c r="T164" s="18">
        <v>0</v>
      </c>
    </row>
    <row r="165" spans="1:20" x14ac:dyDescent="0.25">
      <c r="A165" s="18">
        <v>161</v>
      </c>
      <c r="B165" s="19" t="s">
        <v>537</v>
      </c>
      <c r="C165" s="19" t="s">
        <v>538</v>
      </c>
      <c r="D165" s="19" t="s">
        <v>539</v>
      </c>
      <c r="E165" s="14">
        <v>-7.3302693504860015</v>
      </c>
      <c r="F165" s="14">
        <v>112.799369713416</v>
      </c>
      <c r="G165" s="18">
        <v>3</v>
      </c>
      <c r="H165" s="18">
        <v>0</v>
      </c>
      <c r="I165" s="18">
        <v>0</v>
      </c>
      <c r="J165" s="18">
        <v>0</v>
      </c>
      <c r="K165" s="18">
        <v>0</v>
      </c>
      <c r="L165" s="18">
        <v>0</v>
      </c>
      <c r="M165" s="18">
        <v>0</v>
      </c>
      <c r="N165" s="18">
        <v>0</v>
      </c>
      <c r="O165" s="18">
        <v>0</v>
      </c>
      <c r="P165" s="18">
        <v>0</v>
      </c>
      <c r="Q165" s="18">
        <v>0</v>
      </c>
      <c r="R165" s="18">
        <v>0</v>
      </c>
      <c r="S165" s="18">
        <v>0</v>
      </c>
      <c r="T165" s="18">
        <v>0</v>
      </c>
    </row>
    <row r="166" spans="1:20" x14ac:dyDescent="0.25">
      <c r="A166" s="18">
        <v>162</v>
      </c>
      <c r="B166" s="19" t="s">
        <v>540</v>
      </c>
      <c r="C166" s="19" t="s">
        <v>541</v>
      </c>
      <c r="D166" s="19" t="s">
        <v>542</v>
      </c>
      <c r="E166" s="14">
        <v>-7.3365075216813374</v>
      </c>
      <c r="F166" s="14">
        <v>112.79790964019863</v>
      </c>
      <c r="G166" s="18">
        <v>4</v>
      </c>
      <c r="H166" s="18">
        <v>0</v>
      </c>
      <c r="I166" s="18">
        <v>0</v>
      </c>
      <c r="J166" s="18">
        <v>0</v>
      </c>
      <c r="K166" s="18">
        <v>0</v>
      </c>
      <c r="L166" s="18">
        <v>0</v>
      </c>
      <c r="M166" s="18">
        <v>0</v>
      </c>
      <c r="N166" s="18">
        <v>0</v>
      </c>
      <c r="O166" s="18">
        <v>0</v>
      </c>
      <c r="P166" s="18">
        <v>0</v>
      </c>
      <c r="Q166" s="18">
        <v>0</v>
      </c>
      <c r="R166" s="18">
        <v>0</v>
      </c>
      <c r="S166" s="18">
        <v>0</v>
      </c>
      <c r="T166" s="18">
        <v>0</v>
      </c>
    </row>
    <row r="167" spans="1:20" x14ac:dyDescent="0.25">
      <c r="A167" s="18">
        <v>163</v>
      </c>
      <c r="B167" s="19" t="s">
        <v>543</v>
      </c>
      <c r="C167" s="19" t="s">
        <v>544</v>
      </c>
      <c r="D167" s="19" t="s">
        <v>545</v>
      </c>
      <c r="E167" s="14">
        <v>-7.3372149887076041</v>
      </c>
      <c r="F167" s="14">
        <v>112.79702178024085</v>
      </c>
      <c r="G167" s="18">
        <v>4</v>
      </c>
      <c r="H167" s="18">
        <v>0</v>
      </c>
      <c r="I167" s="18">
        <v>1</v>
      </c>
      <c r="J167" s="18">
        <v>0</v>
      </c>
      <c r="K167" s="18">
        <v>0</v>
      </c>
      <c r="L167" s="18">
        <v>0</v>
      </c>
      <c r="M167" s="18">
        <v>0</v>
      </c>
      <c r="N167" s="18">
        <v>0</v>
      </c>
      <c r="O167" s="18">
        <v>0</v>
      </c>
      <c r="P167" s="18">
        <v>0</v>
      </c>
      <c r="Q167" s="18">
        <v>0</v>
      </c>
      <c r="R167" s="18">
        <v>0</v>
      </c>
      <c r="S167" s="18">
        <v>0</v>
      </c>
      <c r="T167" s="18">
        <v>0</v>
      </c>
    </row>
    <row r="168" spans="1:20" x14ac:dyDescent="0.25">
      <c r="A168" s="18">
        <v>164</v>
      </c>
      <c r="B168" s="19" t="s">
        <v>546</v>
      </c>
      <c r="C168" s="19" t="s">
        <v>547</v>
      </c>
      <c r="D168" s="19" t="s">
        <v>548</v>
      </c>
      <c r="E168" s="14">
        <v>-7.3352163604639369</v>
      </c>
      <c r="F168" s="14">
        <v>112.7937797534032</v>
      </c>
      <c r="G168" s="18">
        <v>2</v>
      </c>
      <c r="H168" s="18">
        <v>0</v>
      </c>
      <c r="I168" s="18">
        <v>0</v>
      </c>
      <c r="J168" s="18">
        <v>0</v>
      </c>
      <c r="K168" s="18">
        <v>0</v>
      </c>
      <c r="L168" s="18">
        <v>0</v>
      </c>
      <c r="M168" s="18">
        <v>0</v>
      </c>
      <c r="N168" s="18">
        <v>0</v>
      </c>
      <c r="O168" s="18">
        <v>0</v>
      </c>
      <c r="P168" s="18">
        <v>0</v>
      </c>
      <c r="Q168" s="18">
        <v>0</v>
      </c>
      <c r="R168" s="18">
        <v>0</v>
      </c>
      <c r="S168" s="18">
        <v>0</v>
      </c>
      <c r="T168" s="18">
        <v>0</v>
      </c>
    </row>
    <row r="169" spans="1:20" x14ac:dyDescent="0.25">
      <c r="A169" s="18">
        <v>165</v>
      </c>
      <c r="B169" s="19" t="s">
        <v>549</v>
      </c>
      <c r="C169" s="19" t="s">
        <v>550</v>
      </c>
      <c r="D169" s="19" t="s">
        <v>551</v>
      </c>
      <c r="E169" s="14">
        <v>-7.3395644696527258</v>
      </c>
      <c r="F169" s="14">
        <v>112.79866271233881</v>
      </c>
      <c r="G169" s="18">
        <v>2</v>
      </c>
      <c r="H169" s="18">
        <v>0</v>
      </c>
      <c r="I169" s="18">
        <v>0</v>
      </c>
      <c r="J169" s="18">
        <v>0</v>
      </c>
      <c r="K169" s="18">
        <v>0</v>
      </c>
      <c r="L169" s="18">
        <v>0</v>
      </c>
      <c r="M169" s="18">
        <v>0</v>
      </c>
      <c r="N169" s="18">
        <v>0</v>
      </c>
      <c r="O169" s="18">
        <v>0</v>
      </c>
      <c r="P169" s="18">
        <v>0</v>
      </c>
      <c r="Q169" s="18">
        <v>0</v>
      </c>
      <c r="R169" s="18">
        <v>0</v>
      </c>
      <c r="S169" s="18">
        <v>0</v>
      </c>
      <c r="T169" s="18">
        <v>0</v>
      </c>
    </row>
    <row r="170" spans="1:20" x14ac:dyDescent="0.25">
      <c r="A170" s="18">
        <v>166</v>
      </c>
      <c r="B170" s="19" t="s">
        <v>552</v>
      </c>
      <c r="C170" s="19" t="s">
        <v>553</v>
      </c>
      <c r="D170" s="19" t="s">
        <v>554</v>
      </c>
      <c r="E170" s="14">
        <v>-7.3326259529185798</v>
      </c>
      <c r="F170" s="14">
        <v>112.79668945206794</v>
      </c>
      <c r="G170" s="18">
        <v>3</v>
      </c>
      <c r="H170" s="18">
        <v>0</v>
      </c>
      <c r="I170" s="18">
        <v>0</v>
      </c>
      <c r="J170" s="18">
        <v>0</v>
      </c>
      <c r="K170" s="18">
        <v>0</v>
      </c>
      <c r="L170" s="18">
        <v>0</v>
      </c>
      <c r="M170" s="18">
        <v>0</v>
      </c>
      <c r="N170" s="18">
        <v>0</v>
      </c>
      <c r="O170" s="18">
        <v>0</v>
      </c>
      <c r="P170" s="18">
        <v>0</v>
      </c>
      <c r="Q170" s="18">
        <v>0</v>
      </c>
      <c r="R170" s="18">
        <v>0</v>
      </c>
      <c r="S170" s="18">
        <v>0</v>
      </c>
      <c r="T170" s="18">
        <v>0</v>
      </c>
    </row>
    <row r="171" spans="1:20" x14ac:dyDescent="0.25">
      <c r="A171" s="18">
        <v>167</v>
      </c>
      <c r="B171" s="19" t="s">
        <v>555</v>
      </c>
      <c r="C171" s="19" t="s">
        <v>556</v>
      </c>
      <c r="D171" s="19" t="s">
        <v>557</v>
      </c>
      <c r="E171" s="14">
        <v>-7.3351315265610202</v>
      </c>
      <c r="F171" s="14">
        <v>112.80195859165211</v>
      </c>
      <c r="G171" s="18">
        <v>2</v>
      </c>
      <c r="H171" s="18">
        <v>1</v>
      </c>
      <c r="I171" s="18">
        <v>0</v>
      </c>
      <c r="J171" s="18">
        <v>0</v>
      </c>
      <c r="K171" s="18">
        <v>0</v>
      </c>
      <c r="L171" s="18">
        <v>0</v>
      </c>
      <c r="M171" s="18">
        <v>0</v>
      </c>
      <c r="N171" s="18">
        <v>0</v>
      </c>
      <c r="O171" s="18">
        <v>0</v>
      </c>
      <c r="P171" s="18">
        <v>0</v>
      </c>
      <c r="Q171" s="18">
        <v>0</v>
      </c>
      <c r="R171" s="18">
        <v>1</v>
      </c>
      <c r="S171" s="18">
        <v>0</v>
      </c>
      <c r="T171" s="18">
        <v>0</v>
      </c>
    </row>
    <row r="172" spans="1:20" x14ac:dyDescent="0.25">
      <c r="A172" s="18">
        <v>168</v>
      </c>
      <c r="B172" s="19" t="s">
        <v>558</v>
      </c>
      <c r="C172" s="19" t="s">
        <v>559</v>
      </c>
      <c r="D172" s="19" t="s">
        <v>560</v>
      </c>
      <c r="E172" s="14">
        <v>-7.3338588959836502</v>
      </c>
      <c r="F172" s="14">
        <v>112.79757249009037</v>
      </c>
      <c r="G172" s="18">
        <v>4</v>
      </c>
      <c r="H172" s="18">
        <v>0</v>
      </c>
      <c r="I172" s="18">
        <v>0</v>
      </c>
      <c r="J172" s="18">
        <v>0</v>
      </c>
      <c r="K172" s="18">
        <v>0</v>
      </c>
      <c r="L172" s="18">
        <v>0</v>
      </c>
      <c r="M172" s="18">
        <v>0</v>
      </c>
      <c r="N172" s="18">
        <v>0</v>
      </c>
      <c r="O172" s="18">
        <v>0</v>
      </c>
      <c r="P172" s="18">
        <v>0</v>
      </c>
      <c r="Q172" s="18">
        <v>0</v>
      </c>
      <c r="R172" s="18">
        <v>0</v>
      </c>
      <c r="S172" s="18">
        <v>0</v>
      </c>
      <c r="T172" s="18">
        <v>0</v>
      </c>
    </row>
    <row r="173" spans="1:20" x14ac:dyDescent="0.25">
      <c r="A173" s="18">
        <v>169</v>
      </c>
      <c r="B173" s="19" t="s">
        <v>561</v>
      </c>
      <c r="C173" s="19" t="s">
        <v>562</v>
      </c>
      <c r="D173" s="19" t="s">
        <v>563</v>
      </c>
      <c r="E173" s="14">
        <v>-7.337687150511222</v>
      </c>
      <c r="F173" s="14">
        <v>112.79506328659136</v>
      </c>
      <c r="G173" s="18">
        <v>2</v>
      </c>
      <c r="H173" s="18">
        <v>0</v>
      </c>
      <c r="I173" s="18">
        <v>0</v>
      </c>
      <c r="J173" s="18">
        <v>0</v>
      </c>
      <c r="K173" s="18">
        <v>0</v>
      </c>
      <c r="L173" s="18">
        <v>0</v>
      </c>
      <c r="M173" s="18">
        <v>0</v>
      </c>
      <c r="N173" s="18">
        <v>0</v>
      </c>
      <c r="O173" s="18">
        <v>0</v>
      </c>
      <c r="P173" s="18">
        <v>0</v>
      </c>
      <c r="Q173" s="18">
        <v>0</v>
      </c>
      <c r="R173" s="18">
        <v>0</v>
      </c>
      <c r="S173" s="18">
        <v>0</v>
      </c>
      <c r="T173" s="18">
        <v>0</v>
      </c>
    </row>
    <row r="174" spans="1:20" x14ac:dyDescent="0.25">
      <c r="A174" s="18">
        <v>170</v>
      </c>
      <c r="B174" s="19" t="s">
        <v>564</v>
      </c>
      <c r="C174" s="19" t="s">
        <v>565</v>
      </c>
      <c r="D174" s="19" t="s">
        <v>566</v>
      </c>
      <c r="E174" s="14">
        <v>-7.3327978248498722</v>
      </c>
      <c r="F174" s="14">
        <v>112.79491811108872</v>
      </c>
      <c r="G174" s="18">
        <v>3</v>
      </c>
      <c r="H174" s="18">
        <v>0</v>
      </c>
      <c r="I174" s="18">
        <v>0</v>
      </c>
      <c r="J174" s="18">
        <v>0</v>
      </c>
      <c r="K174" s="18">
        <v>0</v>
      </c>
      <c r="L174" s="18">
        <v>0</v>
      </c>
      <c r="M174" s="18">
        <v>0</v>
      </c>
      <c r="N174" s="18">
        <v>0</v>
      </c>
      <c r="O174" s="18">
        <v>0</v>
      </c>
      <c r="P174" s="18">
        <v>0</v>
      </c>
      <c r="Q174" s="18">
        <v>0</v>
      </c>
      <c r="R174" s="18">
        <v>0</v>
      </c>
      <c r="S174" s="18">
        <v>0</v>
      </c>
      <c r="T174" s="18">
        <v>0</v>
      </c>
    </row>
    <row r="175" spans="1:20" x14ac:dyDescent="0.25">
      <c r="A175" s="18">
        <v>171</v>
      </c>
      <c r="B175" s="19" t="s">
        <v>567</v>
      </c>
      <c r="C175" s="19" t="s">
        <v>568</v>
      </c>
      <c r="D175" s="19" t="s">
        <v>569</v>
      </c>
      <c r="E175" s="14">
        <v>-7.3307100538342329</v>
      </c>
      <c r="F175" s="14">
        <v>112.79858446123588</v>
      </c>
      <c r="G175" s="18">
        <v>3</v>
      </c>
      <c r="H175" s="18">
        <v>0</v>
      </c>
      <c r="I175" s="18">
        <v>0</v>
      </c>
      <c r="J175" s="18">
        <v>0</v>
      </c>
      <c r="K175" s="18">
        <v>0</v>
      </c>
      <c r="L175" s="18">
        <v>0</v>
      </c>
      <c r="M175" s="18">
        <v>0</v>
      </c>
      <c r="N175" s="18">
        <v>0</v>
      </c>
      <c r="O175" s="18">
        <v>0</v>
      </c>
      <c r="P175" s="18">
        <v>0</v>
      </c>
      <c r="Q175" s="18">
        <v>0</v>
      </c>
      <c r="R175" s="18">
        <v>0</v>
      </c>
      <c r="S175" s="18">
        <v>0</v>
      </c>
      <c r="T175" s="18">
        <v>0</v>
      </c>
    </row>
    <row r="176" spans="1:20" x14ac:dyDescent="0.25">
      <c r="A176" s="18">
        <v>172</v>
      </c>
      <c r="B176" s="19" t="s">
        <v>570</v>
      </c>
      <c r="C176" s="19" t="s">
        <v>571</v>
      </c>
      <c r="D176" s="19" t="s">
        <v>572</v>
      </c>
      <c r="E176" s="14">
        <v>-7.3322085126130183</v>
      </c>
      <c r="F176" s="14">
        <v>112.80025719470375</v>
      </c>
      <c r="G176" s="18">
        <v>3</v>
      </c>
      <c r="H176" s="18">
        <v>0</v>
      </c>
      <c r="I176" s="18">
        <v>0</v>
      </c>
      <c r="J176" s="18">
        <v>0</v>
      </c>
      <c r="K176" s="18">
        <v>0</v>
      </c>
      <c r="L176" s="18">
        <v>0</v>
      </c>
      <c r="M176" s="18">
        <v>0</v>
      </c>
      <c r="N176" s="18">
        <v>0</v>
      </c>
      <c r="O176" s="18">
        <v>0</v>
      </c>
      <c r="P176" s="18">
        <v>0</v>
      </c>
      <c r="Q176" s="18">
        <v>0</v>
      </c>
      <c r="R176" s="18">
        <v>0</v>
      </c>
      <c r="S176" s="18">
        <v>0</v>
      </c>
      <c r="T176" s="18">
        <v>0</v>
      </c>
    </row>
    <row r="177" spans="1:20" x14ac:dyDescent="0.25">
      <c r="A177" s="18">
        <v>173</v>
      </c>
      <c r="B177" s="19" t="s">
        <v>573</v>
      </c>
      <c r="C177" s="19" t="s">
        <v>574</v>
      </c>
      <c r="D177" s="19" t="s">
        <v>575</v>
      </c>
      <c r="E177" s="14">
        <v>-7.3363036278330993</v>
      </c>
      <c r="F177" s="14">
        <v>112.79771814607091</v>
      </c>
      <c r="G177" s="18">
        <v>4</v>
      </c>
      <c r="H177" s="18">
        <v>0</v>
      </c>
      <c r="I177" s="18">
        <v>0</v>
      </c>
      <c r="J177" s="18">
        <v>0</v>
      </c>
      <c r="K177" s="18">
        <v>0</v>
      </c>
      <c r="L177" s="18">
        <v>0</v>
      </c>
      <c r="M177" s="18">
        <v>0</v>
      </c>
      <c r="N177" s="18">
        <v>0</v>
      </c>
      <c r="O177" s="18">
        <v>0</v>
      </c>
      <c r="P177" s="18">
        <v>0</v>
      </c>
      <c r="Q177" s="18">
        <v>0</v>
      </c>
      <c r="R177" s="18">
        <v>0</v>
      </c>
      <c r="S177" s="18">
        <v>0</v>
      </c>
      <c r="T177" s="18">
        <v>0</v>
      </c>
    </row>
    <row r="178" spans="1:20" x14ac:dyDescent="0.25">
      <c r="A178" s="18">
        <v>174</v>
      </c>
      <c r="B178" s="19" t="s">
        <v>576</v>
      </c>
      <c r="C178" s="19" t="s">
        <v>577</v>
      </c>
      <c r="D178" s="19" t="s">
        <v>578</v>
      </c>
      <c r="E178" s="14">
        <v>-7.3302904967969003</v>
      </c>
      <c r="F178" s="14">
        <v>112.79320089608595</v>
      </c>
      <c r="G178" s="18">
        <v>3</v>
      </c>
      <c r="H178" s="18">
        <v>1</v>
      </c>
      <c r="I178" s="18">
        <v>0</v>
      </c>
      <c r="J178" s="18">
        <v>0</v>
      </c>
      <c r="K178" s="18">
        <v>0</v>
      </c>
      <c r="L178" s="18">
        <v>0</v>
      </c>
      <c r="M178" s="18">
        <v>0</v>
      </c>
      <c r="N178" s="18">
        <v>0</v>
      </c>
      <c r="O178" s="18">
        <v>0</v>
      </c>
      <c r="P178" s="18">
        <v>0</v>
      </c>
      <c r="Q178" s="18">
        <v>0</v>
      </c>
      <c r="R178" s="18">
        <v>0</v>
      </c>
      <c r="S178" s="18">
        <v>0</v>
      </c>
      <c r="T178" s="18">
        <v>0</v>
      </c>
    </row>
    <row r="179" spans="1:20" x14ac:dyDescent="0.25">
      <c r="A179" s="18">
        <v>175</v>
      </c>
      <c r="B179" s="19" t="s">
        <v>579</v>
      </c>
      <c r="C179" s="19" t="s">
        <v>580</v>
      </c>
      <c r="D179" s="19" t="s">
        <v>581</v>
      </c>
      <c r="E179" s="14">
        <v>-7.3314610353631986</v>
      </c>
      <c r="F179" s="14">
        <v>112.79560572609275</v>
      </c>
      <c r="G179" s="18">
        <v>4</v>
      </c>
      <c r="H179" s="18">
        <v>0</v>
      </c>
      <c r="I179" s="18">
        <v>0</v>
      </c>
      <c r="J179" s="18">
        <v>0</v>
      </c>
      <c r="K179" s="18">
        <v>0</v>
      </c>
      <c r="L179" s="18">
        <v>0</v>
      </c>
      <c r="M179" s="18">
        <v>0</v>
      </c>
      <c r="N179" s="18">
        <v>0</v>
      </c>
      <c r="O179" s="18">
        <v>0</v>
      </c>
      <c r="P179" s="18">
        <v>0</v>
      </c>
      <c r="Q179" s="18">
        <v>0</v>
      </c>
      <c r="R179" s="18">
        <v>0</v>
      </c>
      <c r="S179" s="18">
        <v>0</v>
      </c>
      <c r="T179" s="18">
        <v>0</v>
      </c>
    </row>
    <row r="180" spans="1:20" x14ac:dyDescent="0.25">
      <c r="A180" s="18">
        <v>176</v>
      </c>
      <c r="B180" s="19" t="s">
        <v>582</v>
      </c>
      <c r="C180" s="19" t="s">
        <v>583</v>
      </c>
      <c r="D180" s="19" t="s">
        <v>584</v>
      </c>
      <c r="E180" s="14">
        <v>-7.3348490964210162</v>
      </c>
      <c r="F180" s="14">
        <v>112.80286721042522</v>
      </c>
      <c r="G180" s="18">
        <v>3</v>
      </c>
      <c r="H180" s="18">
        <v>0</v>
      </c>
      <c r="I180" s="18">
        <v>1</v>
      </c>
      <c r="J180" s="18">
        <v>0</v>
      </c>
      <c r="K180" s="18">
        <v>0</v>
      </c>
      <c r="L180" s="18">
        <v>0</v>
      </c>
      <c r="M180" s="18">
        <v>0</v>
      </c>
      <c r="N180" s="18">
        <v>0</v>
      </c>
      <c r="O180" s="18">
        <v>0</v>
      </c>
      <c r="P180" s="18">
        <v>0</v>
      </c>
      <c r="Q180" s="18">
        <v>0</v>
      </c>
      <c r="R180" s="18">
        <v>0</v>
      </c>
      <c r="S180" s="18">
        <v>0</v>
      </c>
      <c r="T180" s="18">
        <v>0</v>
      </c>
    </row>
    <row r="181" spans="1:20" x14ac:dyDescent="0.25">
      <c r="A181" s="18">
        <v>177</v>
      </c>
      <c r="B181" s="19" t="s">
        <v>585</v>
      </c>
      <c r="C181" s="19" t="s">
        <v>586</v>
      </c>
      <c r="D181" s="19" t="s">
        <v>587</v>
      </c>
      <c r="E181" s="14">
        <v>-7.3337305117494997</v>
      </c>
      <c r="F181" s="14">
        <v>112.79800623433668</v>
      </c>
      <c r="G181" s="18">
        <v>5</v>
      </c>
      <c r="H181" s="18">
        <v>0</v>
      </c>
      <c r="I181" s="18">
        <v>0</v>
      </c>
      <c r="J181" s="18">
        <v>0</v>
      </c>
      <c r="K181" s="18">
        <v>0</v>
      </c>
      <c r="L181" s="18">
        <v>0</v>
      </c>
      <c r="M181" s="18">
        <v>0</v>
      </c>
      <c r="N181" s="18">
        <v>0</v>
      </c>
      <c r="O181" s="18">
        <v>0</v>
      </c>
      <c r="P181" s="18">
        <v>0</v>
      </c>
      <c r="Q181" s="18">
        <v>0</v>
      </c>
      <c r="R181" s="18">
        <v>0</v>
      </c>
      <c r="S181" s="18">
        <v>0</v>
      </c>
      <c r="T181" s="18">
        <v>0</v>
      </c>
    </row>
    <row r="182" spans="1:20" x14ac:dyDescent="0.25">
      <c r="A182" s="18">
        <v>178</v>
      </c>
      <c r="B182" s="19" t="s">
        <v>588</v>
      </c>
      <c r="C182" s="19" t="s">
        <v>589</v>
      </c>
      <c r="D182" s="19" t="s">
        <v>590</v>
      </c>
      <c r="E182" s="14">
        <v>-7.3355635088577351</v>
      </c>
      <c r="F182" s="14">
        <v>112.79369850645294</v>
      </c>
      <c r="G182" s="18">
        <v>5</v>
      </c>
      <c r="H182" s="18">
        <v>0</v>
      </c>
      <c r="I182" s="18">
        <v>0</v>
      </c>
      <c r="J182" s="18">
        <v>0</v>
      </c>
      <c r="K182" s="18">
        <v>0</v>
      </c>
      <c r="L182" s="18">
        <v>0</v>
      </c>
      <c r="M182" s="18">
        <v>0</v>
      </c>
      <c r="N182" s="18">
        <v>0</v>
      </c>
      <c r="O182" s="18">
        <v>0</v>
      </c>
      <c r="P182" s="18">
        <v>0</v>
      </c>
      <c r="Q182" s="18">
        <v>0</v>
      </c>
      <c r="R182" s="18">
        <v>0</v>
      </c>
      <c r="S182" s="18">
        <v>1</v>
      </c>
      <c r="T182" s="18">
        <v>0</v>
      </c>
    </row>
    <row r="183" spans="1:20" x14ac:dyDescent="0.25">
      <c r="A183" s="18">
        <v>179</v>
      </c>
      <c r="B183" s="19" t="s">
        <v>591</v>
      </c>
      <c r="C183" s="19" t="s">
        <v>592</v>
      </c>
      <c r="D183" s="19" t="s">
        <v>593</v>
      </c>
      <c r="E183" s="14">
        <v>-7.3305468122248936</v>
      </c>
      <c r="F183" s="14">
        <v>112.79730076953378</v>
      </c>
      <c r="G183" s="18">
        <v>3</v>
      </c>
      <c r="H183" s="18">
        <v>0</v>
      </c>
      <c r="I183" s="18">
        <v>0</v>
      </c>
      <c r="J183" s="18">
        <v>0</v>
      </c>
      <c r="K183" s="18">
        <v>0</v>
      </c>
      <c r="L183" s="18">
        <v>0</v>
      </c>
      <c r="M183" s="18">
        <v>0</v>
      </c>
      <c r="N183" s="18">
        <v>0</v>
      </c>
      <c r="O183" s="18">
        <v>0</v>
      </c>
      <c r="P183" s="18">
        <v>0</v>
      </c>
      <c r="Q183" s="18">
        <v>0</v>
      </c>
      <c r="R183" s="18">
        <v>0</v>
      </c>
      <c r="S183" s="18">
        <v>0</v>
      </c>
      <c r="T183" s="18">
        <v>0</v>
      </c>
    </row>
    <row r="184" spans="1:20" x14ac:dyDescent="0.25">
      <c r="A184" s="18">
        <v>180</v>
      </c>
      <c r="B184" s="19" t="s">
        <v>594</v>
      </c>
      <c r="C184" s="19" t="s">
        <v>595</v>
      </c>
      <c r="D184" s="19" t="s">
        <v>596</v>
      </c>
      <c r="E184" s="14">
        <v>-7.3333498608729037</v>
      </c>
      <c r="F184" s="14">
        <v>112.79591604635061</v>
      </c>
      <c r="G184" s="18">
        <v>2</v>
      </c>
      <c r="H184" s="18">
        <v>0</v>
      </c>
      <c r="I184" s="18">
        <v>0</v>
      </c>
      <c r="J184" s="18">
        <v>0</v>
      </c>
      <c r="K184" s="18">
        <v>0</v>
      </c>
      <c r="L184" s="18">
        <v>0</v>
      </c>
      <c r="M184" s="18">
        <v>0</v>
      </c>
      <c r="N184" s="18">
        <v>0</v>
      </c>
      <c r="O184" s="18">
        <v>0</v>
      </c>
      <c r="P184" s="18">
        <v>0</v>
      </c>
      <c r="Q184" s="18">
        <v>0</v>
      </c>
      <c r="R184" s="18">
        <v>0</v>
      </c>
      <c r="S184" s="18">
        <v>0</v>
      </c>
      <c r="T184" s="18">
        <v>0</v>
      </c>
    </row>
    <row r="185" spans="1:20" x14ac:dyDescent="0.25">
      <c r="A185" s="18">
        <v>181</v>
      </c>
      <c r="B185" s="19" t="s">
        <v>597</v>
      </c>
      <c r="C185" s="19" t="s">
        <v>598</v>
      </c>
      <c r="D185" s="19" t="s">
        <v>599</v>
      </c>
      <c r="E185" s="14">
        <v>-7.3378603823777944</v>
      </c>
      <c r="F185" s="14">
        <v>112.79569796053507</v>
      </c>
      <c r="G185" s="18">
        <v>3</v>
      </c>
      <c r="H185" s="18">
        <v>0</v>
      </c>
      <c r="I185" s="18">
        <v>0</v>
      </c>
      <c r="J185" s="18">
        <v>0</v>
      </c>
      <c r="K185" s="18">
        <v>0</v>
      </c>
      <c r="L185" s="18">
        <v>0</v>
      </c>
      <c r="M185" s="18">
        <v>0</v>
      </c>
      <c r="N185" s="18">
        <v>0</v>
      </c>
      <c r="O185" s="18">
        <v>0</v>
      </c>
      <c r="P185" s="18">
        <v>0</v>
      </c>
      <c r="Q185" s="18">
        <v>0</v>
      </c>
      <c r="R185" s="18">
        <v>0</v>
      </c>
      <c r="S185" s="18">
        <v>1</v>
      </c>
      <c r="T185" s="18">
        <v>0</v>
      </c>
    </row>
    <row r="186" spans="1:20" x14ac:dyDescent="0.25">
      <c r="A186" s="18">
        <v>182</v>
      </c>
      <c r="B186" s="19" t="s">
        <v>600</v>
      </c>
      <c r="C186" s="19" t="s">
        <v>601</v>
      </c>
      <c r="D186" s="19" t="s">
        <v>602</v>
      </c>
      <c r="E186" s="14">
        <v>-7.3348002410387174</v>
      </c>
      <c r="F186" s="14">
        <v>112.80129399714623</v>
      </c>
      <c r="G186" s="18">
        <v>4</v>
      </c>
      <c r="H186" s="18">
        <v>0</v>
      </c>
      <c r="I186" s="18">
        <v>0</v>
      </c>
      <c r="J186" s="18">
        <v>0</v>
      </c>
      <c r="K186" s="18">
        <v>0</v>
      </c>
      <c r="L186" s="18">
        <v>0</v>
      </c>
      <c r="M186" s="18">
        <v>0</v>
      </c>
      <c r="N186" s="18">
        <v>0</v>
      </c>
      <c r="O186" s="18">
        <v>0</v>
      </c>
      <c r="P186" s="18">
        <v>0</v>
      </c>
      <c r="Q186" s="18">
        <v>0</v>
      </c>
      <c r="R186" s="18">
        <v>0</v>
      </c>
      <c r="S186" s="18">
        <v>0</v>
      </c>
      <c r="T186" s="18">
        <v>0</v>
      </c>
    </row>
    <row r="187" spans="1:20" x14ac:dyDescent="0.25">
      <c r="A187" s="18">
        <v>183</v>
      </c>
      <c r="B187" s="19" t="s">
        <v>603</v>
      </c>
      <c r="C187" s="19" t="s">
        <v>604</v>
      </c>
      <c r="D187" s="19" t="s">
        <v>605</v>
      </c>
      <c r="E187" s="14">
        <v>-7.332656525070175</v>
      </c>
      <c r="F187" s="14">
        <v>112.79613136397589</v>
      </c>
      <c r="G187" s="18">
        <v>5</v>
      </c>
      <c r="H187" s="18">
        <v>0</v>
      </c>
      <c r="I187" s="18">
        <v>1</v>
      </c>
      <c r="J187" s="18">
        <v>0</v>
      </c>
      <c r="K187" s="18">
        <v>0</v>
      </c>
      <c r="L187" s="18">
        <v>0</v>
      </c>
      <c r="M187" s="18">
        <v>0</v>
      </c>
      <c r="N187" s="18">
        <v>0</v>
      </c>
      <c r="O187" s="18">
        <v>0</v>
      </c>
      <c r="P187" s="18">
        <v>0</v>
      </c>
      <c r="Q187" s="18">
        <v>0</v>
      </c>
      <c r="R187" s="18">
        <v>0</v>
      </c>
      <c r="S187" s="18">
        <v>0</v>
      </c>
      <c r="T187" s="18">
        <v>0</v>
      </c>
    </row>
    <row r="188" spans="1:20" x14ac:dyDescent="0.25">
      <c r="A188" s="18">
        <v>184</v>
      </c>
      <c r="B188" s="19" t="s">
        <v>606</v>
      </c>
      <c r="C188" s="19" t="s">
        <v>607</v>
      </c>
      <c r="D188" s="19" t="s">
        <v>608</v>
      </c>
      <c r="E188" s="14">
        <v>-7.3397276774775584</v>
      </c>
      <c r="F188" s="14">
        <v>112.79514733223139</v>
      </c>
      <c r="G188" s="18">
        <v>4</v>
      </c>
      <c r="H188" s="18">
        <v>0</v>
      </c>
      <c r="I188" s="18">
        <v>0</v>
      </c>
      <c r="J188" s="18">
        <v>0</v>
      </c>
      <c r="K188" s="18">
        <v>0</v>
      </c>
      <c r="L188" s="18">
        <v>0</v>
      </c>
      <c r="M188" s="18">
        <v>0</v>
      </c>
      <c r="N188" s="18">
        <v>0</v>
      </c>
      <c r="O188" s="18">
        <v>0</v>
      </c>
      <c r="P188" s="18">
        <v>0</v>
      </c>
      <c r="Q188" s="18">
        <v>0</v>
      </c>
      <c r="R188" s="18">
        <v>1</v>
      </c>
      <c r="S188" s="18">
        <v>0</v>
      </c>
      <c r="T188" s="18">
        <v>0</v>
      </c>
    </row>
    <row r="189" spans="1:20" x14ac:dyDescent="0.25">
      <c r="A189" s="18">
        <v>185</v>
      </c>
      <c r="B189" s="19" t="s">
        <v>609</v>
      </c>
      <c r="C189" s="19" t="s">
        <v>610</v>
      </c>
      <c r="D189" s="19" t="s">
        <v>611</v>
      </c>
      <c r="E189" s="14">
        <v>-7.3364365029228704</v>
      </c>
      <c r="F189" s="14">
        <v>112.79445522336903</v>
      </c>
      <c r="G189" s="18">
        <v>3</v>
      </c>
      <c r="H189" s="18">
        <v>0</v>
      </c>
      <c r="I189" s="18">
        <v>0</v>
      </c>
      <c r="J189" s="18">
        <v>1</v>
      </c>
      <c r="K189" s="18">
        <v>0</v>
      </c>
      <c r="L189" s="18">
        <v>0</v>
      </c>
      <c r="M189" s="18">
        <v>0</v>
      </c>
      <c r="N189" s="18">
        <v>0</v>
      </c>
      <c r="O189" s="18">
        <v>0</v>
      </c>
      <c r="P189" s="18">
        <v>0</v>
      </c>
      <c r="Q189" s="18">
        <v>0</v>
      </c>
      <c r="R189" s="18">
        <v>0</v>
      </c>
      <c r="S189" s="18">
        <v>0</v>
      </c>
      <c r="T189" s="18">
        <v>0</v>
      </c>
    </row>
    <row r="190" spans="1:20" x14ac:dyDescent="0.25">
      <c r="A190" s="18">
        <v>186</v>
      </c>
      <c r="B190" s="19" t="s">
        <v>612</v>
      </c>
      <c r="C190" s="19" t="s">
        <v>613</v>
      </c>
      <c r="D190" s="19" t="s">
        <v>614</v>
      </c>
      <c r="E190" s="14">
        <v>-7.3332097182419407</v>
      </c>
      <c r="F190" s="14">
        <v>112.79961025071982</v>
      </c>
      <c r="G190" s="18">
        <v>4</v>
      </c>
      <c r="H190" s="18">
        <v>0</v>
      </c>
      <c r="I190" s="18">
        <v>0</v>
      </c>
      <c r="J190" s="18">
        <v>0</v>
      </c>
      <c r="K190" s="18">
        <v>0</v>
      </c>
      <c r="L190" s="18">
        <v>0</v>
      </c>
      <c r="M190" s="18">
        <v>0</v>
      </c>
      <c r="N190" s="18">
        <v>0</v>
      </c>
      <c r="O190" s="18">
        <v>0</v>
      </c>
      <c r="P190" s="18">
        <v>0</v>
      </c>
      <c r="Q190" s="18">
        <v>0</v>
      </c>
      <c r="R190" s="18">
        <v>0</v>
      </c>
      <c r="S190" s="18">
        <v>0</v>
      </c>
      <c r="T190" s="18">
        <v>0</v>
      </c>
    </row>
    <row r="191" spans="1:20" x14ac:dyDescent="0.25">
      <c r="A191" s="18">
        <v>187</v>
      </c>
      <c r="B191" s="19" t="s">
        <v>615</v>
      </c>
      <c r="C191" s="19" t="s">
        <v>616</v>
      </c>
      <c r="D191" s="19" t="s">
        <v>617</v>
      </c>
      <c r="E191" s="14">
        <v>-7.330933288574327</v>
      </c>
      <c r="F191" s="14">
        <v>112.79388566083708</v>
      </c>
      <c r="G191" s="18">
        <v>2</v>
      </c>
      <c r="H191" s="18">
        <v>0</v>
      </c>
      <c r="I191" s="18">
        <v>0</v>
      </c>
      <c r="J191" s="18">
        <v>0</v>
      </c>
      <c r="K191" s="18">
        <v>0</v>
      </c>
      <c r="L191" s="18">
        <v>0</v>
      </c>
      <c r="M191" s="18">
        <v>0</v>
      </c>
      <c r="N191" s="18">
        <v>0</v>
      </c>
      <c r="O191" s="18">
        <v>0</v>
      </c>
      <c r="P191" s="18">
        <v>0</v>
      </c>
      <c r="Q191" s="18">
        <v>0</v>
      </c>
      <c r="R191" s="18">
        <v>0</v>
      </c>
      <c r="S191" s="18">
        <v>0</v>
      </c>
      <c r="T191" s="18">
        <v>0</v>
      </c>
    </row>
    <row r="192" spans="1:20" x14ac:dyDescent="0.25">
      <c r="A192" s="18">
        <v>188</v>
      </c>
      <c r="B192" s="19" t="s">
        <v>618</v>
      </c>
      <c r="C192" s="19" t="s">
        <v>619</v>
      </c>
      <c r="D192" s="19" t="s">
        <v>620</v>
      </c>
      <c r="E192" s="14">
        <v>-7.3391828498366136</v>
      </c>
      <c r="F192" s="14">
        <v>112.79757069545724</v>
      </c>
      <c r="G192" s="18">
        <v>3</v>
      </c>
      <c r="H192" s="18">
        <v>0</v>
      </c>
      <c r="I192" s="18">
        <v>0</v>
      </c>
      <c r="J192" s="18">
        <v>0</v>
      </c>
      <c r="K192" s="18">
        <v>0</v>
      </c>
      <c r="L192" s="18">
        <v>0</v>
      </c>
      <c r="M192" s="18">
        <v>0</v>
      </c>
      <c r="N192" s="18">
        <v>0</v>
      </c>
      <c r="O192" s="18">
        <v>0</v>
      </c>
      <c r="P192" s="18">
        <v>0</v>
      </c>
      <c r="Q192" s="18">
        <v>0</v>
      </c>
      <c r="R192" s="18">
        <v>1</v>
      </c>
      <c r="S192" s="18">
        <v>0</v>
      </c>
      <c r="T192" s="18">
        <v>0</v>
      </c>
    </row>
    <row r="193" spans="1:20" x14ac:dyDescent="0.25">
      <c r="A193" s="18">
        <v>189</v>
      </c>
      <c r="B193" s="19" t="s">
        <v>621</v>
      </c>
      <c r="C193" s="19" t="s">
        <v>622</v>
      </c>
      <c r="D193" s="19" t="s">
        <v>623</v>
      </c>
      <c r="E193" s="14">
        <v>-7.3330021978397602</v>
      </c>
      <c r="F193" s="14">
        <v>112.79975490998586</v>
      </c>
      <c r="G193" s="18">
        <v>5</v>
      </c>
      <c r="H193" s="18">
        <v>0</v>
      </c>
      <c r="I193" s="18">
        <v>0</v>
      </c>
      <c r="J193" s="18">
        <v>0</v>
      </c>
      <c r="K193" s="18">
        <v>0</v>
      </c>
      <c r="L193" s="18">
        <v>0</v>
      </c>
      <c r="M193" s="18">
        <v>0</v>
      </c>
      <c r="N193" s="18">
        <v>0</v>
      </c>
      <c r="O193" s="18">
        <v>0</v>
      </c>
      <c r="P193" s="18">
        <v>0</v>
      </c>
      <c r="Q193" s="18">
        <v>0</v>
      </c>
      <c r="R193" s="18">
        <v>0</v>
      </c>
      <c r="S193" s="18">
        <v>0</v>
      </c>
      <c r="T193" s="18">
        <v>0</v>
      </c>
    </row>
    <row r="194" spans="1:20" x14ac:dyDescent="0.25">
      <c r="A194" s="18">
        <v>190</v>
      </c>
      <c r="B194" s="19" t="s">
        <v>624</v>
      </c>
      <c r="C194" s="19" t="s">
        <v>625</v>
      </c>
      <c r="D194" s="19" t="s">
        <v>626</v>
      </c>
      <c r="E194" s="14">
        <v>-7.3358557145956595</v>
      </c>
      <c r="F194" s="14">
        <v>112.80273543093193</v>
      </c>
      <c r="G194" s="18">
        <v>2</v>
      </c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  <c r="T194" s="18">
        <v>0</v>
      </c>
    </row>
    <row r="195" spans="1:20" x14ac:dyDescent="0.25">
      <c r="A195" s="18">
        <v>191</v>
      </c>
      <c r="B195" s="19" t="s">
        <v>627</v>
      </c>
      <c r="C195" s="19" t="s">
        <v>628</v>
      </c>
      <c r="D195" s="19" t="s">
        <v>629</v>
      </c>
      <c r="E195" s="14">
        <v>-7.3378630286183668</v>
      </c>
      <c r="F195" s="14">
        <v>112.8019280759822</v>
      </c>
      <c r="G195" s="18">
        <v>3</v>
      </c>
      <c r="H195" s="18">
        <v>0</v>
      </c>
      <c r="I195" s="18">
        <v>0</v>
      </c>
      <c r="J195" s="18">
        <v>0</v>
      </c>
      <c r="K195" s="18">
        <v>0</v>
      </c>
      <c r="L195" s="18">
        <v>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R195" s="18">
        <v>0</v>
      </c>
      <c r="S195" s="18">
        <v>0</v>
      </c>
      <c r="T195" s="18">
        <v>0</v>
      </c>
    </row>
    <row r="196" spans="1:20" x14ac:dyDescent="0.25">
      <c r="A196" s="18">
        <v>192</v>
      </c>
      <c r="B196" s="19" t="s">
        <v>630</v>
      </c>
      <c r="C196" s="19" t="s">
        <v>631</v>
      </c>
      <c r="D196" s="19" t="s">
        <v>632</v>
      </c>
      <c r="E196" s="14">
        <v>-7.3327561115103768</v>
      </c>
      <c r="F196" s="14">
        <v>112.80147436136083</v>
      </c>
      <c r="G196" s="18">
        <v>4</v>
      </c>
      <c r="H196" s="18">
        <v>0</v>
      </c>
      <c r="I196" s="18">
        <v>0</v>
      </c>
      <c r="J196" s="18">
        <v>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0</v>
      </c>
      <c r="S196" s="18">
        <v>0</v>
      </c>
      <c r="T196" s="18">
        <v>0</v>
      </c>
    </row>
    <row r="197" spans="1:20" x14ac:dyDescent="0.25">
      <c r="A197" s="18">
        <v>193</v>
      </c>
      <c r="B197" s="19" t="s">
        <v>633</v>
      </c>
      <c r="C197" s="19" t="s">
        <v>634</v>
      </c>
      <c r="D197" s="19" t="s">
        <v>635</v>
      </c>
      <c r="E197" s="14">
        <v>-7.3385695418034027</v>
      </c>
      <c r="F197" s="14">
        <v>112.8029498777527</v>
      </c>
      <c r="G197" s="18">
        <v>5</v>
      </c>
      <c r="H197" s="18">
        <v>0</v>
      </c>
      <c r="I197" s="18">
        <v>0</v>
      </c>
      <c r="J197" s="18">
        <v>0</v>
      </c>
      <c r="K197" s="18">
        <v>0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  <c r="T197" s="18">
        <v>0</v>
      </c>
    </row>
    <row r="198" spans="1:20" x14ac:dyDescent="0.25">
      <c r="A198" s="18">
        <v>194</v>
      </c>
      <c r="B198" s="19" t="s">
        <v>636</v>
      </c>
      <c r="C198" s="19" t="s">
        <v>637</v>
      </c>
      <c r="D198" s="19" t="s">
        <v>638</v>
      </c>
      <c r="E198" s="14">
        <v>-7.3372832308603204</v>
      </c>
      <c r="F198" s="14">
        <v>112.79590657153237</v>
      </c>
      <c r="G198" s="18">
        <v>4</v>
      </c>
      <c r="H198" s="18">
        <v>0</v>
      </c>
      <c r="I198" s="18">
        <v>0</v>
      </c>
      <c r="J198" s="18">
        <v>0</v>
      </c>
      <c r="K198" s="18">
        <v>0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1</v>
      </c>
      <c r="S198" s="18">
        <v>1</v>
      </c>
      <c r="T198" s="18">
        <v>0</v>
      </c>
    </row>
    <row r="199" spans="1:20" x14ac:dyDescent="0.25">
      <c r="A199" s="18">
        <v>195</v>
      </c>
      <c r="B199" s="19" t="s">
        <v>639</v>
      </c>
      <c r="C199" s="19" t="s">
        <v>640</v>
      </c>
      <c r="D199" s="19" t="s">
        <v>641</v>
      </c>
      <c r="E199" s="14">
        <v>-7.3305686106872372</v>
      </c>
      <c r="F199" s="14">
        <v>112.79495321746703</v>
      </c>
      <c r="G199" s="18">
        <v>3</v>
      </c>
      <c r="H199" s="18">
        <v>0</v>
      </c>
      <c r="I199" s="18">
        <v>1</v>
      </c>
      <c r="J199" s="18">
        <v>0</v>
      </c>
      <c r="K199" s="18">
        <v>0</v>
      </c>
      <c r="L199" s="18">
        <v>0</v>
      </c>
      <c r="M199" s="18">
        <v>0</v>
      </c>
      <c r="N199" s="18">
        <v>0</v>
      </c>
      <c r="O199" s="18">
        <v>0</v>
      </c>
      <c r="P199" s="18">
        <v>0</v>
      </c>
      <c r="Q199" s="18">
        <v>0</v>
      </c>
      <c r="R199" s="18">
        <v>0</v>
      </c>
      <c r="S199" s="18">
        <v>0</v>
      </c>
      <c r="T199" s="18">
        <v>0</v>
      </c>
    </row>
    <row r="200" spans="1:20" x14ac:dyDescent="0.25">
      <c r="A200" s="18">
        <v>196</v>
      </c>
      <c r="B200" s="19" t="s">
        <v>642</v>
      </c>
      <c r="C200" s="19" t="s">
        <v>643</v>
      </c>
      <c r="D200" s="19" t="s">
        <v>644</v>
      </c>
      <c r="E200" s="14">
        <v>-7.3339936881377312</v>
      </c>
      <c r="F200" s="14">
        <v>112.79430929641373</v>
      </c>
      <c r="G200" s="18">
        <v>2</v>
      </c>
      <c r="H200" s="18">
        <v>0</v>
      </c>
      <c r="I200" s="18">
        <v>0</v>
      </c>
      <c r="J200" s="18">
        <v>0</v>
      </c>
      <c r="K200" s="18">
        <v>0</v>
      </c>
      <c r="L200" s="18">
        <v>0</v>
      </c>
      <c r="M200" s="18">
        <v>0</v>
      </c>
      <c r="N200" s="18">
        <v>0</v>
      </c>
      <c r="O200" s="18">
        <v>0</v>
      </c>
      <c r="P200" s="18">
        <v>0</v>
      </c>
      <c r="Q200" s="18">
        <v>0</v>
      </c>
      <c r="R200" s="18">
        <v>0</v>
      </c>
      <c r="S200" s="18">
        <v>0</v>
      </c>
      <c r="T200" s="18">
        <v>0</v>
      </c>
    </row>
    <row r="201" spans="1:20" x14ac:dyDescent="0.25">
      <c r="A201" s="18">
        <v>197</v>
      </c>
      <c r="B201" s="19" t="s">
        <v>645</v>
      </c>
      <c r="C201" s="19" t="s">
        <v>646</v>
      </c>
      <c r="D201" s="19" t="s">
        <v>647</v>
      </c>
      <c r="E201" s="14">
        <v>-7.3361863824318663</v>
      </c>
      <c r="F201" s="14">
        <v>112.80181123821578</v>
      </c>
      <c r="G201" s="18">
        <v>3</v>
      </c>
      <c r="H201" s="18">
        <v>0</v>
      </c>
      <c r="I201" s="18">
        <v>0</v>
      </c>
      <c r="J201" s="18">
        <v>0</v>
      </c>
      <c r="K201" s="18">
        <v>0</v>
      </c>
      <c r="L201" s="18">
        <v>0</v>
      </c>
      <c r="M201" s="18">
        <v>0</v>
      </c>
      <c r="N201" s="18">
        <v>0</v>
      </c>
      <c r="O201" s="18">
        <v>0</v>
      </c>
      <c r="P201" s="18">
        <v>0</v>
      </c>
      <c r="Q201" s="18">
        <v>0</v>
      </c>
      <c r="R201" s="18">
        <v>0</v>
      </c>
      <c r="S201" s="18">
        <v>0</v>
      </c>
      <c r="T201" s="18">
        <v>0</v>
      </c>
    </row>
    <row r="202" spans="1:20" x14ac:dyDescent="0.25">
      <c r="A202" s="18">
        <v>198</v>
      </c>
      <c r="B202" s="19" t="s">
        <v>648</v>
      </c>
      <c r="C202" s="19" t="s">
        <v>649</v>
      </c>
      <c r="D202" s="19" t="s">
        <v>650</v>
      </c>
      <c r="E202" s="14">
        <v>-7.3358898698054622</v>
      </c>
      <c r="F202" s="14">
        <v>112.79447497346254</v>
      </c>
      <c r="G202" s="18">
        <v>4</v>
      </c>
      <c r="H202" s="18">
        <v>0</v>
      </c>
      <c r="I202" s="18">
        <v>0</v>
      </c>
      <c r="J202" s="18">
        <v>0</v>
      </c>
      <c r="K202" s="18">
        <v>0</v>
      </c>
      <c r="L202" s="18">
        <v>0</v>
      </c>
      <c r="M202" s="18">
        <v>0</v>
      </c>
      <c r="N202" s="18">
        <v>0</v>
      </c>
      <c r="O202" s="18">
        <v>0</v>
      </c>
      <c r="P202" s="18">
        <v>0</v>
      </c>
      <c r="Q202" s="18">
        <v>0</v>
      </c>
      <c r="R202" s="18">
        <v>0</v>
      </c>
      <c r="S202" s="18">
        <v>0</v>
      </c>
      <c r="T202" s="18">
        <v>0</v>
      </c>
    </row>
    <row r="203" spans="1:20" x14ac:dyDescent="0.25">
      <c r="A203" s="18">
        <v>199</v>
      </c>
      <c r="B203" s="19" t="s">
        <v>651</v>
      </c>
      <c r="C203" s="19" t="s">
        <v>652</v>
      </c>
      <c r="D203" s="19" t="s">
        <v>653</v>
      </c>
      <c r="E203" s="14">
        <v>-7.335982191809399</v>
      </c>
      <c r="F203" s="14">
        <v>112.79940939187483</v>
      </c>
      <c r="G203" s="18">
        <v>5</v>
      </c>
      <c r="H203" s="18">
        <v>0</v>
      </c>
      <c r="I203" s="18">
        <v>0</v>
      </c>
      <c r="J203" s="18">
        <v>0</v>
      </c>
      <c r="K203" s="18">
        <v>0</v>
      </c>
      <c r="L203" s="18">
        <v>0</v>
      </c>
      <c r="M203" s="18">
        <v>0</v>
      </c>
      <c r="N203" s="18">
        <v>0</v>
      </c>
      <c r="O203" s="18">
        <v>0</v>
      </c>
      <c r="P203" s="18">
        <v>0</v>
      </c>
      <c r="Q203" s="18">
        <v>0</v>
      </c>
      <c r="R203" s="18">
        <v>1</v>
      </c>
      <c r="S203" s="18">
        <v>0</v>
      </c>
      <c r="T203" s="18">
        <v>0</v>
      </c>
    </row>
    <row r="204" spans="1:20" x14ac:dyDescent="0.25">
      <c r="A204" s="18">
        <v>200</v>
      </c>
      <c r="B204" s="19" t="s">
        <v>654</v>
      </c>
      <c r="C204" s="19" t="s">
        <v>655</v>
      </c>
      <c r="D204" s="19" t="s">
        <v>656</v>
      </c>
      <c r="E204" s="14">
        <v>-7.3319247627394937</v>
      </c>
      <c r="F204" s="14">
        <v>112.80275178218059</v>
      </c>
      <c r="G204" s="18">
        <v>2</v>
      </c>
      <c r="H204" s="18">
        <v>0</v>
      </c>
      <c r="I204" s="18">
        <v>0</v>
      </c>
      <c r="J204" s="18">
        <v>0</v>
      </c>
      <c r="K204" s="18">
        <v>0</v>
      </c>
      <c r="L204" s="18">
        <v>0</v>
      </c>
      <c r="M204" s="18">
        <v>0</v>
      </c>
      <c r="N204" s="18">
        <v>0</v>
      </c>
      <c r="O204" s="18">
        <v>0</v>
      </c>
      <c r="P204" s="18">
        <v>0</v>
      </c>
      <c r="Q204" s="18">
        <v>0</v>
      </c>
      <c r="R204" s="18">
        <v>0</v>
      </c>
      <c r="S204" s="18">
        <v>0</v>
      </c>
      <c r="T204" s="18">
        <v>0</v>
      </c>
    </row>
    <row r="205" spans="1:20" x14ac:dyDescent="0.25">
      <c r="A205" s="18">
        <v>201</v>
      </c>
      <c r="B205" s="19" t="s">
        <v>657</v>
      </c>
      <c r="C205" s="19" t="s">
        <v>658</v>
      </c>
      <c r="D205" s="19" t="s">
        <v>659</v>
      </c>
      <c r="E205" s="14">
        <v>-7.3321340014398428</v>
      </c>
      <c r="F205" s="14">
        <v>112.80027920101693</v>
      </c>
      <c r="G205" s="18">
        <v>2</v>
      </c>
      <c r="H205" s="18">
        <v>0</v>
      </c>
      <c r="I205" s="18">
        <v>0</v>
      </c>
      <c r="J205" s="18">
        <v>0</v>
      </c>
      <c r="K205" s="18">
        <v>0</v>
      </c>
      <c r="L205" s="18">
        <v>0</v>
      </c>
      <c r="M205" s="18">
        <v>0</v>
      </c>
      <c r="N205" s="18">
        <v>0</v>
      </c>
      <c r="O205" s="18">
        <v>0</v>
      </c>
      <c r="P205" s="18">
        <v>0</v>
      </c>
      <c r="Q205" s="18">
        <v>0</v>
      </c>
      <c r="R205" s="18">
        <v>0</v>
      </c>
      <c r="S205" s="18">
        <v>0</v>
      </c>
      <c r="T205" s="18">
        <v>0</v>
      </c>
    </row>
    <row r="206" spans="1:20" x14ac:dyDescent="0.25">
      <c r="A206" s="18">
        <v>202</v>
      </c>
      <c r="B206" s="19" t="s">
        <v>660</v>
      </c>
      <c r="C206" s="19" t="s">
        <v>661</v>
      </c>
      <c r="D206" s="19" t="s">
        <v>662</v>
      </c>
      <c r="E206" s="14">
        <v>-7.3304655465196218</v>
      </c>
      <c r="F206" s="14">
        <v>112.79952638344753</v>
      </c>
      <c r="G206" s="18">
        <v>3</v>
      </c>
      <c r="H206" s="18">
        <v>0</v>
      </c>
      <c r="I206" s="18">
        <v>0</v>
      </c>
      <c r="J206" s="18">
        <v>0</v>
      </c>
      <c r="K206" s="18">
        <v>0</v>
      </c>
      <c r="L206" s="18">
        <v>0</v>
      </c>
      <c r="M206" s="18">
        <v>0</v>
      </c>
      <c r="N206" s="18">
        <v>0</v>
      </c>
      <c r="O206" s="18">
        <v>0</v>
      </c>
      <c r="P206" s="18">
        <v>0</v>
      </c>
      <c r="Q206" s="18">
        <v>0</v>
      </c>
      <c r="R206" s="18">
        <v>0</v>
      </c>
      <c r="S206" s="18">
        <v>0</v>
      </c>
      <c r="T206" s="18">
        <v>0</v>
      </c>
    </row>
    <row r="207" spans="1:20" x14ac:dyDescent="0.25">
      <c r="A207" s="18">
        <v>203</v>
      </c>
      <c r="B207" s="19" t="s">
        <v>663</v>
      </c>
      <c r="C207" s="19" t="s">
        <v>664</v>
      </c>
      <c r="D207" s="19" t="s">
        <v>665</v>
      </c>
      <c r="E207" s="14">
        <v>-7.3337153355166889</v>
      </c>
      <c r="F207" s="14">
        <v>112.80200268486819</v>
      </c>
      <c r="G207" s="18">
        <v>3</v>
      </c>
      <c r="H207" s="18">
        <v>0</v>
      </c>
      <c r="I207" s="18">
        <v>0</v>
      </c>
      <c r="J207" s="18">
        <v>0</v>
      </c>
      <c r="K207" s="18">
        <v>0</v>
      </c>
      <c r="L207" s="18">
        <v>0</v>
      </c>
      <c r="M207" s="18">
        <v>0</v>
      </c>
      <c r="N207" s="18">
        <v>0</v>
      </c>
      <c r="O207" s="18">
        <v>0</v>
      </c>
      <c r="P207" s="18">
        <v>0</v>
      </c>
      <c r="Q207" s="18">
        <v>0</v>
      </c>
      <c r="R207" s="18">
        <v>0</v>
      </c>
      <c r="S207" s="18">
        <v>0</v>
      </c>
      <c r="T207" s="18">
        <v>0</v>
      </c>
    </row>
    <row r="208" spans="1:20" x14ac:dyDescent="0.25">
      <c r="A208" s="18">
        <v>204</v>
      </c>
      <c r="B208" s="19" t="s">
        <v>666</v>
      </c>
      <c r="C208" s="19" t="s">
        <v>667</v>
      </c>
      <c r="D208" s="19" t="s">
        <v>668</v>
      </c>
      <c r="E208" s="14">
        <v>-7.3368511069496849</v>
      </c>
      <c r="F208" s="14">
        <v>112.79514952879127</v>
      </c>
      <c r="G208" s="18">
        <v>3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  <c r="T208" s="18">
        <v>0</v>
      </c>
    </row>
    <row r="209" spans="1:20" x14ac:dyDescent="0.25">
      <c r="A209" s="18">
        <v>205</v>
      </c>
      <c r="B209" s="19" t="s">
        <v>669</v>
      </c>
      <c r="C209" s="19" t="s">
        <v>670</v>
      </c>
      <c r="D209" s="19" t="s">
        <v>671</v>
      </c>
      <c r="E209" s="14">
        <v>-7.3362156259267826</v>
      </c>
      <c r="F209" s="14">
        <v>112.79837301856213</v>
      </c>
      <c r="G209" s="18">
        <v>4</v>
      </c>
      <c r="H209" s="18">
        <v>0</v>
      </c>
      <c r="I209" s="18">
        <v>0</v>
      </c>
      <c r="J209" s="18">
        <v>0</v>
      </c>
      <c r="K209" s="18">
        <v>0</v>
      </c>
      <c r="L209" s="18">
        <v>0</v>
      </c>
      <c r="M209" s="18">
        <v>0</v>
      </c>
      <c r="N209" s="18">
        <v>0</v>
      </c>
      <c r="O209" s="18">
        <v>0</v>
      </c>
      <c r="P209" s="18">
        <v>0</v>
      </c>
      <c r="Q209" s="18">
        <v>0</v>
      </c>
      <c r="R209" s="18">
        <v>0</v>
      </c>
      <c r="S209" s="18">
        <v>0</v>
      </c>
      <c r="T209" s="18">
        <v>0</v>
      </c>
    </row>
    <row r="210" spans="1:20" x14ac:dyDescent="0.25">
      <c r="A210" s="18">
        <v>206</v>
      </c>
      <c r="B210" s="19" t="s">
        <v>672</v>
      </c>
      <c r="C210" s="19" t="s">
        <v>673</v>
      </c>
      <c r="D210" s="19" t="s">
        <v>674</v>
      </c>
      <c r="E210" s="14">
        <v>-7.3386226368864707</v>
      </c>
      <c r="F210" s="14">
        <v>112.79824050672659</v>
      </c>
      <c r="G210" s="18">
        <v>2</v>
      </c>
      <c r="H210" s="18">
        <v>0</v>
      </c>
      <c r="I210" s="18">
        <v>0</v>
      </c>
      <c r="J210" s="18">
        <v>0</v>
      </c>
      <c r="K210" s="18">
        <v>0</v>
      </c>
      <c r="L210" s="18">
        <v>0</v>
      </c>
      <c r="M210" s="18">
        <v>0</v>
      </c>
      <c r="N210" s="18">
        <v>0</v>
      </c>
      <c r="O210" s="18">
        <v>0</v>
      </c>
      <c r="P210" s="18">
        <v>0</v>
      </c>
      <c r="Q210" s="18">
        <v>0</v>
      </c>
      <c r="R210" s="18">
        <v>0</v>
      </c>
      <c r="S210" s="18">
        <v>0</v>
      </c>
      <c r="T210" s="18">
        <v>0</v>
      </c>
    </row>
    <row r="211" spans="1:20" x14ac:dyDescent="0.25">
      <c r="A211" s="18">
        <v>207</v>
      </c>
      <c r="B211" s="19" t="s">
        <v>675</v>
      </c>
      <c r="C211" s="19" t="s">
        <v>676</v>
      </c>
      <c r="D211" s="19" t="s">
        <v>677</v>
      </c>
      <c r="E211" s="14">
        <v>-7.3341627095945867</v>
      </c>
      <c r="F211" s="14">
        <v>112.80137568197203</v>
      </c>
      <c r="G211" s="18">
        <v>3</v>
      </c>
      <c r="H211" s="18">
        <v>0</v>
      </c>
      <c r="I211" s="18">
        <v>0</v>
      </c>
      <c r="J211" s="18">
        <v>0</v>
      </c>
      <c r="K211" s="18">
        <v>0</v>
      </c>
      <c r="L211" s="18">
        <v>0</v>
      </c>
      <c r="M211" s="18">
        <v>0</v>
      </c>
      <c r="N211" s="18">
        <v>0</v>
      </c>
      <c r="O211" s="18">
        <v>0</v>
      </c>
      <c r="P211" s="18">
        <v>0</v>
      </c>
      <c r="Q211" s="18">
        <v>0</v>
      </c>
      <c r="R211" s="18">
        <v>0</v>
      </c>
      <c r="S211" s="18">
        <v>0</v>
      </c>
      <c r="T211" s="18">
        <v>0</v>
      </c>
    </row>
    <row r="212" spans="1:20" x14ac:dyDescent="0.25">
      <c r="A212" s="18">
        <v>208</v>
      </c>
      <c r="B212" s="19" t="s">
        <v>678</v>
      </c>
      <c r="C212" s="19" t="s">
        <v>679</v>
      </c>
      <c r="D212" s="19" t="s">
        <v>680</v>
      </c>
      <c r="E212" s="14">
        <v>-7.3300820087435508</v>
      </c>
      <c r="F212" s="14">
        <v>112.80102246095154</v>
      </c>
      <c r="G212" s="18">
        <v>4</v>
      </c>
      <c r="H212" s="18">
        <v>0</v>
      </c>
      <c r="I212" s="18">
        <v>1</v>
      </c>
      <c r="J212" s="18">
        <v>0</v>
      </c>
      <c r="K212" s="18">
        <v>0</v>
      </c>
      <c r="L212" s="18">
        <v>0</v>
      </c>
      <c r="M212" s="18">
        <v>0</v>
      </c>
      <c r="N212" s="18">
        <v>0</v>
      </c>
      <c r="O212" s="18">
        <v>0</v>
      </c>
      <c r="P212" s="18">
        <v>0</v>
      </c>
      <c r="Q212" s="18">
        <v>0</v>
      </c>
      <c r="R212" s="18">
        <v>0</v>
      </c>
      <c r="S212" s="18">
        <v>1</v>
      </c>
      <c r="T212" s="18">
        <v>0</v>
      </c>
    </row>
    <row r="213" spans="1:20" x14ac:dyDescent="0.25">
      <c r="A213" s="18">
        <v>209</v>
      </c>
      <c r="B213" s="19" t="s">
        <v>681</v>
      </c>
      <c r="C213" s="19" t="s">
        <v>682</v>
      </c>
      <c r="D213" s="19" t="s">
        <v>683</v>
      </c>
      <c r="E213" s="14">
        <v>-7.334240436078943</v>
      </c>
      <c r="F213" s="14">
        <v>112.79926566189258</v>
      </c>
      <c r="G213" s="18">
        <v>4</v>
      </c>
      <c r="H213" s="18">
        <v>0</v>
      </c>
      <c r="I213" s="18">
        <v>0</v>
      </c>
      <c r="J213" s="18">
        <v>0</v>
      </c>
      <c r="K213" s="18">
        <v>0</v>
      </c>
      <c r="L213" s="18">
        <v>0</v>
      </c>
      <c r="M213" s="18">
        <v>0</v>
      </c>
      <c r="N213" s="18">
        <v>0</v>
      </c>
      <c r="O213" s="18">
        <v>0</v>
      </c>
      <c r="P213" s="18">
        <v>0</v>
      </c>
      <c r="Q213" s="18">
        <v>0</v>
      </c>
      <c r="R213" s="18">
        <v>0</v>
      </c>
      <c r="S213" s="18">
        <v>0</v>
      </c>
      <c r="T213" s="18">
        <v>0</v>
      </c>
    </row>
    <row r="214" spans="1:20" x14ac:dyDescent="0.25">
      <c r="A214" s="18">
        <v>210</v>
      </c>
      <c r="B214" s="19" t="s">
        <v>684</v>
      </c>
      <c r="C214" s="19" t="s">
        <v>685</v>
      </c>
      <c r="D214" s="19" t="s">
        <v>686</v>
      </c>
      <c r="E214" s="14">
        <v>-7.333206227804193</v>
      </c>
      <c r="F214" s="14">
        <v>112.79489301564591</v>
      </c>
      <c r="G214" s="18">
        <v>2</v>
      </c>
      <c r="H214" s="18">
        <v>0</v>
      </c>
      <c r="I214" s="18">
        <v>0</v>
      </c>
      <c r="J214" s="18">
        <v>1</v>
      </c>
      <c r="K214" s="18">
        <v>0</v>
      </c>
      <c r="L214" s="18">
        <v>0</v>
      </c>
      <c r="M214" s="18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0</v>
      </c>
      <c r="T214" s="18">
        <v>0</v>
      </c>
    </row>
    <row r="215" spans="1:20" x14ac:dyDescent="0.25">
      <c r="A215" s="18">
        <v>211</v>
      </c>
      <c r="B215" s="19" t="s">
        <v>687</v>
      </c>
      <c r="C215" s="19" t="s">
        <v>688</v>
      </c>
      <c r="D215" s="19" t="s">
        <v>689</v>
      </c>
      <c r="E215" s="14">
        <v>-7.3334951635783865</v>
      </c>
      <c r="F215" s="14">
        <v>112.79547701227266</v>
      </c>
      <c r="G215" s="18">
        <v>2</v>
      </c>
      <c r="H215" s="18">
        <v>0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</row>
    <row r="216" spans="1:20" x14ac:dyDescent="0.25">
      <c r="A216" s="18">
        <v>212</v>
      </c>
      <c r="B216" s="19" t="s">
        <v>690</v>
      </c>
      <c r="C216" s="19" t="s">
        <v>691</v>
      </c>
      <c r="D216" s="19" t="s">
        <v>692</v>
      </c>
      <c r="E216" s="14">
        <v>-7.3365628021107057</v>
      </c>
      <c r="F216" s="14">
        <v>112.80018611334309</v>
      </c>
      <c r="G216" s="18">
        <v>3</v>
      </c>
      <c r="H216" s="18">
        <v>0</v>
      </c>
      <c r="I216" s="18">
        <v>0</v>
      </c>
      <c r="J216" s="18">
        <v>0</v>
      </c>
      <c r="K216" s="18">
        <v>0</v>
      </c>
      <c r="L216" s="18">
        <v>0</v>
      </c>
      <c r="M216" s="18">
        <v>0</v>
      </c>
      <c r="N216" s="18">
        <v>0</v>
      </c>
      <c r="O216" s="18">
        <v>0</v>
      </c>
      <c r="P216" s="18">
        <v>0</v>
      </c>
      <c r="Q216" s="18">
        <v>0</v>
      </c>
      <c r="R216" s="18">
        <v>1</v>
      </c>
      <c r="S216" s="18">
        <v>0</v>
      </c>
      <c r="T216" s="18">
        <v>1</v>
      </c>
    </row>
    <row r="217" spans="1:20" x14ac:dyDescent="0.25">
      <c r="A217" s="18">
        <v>213</v>
      </c>
      <c r="B217" s="19" t="s">
        <v>693</v>
      </c>
      <c r="C217" s="19" t="s">
        <v>694</v>
      </c>
      <c r="D217" s="19" t="s">
        <v>695</v>
      </c>
      <c r="E217" s="14">
        <v>-7.3301795366012863</v>
      </c>
      <c r="F217" s="14">
        <v>112.79843684513801</v>
      </c>
      <c r="G217" s="18">
        <v>2</v>
      </c>
      <c r="H217" s="18">
        <v>0</v>
      </c>
      <c r="I217" s="18">
        <v>0</v>
      </c>
      <c r="J217" s="18">
        <v>0</v>
      </c>
      <c r="K217" s="18">
        <v>0</v>
      </c>
      <c r="L217" s="18">
        <v>0</v>
      </c>
      <c r="M217" s="18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  <c r="T217" s="18">
        <v>0</v>
      </c>
    </row>
    <row r="218" spans="1:20" x14ac:dyDescent="0.25">
      <c r="A218" s="18">
        <v>214</v>
      </c>
      <c r="B218" s="19" t="s">
        <v>696</v>
      </c>
      <c r="C218" s="19" t="s">
        <v>697</v>
      </c>
      <c r="D218" s="19" t="s">
        <v>698</v>
      </c>
      <c r="E218" s="14">
        <v>-7.3352281898048162</v>
      </c>
      <c r="F218" s="14">
        <v>112.79376930911253</v>
      </c>
      <c r="G218" s="18">
        <v>4</v>
      </c>
      <c r="H218" s="18">
        <v>0</v>
      </c>
      <c r="I218" s="18">
        <v>0</v>
      </c>
      <c r="J218" s="18">
        <v>0</v>
      </c>
      <c r="K218" s="18">
        <v>0</v>
      </c>
      <c r="L218" s="18">
        <v>0</v>
      </c>
      <c r="M218" s="18">
        <v>0</v>
      </c>
      <c r="N218" s="18">
        <v>0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  <c r="T218" s="18">
        <v>0</v>
      </c>
    </row>
    <row r="219" spans="1:20" x14ac:dyDescent="0.25">
      <c r="A219" s="18">
        <v>215</v>
      </c>
      <c r="B219" s="19" t="s">
        <v>699</v>
      </c>
      <c r="C219" s="19" t="s">
        <v>700</v>
      </c>
      <c r="D219" s="19" t="s">
        <v>701</v>
      </c>
      <c r="E219" s="14">
        <v>-7.3387981441609069</v>
      </c>
      <c r="F219" s="14">
        <v>112.80087149758612</v>
      </c>
      <c r="G219" s="18">
        <v>2</v>
      </c>
      <c r="H219" s="18">
        <v>0</v>
      </c>
      <c r="I219" s="18">
        <v>0</v>
      </c>
      <c r="J219" s="18">
        <v>0</v>
      </c>
      <c r="K219" s="18">
        <v>0</v>
      </c>
      <c r="L219" s="18">
        <v>0</v>
      </c>
      <c r="M219" s="18">
        <v>0</v>
      </c>
      <c r="N219" s="18">
        <v>0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  <c r="T219" s="18">
        <v>0</v>
      </c>
    </row>
    <row r="220" spans="1:20" x14ac:dyDescent="0.25">
      <c r="A220" s="18">
        <v>216</v>
      </c>
      <c r="B220" s="19" t="s">
        <v>702</v>
      </c>
      <c r="C220" s="19" t="s">
        <v>703</v>
      </c>
      <c r="D220" s="19" t="s">
        <v>704</v>
      </c>
      <c r="E220" s="14">
        <v>-7.336846006610835</v>
      </c>
      <c r="F220" s="14">
        <v>112.7996206127646</v>
      </c>
      <c r="G220" s="18">
        <v>3</v>
      </c>
      <c r="H220" s="18">
        <v>1</v>
      </c>
      <c r="I220" s="18">
        <v>0</v>
      </c>
      <c r="J220" s="18">
        <v>0</v>
      </c>
      <c r="K220" s="18">
        <v>0</v>
      </c>
      <c r="L220" s="18">
        <v>0</v>
      </c>
      <c r="M220" s="18">
        <v>0</v>
      </c>
      <c r="N220" s="18">
        <v>0</v>
      </c>
      <c r="O220" s="18">
        <v>0</v>
      </c>
      <c r="P220" s="18">
        <v>0</v>
      </c>
      <c r="Q220" s="18">
        <v>0</v>
      </c>
      <c r="R220" s="18">
        <v>0</v>
      </c>
      <c r="S220" s="18">
        <v>0</v>
      </c>
      <c r="T220" s="18">
        <v>1</v>
      </c>
    </row>
    <row r="221" spans="1:20" x14ac:dyDescent="0.25">
      <c r="A221" s="18">
        <v>217</v>
      </c>
      <c r="B221" s="19" t="s">
        <v>705</v>
      </c>
      <c r="C221" s="19" t="s">
        <v>706</v>
      </c>
      <c r="D221" s="19" t="s">
        <v>707</v>
      </c>
      <c r="E221" s="14">
        <v>-7.3330594077845941</v>
      </c>
      <c r="F221" s="14">
        <v>112.79688149481477</v>
      </c>
      <c r="G221" s="18">
        <v>3</v>
      </c>
      <c r="H221" s="18">
        <v>0</v>
      </c>
      <c r="I221" s="18">
        <v>0</v>
      </c>
      <c r="J221" s="18">
        <v>0</v>
      </c>
      <c r="K221" s="18">
        <v>0</v>
      </c>
      <c r="L221" s="18">
        <v>0</v>
      </c>
      <c r="M221" s="18">
        <v>0</v>
      </c>
      <c r="N221" s="18">
        <v>0</v>
      </c>
      <c r="O221" s="18">
        <v>0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</row>
    <row r="222" spans="1:20" x14ac:dyDescent="0.25">
      <c r="A222" s="18">
        <v>218</v>
      </c>
      <c r="B222" s="19" t="s">
        <v>708</v>
      </c>
      <c r="C222" s="19" t="s">
        <v>709</v>
      </c>
      <c r="D222" s="19" t="s">
        <v>710</v>
      </c>
      <c r="E222" s="14">
        <v>-7.3363636030784933</v>
      </c>
      <c r="F222" s="14">
        <v>112.79826881942627</v>
      </c>
      <c r="G222" s="18">
        <v>3</v>
      </c>
      <c r="H222" s="18">
        <v>0</v>
      </c>
      <c r="I222" s="18">
        <v>0</v>
      </c>
      <c r="J222" s="18">
        <v>0</v>
      </c>
      <c r="K222" s="18">
        <v>0</v>
      </c>
      <c r="L222" s="18">
        <v>0</v>
      </c>
      <c r="M222" s="18">
        <v>0</v>
      </c>
      <c r="N222" s="18">
        <v>0</v>
      </c>
      <c r="O222" s="18">
        <v>0</v>
      </c>
      <c r="P222" s="18">
        <v>0</v>
      </c>
      <c r="Q222" s="18">
        <v>0</v>
      </c>
      <c r="R222" s="18">
        <v>0</v>
      </c>
      <c r="S222" s="18">
        <v>0</v>
      </c>
      <c r="T222" s="18">
        <v>0</v>
      </c>
    </row>
    <row r="223" spans="1:20" x14ac:dyDescent="0.25">
      <c r="A223" s="18">
        <v>219</v>
      </c>
      <c r="B223" s="19" t="s">
        <v>711</v>
      </c>
      <c r="C223" s="19" t="s">
        <v>712</v>
      </c>
      <c r="D223" s="19" t="s">
        <v>713</v>
      </c>
      <c r="E223" s="14">
        <v>-7.3335935783182853</v>
      </c>
      <c r="F223" s="14">
        <v>112.79745437107161</v>
      </c>
      <c r="G223" s="18">
        <v>4</v>
      </c>
      <c r="H223" s="18">
        <v>0</v>
      </c>
      <c r="I223" s="18">
        <v>0</v>
      </c>
      <c r="J223" s="18">
        <v>0</v>
      </c>
      <c r="K223" s="18">
        <v>0</v>
      </c>
      <c r="L223" s="18">
        <v>0</v>
      </c>
      <c r="M223" s="18">
        <v>0</v>
      </c>
      <c r="N223" s="18">
        <v>0</v>
      </c>
      <c r="O223" s="18">
        <v>0</v>
      </c>
      <c r="P223" s="18">
        <v>0</v>
      </c>
      <c r="Q223" s="18">
        <v>0</v>
      </c>
      <c r="R223" s="18">
        <v>0</v>
      </c>
      <c r="S223" s="18">
        <v>0</v>
      </c>
      <c r="T223" s="18">
        <v>0</v>
      </c>
    </row>
    <row r="224" spans="1:20" x14ac:dyDescent="0.25">
      <c r="A224" s="18">
        <v>220</v>
      </c>
      <c r="B224" s="19" t="s">
        <v>714</v>
      </c>
      <c r="C224" s="19" t="s">
        <v>715</v>
      </c>
      <c r="D224" s="19" t="s">
        <v>716</v>
      </c>
      <c r="E224" s="14">
        <v>-7.3346030754646376</v>
      </c>
      <c r="F224" s="14">
        <v>112.80266700643746</v>
      </c>
      <c r="G224" s="18">
        <v>3</v>
      </c>
      <c r="H224" s="18">
        <v>0</v>
      </c>
      <c r="I224" s="18">
        <v>0</v>
      </c>
      <c r="J224" s="18">
        <v>0</v>
      </c>
      <c r="K224" s="18">
        <v>0</v>
      </c>
      <c r="L224" s="18">
        <v>0</v>
      </c>
      <c r="M224" s="18">
        <v>0</v>
      </c>
      <c r="N224" s="18">
        <v>0</v>
      </c>
      <c r="O224" s="18">
        <v>0</v>
      </c>
      <c r="P224" s="18">
        <v>0</v>
      </c>
      <c r="Q224" s="18">
        <v>0</v>
      </c>
      <c r="R224" s="18">
        <v>0</v>
      </c>
      <c r="S224" s="18">
        <v>0</v>
      </c>
      <c r="T224" s="18">
        <v>0</v>
      </c>
    </row>
    <row r="225" spans="1:20" x14ac:dyDescent="0.25">
      <c r="A225" s="18">
        <v>221</v>
      </c>
      <c r="B225" s="19" t="s">
        <v>717</v>
      </c>
      <c r="C225" s="19" t="s">
        <v>718</v>
      </c>
      <c r="D225" s="19" t="s">
        <v>719</v>
      </c>
      <c r="E225" s="14">
        <v>-7.3303399297181615</v>
      </c>
      <c r="F225" s="14">
        <v>112.79600730025888</v>
      </c>
      <c r="G225" s="18">
        <v>4</v>
      </c>
      <c r="H225" s="18">
        <v>0</v>
      </c>
      <c r="I225" s="18">
        <v>1</v>
      </c>
      <c r="J225" s="18">
        <v>0</v>
      </c>
      <c r="K225" s="18">
        <v>0</v>
      </c>
      <c r="L225" s="18">
        <v>0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R225" s="18">
        <v>0</v>
      </c>
      <c r="S225" s="18">
        <v>0</v>
      </c>
      <c r="T225" s="18">
        <v>0</v>
      </c>
    </row>
    <row r="226" spans="1:20" x14ac:dyDescent="0.25">
      <c r="A226" s="18">
        <v>222</v>
      </c>
      <c r="B226" s="19" t="s">
        <v>720</v>
      </c>
      <c r="C226" s="19" t="s">
        <v>721</v>
      </c>
      <c r="D226" s="19" t="s">
        <v>722</v>
      </c>
      <c r="E226" s="14">
        <v>-7.3314708895544394</v>
      </c>
      <c r="F226" s="14">
        <v>112.79710003689777</v>
      </c>
      <c r="G226" s="18">
        <v>3</v>
      </c>
      <c r="H226" s="18">
        <v>0</v>
      </c>
      <c r="I226" s="18">
        <v>0</v>
      </c>
      <c r="J226" s="18">
        <v>0</v>
      </c>
      <c r="K226" s="18">
        <v>0</v>
      </c>
      <c r="L226" s="18">
        <v>0</v>
      </c>
      <c r="M226" s="18">
        <v>0</v>
      </c>
      <c r="N226" s="18">
        <v>0</v>
      </c>
      <c r="O226" s="18">
        <v>0</v>
      </c>
      <c r="P226" s="18">
        <v>0</v>
      </c>
      <c r="Q226" s="18">
        <v>0</v>
      </c>
      <c r="R226" s="18">
        <v>0</v>
      </c>
      <c r="S226" s="18">
        <v>0</v>
      </c>
      <c r="T226" s="18">
        <v>0</v>
      </c>
    </row>
    <row r="227" spans="1:20" x14ac:dyDescent="0.25">
      <c r="A227" s="18">
        <v>223</v>
      </c>
      <c r="B227" s="19" t="s">
        <v>723</v>
      </c>
      <c r="C227" s="19" t="s">
        <v>724</v>
      </c>
      <c r="D227" s="19" t="s">
        <v>725</v>
      </c>
      <c r="E227" s="14">
        <v>-7.3354627225310285</v>
      </c>
      <c r="F227" s="14">
        <v>112.79573156510362</v>
      </c>
      <c r="G227" s="18">
        <v>5</v>
      </c>
      <c r="H227" s="18">
        <v>0</v>
      </c>
      <c r="I227" s="18">
        <v>0</v>
      </c>
      <c r="J227" s="18">
        <v>0</v>
      </c>
      <c r="K227" s="18">
        <v>0</v>
      </c>
      <c r="L227" s="18">
        <v>0</v>
      </c>
      <c r="M227" s="18">
        <v>0</v>
      </c>
      <c r="N227" s="18">
        <v>0</v>
      </c>
      <c r="O227" s="18">
        <v>0</v>
      </c>
      <c r="P227" s="18">
        <v>0</v>
      </c>
      <c r="Q227" s="18">
        <v>0</v>
      </c>
      <c r="R227" s="18">
        <v>0</v>
      </c>
      <c r="S227" s="18">
        <v>0</v>
      </c>
      <c r="T227" s="18">
        <v>1</v>
      </c>
    </row>
    <row r="228" spans="1:20" x14ac:dyDescent="0.25">
      <c r="A228" s="18">
        <v>224</v>
      </c>
      <c r="B228" s="19" t="s">
        <v>726</v>
      </c>
      <c r="C228" s="19" t="s">
        <v>727</v>
      </c>
      <c r="D228" s="19" t="s">
        <v>728</v>
      </c>
      <c r="E228" s="14">
        <v>-7.3392766377731729</v>
      </c>
      <c r="F228" s="14">
        <v>112.79793602202487</v>
      </c>
      <c r="G228" s="18">
        <v>5</v>
      </c>
      <c r="H228" s="18">
        <v>0</v>
      </c>
      <c r="I228" s="18">
        <v>0</v>
      </c>
      <c r="J228" s="18">
        <v>0</v>
      </c>
      <c r="K228" s="18">
        <v>0</v>
      </c>
      <c r="L228" s="18">
        <v>0</v>
      </c>
      <c r="M228" s="18">
        <v>0</v>
      </c>
      <c r="N228" s="18">
        <v>0</v>
      </c>
      <c r="O228" s="18">
        <v>0</v>
      </c>
      <c r="P228" s="18">
        <v>0</v>
      </c>
      <c r="Q228" s="18">
        <v>0</v>
      </c>
      <c r="R228" s="18">
        <v>0</v>
      </c>
      <c r="S228" s="18">
        <v>0</v>
      </c>
      <c r="T228" s="18">
        <v>0</v>
      </c>
    </row>
    <row r="229" spans="1:20" x14ac:dyDescent="0.25">
      <c r="A229" s="18">
        <v>225</v>
      </c>
      <c r="B229" s="19" t="s">
        <v>729</v>
      </c>
      <c r="C229" s="19" t="s">
        <v>730</v>
      </c>
      <c r="D229" s="19" t="s">
        <v>731</v>
      </c>
      <c r="E229" s="14">
        <v>-7.3376299957197864</v>
      </c>
      <c r="F229" s="14">
        <v>112.80277146268132</v>
      </c>
      <c r="G229" s="18">
        <v>3</v>
      </c>
      <c r="H229" s="18">
        <v>0</v>
      </c>
      <c r="I229" s="18">
        <v>0</v>
      </c>
      <c r="J229" s="18">
        <v>0</v>
      </c>
      <c r="K229" s="18">
        <v>0</v>
      </c>
      <c r="L229" s="18">
        <v>0</v>
      </c>
      <c r="M229" s="18">
        <v>0</v>
      </c>
      <c r="N229" s="18">
        <v>0</v>
      </c>
      <c r="O229" s="18">
        <v>0</v>
      </c>
      <c r="P229" s="18">
        <v>0</v>
      </c>
      <c r="Q229" s="18">
        <v>0</v>
      </c>
      <c r="R229" s="18">
        <v>0</v>
      </c>
      <c r="S229" s="18">
        <v>0</v>
      </c>
      <c r="T229" s="18">
        <v>0</v>
      </c>
    </row>
    <row r="230" spans="1:20" x14ac:dyDescent="0.25">
      <c r="A230" s="18">
        <v>226</v>
      </c>
      <c r="B230" s="19" t="s">
        <v>732</v>
      </c>
      <c r="C230" s="19" t="s">
        <v>733</v>
      </c>
      <c r="D230" s="19" t="s">
        <v>734</v>
      </c>
      <c r="E230" s="14">
        <v>-7.3318644191325051</v>
      </c>
      <c r="F230" s="14">
        <v>112.78478776255515</v>
      </c>
      <c r="G230" s="18">
        <v>2</v>
      </c>
      <c r="H230" s="18">
        <v>0</v>
      </c>
      <c r="I230" s="18">
        <v>0</v>
      </c>
      <c r="J230" s="18">
        <v>0</v>
      </c>
      <c r="K230" s="18">
        <v>0</v>
      </c>
      <c r="L230" s="18">
        <v>0</v>
      </c>
      <c r="M230" s="18">
        <v>0</v>
      </c>
      <c r="N230" s="18">
        <v>0</v>
      </c>
      <c r="O230" s="18">
        <v>0</v>
      </c>
      <c r="P230" s="18">
        <v>0</v>
      </c>
      <c r="Q230" s="18">
        <v>0</v>
      </c>
      <c r="R230" s="18">
        <v>0</v>
      </c>
      <c r="S230" s="18">
        <v>0</v>
      </c>
      <c r="T230" s="18">
        <v>0</v>
      </c>
    </row>
    <row r="231" spans="1:20" x14ac:dyDescent="0.25">
      <c r="A231" s="18">
        <v>227</v>
      </c>
      <c r="B231" s="19" t="s">
        <v>735</v>
      </c>
      <c r="C231" s="19" t="s">
        <v>736</v>
      </c>
      <c r="D231" s="19" t="s">
        <v>737</v>
      </c>
      <c r="E231" s="14">
        <v>-7.3399617237886403</v>
      </c>
      <c r="F231" s="14">
        <v>112.78513289996147</v>
      </c>
      <c r="G231" s="18">
        <v>3</v>
      </c>
      <c r="H231" s="18">
        <v>0</v>
      </c>
      <c r="I231" s="18">
        <v>0</v>
      </c>
      <c r="J231" s="18">
        <v>0</v>
      </c>
      <c r="K231" s="18">
        <v>0</v>
      </c>
      <c r="L231" s="18">
        <v>0</v>
      </c>
      <c r="M231" s="18">
        <v>0</v>
      </c>
      <c r="N231" s="18">
        <v>0</v>
      </c>
      <c r="O231" s="18">
        <v>0</v>
      </c>
      <c r="P231" s="18">
        <v>0</v>
      </c>
      <c r="Q231" s="18">
        <v>0</v>
      </c>
      <c r="R231" s="18">
        <v>0</v>
      </c>
      <c r="S231" s="18">
        <v>0</v>
      </c>
      <c r="T231" s="18">
        <v>0</v>
      </c>
    </row>
    <row r="232" spans="1:20" x14ac:dyDescent="0.25">
      <c r="A232" s="18">
        <v>228</v>
      </c>
      <c r="B232" s="19" t="s">
        <v>738</v>
      </c>
      <c r="C232" s="19" t="s">
        <v>739</v>
      </c>
      <c r="D232" s="19" t="s">
        <v>740</v>
      </c>
      <c r="E232" s="14">
        <v>-7.3339123464428804</v>
      </c>
      <c r="F232" s="14">
        <v>112.78618219631929</v>
      </c>
      <c r="G232" s="18">
        <v>4</v>
      </c>
      <c r="H232" s="18">
        <v>0</v>
      </c>
      <c r="I232" s="18">
        <v>0</v>
      </c>
      <c r="J232" s="18">
        <v>0</v>
      </c>
      <c r="K232" s="18">
        <v>0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  <c r="T232" s="18">
        <v>0</v>
      </c>
    </row>
    <row r="233" spans="1:20" x14ac:dyDescent="0.25">
      <c r="A233" s="18">
        <v>229</v>
      </c>
      <c r="B233" s="19" t="s">
        <v>741</v>
      </c>
      <c r="C233" s="19" t="s">
        <v>742</v>
      </c>
      <c r="D233" s="19" t="s">
        <v>743</v>
      </c>
      <c r="E233" s="14">
        <v>-7.3391898287682533</v>
      </c>
      <c r="F233" s="14">
        <v>112.78456298164515</v>
      </c>
      <c r="G233" s="18">
        <v>5</v>
      </c>
      <c r="H233" s="18">
        <v>0</v>
      </c>
      <c r="I233" s="18">
        <v>0</v>
      </c>
      <c r="J233" s="18">
        <v>0</v>
      </c>
      <c r="K233" s="18">
        <v>0</v>
      </c>
      <c r="L233" s="18">
        <v>0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R233" s="18">
        <v>0</v>
      </c>
      <c r="S233" s="18">
        <v>0</v>
      </c>
      <c r="T233" s="18">
        <v>1</v>
      </c>
    </row>
    <row r="234" spans="1:20" x14ac:dyDescent="0.25">
      <c r="A234" s="18">
        <v>230</v>
      </c>
      <c r="B234" s="19" t="s">
        <v>744</v>
      </c>
      <c r="C234" s="19" t="s">
        <v>745</v>
      </c>
      <c r="D234" s="19" t="s">
        <v>746</v>
      </c>
      <c r="E234" s="14">
        <v>-7.330901309332142</v>
      </c>
      <c r="F234" s="14">
        <v>112.7880645408658</v>
      </c>
      <c r="G234" s="18">
        <v>4</v>
      </c>
      <c r="H234" s="18">
        <v>0</v>
      </c>
      <c r="I234" s="18">
        <v>0</v>
      </c>
      <c r="J234" s="18">
        <v>0</v>
      </c>
      <c r="K234" s="18">
        <v>0</v>
      </c>
      <c r="L234" s="18">
        <v>0</v>
      </c>
      <c r="M234" s="18">
        <v>0</v>
      </c>
      <c r="N234" s="18">
        <v>0</v>
      </c>
      <c r="O234" s="18">
        <v>0</v>
      </c>
      <c r="P234" s="18">
        <v>0</v>
      </c>
      <c r="Q234" s="18">
        <v>0</v>
      </c>
      <c r="R234" s="18">
        <v>0</v>
      </c>
      <c r="S234" s="18">
        <v>0</v>
      </c>
      <c r="T234" s="18">
        <v>0</v>
      </c>
    </row>
    <row r="235" spans="1:20" x14ac:dyDescent="0.25">
      <c r="A235" s="18">
        <v>231</v>
      </c>
      <c r="B235" s="19" t="s">
        <v>747</v>
      </c>
      <c r="C235" s="19" t="s">
        <v>748</v>
      </c>
      <c r="D235" s="19" t="s">
        <v>749</v>
      </c>
      <c r="E235" s="14">
        <v>-7.3383776239260277</v>
      </c>
      <c r="F235" s="14">
        <v>112.78847276206184</v>
      </c>
      <c r="G235" s="18">
        <v>3</v>
      </c>
      <c r="H235" s="18">
        <v>0</v>
      </c>
      <c r="I235" s="18">
        <v>0</v>
      </c>
      <c r="J235" s="18">
        <v>0</v>
      </c>
      <c r="K235" s="18">
        <v>0</v>
      </c>
      <c r="L235" s="18">
        <v>0</v>
      </c>
      <c r="M235" s="18">
        <v>0</v>
      </c>
      <c r="N235" s="18">
        <v>0</v>
      </c>
      <c r="O235" s="18">
        <v>0</v>
      </c>
      <c r="P235" s="18">
        <v>0</v>
      </c>
      <c r="Q235" s="18">
        <v>0</v>
      </c>
      <c r="R235" s="18">
        <v>0</v>
      </c>
      <c r="S235" s="18">
        <v>0</v>
      </c>
      <c r="T235" s="18">
        <v>0</v>
      </c>
    </row>
    <row r="236" spans="1:20" x14ac:dyDescent="0.25">
      <c r="A236" s="18">
        <v>232</v>
      </c>
      <c r="B236" s="19" t="s">
        <v>750</v>
      </c>
      <c r="C236" s="19" t="s">
        <v>751</v>
      </c>
      <c r="D236" s="19" t="s">
        <v>752</v>
      </c>
      <c r="E236" s="14">
        <v>-7.3358034196224775</v>
      </c>
      <c r="F236" s="14">
        <v>112.7857674784924</v>
      </c>
      <c r="G236" s="18">
        <v>4</v>
      </c>
      <c r="H236" s="18">
        <v>0</v>
      </c>
      <c r="I236" s="18">
        <v>0</v>
      </c>
      <c r="J236" s="18">
        <v>1</v>
      </c>
      <c r="K236" s="18">
        <v>0</v>
      </c>
      <c r="L236" s="18">
        <v>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0</v>
      </c>
      <c r="T236" s="18">
        <v>0</v>
      </c>
    </row>
    <row r="237" spans="1:20" x14ac:dyDescent="0.25">
      <c r="A237" s="18">
        <v>233</v>
      </c>
      <c r="B237" s="19" t="s">
        <v>753</v>
      </c>
      <c r="C237" s="19" t="s">
        <v>754</v>
      </c>
      <c r="D237" s="19" t="s">
        <v>755</v>
      </c>
      <c r="E237" s="14">
        <v>-7.3304598219085548</v>
      </c>
      <c r="F237" s="14">
        <v>112.7921048457214</v>
      </c>
      <c r="G237" s="18">
        <v>2</v>
      </c>
      <c r="H237" s="18">
        <v>0</v>
      </c>
      <c r="I237" s="18">
        <v>0</v>
      </c>
      <c r="J237" s="18">
        <v>0</v>
      </c>
      <c r="K237" s="18">
        <v>0</v>
      </c>
      <c r="L237" s="18">
        <v>0</v>
      </c>
      <c r="M237" s="18">
        <v>0</v>
      </c>
      <c r="N237" s="18">
        <v>0</v>
      </c>
      <c r="O237" s="18">
        <v>0</v>
      </c>
      <c r="P237" s="18">
        <v>0</v>
      </c>
      <c r="Q237" s="18">
        <v>0</v>
      </c>
      <c r="R237" s="18">
        <v>0</v>
      </c>
      <c r="S237" s="18">
        <v>0</v>
      </c>
      <c r="T237" s="18">
        <v>0</v>
      </c>
    </row>
    <row r="238" spans="1:20" x14ac:dyDescent="0.25">
      <c r="A238" s="18">
        <v>234</v>
      </c>
      <c r="B238" s="19" t="s">
        <v>756</v>
      </c>
      <c r="C238" s="19" t="s">
        <v>757</v>
      </c>
      <c r="D238" s="19" t="s">
        <v>758</v>
      </c>
      <c r="E238" s="14">
        <v>-7.3390668639629864</v>
      </c>
      <c r="F238" s="14">
        <v>112.7871494674888</v>
      </c>
      <c r="G238" s="18">
        <v>3</v>
      </c>
      <c r="H238" s="18">
        <v>0</v>
      </c>
      <c r="I238" s="18">
        <v>0</v>
      </c>
      <c r="J238" s="18">
        <v>0</v>
      </c>
      <c r="K238" s="18">
        <v>0</v>
      </c>
      <c r="L238" s="18">
        <v>0</v>
      </c>
      <c r="M238" s="18">
        <v>0</v>
      </c>
      <c r="N238" s="18">
        <v>0</v>
      </c>
      <c r="O238" s="18">
        <v>0</v>
      </c>
      <c r="P238" s="18">
        <v>0</v>
      </c>
      <c r="Q238" s="18">
        <v>0</v>
      </c>
      <c r="R238" s="18">
        <v>0</v>
      </c>
      <c r="S238" s="18">
        <v>0</v>
      </c>
      <c r="T238" s="18">
        <v>0</v>
      </c>
    </row>
    <row r="239" spans="1:20" x14ac:dyDescent="0.25">
      <c r="A239" s="18">
        <v>235</v>
      </c>
      <c r="B239" s="19" t="s">
        <v>759</v>
      </c>
      <c r="C239" s="19" t="s">
        <v>760</v>
      </c>
      <c r="D239" s="19" t="s">
        <v>761</v>
      </c>
      <c r="E239" s="14">
        <v>-7.3317238760039629</v>
      </c>
      <c r="F239" s="14">
        <v>112.79131546340831</v>
      </c>
      <c r="G239" s="18">
        <v>5</v>
      </c>
      <c r="H239" s="18">
        <v>0</v>
      </c>
      <c r="I239" s="18">
        <v>0</v>
      </c>
      <c r="J239" s="18">
        <v>0</v>
      </c>
      <c r="K239" s="18">
        <v>0</v>
      </c>
      <c r="L239" s="18">
        <v>0</v>
      </c>
      <c r="M239" s="18">
        <v>0</v>
      </c>
      <c r="N239" s="18">
        <v>0</v>
      </c>
      <c r="O239" s="18">
        <v>0</v>
      </c>
      <c r="P239" s="18">
        <v>0</v>
      </c>
      <c r="Q239" s="18">
        <v>0</v>
      </c>
      <c r="R239" s="18">
        <v>0</v>
      </c>
      <c r="S239" s="18">
        <v>0</v>
      </c>
      <c r="T239" s="18">
        <v>1</v>
      </c>
    </row>
    <row r="240" spans="1:20" x14ac:dyDescent="0.25">
      <c r="A240" s="18">
        <v>236</v>
      </c>
      <c r="B240" s="19" t="s">
        <v>762</v>
      </c>
      <c r="C240" s="19" t="s">
        <v>763</v>
      </c>
      <c r="D240" s="19" t="s">
        <v>764</v>
      </c>
      <c r="E240" s="14">
        <v>-7.3332601399925625</v>
      </c>
      <c r="F240" s="14">
        <v>112.7836110816306</v>
      </c>
      <c r="G240" s="18">
        <v>2</v>
      </c>
      <c r="H240" s="18">
        <v>0</v>
      </c>
      <c r="I240" s="18">
        <v>0</v>
      </c>
      <c r="J240" s="18">
        <v>0</v>
      </c>
      <c r="K240" s="18">
        <v>0</v>
      </c>
      <c r="L240" s="18">
        <v>0</v>
      </c>
      <c r="M240" s="18">
        <v>0</v>
      </c>
      <c r="N240" s="18">
        <v>0</v>
      </c>
      <c r="O240" s="18">
        <v>0</v>
      </c>
      <c r="P240" s="18">
        <v>0</v>
      </c>
      <c r="Q240" s="18">
        <v>0</v>
      </c>
      <c r="R240" s="18">
        <v>0</v>
      </c>
      <c r="S240" s="18">
        <v>0</v>
      </c>
      <c r="T240" s="18">
        <v>0</v>
      </c>
    </row>
    <row r="241" spans="1:20" x14ac:dyDescent="0.25">
      <c r="A241" s="18">
        <v>237</v>
      </c>
      <c r="B241" s="19" t="s">
        <v>765</v>
      </c>
      <c r="C241" s="19" t="s">
        <v>766</v>
      </c>
      <c r="D241" s="19" t="s">
        <v>767</v>
      </c>
      <c r="E241" s="14">
        <v>-7.33600990229061</v>
      </c>
      <c r="F241" s="14">
        <v>112.79124617963812</v>
      </c>
      <c r="G241" s="18">
        <v>3</v>
      </c>
      <c r="H241" s="18">
        <v>0</v>
      </c>
      <c r="I241" s="18">
        <v>0</v>
      </c>
      <c r="J241" s="18">
        <v>0</v>
      </c>
      <c r="K241" s="18">
        <v>0</v>
      </c>
      <c r="L241" s="18">
        <v>0</v>
      </c>
      <c r="M241" s="18">
        <v>0</v>
      </c>
      <c r="N241" s="18">
        <v>0</v>
      </c>
      <c r="O241" s="18">
        <v>0</v>
      </c>
      <c r="P241" s="18">
        <v>0</v>
      </c>
      <c r="Q241" s="18">
        <v>0</v>
      </c>
      <c r="R241" s="18">
        <v>0</v>
      </c>
      <c r="S241" s="18">
        <v>1</v>
      </c>
      <c r="T241" s="18">
        <v>0</v>
      </c>
    </row>
    <row r="242" spans="1:20" x14ac:dyDescent="0.25">
      <c r="A242" s="18">
        <v>238</v>
      </c>
      <c r="B242" s="19" t="s">
        <v>768</v>
      </c>
      <c r="C242" s="19" t="s">
        <v>769</v>
      </c>
      <c r="D242" s="19" t="s">
        <v>770</v>
      </c>
      <c r="E242" s="14">
        <v>-7.3322373845730713</v>
      </c>
      <c r="F242" s="14">
        <v>112.79168174878934</v>
      </c>
      <c r="G242" s="18">
        <v>4</v>
      </c>
      <c r="H242" s="18">
        <v>0</v>
      </c>
      <c r="I242" s="18">
        <v>0</v>
      </c>
      <c r="J242" s="18">
        <v>0</v>
      </c>
      <c r="K242" s="18">
        <v>0</v>
      </c>
      <c r="L242" s="18">
        <v>0</v>
      </c>
      <c r="M242" s="18">
        <v>0</v>
      </c>
      <c r="N242" s="18">
        <v>0</v>
      </c>
      <c r="O242" s="18">
        <v>0</v>
      </c>
      <c r="P242" s="18">
        <v>0</v>
      </c>
      <c r="Q242" s="18">
        <v>0</v>
      </c>
      <c r="R242" s="18">
        <v>1</v>
      </c>
      <c r="S242" s="18">
        <v>0</v>
      </c>
      <c r="T242" s="18">
        <v>0</v>
      </c>
    </row>
    <row r="243" spans="1:20" x14ac:dyDescent="0.25">
      <c r="A243" s="18">
        <v>239</v>
      </c>
      <c r="B243" s="19" t="s">
        <v>771</v>
      </c>
      <c r="C243" s="19" t="s">
        <v>772</v>
      </c>
      <c r="D243" s="19" t="s">
        <v>773</v>
      </c>
      <c r="E243" s="14">
        <v>-7.3397336354541389</v>
      </c>
      <c r="F243" s="14">
        <v>112.79208540898811</v>
      </c>
      <c r="G243" s="18">
        <v>5</v>
      </c>
      <c r="H243" s="18">
        <v>0</v>
      </c>
      <c r="I243" s="18">
        <v>0</v>
      </c>
      <c r="J243" s="18">
        <v>0</v>
      </c>
      <c r="K243" s="18">
        <v>0</v>
      </c>
      <c r="L243" s="18">
        <v>0</v>
      </c>
      <c r="M243" s="18">
        <v>0</v>
      </c>
      <c r="N243" s="18">
        <v>0</v>
      </c>
      <c r="O243" s="18">
        <v>0</v>
      </c>
      <c r="P243" s="18">
        <v>0</v>
      </c>
      <c r="Q243" s="18">
        <v>0</v>
      </c>
      <c r="R243" s="18">
        <v>0</v>
      </c>
      <c r="S243" s="18">
        <v>0</v>
      </c>
      <c r="T243" s="18">
        <v>0</v>
      </c>
    </row>
    <row r="244" spans="1:20" x14ac:dyDescent="0.25">
      <c r="A244" s="18">
        <v>240</v>
      </c>
      <c r="B244" s="19" t="s">
        <v>774</v>
      </c>
      <c r="C244" s="19" t="s">
        <v>775</v>
      </c>
      <c r="D244" s="19" t="s">
        <v>776</v>
      </c>
      <c r="E244" s="14">
        <v>-7.3307180143690136</v>
      </c>
      <c r="F244" s="14">
        <v>112.78613031695079</v>
      </c>
      <c r="G244" s="18">
        <v>4</v>
      </c>
      <c r="H244" s="18">
        <v>0</v>
      </c>
      <c r="I244" s="18">
        <v>0</v>
      </c>
      <c r="J244" s="18">
        <v>0</v>
      </c>
      <c r="K244" s="18">
        <v>0</v>
      </c>
      <c r="L244" s="18">
        <v>0</v>
      </c>
      <c r="M244" s="18">
        <v>0</v>
      </c>
      <c r="N244" s="18">
        <v>0</v>
      </c>
      <c r="O244" s="18">
        <v>0</v>
      </c>
      <c r="P244" s="18">
        <v>0</v>
      </c>
      <c r="Q244" s="18">
        <v>0</v>
      </c>
      <c r="R244" s="18">
        <v>0</v>
      </c>
      <c r="S244" s="18">
        <v>0</v>
      </c>
      <c r="T244" s="18">
        <v>0</v>
      </c>
    </row>
    <row r="245" spans="1:20" x14ac:dyDescent="0.25">
      <c r="A245" s="18">
        <v>241</v>
      </c>
      <c r="B245" s="19" t="s">
        <v>777</v>
      </c>
      <c r="C245" s="19" t="s">
        <v>778</v>
      </c>
      <c r="D245" s="19" t="s">
        <v>779</v>
      </c>
      <c r="E245" s="14">
        <v>-7.3374077775944961</v>
      </c>
      <c r="F245" s="14">
        <v>112.78774278596458</v>
      </c>
      <c r="G245" s="18">
        <v>3</v>
      </c>
      <c r="H245" s="18">
        <v>0</v>
      </c>
      <c r="I245" s="18">
        <v>0</v>
      </c>
      <c r="J245" s="18">
        <v>0</v>
      </c>
      <c r="K245" s="18">
        <v>0</v>
      </c>
      <c r="L245" s="18">
        <v>0</v>
      </c>
      <c r="M245" s="18">
        <v>0</v>
      </c>
      <c r="N245" s="18">
        <v>0</v>
      </c>
      <c r="O245" s="18">
        <v>0</v>
      </c>
      <c r="P245" s="18">
        <v>0</v>
      </c>
      <c r="Q245" s="18">
        <v>0</v>
      </c>
      <c r="R245" s="18">
        <v>0</v>
      </c>
      <c r="S245" s="18">
        <v>0</v>
      </c>
      <c r="T245" s="18">
        <v>0</v>
      </c>
    </row>
    <row r="246" spans="1:20" x14ac:dyDescent="0.25">
      <c r="A246" s="18">
        <v>242</v>
      </c>
      <c r="B246" s="19" t="s">
        <v>780</v>
      </c>
      <c r="C246" s="19" t="s">
        <v>781</v>
      </c>
      <c r="D246" s="19" t="s">
        <v>782</v>
      </c>
      <c r="E246" s="14">
        <v>-7.3366323538283176</v>
      </c>
      <c r="F246" s="14">
        <v>112.79052487267599</v>
      </c>
      <c r="G246" s="18">
        <v>2</v>
      </c>
      <c r="H246" s="18">
        <v>0</v>
      </c>
      <c r="I246" s="18">
        <v>0</v>
      </c>
      <c r="J246" s="18">
        <v>0</v>
      </c>
      <c r="K246" s="18">
        <v>0</v>
      </c>
      <c r="L246" s="18">
        <v>0</v>
      </c>
      <c r="M246" s="18">
        <v>0</v>
      </c>
      <c r="N246" s="18">
        <v>0</v>
      </c>
      <c r="O246" s="18">
        <v>0</v>
      </c>
      <c r="P246" s="18">
        <v>0</v>
      </c>
      <c r="Q246" s="18">
        <v>0</v>
      </c>
      <c r="R246" s="18">
        <v>0</v>
      </c>
      <c r="S246" s="18">
        <v>0</v>
      </c>
      <c r="T246" s="18">
        <v>0</v>
      </c>
    </row>
    <row r="247" spans="1:20" x14ac:dyDescent="0.25">
      <c r="A247" s="18">
        <v>243</v>
      </c>
      <c r="B247" s="19" t="s">
        <v>783</v>
      </c>
      <c r="C247" s="19" t="s">
        <v>784</v>
      </c>
      <c r="D247" s="19" t="s">
        <v>785</v>
      </c>
      <c r="E247" s="14">
        <v>-7.3320095496821871</v>
      </c>
      <c r="F247" s="14">
        <v>112.78700002872033</v>
      </c>
      <c r="G247" s="18">
        <v>3</v>
      </c>
      <c r="H247" s="18">
        <v>0</v>
      </c>
      <c r="I247" s="18">
        <v>0</v>
      </c>
      <c r="J247" s="18">
        <v>0</v>
      </c>
      <c r="K247" s="18">
        <v>0</v>
      </c>
      <c r="L247" s="18">
        <v>0</v>
      </c>
      <c r="M247" s="18">
        <v>0</v>
      </c>
      <c r="N247" s="18">
        <v>0</v>
      </c>
      <c r="O247" s="18">
        <v>0</v>
      </c>
      <c r="P247" s="18">
        <v>0</v>
      </c>
      <c r="Q247" s="18">
        <v>0</v>
      </c>
      <c r="R247" s="18">
        <v>0</v>
      </c>
      <c r="S247" s="18">
        <v>0</v>
      </c>
      <c r="T247" s="18">
        <v>0</v>
      </c>
    </row>
    <row r="248" spans="1:20" x14ac:dyDescent="0.25">
      <c r="A248" s="18">
        <v>244</v>
      </c>
      <c r="B248" s="19" t="s">
        <v>786</v>
      </c>
      <c r="C248" s="19" t="s">
        <v>787</v>
      </c>
      <c r="D248" s="19" t="s">
        <v>788</v>
      </c>
      <c r="E248" s="14">
        <v>-7.3342456003677183</v>
      </c>
      <c r="F248" s="14">
        <v>112.78620356518941</v>
      </c>
      <c r="G248" s="18">
        <v>4</v>
      </c>
      <c r="H248" s="18">
        <v>0</v>
      </c>
      <c r="I248" s="18">
        <v>0</v>
      </c>
      <c r="J248" s="18">
        <v>0</v>
      </c>
      <c r="K248" s="18">
        <v>0</v>
      </c>
      <c r="L248" s="18">
        <v>0</v>
      </c>
      <c r="M248" s="18">
        <v>0</v>
      </c>
      <c r="N248" s="18">
        <v>0</v>
      </c>
      <c r="O248" s="18">
        <v>0</v>
      </c>
      <c r="P248" s="18">
        <v>0</v>
      </c>
      <c r="Q248" s="18">
        <v>0</v>
      </c>
      <c r="R248" s="18">
        <v>1</v>
      </c>
      <c r="S248" s="18">
        <v>0</v>
      </c>
      <c r="T248" s="18">
        <v>0</v>
      </c>
    </row>
    <row r="249" spans="1:20" x14ac:dyDescent="0.25">
      <c r="A249" s="18">
        <v>245</v>
      </c>
      <c r="B249" s="19" t="s">
        <v>789</v>
      </c>
      <c r="C249" s="19" t="s">
        <v>790</v>
      </c>
      <c r="D249" s="19" t="s">
        <v>791</v>
      </c>
      <c r="E249" s="14">
        <v>-7.330413082048354</v>
      </c>
      <c r="F249" s="14">
        <v>112.78642483454284</v>
      </c>
      <c r="G249" s="18">
        <v>5</v>
      </c>
      <c r="H249" s="18">
        <v>0</v>
      </c>
      <c r="I249" s="18">
        <v>0</v>
      </c>
      <c r="J249" s="18">
        <v>0</v>
      </c>
      <c r="K249" s="18">
        <v>0</v>
      </c>
      <c r="L249" s="18">
        <v>0</v>
      </c>
      <c r="M249" s="18">
        <v>0</v>
      </c>
      <c r="N249" s="18">
        <v>0</v>
      </c>
      <c r="O249" s="18">
        <v>0</v>
      </c>
      <c r="P249" s="18">
        <v>0</v>
      </c>
      <c r="Q249" s="18">
        <v>0</v>
      </c>
      <c r="R249" s="18">
        <v>0</v>
      </c>
      <c r="S249" s="18">
        <v>0</v>
      </c>
      <c r="T249" s="18">
        <v>0</v>
      </c>
    </row>
    <row r="250" spans="1:20" x14ac:dyDescent="0.25">
      <c r="A250" s="18">
        <v>246</v>
      </c>
      <c r="B250" s="19" t="s">
        <v>792</v>
      </c>
      <c r="C250" s="19" t="s">
        <v>793</v>
      </c>
      <c r="D250" s="19" t="s">
        <v>794</v>
      </c>
      <c r="E250" s="14">
        <v>-7.330529132363913</v>
      </c>
      <c r="F250" s="14">
        <v>112.79222534448779</v>
      </c>
      <c r="G250" s="18">
        <v>2</v>
      </c>
      <c r="H250" s="18">
        <v>0</v>
      </c>
      <c r="I250" s="18">
        <v>0</v>
      </c>
      <c r="J250" s="18">
        <v>0</v>
      </c>
      <c r="K250" s="18">
        <v>0</v>
      </c>
      <c r="L250" s="18">
        <v>0</v>
      </c>
      <c r="M250" s="18">
        <v>0</v>
      </c>
      <c r="N250" s="18">
        <v>0</v>
      </c>
      <c r="O250" s="18">
        <v>0</v>
      </c>
      <c r="P250" s="18">
        <v>0</v>
      </c>
      <c r="Q250" s="18">
        <v>0</v>
      </c>
      <c r="R250" s="18">
        <v>0</v>
      </c>
      <c r="S250" s="18">
        <v>0</v>
      </c>
      <c r="T250" s="18">
        <v>0</v>
      </c>
    </row>
    <row r="251" spans="1:20" x14ac:dyDescent="0.25">
      <c r="A251" s="18">
        <v>247</v>
      </c>
      <c r="B251" s="19" t="s">
        <v>795</v>
      </c>
      <c r="C251" s="19" t="s">
        <v>796</v>
      </c>
      <c r="D251" s="19" t="s">
        <v>797</v>
      </c>
      <c r="E251" s="14">
        <v>-7.3353030267485249</v>
      </c>
      <c r="F251" s="14">
        <v>112.78412977420531</v>
      </c>
      <c r="G251" s="18">
        <v>2</v>
      </c>
      <c r="H251" s="18">
        <v>0</v>
      </c>
      <c r="I251" s="18">
        <v>0</v>
      </c>
      <c r="J251" s="18">
        <v>0</v>
      </c>
      <c r="K251" s="18">
        <v>0</v>
      </c>
      <c r="L251" s="18">
        <v>0</v>
      </c>
      <c r="M251" s="18">
        <v>0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  <c r="T251" s="18">
        <v>0</v>
      </c>
    </row>
    <row r="252" spans="1:20" x14ac:dyDescent="0.25">
      <c r="A252" s="18">
        <v>248</v>
      </c>
      <c r="B252" s="19" t="s">
        <v>798</v>
      </c>
      <c r="C252" s="19" t="s">
        <v>799</v>
      </c>
      <c r="D252" s="19" t="s">
        <v>800</v>
      </c>
      <c r="E252" s="14">
        <v>-7.3318313998171014</v>
      </c>
      <c r="F252" s="14">
        <v>112.78867655744749</v>
      </c>
      <c r="G252" s="18">
        <v>3</v>
      </c>
      <c r="H252" s="18">
        <v>0</v>
      </c>
      <c r="I252" s="18">
        <v>0</v>
      </c>
      <c r="J252" s="18">
        <v>0</v>
      </c>
      <c r="K252" s="18">
        <v>0</v>
      </c>
      <c r="L252" s="18">
        <v>0</v>
      </c>
      <c r="M252" s="18">
        <v>0</v>
      </c>
      <c r="N252" s="18">
        <v>0</v>
      </c>
      <c r="O252" s="18">
        <v>0</v>
      </c>
      <c r="P252" s="18">
        <v>0</v>
      </c>
      <c r="Q252" s="18">
        <v>0</v>
      </c>
      <c r="R252" s="18">
        <v>0</v>
      </c>
      <c r="S252" s="18">
        <v>0</v>
      </c>
      <c r="T252" s="18">
        <v>0</v>
      </c>
    </row>
    <row r="253" spans="1:20" x14ac:dyDescent="0.25">
      <c r="A253" s="18">
        <v>249</v>
      </c>
      <c r="B253" s="19" t="s">
        <v>801</v>
      </c>
      <c r="C253" s="19" t="s">
        <v>802</v>
      </c>
      <c r="D253" s="19" t="s">
        <v>803</v>
      </c>
      <c r="E253" s="14">
        <v>-7.3308899376570826</v>
      </c>
      <c r="F253" s="14">
        <v>112.78850686166439</v>
      </c>
      <c r="G253" s="18">
        <v>3</v>
      </c>
      <c r="H253" s="18">
        <v>0</v>
      </c>
      <c r="I253" s="18">
        <v>0</v>
      </c>
      <c r="J253" s="18">
        <v>0</v>
      </c>
      <c r="K253" s="18">
        <v>0</v>
      </c>
      <c r="L253" s="18">
        <v>0</v>
      </c>
      <c r="M253" s="18">
        <v>0</v>
      </c>
      <c r="N253" s="18">
        <v>0</v>
      </c>
      <c r="O253" s="18">
        <v>0</v>
      </c>
      <c r="P253" s="18">
        <v>0</v>
      </c>
      <c r="Q253" s="18">
        <v>0</v>
      </c>
      <c r="R253" s="18">
        <v>0</v>
      </c>
      <c r="S253" s="18">
        <v>0</v>
      </c>
      <c r="T253" s="18">
        <v>0</v>
      </c>
    </row>
    <row r="254" spans="1:20" x14ac:dyDescent="0.25">
      <c r="A254" s="18">
        <v>250</v>
      </c>
      <c r="B254" s="19" t="s">
        <v>804</v>
      </c>
      <c r="C254" s="19" t="s">
        <v>805</v>
      </c>
      <c r="D254" s="19" t="s">
        <v>806</v>
      </c>
      <c r="E254" s="14">
        <v>-7.3303296747779996</v>
      </c>
      <c r="F254" s="14">
        <v>112.79122680941693</v>
      </c>
      <c r="G254" s="18">
        <v>3</v>
      </c>
      <c r="H254" s="18">
        <v>0</v>
      </c>
      <c r="I254" s="18">
        <v>0</v>
      </c>
      <c r="J254" s="18">
        <v>0</v>
      </c>
      <c r="K254" s="18">
        <v>0</v>
      </c>
      <c r="L254" s="18">
        <v>0</v>
      </c>
      <c r="M254" s="18">
        <v>0</v>
      </c>
      <c r="N254" s="18">
        <v>0</v>
      </c>
      <c r="O254" s="18">
        <v>0</v>
      </c>
      <c r="P254" s="18">
        <v>0</v>
      </c>
      <c r="Q254" s="18">
        <v>0</v>
      </c>
      <c r="R254" s="18">
        <v>0</v>
      </c>
      <c r="S254" s="18">
        <v>0</v>
      </c>
      <c r="T254" s="18">
        <v>0</v>
      </c>
    </row>
    <row r="255" spans="1:20" x14ac:dyDescent="0.25">
      <c r="A255" s="18">
        <v>251</v>
      </c>
      <c r="B255" s="19" t="s">
        <v>807</v>
      </c>
      <c r="C255" s="19" t="s">
        <v>808</v>
      </c>
      <c r="D255" s="19" t="s">
        <v>809</v>
      </c>
      <c r="E255" s="14">
        <v>-7.3305161074603955</v>
      </c>
      <c r="F255" s="14">
        <v>112.78386172997722</v>
      </c>
      <c r="G255" s="18">
        <v>4</v>
      </c>
      <c r="H255" s="18">
        <v>0</v>
      </c>
      <c r="I255" s="18">
        <v>0</v>
      </c>
      <c r="J255" s="18">
        <v>0</v>
      </c>
      <c r="K255" s="18">
        <v>0</v>
      </c>
      <c r="L255" s="18">
        <v>0</v>
      </c>
      <c r="M255" s="18">
        <v>0</v>
      </c>
      <c r="N255" s="18">
        <v>0</v>
      </c>
      <c r="O255" s="18">
        <v>0</v>
      </c>
      <c r="P255" s="18">
        <v>0</v>
      </c>
      <c r="Q255" s="18">
        <v>0</v>
      </c>
      <c r="R255" s="18">
        <v>0</v>
      </c>
      <c r="S255" s="18">
        <v>0</v>
      </c>
      <c r="T255" s="18">
        <v>0</v>
      </c>
    </row>
    <row r="256" spans="1:20" x14ac:dyDescent="0.25">
      <c r="A256" s="18">
        <v>252</v>
      </c>
      <c r="B256" s="19" t="s">
        <v>810</v>
      </c>
      <c r="C256" s="19" t="s">
        <v>811</v>
      </c>
      <c r="D256" s="19" t="s">
        <v>812</v>
      </c>
      <c r="E256" s="14">
        <v>-7.3345642672706948</v>
      </c>
      <c r="F256" s="14">
        <v>112.78445136438037</v>
      </c>
      <c r="G256" s="18">
        <v>2</v>
      </c>
      <c r="H256" s="18">
        <v>0</v>
      </c>
      <c r="I256" s="18">
        <v>0</v>
      </c>
      <c r="J256" s="18">
        <v>0</v>
      </c>
      <c r="K256" s="18">
        <v>0</v>
      </c>
      <c r="L256" s="18">
        <v>0</v>
      </c>
      <c r="M256" s="18">
        <v>0</v>
      </c>
      <c r="N256" s="18">
        <v>0</v>
      </c>
      <c r="O256" s="18">
        <v>0</v>
      </c>
      <c r="P256" s="18">
        <v>0</v>
      </c>
      <c r="Q256" s="18">
        <v>0</v>
      </c>
      <c r="R256" s="18">
        <v>0</v>
      </c>
      <c r="S256" s="18">
        <v>0</v>
      </c>
      <c r="T256" s="18">
        <v>0</v>
      </c>
    </row>
    <row r="257" spans="1:20" x14ac:dyDescent="0.25">
      <c r="A257" s="18">
        <v>253</v>
      </c>
      <c r="B257" s="19" t="s">
        <v>813</v>
      </c>
      <c r="C257" s="19" t="s">
        <v>814</v>
      </c>
      <c r="D257" s="19" t="s">
        <v>815</v>
      </c>
      <c r="E257" s="14">
        <v>-7.3329919104306382</v>
      </c>
      <c r="F257" s="14">
        <v>112.78624188627738</v>
      </c>
      <c r="G257" s="18">
        <v>3</v>
      </c>
      <c r="H257" s="18">
        <v>0</v>
      </c>
      <c r="I257" s="18">
        <v>0</v>
      </c>
      <c r="J257" s="18">
        <v>0</v>
      </c>
      <c r="K257" s="18">
        <v>0</v>
      </c>
      <c r="L257" s="18">
        <v>0</v>
      </c>
      <c r="M257" s="18">
        <v>0</v>
      </c>
      <c r="N257" s="18">
        <v>0</v>
      </c>
      <c r="O257" s="18">
        <v>0</v>
      </c>
      <c r="P257" s="18">
        <v>0</v>
      </c>
      <c r="Q257" s="18">
        <v>0</v>
      </c>
      <c r="R257" s="18">
        <v>0</v>
      </c>
      <c r="S257" s="18">
        <v>0</v>
      </c>
      <c r="T257" s="18">
        <v>0</v>
      </c>
    </row>
    <row r="258" spans="1:20" x14ac:dyDescent="0.25">
      <c r="A258" s="18">
        <v>254</v>
      </c>
      <c r="B258" s="19" t="s">
        <v>816</v>
      </c>
      <c r="C258" s="19" t="s">
        <v>817</v>
      </c>
      <c r="D258" s="19" t="s">
        <v>818</v>
      </c>
      <c r="E258" s="14">
        <v>-7.3364688088071537</v>
      </c>
      <c r="F258" s="14">
        <v>112.78917402329462</v>
      </c>
      <c r="G258" s="18">
        <v>4</v>
      </c>
      <c r="H258" s="18">
        <v>0</v>
      </c>
      <c r="I258" s="18">
        <v>0</v>
      </c>
      <c r="J258" s="18">
        <v>0</v>
      </c>
      <c r="K258" s="18">
        <v>0</v>
      </c>
      <c r="L258" s="18">
        <v>0</v>
      </c>
      <c r="M258" s="18">
        <v>0</v>
      </c>
      <c r="N258" s="18">
        <v>0</v>
      </c>
      <c r="O258" s="18">
        <v>0</v>
      </c>
      <c r="P258" s="18">
        <v>0</v>
      </c>
      <c r="Q258" s="18">
        <v>0</v>
      </c>
      <c r="R258" s="18">
        <v>0</v>
      </c>
      <c r="S258" s="18">
        <v>0</v>
      </c>
      <c r="T258" s="18">
        <v>0</v>
      </c>
    </row>
    <row r="259" spans="1:20" x14ac:dyDescent="0.25">
      <c r="A259" s="18">
        <v>255</v>
      </c>
      <c r="B259" s="19" t="s">
        <v>819</v>
      </c>
      <c r="C259" s="19" t="s">
        <v>820</v>
      </c>
      <c r="D259" s="19" t="s">
        <v>821</v>
      </c>
      <c r="E259" s="14">
        <v>-7.3389430251278842</v>
      </c>
      <c r="F259" s="14">
        <v>112.79289145272237</v>
      </c>
      <c r="G259" s="18">
        <v>4</v>
      </c>
      <c r="H259" s="18">
        <v>0</v>
      </c>
      <c r="I259" s="18">
        <v>0</v>
      </c>
      <c r="J259" s="18">
        <v>0</v>
      </c>
      <c r="K259" s="18">
        <v>0</v>
      </c>
      <c r="L259" s="18">
        <v>0</v>
      </c>
      <c r="M259" s="18">
        <v>0</v>
      </c>
      <c r="N259" s="18">
        <v>0</v>
      </c>
      <c r="O259" s="18">
        <v>0</v>
      </c>
      <c r="P259" s="18">
        <v>0</v>
      </c>
      <c r="Q259" s="18">
        <v>0</v>
      </c>
      <c r="R259" s="18">
        <v>0</v>
      </c>
      <c r="S259" s="18">
        <v>0</v>
      </c>
      <c r="T259" s="18">
        <v>0</v>
      </c>
    </row>
    <row r="260" spans="1:20" x14ac:dyDescent="0.25">
      <c r="A260" s="18">
        <v>256</v>
      </c>
      <c r="B260" s="19" t="s">
        <v>822</v>
      </c>
      <c r="C260" s="19" t="s">
        <v>823</v>
      </c>
      <c r="D260" s="19" t="s">
        <v>824</v>
      </c>
      <c r="E260" s="14">
        <v>-7.335458716970491</v>
      </c>
      <c r="F260" s="14">
        <v>112.78573619244496</v>
      </c>
      <c r="G260" s="18">
        <v>2</v>
      </c>
      <c r="H260" s="18">
        <v>0</v>
      </c>
      <c r="I260" s="18">
        <v>0</v>
      </c>
      <c r="J260" s="18">
        <v>0</v>
      </c>
      <c r="K260" s="18">
        <v>0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  <c r="T260" s="18">
        <v>0</v>
      </c>
    </row>
    <row r="261" spans="1:20" x14ac:dyDescent="0.25">
      <c r="A261" s="18">
        <v>257</v>
      </c>
      <c r="B261" s="19" t="s">
        <v>825</v>
      </c>
      <c r="C261" s="19" t="s">
        <v>826</v>
      </c>
      <c r="D261" s="19" t="s">
        <v>827</v>
      </c>
      <c r="E261" s="14">
        <v>-7.3341668147952443</v>
      </c>
      <c r="F261" s="14">
        <v>112.7891685033924</v>
      </c>
      <c r="G261" s="18">
        <v>2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  <c r="T261" s="18">
        <v>0</v>
      </c>
    </row>
    <row r="262" spans="1:20" x14ac:dyDescent="0.25">
      <c r="A262" s="18">
        <v>258</v>
      </c>
      <c r="B262" s="19" t="s">
        <v>828</v>
      </c>
      <c r="C262" s="19" t="s">
        <v>829</v>
      </c>
      <c r="D262" s="19" t="s">
        <v>830</v>
      </c>
      <c r="E262" s="14">
        <v>-7.3326463562761335</v>
      </c>
      <c r="F262" s="14">
        <v>112.79206907484264</v>
      </c>
      <c r="G262" s="18">
        <v>3</v>
      </c>
      <c r="H262" s="18">
        <v>0</v>
      </c>
      <c r="I262" s="18">
        <v>0</v>
      </c>
      <c r="J262" s="18">
        <v>0</v>
      </c>
      <c r="K262" s="18">
        <v>0</v>
      </c>
      <c r="L262" s="18">
        <v>0</v>
      </c>
      <c r="M262" s="18">
        <v>0</v>
      </c>
      <c r="N262" s="18">
        <v>0</v>
      </c>
      <c r="O262" s="18">
        <v>0</v>
      </c>
      <c r="P262" s="18">
        <v>0</v>
      </c>
      <c r="Q262" s="18">
        <v>0</v>
      </c>
      <c r="R262" s="18">
        <v>0</v>
      </c>
      <c r="S262" s="18">
        <v>0</v>
      </c>
      <c r="T262" s="18">
        <v>0</v>
      </c>
    </row>
    <row r="263" spans="1:20" x14ac:dyDescent="0.25">
      <c r="A263" s="18">
        <v>259</v>
      </c>
      <c r="B263" s="19" t="s">
        <v>831</v>
      </c>
      <c r="C263" s="19" t="s">
        <v>832</v>
      </c>
      <c r="D263" s="19" t="s">
        <v>833</v>
      </c>
      <c r="E263" s="14">
        <v>-7.3326798508171311</v>
      </c>
      <c r="F263" s="14">
        <v>112.79030243437883</v>
      </c>
      <c r="G263" s="18">
        <v>2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>
        <v>0</v>
      </c>
      <c r="R263" s="18">
        <v>0</v>
      </c>
      <c r="S263" s="18">
        <v>0</v>
      </c>
      <c r="T263" s="18">
        <v>0</v>
      </c>
    </row>
    <row r="264" spans="1:20" x14ac:dyDescent="0.25">
      <c r="A264" s="18">
        <v>260</v>
      </c>
      <c r="B264" s="19" t="s">
        <v>834</v>
      </c>
      <c r="C264" s="19" t="s">
        <v>835</v>
      </c>
      <c r="D264" s="19" t="s">
        <v>836</v>
      </c>
      <c r="E264" s="14">
        <v>-7.3364287010834355</v>
      </c>
      <c r="F264" s="14">
        <v>112.78947446544537</v>
      </c>
      <c r="G264" s="18">
        <v>4</v>
      </c>
      <c r="H264" s="18">
        <v>0</v>
      </c>
      <c r="I264" s="18">
        <v>0</v>
      </c>
      <c r="J264" s="18">
        <v>0</v>
      </c>
      <c r="K264" s="18">
        <v>0</v>
      </c>
      <c r="L264" s="18">
        <v>0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0</v>
      </c>
      <c r="S264" s="18">
        <v>0</v>
      </c>
      <c r="T264" s="18">
        <v>0</v>
      </c>
    </row>
    <row r="265" spans="1:20" x14ac:dyDescent="0.25">
      <c r="A265" s="18">
        <v>261</v>
      </c>
      <c r="B265" s="19" t="s">
        <v>837</v>
      </c>
      <c r="C265" s="19" t="s">
        <v>838</v>
      </c>
      <c r="D265" s="19" t="s">
        <v>839</v>
      </c>
      <c r="E265" s="14">
        <v>-7.3389490577865706</v>
      </c>
      <c r="F265" s="14">
        <v>112.79123500244243</v>
      </c>
      <c r="G265" s="18">
        <v>2</v>
      </c>
      <c r="H265" s="18">
        <v>0</v>
      </c>
      <c r="I265" s="18">
        <v>0</v>
      </c>
      <c r="J265" s="18">
        <v>0</v>
      </c>
      <c r="K265" s="18">
        <v>0</v>
      </c>
      <c r="L265" s="18">
        <v>0</v>
      </c>
      <c r="M265" s="18">
        <v>0</v>
      </c>
      <c r="N265" s="18">
        <v>0</v>
      </c>
      <c r="O265" s="18">
        <v>0</v>
      </c>
      <c r="P265" s="18">
        <v>0</v>
      </c>
      <c r="Q265" s="18">
        <v>0</v>
      </c>
      <c r="R265" s="18">
        <v>0</v>
      </c>
      <c r="S265" s="18">
        <v>0</v>
      </c>
      <c r="T265" s="18">
        <v>0</v>
      </c>
    </row>
    <row r="266" spans="1:20" x14ac:dyDescent="0.25">
      <c r="A266" s="18">
        <v>262</v>
      </c>
      <c r="B266" s="19" t="s">
        <v>840</v>
      </c>
      <c r="C266" s="19" t="s">
        <v>841</v>
      </c>
      <c r="D266" s="19" t="s">
        <v>842</v>
      </c>
      <c r="E266" s="14">
        <v>-7.3377919435236754</v>
      </c>
      <c r="F266" s="14">
        <v>112.78746700485929</v>
      </c>
      <c r="G266" s="18">
        <v>3</v>
      </c>
      <c r="H266" s="18">
        <v>0</v>
      </c>
      <c r="I266" s="18">
        <v>0</v>
      </c>
      <c r="J266" s="18">
        <v>0</v>
      </c>
      <c r="K266" s="18">
        <v>0</v>
      </c>
      <c r="L266" s="18">
        <v>0</v>
      </c>
      <c r="M266" s="18">
        <v>0</v>
      </c>
      <c r="N266" s="18">
        <v>0</v>
      </c>
      <c r="O266" s="18">
        <v>0</v>
      </c>
      <c r="P266" s="18">
        <v>0</v>
      </c>
      <c r="Q266" s="18">
        <v>0</v>
      </c>
      <c r="R266" s="18">
        <v>0</v>
      </c>
      <c r="S266" s="18">
        <v>0</v>
      </c>
      <c r="T266" s="18">
        <v>0</v>
      </c>
    </row>
    <row r="267" spans="1:20" x14ac:dyDescent="0.25">
      <c r="A267" s="18">
        <v>263</v>
      </c>
      <c r="B267" s="19" t="s">
        <v>843</v>
      </c>
      <c r="C267" s="19" t="s">
        <v>844</v>
      </c>
      <c r="D267" s="19" t="s">
        <v>845</v>
      </c>
      <c r="E267" s="14">
        <v>-7.332443980403152</v>
      </c>
      <c r="F267" s="14">
        <v>112.78646798477681</v>
      </c>
      <c r="G267" s="18">
        <v>3</v>
      </c>
      <c r="H267" s="18">
        <v>0</v>
      </c>
      <c r="I267" s="18">
        <v>0</v>
      </c>
      <c r="J267" s="18">
        <v>0</v>
      </c>
      <c r="K267" s="18">
        <v>0</v>
      </c>
      <c r="L267" s="18">
        <v>0</v>
      </c>
      <c r="M267" s="18">
        <v>0</v>
      </c>
      <c r="N267" s="18">
        <v>0</v>
      </c>
      <c r="O267" s="18">
        <v>0</v>
      </c>
      <c r="P267" s="18">
        <v>0</v>
      </c>
      <c r="Q267" s="18">
        <v>0</v>
      </c>
      <c r="R267" s="18">
        <v>0</v>
      </c>
      <c r="S267" s="18">
        <v>0</v>
      </c>
      <c r="T267" s="18">
        <v>0</v>
      </c>
    </row>
    <row r="268" spans="1:20" x14ac:dyDescent="0.25">
      <c r="A268" s="18">
        <v>264</v>
      </c>
      <c r="B268" s="19" t="s">
        <v>846</v>
      </c>
      <c r="C268" s="19" t="s">
        <v>847</v>
      </c>
      <c r="D268" s="19" t="s">
        <v>848</v>
      </c>
      <c r="E268" s="14">
        <v>-7.3320043628211247</v>
      </c>
      <c r="F268" s="14">
        <v>112.78808860819447</v>
      </c>
      <c r="G268" s="18">
        <v>3</v>
      </c>
      <c r="H268" s="18">
        <v>0</v>
      </c>
      <c r="I268" s="18">
        <v>0</v>
      </c>
      <c r="J268" s="18">
        <v>0</v>
      </c>
      <c r="K268" s="18">
        <v>0</v>
      </c>
      <c r="L268" s="18">
        <v>0</v>
      </c>
      <c r="M268" s="18">
        <v>0</v>
      </c>
      <c r="N268" s="18">
        <v>0</v>
      </c>
      <c r="O268" s="18">
        <v>0</v>
      </c>
      <c r="P268" s="18">
        <v>0</v>
      </c>
      <c r="Q268" s="18">
        <v>0</v>
      </c>
      <c r="R268" s="18">
        <v>0</v>
      </c>
      <c r="S268" s="18">
        <v>0</v>
      </c>
      <c r="T268" s="18">
        <v>0</v>
      </c>
    </row>
    <row r="269" spans="1:20" x14ac:dyDescent="0.25">
      <c r="A269" s="18">
        <v>265</v>
      </c>
      <c r="B269" s="19" t="s">
        <v>849</v>
      </c>
      <c r="C269" s="19" t="s">
        <v>850</v>
      </c>
      <c r="D269" s="19" t="s">
        <v>851</v>
      </c>
      <c r="E269" s="14">
        <v>-7.3364001845149502</v>
      </c>
      <c r="F269" s="14">
        <v>112.78922648900023</v>
      </c>
      <c r="G269" s="18">
        <v>4</v>
      </c>
      <c r="H269" s="18">
        <v>0</v>
      </c>
      <c r="I269" s="18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0</v>
      </c>
      <c r="Q269" s="18">
        <v>0</v>
      </c>
      <c r="R269" s="18">
        <v>0</v>
      </c>
      <c r="S269" s="18">
        <v>0</v>
      </c>
      <c r="T269" s="18">
        <v>0</v>
      </c>
    </row>
    <row r="270" spans="1:20" x14ac:dyDescent="0.25">
      <c r="A270" s="18">
        <v>266</v>
      </c>
      <c r="B270" s="19" t="s">
        <v>852</v>
      </c>
      <c r="C270" s="19" t="s">
        <v>853</v>
      </c>
      <c r="D270" s="19" t="s">
        <v>854</v>
      </c>
      <c r="E270" s="14">
        <v>-7.3364454751524448</v>
      </c>
      <c r="F270" s="14">
        <v>112.79293477940382</v>
      </c>
      <c r="G270" s="18">
        <v>3</v>
      </c>
      <c r="H270" s="18">
        <v>0</v>
      </c>
      <c r="I270" s="18">
        <v>0</v>
      </c>
      <c r="J270" s="18">
        <v>0</v>
      </c>
      <c r="K270" s="18">
        <v>0</v>
      </c>
      <c r="L270" s="18">
        <v>0</v>
      </c>
      <c r="M270" s="18">
        <v>0</v>
      </c>
      <c r="N270" s="18">
        <v>0</v>
      </c>
      <c r="O270" s="18">
        <v>0</v>
      </c>
      <c r="P270" s="18">
        <v>0</v>
      </c>
      <c r="Q270" s="18">
        <v>0</v>
      </c>
      <c r="R270" s="18">
        <v>0</v>
      </c>
      <c r="S270" s="18">
        <v>0</v>
      </c>
      <c r="T270" s="18">
        <v>0</v>
      </c>
    </row>
    <row r="271" spans="1:20" x14ac:dyDescent="0.25">
      <c r="A271" s="18">
        <v>267</v>
      </c>
      <c r="B271" s="19" t="s">
        <v>855</v>
      </c>
      <c r="C271" s="19" t="s">
        <v>856</v>
      </c>
      <c r="D271" s="19" t="s">
        <v>857</v>
      </c>
      <c r="E271" s="14">
        <v>-7.3366242498395735</v>
      </c>
      <c r="F271" s="14">
        <v>112.78605554688816</v>
      </c>
      <c r="G271" s="18">
        <v>4</v>
      </c>
      <c r="H271" s="18">
        <v>0</v>
      </c>
      <c r="I271" s="18">
        <v>0</v>
      </c>
      <c r="J271" s="18">
        <v>0</v>
      </c>
      <c r="K271" s="18">
        <v>0</v>
      </c>
      <c r="L271" s="18">
        <v>0</v>
      </c>
      <c r="M271" s="18">
        <v>0</v>
      </c>
      <c r="N271" s="18">
        <v>0</v>
      </c>
      <c r="O271" s="18">
        <v>0</v>
      </c>
      <c r="P271" s="18">
        <v>0</v>
      </c>
      <c r="Q271" s="18">
        <v>0</v>
      </c>
      <c r="R271" s="18">
        <v>0</v>
      </c>
      <c r="S271" s="18">
        <v>0</v>
      </c>
      <c r="T271" s="18">
        <v>0</v>
      </c>
    </row>
    <row r="272" spans="1:20" x14ac:dyDescent="0.25">
      <c r="A272" s="18">
        <v>268</v>
      </c>
      <c r="B272" s="19" t="s">
        <v>858</v>
      </c>
      <c r="C272" s="19" t="s">
        <v>859</v>
      </c>
      <c r="D272" s="19" t="s">
        <v>860</v>
      </c>
      <c r="E272" s="14">
        <v>-7.3303469807525534</v>
      </c>
      <c r="F272" s="14">
        <v>112.7849590784359</v>
      </c>
      <c r="G272" s="18">
        <v>3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</v>
      </c>
      <c r="O272" s="18">
        <v>0</v>
      </c>
      <c r="P272" s="18">
        <v>0</v>
      </c>
      <c r="Q272" s="18">
        <v>0</v>
      </c>
      <c r="R272" s="18">
        <v>0</v>
      </c>
      <c r="S272" s="18">
        <v>0</v>
      </c>
      <c r="T272" s="18">
        <v>0</v>
      </c>
    </row>
    <row r="273" spans="1:20" x14ac:dyDescent="0.25">
      <c r="A273" s="18">
        <v>269</v>
      </c>
      <c r="B273" s="19" t="s">
        <v>861</v>
      </c>
      <c r="C273" s="19" t="s">
        <v>862</v>
      </c>
      <c r="D273" s="19" t="s">
        <v>863</v>
      </c>
      <c r="E273" s="14">
        <v>-7.3311033409320867</v>
      </c>
      <c r="F273" s="14">
        <v>112.78885065717475</v>
      </c>
      <c r="G273" s="18">
        <v>5</v>
      </c>
      <c r="H273" s="18">
        <v>0</v>
      </c>
      <c r="I273" s="18">
        <v>0</v>
      </c>
      <c r="J273" s="18">
        <v>0</v>
      </c>
      <c r="K273" s="18">
        <v>0</v>
      </c>
      <c r="L273" s="18">
        <v>0</v>
      </c>
      <c r="M273" s="18">
        <v>0</v>
      </c>
      <c r="N273" s="18">
        <v>0</v>
      </c>
      <c r="O273" s="18">
        <v>0</v>
      </c>
      <c r="P273" s="18">
        <v>0</v>
      </c>
      <c r="Q273" s="18">
        <v>0</v>
      </c>
      <c r="R273" s="18">
        <v>0</v>
      </c>
      <c r="S273" s="18">
        <v>0</v>
      </c>
      <c r="T273" s="18">
        <v>0</v>
      </c>
    </row>
    <row r="274" spans="1:20" x14ac:dyDescent="0.25">
      <c r="A274" s="18">
        <v>270</v>
      </c>
      <c r="B274" s="19" t="s">
        <v>864</v>
      </c>
      <c r="C274" s="19" t="s">
        <v>865</v>
      </c>
      <c r="D274" s="19" t="s">
        <v>866</v>
      </c>
      <c r="E274" s="14">
        <v>-7.3347875955756523</v>
      </c>
      <c r="F274" s="14">
        <v>112.78340562023237</v>
      </c>
      <c r="G274" s="18">
        <v>5</v>
      </c>
      <c r="H274" s="18">
        <v>0</v>
      </c>
      <c r="I274" s="18">
        <v>0</v>
      </c>
      <c r="J274" s="18">
        <v>0</v>
      </c>
      <c r="K274" s="18">
        <v>0</v>
      </c>
      <c r="L274" s="18">
        <v>0</v>
      </c>
      <c r="M274" s="18">
        <v>0</v>
      </c>
      <c r="N274" s="18">
        <v>0</v>
      </c>
      <c r="O274" s="18">
        <v>0</v>
      </c>
      <c r="P274" s="18">
        <v>0</v>
      </c>
      <c r="Q274" s="18">
        <v>0</v>
      </c>
      <c r="R274" s="18">
        <v>0</v>
      </c>
      <c r="S274" s="18">
        <v>0</v>
      </c>
      <c r="T274" s="18">
        <v>0</v>
      </c>
    </row>
    <row r="275" spans="1:20" x14ac:dyDescent="0.25">
      <c r="A275" s="18">
        <v>271</v>
      </c>
      <c r="B275" s="19" t="s">
        <v>867</v>
      </c>
      <c r="C275" s="19" t="s">
        <v>868</v>
      </c>
      <c r="D275" s="19" t="s">
        <v>869</v>
      </c>
      <c r="E275" s="14">
        <v>-7.3324166593298168</v>
      </c>
      <c r="F275" s="14">
        <v>112.78700350122487</v>
      </c>
      <c r="G275" s="18">
        <v>3</v>
      </c>
      <c r="H275" s="18">
        <v>0</v>
      </c>
      <c r="I275" s="18">
        <v>0</v>
      </c>
      <c r="J275" s="18">
        <v>0</v>
      </c>
      <c r="K275" s="18">
        <v>0</v>
      </c>
      <c r="L275" s="18">
        <v>0</v>
      </c>
      <c r="M275" s="18">
        <v>0</v>
      </c>
      <c r="N275" s="18">
        <v>0</v>
      </c>
      <c r="O275" s="18">
        <v>0</v>
      </c>
      <c r="P275" s="18">
        <v>0</v>
      </c>
      <c r="Q275" s="18">
        <v>0</v>
      </c>
      <c r="R275" s="18">
        <v>0</v>
      </c>
      <c r="S275" s="18">
        <v>0</v>
      </c>
      <c r="T275" s="18">
        <v>0</v>
      </c>
    </row>
    <row r="276" spans="1:20" x14ac:dyDescent="0.25">
      <c r="A276" s="18">
        <v>272</v>
      </c>
      <c r="B276" s="19" t="s">
        <v>870</v>
      </c>
      <c r="C276" s="19" t="s">
        <v>871</v>
      </c>
      <c r="D276" s="19" t="s">
        <v>872</v>
      </c>
      <c r="E276" s="14">
        <v>-7.3303894195423576</v>
      </c>
      <c r="F276" s="14">
        <v>112.78540568172139</v>
      </c>
      <c r="G276" s="18">
        <v>2</v>
      </c>
      <c r="H276" s="18">
        <v>0</v>
      </c>
      <c r="I276" s="18">
        <v>0</v>
      </c>
      <c r="J276" s="18">
        <v>0</v>
      </c>
      <c r="K276" s="18">
        <v>0</v>
      </c>
      <c r="L276" s="18">
        <v>0</v>
      </c>
      <c r="M276" s="18">
        <v>0</v>
      </c>
      <c r="N276" s="18">
        <v>0</v>
      </c>
      <c r="O276" s="18">
        <v>0</v>
      </c>
      <c r="P276" s="18">
        <v>0</v>
      </c>
      <c r="Q276" s="18">
        <v>0</v>
      </c>
      <c r="R276" s="18">
        <v>0</v>
      </c>
      <c r="S276" s="18">
        <v>0</v>
      </c>
      <c r="T276" s="18">
        <v>0</v>
      </c>
    </row>
    <row r="277" spans="1:20" x14ac:dyDescent="0.25">
      <c r="A277" s="18">
        <v>273</v>
      </c>
      <c r="B277" s="19" t="s">
        <v>873</v>
      </c>
      <c r="C277" s="19" t="s">
        <v>874</v>
      </c>
      <c r="D277" s="19" t="s">
        <v>875</v>
      </c>
      <c r="E277" s="14">
        <v>-7.330842792582982</v>
      </c>
      <c r="F277" s="14">
        <v>112.78742856867895</v>
      </c>
      <c r="G277" s="18">
        <v>3</v>
      </c>
      <c r="H277" s="18">
        <v>0</v>
      </c>
      <c r="I277" s="18">
        <v>0</v>
      </c>
      <c r="J277" s="18">
        <v>0</v>
      </c>
      <c r="K277" s="18">
        <v>0</v>
      </c>
      <c r="L277" s="18">
        <v>0</v>
      </c>
      <c r="M277" s="18">
        <v>0</v>
      </c>
      <c r="N277" s="18">
        <v>0</v>
      </c>
      <c r="O277" s="18">
        <v>0</v>
      </c>
      <c r="P277" s="18">
        <v>0</v>
      </c>
      <c r="Q277" s="18">
        <v>0</v>
      </c>
      <c r="R277" s="18">
        <v>0</v>
      </c>
      <c r="S277" s="18">
        <v>0</v>
      </c>
      <c r="T277" s="18">
        <v>0</v>
      </c>
    </row>
    <row r="278" spans="1:20" x14ac:dyDescent="0.25">
      <c r="A278" s="18">
        <v>274</v>
      </c>
      <c r="B278" s="19" t="s">
        <v>876</v>
      </c>
      <c r="C278" s="19" t="s">
        <v>877</v>
      </c>
      <c r="D278" s="19" t="s">
        <v>878</v>
      </c>
      <c r="E278" s="14">
        <v>-7.3307539549381691</v>
      </c>
      <c r="F278" s="14">
        <v>112.78474113816041</v>
      </c>
      <c r="G278" s="18">
        <v>4</v>
      </c>
      <c r="H278" s="18">
        <v>0</v>
      </c>
      <c r="I278" s="18">
        <v>0</v>
      </c>
      <c r="J278" s="18">
        <v>0</v>
      </c>
      <c r="K278" s="18">
        <v>0</v>
      </c>
      <c r="L278" s="18">
        <v>0</v>
      </c>
      <c r="M278" s="18">
        <v>0</v>
      </c>
      <c r="N278" s="18">
        <v>0</v>
      </c>
      <c r="O278" s="18">
        <v>0</v>
      </c>
      <c r="P278" s="18">
        <v>0</v>
      </c>
      <c r="Q278" s="18">
        <v>0</v>
      </c>
      <c r="R278" s="18">
        <v>0</v>
      </c>
      <c r="S278" s="18">
        <v>0</v>
      </c>
      <c r="T278" s="18">
        <v>0</v>
      </c>
    </row>
    <row r="279" spans="1:20" x14ac:dyDescent="0.25">
      <c r="A279" s="18">
        <v>275</v>
      </c>
      <c r="B279" s="19" t="s">
        <v>879</v>
      </c>
      <c r="C279" s="19" t="s">
        <v>880</v>
      </c>
      <c r="D279" s="19" t="s">
        <v>881</v>
      </c>
      <c r="E279" s="14">
        <v>-7.3337047449725343</v>
      </c>
      <c r="F279" s="14">
        <v>112.78787019723994</v>
      </c>
      <c r="G279" s="18">
        <v>5</v>
      </c>
      <c r="H279" s="18">
        <v>0</v>
      </c>
      <c r="I279" s="18">
        <v>0</v>
      </c>
      <c r="J279" s="18">
        <v>0</v>
      </c>
      <c r="K279" s="18">
        <v>0</v>
      </c>
      <c r="L279" s="18">
        <v>0</v>
      </c>
      <c r="M279" s="18">
        <v>0</v>
      </c>
      <c r="N279" s="18">
        <v>0</v>
      </c>
      <c r="O279" s="18">
        <v>0</v>
      </c>
      <c r="P279" s="18">
        <v>0</v>
      </c>
      <c r="Q279" s="18">
        <v>0</v>
      </c>
      <c r="R279" s="18">
        <v>0</v>
      </c>
      <c r="S279" s="18">
        <v>0</v>
      </c>
      <c r="T279" s="18">
        <v>0</v>
      </c>
    </row>
    <row r="280" spans="1:20" x14ac:dyDescent="0.25">
      <c r="A280" s="18">
        <v>276</v>
      </c>
      <c r="B280" s="19" t="s">
        <v>882</v>
      </c>
      <c r="C280" s="19" t="s">
        <v>883</v>
      </c>
      <c r="D280" s="19" t="s">
        <v>884</v>
      </c>
      <c r="E280" s="14">
        <v>-7.3330636776823264</v>
      </c>
      <c r="F280" s="14">
        <v>112.7920224879383</v>
      </c>
      <c r="G280" s="18">
        <v>4</v>
      </c>
      <c r="H280" s="18">
        <v>0</v>
      </c>
      <c r="I280" s="18">
        <v>0</v>
      </c>
      <c r="J280" s="18">
        <v>0</v>
      </c>
      <c r="K280" s="18">
        <v>0</v>
      </c>
      <c r="L280" s="18">
        <v>0</v>
      </c>
      <c r="M280" s="18">
        <v>0</v>
      </c>
      <c r="N280" s="18">
        <v>0</v>
      </c>
      <c r="O280" s="18">
        <v>0</v>
      </c>
      <c r="P280" s="18">
        <v>0</v>
      </c>
      <c r="Q280" s="18">
        <v>0</v>
      </c>
      <c r="R280" s="18">
        <v>0</v>
      </c>
      <c r="S280" s="18">
        <v>0</v>
      </c>
      <c r="T280" s="18">
        <v>0</v>
      </c>
    </row>
    <row r="281" spans="1:20" x14ac:dyDescent="0.25">
      <c r="A281" s="18">
        <v>277</v>
      </c>
      <c r="B281" s="19" t="s">
        <v>885</v>
      </c>
      <c r="C281" s="19" t="s">
        <v>886</v>
      </c>
      <c r="D281" s="19" t="s">
        <v>887</v>
      </c>
      <c r="E281" s="14">
        <v>-7.3302634441159835</v>
      </c>
      <c r="F281" s="14">
        <v>112.78461133447595</v>
      </c>
      <c r="G281" s="18">
        <v>3</v>
      </c>
      <c r="H281" s="18">
        <v>0</v>
      </c>
      <c r="I281" s="18">
        <v>0</v>
      </c>
      <c r="J281" s="18">
        <v>0</v>
      </c>
      <c r="K281" s="18">
        <v>0</v>
      </c>
      <c r="L281" s="18">
        <v>0</v>
      </c>
      <c r="M281" s="18">
        <v>0</v>
      </c>
      <c r="N281" s="18">
        <v>0</v>
      </c>
      <c r="O281" s="18">
        <v>0</v>
      </c>
      <c r="P281" s="18">
        <v>0</v>
      </c>
      <c r="Q281" s="18">
        <v>0</v>
      </c>
      <c r="R281" s="18">
        <v>0</v>
      </c>
      <c r="S281" s="18">
        <v>0</v>
      </c>
      <c r="T281" s="18">
        <v>0</v>
      </c>
    </row>
    <row r="282" spans="1:20" x14ac:dyDescent="0.25">
      <c r="A282" s="18">
        <v>278</v>
      </c>
      <c r="B282" s="19" t="s">
        <v>888</v>
      </c>
      <c r="C282" s="19" t="s">
        <v>889</v>
      </c>
      <c r="D282" s="19" t="s">
        <v>890</v>
      </c>
      <c r="E282" s="14">
        <v>-7.3370205369045403</v>
      </c>
      <c r="F282" s="14">
        <v>112.78359255702425</v>
      </c>
      <c r="G282" s="18">
        <v>4</v>
      </c>
      <c r="H282" s="18">
        <v>0</v>
      </c>
      <c r="I282" s="18">
        <v>0</v>
      </c>
      <c r="J282" s="18">
        <v>0</v>
      </c>
      <c r="K282" s="18">
        <v>0</v>
      </c>
      <c r="L282" s="18">
        <v>0</v>
      </c>
      <c r="M282" s="18">
        <v>0</v>
      </c>
      <c r="N282" s="18">
        <v>0</v>
      </c>
      <c r="O282" s="18">
        <v>0</v>
      </c>
      <c r="P282" s="18">
        <v>0</v>
      </c>
      <c r="Q282" s="18">
        <v>0</v>
      </c>
      <c r="R282" s="18">
        <v>0</v>
      </c>
      <c r="S282" s="18">
        <v>0</v>
      </c>
      <c r="T282" s="18">
        <v>0</v>
      </c>
    </row>
    <row r="283" spans="1:20" x14ac:dyDescent="0.25">
      <c r="A283" s="18">
        <v>279</v>
      </c>
      <c r="B283" s="19" t="s">
        <v>891</v>
      </c>
      <c r="C283" s="19" t="s">
        <v>892</v>
      </c>
      <c r="D283" s="19" t="s">
        <v>893</v>
      </c>
      <c r="E283" s="14">
        <v>-7.3333344210924514</v>
      </c>
      <c r="F283" s="14">
        <v>112.78597310775073</v>
      </c>
      <c r="G283" s="18">
        <v>2</v>
      </c>
      <c r="H283" s="18">
        <v>0</v>
      </c>
      <c r="I283" s="18">
        <v>0</v>
      </c>
      <c r="J283" s="18">
        <v>0</v>
      </c>
      <c r="K283" s="18">
        <v>0</v>
      </c>
      <c r="L283" s="18">
        <v>0</v>
      </c>
      <c r="M283" s="18">
        <v>0</v>
      </c>
      <c r="N283" s="18">
        <v>0</v>
      </c>
      <c r="O283" s="18">
        <v>0</v>
      </c>
      <c r="P283" s="18">
        <v>0</v>
      </c>
      <c r="Q283" s="18">
        <v>0</v>
      </c>
      <c r="R283" s="18">
        <v>0</v>
      </c>
      <c r="S283" s="18">
        <v>0</v>
      </c>
      <c r="T283" s="18">
        <v>0</v>
      </c>
    </row>
    <row r="284" spans="1:20" x14ac:dyDescent="0.25">
      <c r="A284" s="18">
        <v>280</v>
      </c>
      <c r="B284" s="19" t="s">
        <v>894</v>
      </c>
      <c r="C284" s="19" t="s">
        <v>895</v>
      </c>
      <c r="D284" s="19" t="s">
        <v>896</v>
      </c>
      <c r="E284" s="14">
        <v>-7.3318758387064582</v>
      </c>
      <c r="F284" s="14">
        <v>112.78848798587917</v>
      </c>
      <c r="G284" s="18">
        <v>3</v>
      </c>
      <c r="H284" s="18">
        <v>0</v>
      </c>
      <c r="I284" s="18">
        <v>0</v>
      </c>
      <c r="J284" s="18">
        <v>0</v>
      </c>
      <c r="K284" s="18">
        <v>0</v>
      </c>
      <c r="L284" s="18">
        <v>0</v>
      </c>
      <c r="M284" s="18">
        <v>0</v>
      </c>
      <c r="N284" s="18">
        <v>0</v>
      </c>
      <c r="O284" s="18">
        <v>0</v>
      </c>
      <c r="P284" s="18">
        <v>0</v>
      </c>
      <c r="Q284" s="18">
        <v>0</v>
      </c>
      <c r="R284" s="18">
        <v>0</v>
      </c>
      <c r="S284" s="18">
        <v>0</v>
      </c>
      <c r="T284" s="18">
        <v>0</v>
      </c>
    </row>
    <row r="285" spans="1:20" x14ac:dyDescent="0.25">
      <c r="A285" s="18">
        <v>281</v>
      </c>
      <c r="B285" s="19" t="s">
        <v>897</v>
      </c>
      <c r="C285" s="19" t="s">
        <v>898</v>
      </c>
      <c r="D285" s="19" t="s">
        <v>899</v>
      </c>
      <c r="E285" s="14">
        <v>-7.3338540595528574</v>
      </c>
      <c r="F285" s="14">
        <v>112.79220873673971</v>
      </c>
      <c r="G285" s="18">
        <v>5</v>
      </c>
      <c r="H285" s="18">
        <v>0</v>
      </c>
      <c r="I285" s="18">
        <v>0</v>
      </c>
      <c r="J285" s="18">
        <v>0</v>
      </c>
      <c r="K285" s="18">
        <v>0</v>
      </c>
      <c r="L285" s="18">
        <v>0</v>
      </c>
      <c r="M285" s="18">
        <v>0</v>
      </c>
      <c r="N285" s="18">
        <v>0</v>
      </c>
      <c r="O285" s="18">
        <v>0</v>
      </c>
      <c r="P285" s="18">
        <v>0</v>
      </c>
      <c r="Q285" s="18">
        <v>0</v>
      </c>
      <c r="R285" s="18">
        <v>0</v>
      </c>
      <c r="S285" s="18">
        <v>0</v>
      </c>
      <c r="T285" s="18">
        <v>0</v>
      </c>
    </row>
    <row r="286" spans="1:20" x14ac:dyDescent="0.25">
      <c r="A286" s="18">
        <v>282</v>
      </c>
      <c r="B286" s="19" t="s">
        <v>900</v>
      </c>
      <c r="C286" s="19" t="s">
        <v>901</v>
      </c>
      <c r="D286" s="19" t="s">
        <v>902</v>
      </c>
      <c r="E286" s="14">
        <v>-7.3352394706931463</v>
      </c>
      <c r="F286" s="14">
        <v>112.78842593246956</v>
      </c>
      <c r="G286" s="18">
        <v>2</v>
      </c>
      <c r="H286" s="18">
        <v>0</v>
      </c>
      <c r="I286" s="18">
        <v>0</v>
      </c>
      <c r="J286" s="18">
        <v>0</v>
      </c>
      <c r="K286" s="18">
        <v>0</v>
      </c>
      <c r="L286" s="18">
        <v>0</v>
      </c>
      <c r="M286" s="18">
        <v>0</v>
      </c>
      <c r="N286" s="18">
        <v>0</v>
      </c>
      <c r="O286" s="18">
        <v>0</v>
      </c>
      <c r="P286" s="18">
        <v>0</v>
      </c>
      <c r="Q286" s="18">
        <v>0</v>
      </c>
      <c r="R286" s="18">
        <v>0</v>
      </c>
      <c r="S286" s="18">
        <v>0</v>
      </c>
      <c r="T286" s="18">
        <v>0</v>
      </c>
    </row>
    <row r="287" spans="1:20" x14ac:dyDescent="0.25">
      <c r="A287" s="18">
        <v>283</v>
      </c>
      <c r="B287" s="19" t="s">
        <v>903</v>
      </c>
      <c r="C287" s="19" t="s">
        <v>904</v>
      </c>
      <c r="D287" s="19" t="s">
        <v>905</v>
      </c>
      <c r="E287" s="14">
        <v>-7.3394398766538105</v>
      </c>
      <c r="F287" s="14">
        <v>112.78422277371682</v>
      </c>
      <c r="G287" s="18">
        <v>3</v>
      </c>
      <c r="H287" s="18">
        <v>0</v>
      </c>
      <c r="I287" s="18">
        <v>0</v>
      </c>
      <c r="J287" s="18">
        <v>0</v>
      </c>
      <c r="K287" s="18">
        <v>0</v>
      </c>
      <c r="L287" s="18">
        <v>0</v>
      </c>
      <c r="M287" s="18">
        <v>0</v>
      </c>
      <c r="N287" s="18">
        <v>0</v>
      </c>
      <c r="O287" s="18">
        <v>0</v>
      </c>
      <c r="P287" s="18">
        <v>0</v>
      </c>
      <c r="Q287" s="18">
        <v>0</v>
      </c>
      <c r="R287" s="18">
        <v>0</v>
      </c>
      <c r="S287" s="18">
        <v>0</v>
      </c>
      <c r="T287" s="18">
        <v>0</v>
      </c>
    </row>
    <row r="288" spans="1:20" x14ac:dyDescent="0.25">
      <c r="A288" s="18">
        <v>284</v>
      </c>
      <c r="B288" s="19" t="s">
        <v>906</v>
      </c>
      <c r="C288" s="19" t="s">
        <v>907</v>
      </c>
      <c r="D288" s="19" t="s">
        <v>908</v>
      </c>
      <c r="E288" s="14">
        <v>-7.3355095417376157</v>
      </c>
      <c r="F288" s="14">
        <v>112.78529060127033</v>
      </c>
      <c r="G288" s="18">
        <v>4</v>
      </c>
      <c r="H288" s="18">
        <v>0</v>
      </c>
      <c r="I288" s="18">
        <v>0</v>
      </c>
      <c r="J288" s="18">
        <v>0</v>
      </c>
      <c r="K288" s="18">
        <v>0</v>
      </c>
      <c r="L288" s="18">
        <v>0</v>
      </c>
      <c r="M288" s="18">
        <v>0</v>
      </c>
      <c r="N288" s="18">
        <v>0</v>
      </c>
      <c r="O288" s="18">
        <v>0</v>
      </c>
      <c r="P288" s="18">
        <v>0</v>
      </c>
      <c r="Q288" s="18">
        <v>0</v>
      </c>
      <c r="R288" s="18">
        <v>0</v>
      </c>
      <c r="S288" s="18">
        <v>0</v>
      </c>
      <c r="T288" s="18">
        <v>0</v>
      </c>
    </row>
    <row r="289" spans="1:20" x14ac:dyDescent="0.25">
      <c r="A289" s="18">
        <v>285</v>
      </c>
      <c r="B289" s="19" t="s">
        <v>909</v>
      </c>
      <c r="C289" s="19" t="s">
        <v>910</v>
      </c>
      <c r="D289" s="19" t="s">
        <v>911</v>
      </c>
      <c r="E289" s="14">
        <v>-7.3359267858243244</v>
      </c>
      <c r="F289" s="14">
        <v>112.78965188883765</v>
      </c>
      <c r="G289" s="18">
        <v>5</v>
      </c>
      <c r="H289" s="18">
        <v>0</v>
      </c>
      <c r="I289" s="18">
        <v>0</v>
      </c>
      <c r="J289" s="18">
        <v>0</v>
      </c>
      <c r="K289" s="18">
        <v>0</v>
      </c>
      <c r="L289" s="18">
        <v>0</v>
      </c>
      <c r="M289" s="18">
        <v>0</v>
      </c>
      <c r="N289" s="18">
        <v>0</v>
      </c>
      <c r="O289" s="18">
        <v>0</v>
      </c>
      <c r="P289" s="18">
        <v>0</v>
      </c>
      <c r="Q289" s="18">
        <v>0</v>
      </c>
      <c r="R289" s="18">
        <v>0</v>
      </c>
      <c r="S289" s="18">
        <v>0</v>
      </c>
      <c r="T289" s="18">
        <v>0</v>
      </c>
    </row>
    <row r="290" spans="1:20" x14ac:dyDescent="0.25">
      <c r="A290" s="18">
        <v>286</v>
      </c>
      <c r="B290" s="19" t="s">
        <v>912</v>
      </c>
      <c r="C290" s="19" t="s">
        <v>913</v>
      </c>
      <c r="D290" s="19" t="s">
        <v>914</v>
      </c>
      <c r="E290" s="14">
        <v>-7.3305718523688777</v>
      </c>
      <c r="F290" s="14">
        <v>112.78355496296247</v>
      </c>
      <c r="G290" s="18">
        <v>4</v>
      </c>
      <c r="H290" s="18">
        <v>0</v>
      </c>
      <c r="I290" s="18">
        <v>0</v>
      </c>
      <c r="J290" s="18">
        <v>0</v>
      </c>
      <c r="K290" s="18">
        <v>0</v>
      </c>
      <c r="L290" s="18">
        <v>0</v>
      </c>
      <c r="M290" s="18">
        <v>0</v>
      </c>
      <c r="N290" s="18">
        <v>0</v>
      </c>
      <c r="O290" s="18">
        <v>0</v>
      </c>
      <c r="P290" s="18">
        <v>0</v>
      </c>
      <c r="Q290" s="18">
        <v>0</v>
      </c>
      <c r="R290" s="18">
        <v>0</v>
      </c>
      <c r="S290" s="18">
        <v>0</v>
      </c>
      <c r="T290" s="18">
        <v>0</v>
      </c>
    </row>
    <row r="291" spans="1:20" x14ac:dyDescent="0.25">
      <c r="A291" s="18">
        <v>287</v>
      </c>
      <c r="B291" s="19" t="s">
        <v>915</v>
      </c>
      <c r="C291" s="19" t="s">
        <v>916</v>
      </c>
      <c r="D291" s="19" t="s">
        <v>917</v>
      </c>
      <c r="E291" s="14">
        <v>-7.3371374463073336</v>
      </c>
      <c r="F291" s="14">
        <v>112.78939539627693</v>
      </c>
      <c r="G291" s="18">
        <v>3</v>
      </c>
      <c r="H291" s="18">
        <v>0</v>
      </c>
      <c r="I291" s="18">
        <v>0</v>
      </c>
      <c r="J291" s="18">
        <v>0</v>
      </c>
      <c r="K291" s="18">
        <v>0</v>
      </c>
      <c r="L291" s="18">
        <v>0</v>
      </c>
      <c r="M291" s="18">
        <v>0</v>
      </c>
      <c r="N291" s="18">
        <v>0</v>
      </c>
      <c r="O291" s="18">
        <v>0</v>
      </c>
      <c r="P291" s="18">
        <v>0</v>
      </c>
      <c r="Q291" s="18">
        <v>0</v>
      </c>
      <c r="R291" s="18">
        <v>0</v>
      </c>
      <c r="S291" s="18">
        <v>0</v>
      </c>
      <c r="T291" s="18">
        <v>0</v>
      </c>
    </row>
    <row r="292" spans="1:20" x14ac:dyDescent="0.25">
      <c r="A292" s="18">
        <v>288</v>
      </c>
      <c r="B292" s="19" t="s">
        <v>918</v>
      </c>
      <c r="C292" s="19" t="s">
        <v>919</v>
      </c>
      <c r="D292" s="19" t="s">
        <v>920</v>
      </c>
      <c r="E292" s="14">
        <v>-7.3363859658157562</v>
      </c>
      <c r="F292" s="14">
        <v>112.78821247269379</v>
      </c>
      <c r="G292" s="18">
        <v>2</v>
      </c>
      <c r="H292" s="18">
        <v>0</v>
      </c>
      <c r="I292" s="18">
        <v>0</v>
      </c>
      <c r="J292" s="18">
        <v>0</v>
      </c>
      <c r="K292" s="18">
        <v>0</v>
      </c>
      <c r="L292" s="18">
        <v>0</v>
      </c>
      <c r="M292" s="18">
        <v>0</v>
      </c>
      <c r="N292" s="18">
        <v>0</v>
      </c>
      <c r="O292" s="18">
        <v>0</v>
      </c>
      <c r="P292" s="18">
        <v>0</v>
      </c>
      <c r="Q292" s="18">
        <v>0</v>
      </c>
      <c r="R292" s="18">
        <v>0</v>
      </c>
      <c r="S292" s="18">
        <v>0</v>
      </c>
      <c r="T292" s="18">
        <v>0</v>
      </c>
    </row>
    <row r="293" spans="1:20" x14ac:dyDescent="0.25">
      <c r="A293" s="18">
        <v>289</v>
      </c>
      <c r="B293" s="19" t="s">
        <v>921</v>
      </c>
      <c r="C293" s="19" t="s">
        <v>922</v>
      </c>
      <c r="D293" s="19" t="s">
        <v>923</v>
      </c>
      <c r="E293" s="14">
        <v>-7.3378895238798245</v>
      </c>
      <c r="F293" s="14">
        <v>112.79184763954567</v>
      </c>
      <c r="G293" s="18">
        <v>3</v>
      </c>
      <c r="H293" s="18">
        <v>0</v>
      </c>
      <c r="I293" s="18">
        <v>0</v>
      </c>
      <c r="J293" s="18">
        <v>0</v>
      </c>
      <c r="K293" s="18">
        <v>0</v>
      </c>
      <c r="L293" s="18">
        <v>0</v>
      </c>
      <c r="M293" s="18">
        <v>0</v>
      </c>
      <c r="N293" s="18">
        <v>0</v>
      </c>
      <c r="O293" s="18">
        <v>0</v>
      </c>
      <c r="P293" s="18">
        <v>0</v>
      </c>
      <c r="Q293" s="18">
        <v>0</v>
      </c>
      <c r="R293" s="18">
        <v>0</v>
      </c>
      <c r="S293" s="18">
        <v>0</v>
      </c>
      <c r="T293" s="18">
        <v>0</v>
      </c>
    </row>
    <row r="294" spans="1:20" x14ac:dyDescent="0.25">
      <c r="A294" s="18">
        <v>290</v>
      </c>
      <c r="B294" s="19" t="s">
        <v>924</v>
      </c>
      <c r="C294" s="19" t="s">
        <v>925</v>
      </c>
      <c r="D294" s="19" t="s">
        <v>926</v>
      </c>
      <c r="E294" s="14">
        <v>-7.3369881024953028</v>
      </c>
      <c r="F294" s="14">
        <v>112.78523368304117</v>
      </c>
      <c r="G294" s="18">
        <v>4</v>
      </c>
      <c r="H294" s="18">
        <v>0</v>
      </c>
      <c r="I294" s="18">
        <v>0</v>
      </c>
      <c r="J294" s="18">
        <v>0</v>
      </c>
      <c r="K294" s="18">
        <v>0</v>
      </c>
      <c r="L294" s="18">
        <v>0</v>
      </c>
      <c r="M294" s="18">
        <v>0</v>
      </c>
      <c r="N294" s="18">
        <v>0</v>
      </c>
      <c r="O294" s="18">
        <v>0</v>
      </c>
      <c r="P294" s="18">
        <v>0</v>
      </c>
      <c r="Q294" s="18">
        <v>0</v>
      </c>
      <c r="R294" s="18">
        <v>0</v>
      </c>
      <c r="S294" s="18">
        <v>0</v>
      </c>
      <c r="T294" s="18">
        <v>0</v>
      </c>
    </row>
    <row r="295" spans="1:20" x14ac:dyDescent="0.25">
      <c r="A295" s="18">
        <v>291</v>
      </c>
      <c r="B295" s="19" t="s">
        <v>927</v>
      </c>
      <c r="C295" s="19" t="s">
        <v>928</v>
      </c>
      <c r="D295" s="19" t="s">
        <v>929</v>
      </c>
      <c r="E295" s="14">
        <v>-7.3322325485780686</v>
      </c>
      <c r="F295" s="14">
        <v>112.790656223052</v>
      </c>
      <c r="G295" s="18">
        <v>5</v>
      </c>
      <c r="H295" s="18">
        <v>0</v>
      </c>
      <c r="I295" s="18">
        <v>0</v>
      </c>
      <c r="J295" s="18">
        <v>0</v>
      </c>
      <c r="K295" s="18">
        <v>0</v>
      </c>
      <c r="L295" s="18">
        <v>0</v>
      </c>
      <c r="M295" s="18">
        <v>0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  <c r="T295" s="18">
        <v>0</v>
      </c>
    </row>
    <row r="296" spans="1:20" x14ac:dyDescent="0.25">
      <c r="A296" s="18">
        <v>292</v>
      </c>
      <c r="B296" s="19" t="s">
        <v>930</v>
      </c>
      <c r="C296" s="19" t="s">
        <v>931</v>
      </c>
      <c r="D296" s="19" t="s">
        <v>932</v>
      </c>
      <c r="E296" s="14">
        <v>-7.3345630275622442</v>
      </c>
      <c r="F296" s="14">
        <v>112.7929695233077</v>
      </c>
      <c r="G296" s="18">
        <v>2</v>
      </c>
      <c r="H296" s="18">
        <v>0</v>
      </c>
      <c r="I296" s="18">
        <v>0</v>
      </c>
      <c r="J296" s="18">
        <v>0</v>
      </c>
      <c r="K296" s="18">
        <v>0</v>
      </c>
      <c r="L296" s="18">
        <v>0</v>
      </c>
      <c r="M296" s="18">
        <v>0</v>
      </c>
      <c r="N296" s="18">
        <v>0</v>
      </c>
      <c r="O296" s="18">
        <v>0</v>
      </c>
      <c r="P296" s="18">
        <v>0</v>
      </c>
      <c r="Q296" s="18">
        <v>0</v>
      </c>
      <c r="R296" s="18">
        <v>0</v>
      </c>
      <c r="S296" s="18">
        <v>0</v>
      </c>
      <c r="T296" s="18">
        <v>0</v>
      </c>
    </row>
    <row r="297" spans="1:20" x14ac:dyDescent="0.25">
      <c r="A297" s="18">
        <v>293</v>
      </c>
      <c r="B297" s="19" t="s">
        <v>933</v>
      </c>
      <c r="C297" s="19" t="s">
        <v>934</v>
      </c>
      <c r="D297" s="19" t="s">
        <v>935</v>
      </c>
      <c r="E297" s="14">
        <v>-7.3368730672384928</v>
      </c>
      <c r="F297" s="14">
        <v>112.78902872657569</v>
      </c>
      <c r="G297" s="18">
        <v>2</v>
      </c>
      <c r="H297" s="18">
        <v>0</v>
      </c>
      <c r="I297" s="18">
        <v>0</v>
      </c>
      <c r="J297" s="18">
        <v>0</v>
      </c>
      <c r="K297" s="18">
        <v>0</v>
      </c>
      <c r="L297" s="18">
        <v>0</v>
      </c>
      <c r="M297" s="18">
        <v>0</v>
      </c>
      <c r="N297" s="18">
        <v>0</v>
      </c>
      <c r="O297" s="18">
        <v>0</v>
      </c>
      <c r="P297" s="18">
        <v>0</v>
      </c>
      <c r="Q297" s="18">
        <v>0</v>
      </c>
      <c r="R297" s="18">
        <v>0</v>
      </c>
      <c r="S297" s="18">
        <v>0</v>
      </c>
      <c r="T297" s="18">
        <v>0</v>
      </c>
    </row>
    <row r="298" spans="1:20" x14ac:dyDescent="0.25">
      <c r="A298" s="18">
        <v>294</v>
      </c>
      <c r="B298" s="19" t="s">
        <v>936</v>
      </c>
      <c r="C298" s="19" t="s">
        <v>937</v>
      </c>
      <c r="D298" s="19" t="s">
        <v>938</v>
      </c>
      <c r="E298" s="14">
        <v>-7.3366747817272699</v>
      </c>
      <c r="F298" s="14">
        <v>112.79263712154152</v>
      </c>
      <c r="G298" s="18">
        <v>3</v>
      </c>
      <c r="H298" s="18">
        <v>0</v>
      </c>
      <c r="I298" s="18">
        <v>0</v>
      </c>
      <c r="J298" s="18">
        <v>0</v>
      </c>
      <c r="K298" s="18">
        <v>0</v>
      </c>
      <c r="L298" s="18">
        <v>0</v>
      </c>
      <c r="M298" s="18">
        <v>0</v>
      </c>
      <c r="N298" s="18">
        <v>0</v>
      </c>
      <c r="O298" s="18">
        <v>0</v>
      </c>
      <c r="P298" s="18">
        <v>0</v>
      </c>
      <c r="Q298" s="18">
        <v>0</v>
      </c>
      <c r="R298" s="18">
        <v>0</v>
      </c>
      <c r="S298" s="18">
        <v>0</v>
      </c>
      <c r="T298" s="18">
        <v>0</v>
      </c>
    </row>
    <row r="299" spans="1:20" x14ac:dyDescent="0.25">
      <c r="A299" s="18">
        <v>295</v>
      </c>
      <c r="B299" s="19" t="s">
        <v>939</v>
      </c>
      <c r="C299" s="19" t="s">
        <v>940</v>
      </c>
      <c r="D299" s="19" t="s">
        <v>941</v>
      </c>
      <c r="E299" s="14">
        <v>-7.3344203578726725</v>
      </c>
      <c r="F299" s="14">
        <v>112.78640664978361</v>
      </c>
      <c r="G299" s="18">
        <v>3</v>
      </c>
      <c r="H299" s="18">
        <v>0</v>
      </c>
      <c r="I299" s="18">
        <v>0</v>
      </c>
      <c r="J299" s="18">
        <v>0</v>
      </c>
      <c r="K299" s="18">
        <v>0</v>
      </c>
      <c r="L299" s="18">
        <v>0</v>
      </c>
      <c r="M299" s="18">
        <v>0</v>
      </c>
      <c r="N299" s="18">
        <v>0</v>
      </c>
      <c r="O299" s="18">
        <v>0</v>
      </c>
      <c r="P299" s="18">
        <v>0</v>
      </c>
      <c r="Q299" s="18">
        <v>0</v>
      </c>
      <c r="R299" s="18">
        <v>0</v>
      </c>
      <c r="S299" s="18">
        <v>0</v>
      </c>
      <c r="T299" s="18">
        <v>0</v>
      </c>
    </row>
    <row r="300" spans="1:20" x14ac:dyDescent="0.25">
      <c r="A300" s="18">
        <v>296</v>
      </c>
      <c r="B300" s="19" t="s">
        <v>942</v>
      </c>
      <c r="C300" s="19" t="s">
        <v>943</v>
      </c>
      <c r="D300" s="19" t="s">
        <v>944</v>
      </c>
      <c r="E300" s="14">
        <v>-7.3329371084144146</v>
      </c>
      <c r="F300" s="14">
        <v>112.7877547262413</v>
      </c>
      <c r="G300" s="18">
        <v>3</v>
      </c>
      <c r="H300" s="18">
        <v>0</v>
      </c>
      <c r="I300" s="18">
        <v>0</v>
      </c>
      <c r="J300" s="18">
        <v>0</v>
      </c>
      <c r="K300" s="18">
        <v>0</v>
      </c>
      <c r="L300" s="18">
        <v>0</v>
      </c>
      <c r="M300" s="18">
        <v>0</v>
      </c>
      <c r="N300" s="18">
        <v>0</v>
      </c>
      <c r="O300" s="18">
        <v>0</v>
      </c>
      <c r="P300" s="18">
        <v>0</v>
      </c>
      <c r="Q300" s="18">
        <v>0</v>
      </c>
      <c r="R300" s="18">
        <v>0</v>
      </c>
      <c r="S300" s="18">
        <v>0</v>
      </c>
      <c r="T300" s="18">
        <v>0</v>
      </c>
    </row>
    <row r="301" spans="1:20" x14ac:dyDescent="0.25">
      <c r="A301" s="18">
        <v>297</v>
      </c>
      <c r="B301" s="19" t="s">
        <v>945</v>
      </c>
      <c r="C301" s="19" t="s">
        <v>946</v>
      </c>
      <c r="D301" s="19" t="s">
        <v>947</v>
      </c>
      <c r="E301" s="14">
        <v>-7.3390971894906301</v>
      </c>
      <c r="F301" s="14">
        <v>112.78741120981279</v>
      </c>
      <c r="G301" s="18">
        <v>4</v>
      </c>
      <c r="H301" s="18">
        <v>0</v>
      </c>
      <c r="I301" s="18">
        <v>0</v>
      </c>
      <c r="J301" s="18">
        <v>0</v>
      </c>
      <c r="K301" s="18">
        <v>0</v>
      </c>
      <c r="L301" s="18">
        <v>0</v>
      </c>
      <c r="M301" s="18">
        <v>0</v>
      </c>
      <c r="N301" s="18">
        <v>0</v>
      </c>
      <c r="O301" s="18">
        <v>0</v>
      </c>
      <c r="P301" s="18">
        <v>0</v>
      </c>
      <c r="Q301" s="18">
        <v>0</v>
      </c>
      <c r="R301" s="18">
        <v>0</v>
      </c>
      <c r="S301" s="18">
        <v>0</v>
      </c>
      <c r="T301" s="18">
        <v>0</v>
      </c>
    </row>
    <row r="302" spans="1:20" x14ac:dyDescent="0.25">
      <c r="A302" s="18">
        <v>298</v>
      </c>
      <c r="B302" s="19" t="s">
        <v>948</v>
      </c>
      <c r="C302" s="19" t="s">
        <v>949</v>
      </c>
      <c r="D302" s="19" t="s">
        <v>950</v>
      </c>
      <c r="E302" s="14">
        <v>-7.336457534640016</v>
      </c>
      <c r="F302" s="14">
        <v>112.78868956835727</v>
      </c>
      <c r="G302" s="18">
        <v>2</v>
      </c>
      <c r="H302" s="18">
        <v>0</v>
      </c>
      <c r="I302" s="18">
        <v>0</v>
      </c>
      <c r="J302" s="18">
        <v>0</v>
      </c>
      <c r="K302" s="18">
        <v>0</v>
      </c>
      <c r="L302" s="18">
        <v>0</v>
      </c>
      <c r="M302" s="18">
        <v>0</v>
      </c>
      <c r="N302" s="18">
        <v>0</v>
      </c>
      <c r="O302" s="18">
        <v>0</v>
      </c>
      <c r="P302" s="18">
        <v>0</v>
      </c>
      <c r="Q302" s="18">
        <v>0</v>
      </c>
      <c r="R302" s="18">
        <v>0</v>
      </c>
      <c r="S302" s="18">
        <v>0</v>
      </c>
      <c r="T302" s="18">
        <v>0</v>
      </c>
    </row>
    <row r="303" spans="1:20" x14ac:dyDescent="0.25">
      <c r="A303" s="18">
        <v>299</v>
      </c>
      <c r="B303" s="19" t="s">
        <v>951</v>
      </c>
      <c r="C303" s="19" t="s">
        <v>952</v>
      </c>
      <c r="D303" s="19" t="s">
        <v>953</v>
      </c>
      <c r="E303" s="14">
        <v>-7.3356739211160029</v>
      </c>
      <c r="F303" s="14">
        <v>112.78725755275548</v>
      </c>
      <c r="G303" s="18">
        <v>3</v>
      </c>
      <c r="H303" s="18">
        <v>0</v>
      </c>
      <c r="I303" s="18">
        <v>0</v>
      </c>
      <c r="J303" s="18">
        <v>0</v>
      </c>
      <c r="K303" s="18">
        <v>0</v>
      </c>
      <c r="L303" s="18">
        <v>0</v>
      </c>
      <c r="M303" s="18">
        <v>0</v>
      </c>
      <c r="N303" s="18">
        <v>0</v>
      </c>
      <c r="O303" s="18">
        <v>0</v>
      </c>
      <c r="P303" s="18">
        <v>0</v>
      </c>
      <c r="Q303" s="18">
        <v>0</v>
      </c>
      <c r="R303" s="18">
        <v>0</v>
      </c>
      <c r="S303" s="18">
        <v>0</v>
      </c>
      <c r="T303" s="18">
        <v>0</v>
      </c>
    </row>
    <row r="304" spans="1:20" x14ac:dyDescent="0.25">
      <c r="A304" s="18">
        <v>300</v>
      </c>
      <c r="B304" s="19" t="s">
        <v>954</v>
      </c>
      <c r="C304" s="19" t="s">
        <v>955</v>
      </c>
      <c r="D304" s="19" t="s">
        <v>956</v>
      </c>
      <c r="E304" s="14">
        <v>-7.3339092395649477</v>
      </c>
      <c r="F304" s="14">
        <v>112.79268301258895</v>
      </c>
      <c r="G304" s="18">
        <v>4</v>
      </c>
      <c r="H304" s="18">
        <v>0</v>
      </c>
      <c r="I304" s="18">
        <v>0</v>
      </c>
      <c r="J304" s="18">
        <v>0</v>
      </c>
      <c r="K304" s="18">
        <v>0</v>
      </c>
      <c r="L304" s="18">
        <v>0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0</v>
      </c>
      <c r="S304" s="18">
        <v>0</v>
      </c>
      <c r="T304" s="18">
        <v>0</v>
      </c>
    </row>
  </sheetData>
  <mergeCells count="13">
    <mergeCell ref="A1:G1"/>
    <mergeCell ref="K3:N3"/>
    <mergeCell ref="R3:S3"/>
    <mergeCell ref="T3:T4"/>
    <mergeCell ref="O3:Q3"/>
    <mergeCell ref="H3:J3"/>
    <mergeCell ref="G3:G4"/>
    <mergeCell ref="A3:A4"/>
    <mergeCell ref="B3:B4"/>
    <mergeCell ref="C3:C4"/>
    <mergeCell ref="D3:D4"/>
    <mergeCell ref="E3:E4"/>
    <mergeCell ref="F3:F4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O304"/>
  <sheetViews>
    <sheetView workbookViewId="0">
      <selection activeCell="P11" sqref="P11"/>
    </sheetView>
  </sheetViews>
  <sheetFormatPr defaultRowHeight="15" x14ac:dyDescent="0.25"/>
  <cols>
    <col min="2" max="2" width="11.5703125" bestFit="1" customWidth="1"/>
    <col min="3" max="3" width="15.42578125" bestFit="1" customWidth="1"/>
    <col min="4" max="4" width="9.28515625" customWidth="1"/>
    <col min="5" max="5" width="14.7109375" bestFit="1" customWidth="1"/>
    <col min="6" max="6" width="10.7109375" customWidth="1"/>
    <col min="11" max="11" width="15.42578125" customWidth="1"/>
    <col min="12" max="12" width="14.5703125" customWidth="1"/>
    <col min="13" max="13" width="11.5703125" customWidth="1"/>
    <col min="14" max="14" width="12.140625" customWidth="1"/>
    <col min="15" max="15" width="14.5703125" customWidth="1"/>
  </cols>
  <sheetData>
    <row r="4" spans="1:15" ht="15.75" x14ac:dyDescent="0.25">
      <c r="A4" s="10" t="s">
        <v>14</v>
      </c>
      <c r="B4" s="10" t="s">
        <v>15</v>
      </c>
      <c r="C4" s="10" t="s">
        <v>16</v>
      </c>
      <c r="D4" s="10" t="s">
        <v>18</v>
      </c>
      <c r="E4" s="11" t="s">
        <v>47</v>
      </c>
      <c r="F4" s="10" t="s">
        <v>35</v>
      </c>
      <c r="H4" s="35" t="s">
        <v>18</v>
      </c>
      <c r="I4" s="35"/>
      <c r="J4" s="35"/>
      <c r="K4" s="36" t="s">
        <v>55</v>
      </c>
      <c r="L4" s="36"/>
      <c r="M4" s="36" t="s">
        <v>56</v>
      </c>
      <c r="N4" s="36"/>
      <c r="O4" s="36"/>
    </row>
    <row r="5" spans="1:15" ht="15.75" x14ac:dyDescent="0.25">
      <c r="A5" s="7">
        <f>'PROFIL KELUARAGA'!A5</f>
        <v>1</v>
      </c>
      <c r="B5" s="7" t="str">
        <f>'PROFIL KELUARAGA'!B5</f>
        <v>MUXVII17</v>
      </c>
      <c r="C5" s="7" t="str">
        <f>'PROFIL KELUARAGA'!C5</f>
        <v>Bpk. 1</v>
      </c>
      <c r="D5" s="7" t="str">
        <f>IF(B5&lt;&gt;0,IF('PROFIL KELUARAGA'!H5&gt;0,"MERAH",IF('PROFIL KELUARAGA'!I5+'PROFIL KELUARAGA'!J5&gt;0,"KUNING","HIJAU")),"-")</f>
        <v>HIJAU</v>
      </c>
      <c r="E5" s="7" t="str">
        <f>IF(B5&lt;&gt;0,IF(SUM('PROFIL KELUARAGA'!K5:N5)&gt;0,"YA","TIDAK"),"-")</f>
        <v>TIDAK</v>
      </c>
      <c r="F5" s="7" t="str">
        <f>IF(B5&lt;&gt;0,IF(AND(SUM('PROFIL KELUARAGA'!O5:Q5)&gt;0,SUM('PROFIL KELUARAGA'!R5:T5)&gt;0),"TINGGI",IF(SUM('PROFIL KELUARAGA'!R5:T5)&gt;0,"SEDANG","RENDAH")),"-")</f>
        <v>RENDAH</v>
      </c>
      <c r="H5" s="9" t="s">
        <v>39</v>
      </c>
      <c r="I5" s="9" t="s">
        <v>40</v>
      </c>
      <c r="J5" s="9" t="s">
        <v>41</v>
      </c>
      <c r="K5" s="9" t="s">
        <v>42</v>
      </c>
      <c r="L5" s="9" t="s">
        <v>43</v>
      </c>
      <c r="M5" s="9" t="s">
        <v>44</v>
      </c>
      <c r="N5" s="9" t="s">
        <v>45</v>
      </c>
      <c r="O5" s="9" t="s">
        <v>46</v>
      </c>
    </row>
    <row r="6" spans="1:15" x14ac:dyDescent="0.25">
      <c r="A6" s="7">
        <f>'PROFIL KELUARAGA'!A6</f>
        <v>2</v>
      </c>
      <c r="B6" s="7" t="str">
        <f>'PROFIL KELUARAGA'!B6</f>
        <v>MUXVII18</v>
      </c>
      <c r="C6" s="7" t="str">
        <f>'PROFIL KELUARAGA'!C6</f>
        <v>Bpk. 2</v>
      </c>
      <c r="D6" s="7" t="str">
        <f>IF(B6&lt;&gt;0,IF('PROFIL KELUARAGA'!H6&gt;0,"MERAH",IF('PROFIL KELUARAGA'!I6+'PROFIL KELUARAGA'!J6&gt;0,"KUNING","HIJAU")),"-")</f>
        <v>HIJAU</v>
      </c>
      <c r="E6" s="7" t="str">
        <f>IF(B6&lt;&gt;0,IF(SUM('PROFIL KELUARAGA'!K6:N6)&gt;0,"YA","TIDAK"),"-")</f>
        <v>YA</v>
      </c>
      <c r="F6" s="7" t="str">
        <f>IF(B6&lt;&gt;0,IF(AND(SUM('PROFIL KELUARAGA'!O6:Q6)&gt;0,SUM('PROFIL KELUARAGA'!R6:T6)&gt;0),"TINGGI",IF(SUM('PROFIL KELUARAGA'!R6:T6)&gt;0,"SEDANG","RENDAH")),"-")</f>
        <v>TINGGI</v>
      </c>
      <c r="H6" s="7">
        <f>COUNTIF($D5:$D304,"MERAH")</f>
        <v>16</v>
      </c>
      <c r="I6" s="7">
        <f>COUNTIF($D5:$D304,"KUNING")</f>
        <v>24</v>
      </c>
      <c r="J6" s="7">
        <f>COUNTIF($D5:$D9304,"HIJAU")</f>
        <v>260</v>
      </c>
      <c r="K6" s="7">
        <f>COUNTIF($E5:$E304,"YA")</f>
        <v>8</v>
      </c>
      <c r="L6" s="7">
        <f>COUNTIF($E5:$E304,"TIDAK")</f>
        <v>292</v>
      </c>
      <c r="M6" s="7">
        <f>COUNTIF($F5:$F304,"TINGGI")</f>
        <v>4</v>
      </c>
      <c r="N6" s="7">
        <f>COUNTIF($F5:$F304,"SEDANG")</f>
        <v>24</v>
      </c>
      <c r="O6" s="7">
        <f>COUNTIF($F5:$F304,"RENDAH")</f>
        <v>272</v>
      </c>
    </row>
    <row r="7" spans="1:15" x14ac:dyDescent="0.25">
      <c r="A7" s="7">
        <f>'PROFIL KELUARAGA'!A7</f>
        <v>3</v>
      </c>
      <c r="B7" s="7" t="str">
        <f>'PROFIL KELUARAGA'!B7</f>
        <v>MUXVII19</v>
      </c>
      <c r="C7" s="7" t="str">
        <f>'PROFIL KELUARAGA'!C7</f>
        <v>Bpk. 3</v>
      </c>
      <c r="D7" s="7" t="str">
        <f>IF(B7&lt;&gt;0,IF('PROFIL KELUARAGA'!H7&gt;0,"MERAH",IF('PROFIL KELUARAGA'!I7+'PROFIL KELUARAGA'!J7&gt;0,"KUNING","HIJAU")),"-")</f>
        <v>KUNING</v>
      </c>
      <c r="E7" s="7" t="str">
        <f>IF(B7&lt;&gt;0,IF(SUM('PROFIL KELUARAGA'!K7:N7)&gt;0,"YA","TIDAK"),"-")</f>
        <v>TIDAK</v>
      </c>
      <c r="F7" s="7" t="str">
        <f>IF(B7&lt;&gt;0,IF(AND(SUM('PROFIL KELUARAGA'!O7:Q7)&gt;0,SUM('PROFIL KELUARAGA'!R7:T7)&gt;0),"TINGGI",IF(SUM('PROFIL KELUARAGA'!R7:T7)&gt;0,"SEDANG","RENDAH")),"-")</f>
        <v>SEDANG</v>
      </c>
    </row>
    <row r="8" spans="1:15" x14ac:dyDescent="0.25">
      <c r="A8" s="7">
        <f>'PROFIL KELUARAGA'!A8</f>
        <v>4</v>
      </c>
      <c r="B8" s="7" t="str">
        <f>'PROFIL KELUARAGA'!B8</f>
        <v>MUXVII20</v>
      </c>
      <c r="C8" s="7" t="str">
        <f>'PROFIL KELUARAGA'!C8</f>
        <v>Bpk. 4</v>
      </c>
      <c r="D8" s="7" t="str">
        <f>IF(B8&lt;&gt;0,IF('PROFIL KELUARAGA'!H8&gt;0,"MERAH",IF('PROFIL KELUARAGA'!I8+'PROFIL KELUARAGA'!J8&gt;0,"KUNING","HIJAU")),"-")</f>
        <v>MERAH</v>
      </c>
      <c r="E8" s="7" t="str">
        <f>IF(B8&lt;&gt;0,IF(SUM('PROFIL KELUARAGA'!K8:N8)&gt;0,"YA","TIDAK"),"-")</f>
        <v>TIDAK</v>
      </c>
      <c r="F8" s="7" t="str">
        <f>IF(B8&lt;&gt;0,IF(AND(SUM('PROFIL KELUARAGA'!O8:Q8)&gt;0,SUM('PROFIL KELUARAGA'!R8:T8)&gt;0),"TINGGI",IF(SUM('PROFIL KELUARAGA'!R8:T8)&gt;0,"SEDANG","RENDAH")),"-")</f>
        <v>RENDAH</v>
      </c>
    </row>
    <row r="9" spans="1:15" x14ac:dyDescent="0.25">
      <c r="A9" s="7">
        <f>'PROFIL KELUARAGA'!A9</f>
        <v>5</v>
      </c>
      <c r="B9" s="7" t="str">
        <f>'PROFIL KELUARAGA'!B9</f>
        <v>MUXVII21</v>
      </c>
      <c r="C9" s="7" t="str">
        <f>'PROFIL KELUARAGA'!C9</f>
        <v>Bpk. 5</v>
      </c>
      <c r="D9" s="7" t="str">
        <f>IF(B9&lt;&gt;0,IF('PROFIL KELUARAGA'!H9&gt;0,"MERAH",IF('PROFIL KELUARAGA'!I9+'PROFIL KELUARAGA'!J9&gt;0,"KUNING","HIJAU")),"-")</f>
        <v>HIJAU</v>
      </c>
      <c r="E9" s="7" t="str">
        <f>IF(B9&lt;&gt;0,IF(SUM('PROFIL KELUARAGA'!K9:N9)&gt;0,"YA","TIDAK"),"-")</f>
        <v>YA</v>
      </c>
      <c r="F9" s="7" t="str">
        <f>IF(B9&lt;&gt;0,IF(AND(SUM('PROFIL KELUARAGA'!O9:Q9)&gt;0,SUM('PROFIL KELUARAGA'!R9:T9)&gt;0),"TINGGI",IF(SUM('PROFIL KELUARAGA'!R9:T9)&gt;0,"SEDANG","RENDAH")),"-")</f>
        <v>RENDAH</v>
      </c>
    </row>
    <row r="10" spans="1:15" x14ac:dyDescent="0.25">
      <c r="A10" s="7">
        <f>'PROFIL KELUARAGA'!A10</f>
        <v>6</v>
      </c>
      <c r="B10" s="7" t="str">
        <f>'PROFIL KELUARAGA'!B10</f>
        <v>MUXVII22</v>
      </c>
      <c r="C10" s="7" t="str">
        <f>'PROFIL KELUARAGA'!C10</f>
        <v>Bpk. 6</v>
      </c>
      <c r="D10" s="7" t="str">
        <f>IF(B10&lt;&gt;0,IF('PROFIL KELUARAGA'!H10&gt;0,"MERAH",IF('PROFIL KELUARAGA'!I10+'PROFIL KELUARAGA'!J10&gt;0,"KUNING","HIJAU")),"-")</f>
        <v>HIJAU</v>
      </c>
      <c r="E10" s="7" t="str">
        <f>IF(B10&lt;&gt;0,IF(SUM('PROFIL KELUARAGA'!K10:N10)&gt;0,"YA","TIDAK"),"-")</f>
        <v>TIDAK</v>
      </c>
      <c r="F10" s="7" t="str">
        <f>IF(B10&lt;&gt;0,IF(AND(SUM('PROFIL KELUARAGA'!O10:Q10)&gt;0,SUM('PROFIL KELUARAGA'!R10:T10)&gt;0),"TINGGI",IF(SUM('PROFIL KELUARAGA'!R10:T10)&gt;0,"SEDANG","RENDAH")),"-")</f>
        <v>SEDANG</v>
      </c>
    </row>
    <row r="11" spans="1:15" x14ac:dyDescent="0.25">
      <c r="A11" s="7">
        <f>'PROFIL KELUARAGA'!A11</f>
        <v>7</v>
      </c>
      <c r="B11" s="7" t="str">
        <f>'PROFIL KELUARAGA'!B11</f>
        <v>MUXVII23</v>
      </c>
      <c r="C11" s="7" t="str">
        <f>'PROFIL KELUARAGA'!C11</f>
        <v>Bpk. 7</v>
      </c>
      <c r="D11" s="7" t="str">
        <f>IF(B11&lt;&gt;0,IF('PROFIL KELUARAGA'!H11&gt;0,"MERAH",IF('PROFIL KELUARAGA'!I11+'PROFIL KELUARAGA'!J11&gt;0,"KUNING","HIJAU")),"-")</f>
        <v>KUNING</v>
      </c>
      <c r="E11" s="7" t="str">
        <f>IF(B11&lt;&gt;0,IF(SUM('PROFIL KELUARAGA'!K11:N11)&gt;0,"YA","TIDAK"),"-")</f>
        <v>YA</v>
      </c>
      <c r="F11" s="7" t="str">
        <f>IF(B11&lt;&gt;0,IF(AND(SUM('PROFIL KELUARAGA'!O11:Q11)&gt;0,SUM('PROFIL KELUARAGA'!R11:T11)&gt;0),"TINGGI",IF(SUM('PROFIL KELUARAGA'!R11:T11)&gt;0,"SEDANG","RENDAH")),"-")</f>
        <v>RENDAH</v>
      </c>
    </row>
    <row r="12" spans="1:15" x14ac:dyDescent="0.25">
      <c r="A12" s="7">
        <f>'PROFIL KELUARAGA'!A12</f>
        <v>8</v>
      </c>
      <c r="B12" s="7" t="str">
        <f>'PROFIL KELUARAGA'!B12</f>
        <v>MUXVII24</v>
      </c>
      <c r="C12" s="7" t="str">
        <f>'PROFIL KELUARAGA'!C12</f>
        <v>Bpk. 8</v>
      </c>
      <c r="D12" s="7" t="str">
        <f>IF(B12&lt;&gt;0,IF('PROFIL KELUARAGA'!H12&gt;0,"MERAH",IF('PROFIL KELUARAGA'!I12+'PROFIL KELUARAGA'!J12&gt;0,"KUNING","HIJAU")),"-")</f>
        <v>HIJAU</v>
      </c>
      <c r="E12" s="7" t="str">
        <f>IF(B12&lt;&gt;0,IF(SUM('PROFIL KELUARAGA'!K12:N12)&gt;0,"YA","TIDAK"),"-")</f>
        <v>TIDAK</v>
      </c>
      <c r="F12" s="7" t="str">
        <f>IF(B12&lt;&gt;0,IF(AND(SUM('PROFIL KELUARAGA'!O12:Q12)&gt;0,SUM('PROFIL KELUARAGA'!R12:T12)&gt;0),"TINGGI",IF(SUM('PROFIL KELUARAGA'!R12:T12)&gt;0,"SEDANG","RENDAH")),"-")</f>
        <v>RENDAH</v>
      </c>
    </row>
    <row r="13" spans="1:15" x14ac:dyDescent="0.25">
      <c r="A13" s="7">
        <f>'PROFIL KELUARAGA'!A13</f>
        <v>9</v>
      </c>
      <c r="B13" s="7" t="str">
        <f>'PROFIL KELUARAGA'!B13</f>
        <v>MUXVII25</v>
      </c>
      <c r="C13" s="7" t="str">
        <f>'PROFIL KELUARAGA'!C13</f>
        <v>Bpk. 9</v>
      </c>
      <c r="D13" s="7" t="str">
        <f>IF(B13&lt;&gt;0,IF('PROFIL KELUARAGA'!H13&gt;0,"MERAH",IF('PROFIL KELUARAGA'!I13+'PROFIL KELUARAGA'!J13&gt;0,"KUNING","HIJAU")),"-")</f>
        <v>HIJAU</v>
      </c>
      <c r="E13" s="7" t="str">
        <f>IF(B13&lt;&gt;0,IF(SUM('PROFIL KELUARAGA'!K13:N13)&gt;0,"YA","TIDAK"),"-")</f>
        <v>TIDAK</v>
      </c>
      <c r="F13" s="7" t="str">
        <f>IF(B13&lt;&gt;0,IF(AND(SUM('PROFIL KELUARAGA'!O13:Q13)&gt;0,SUM('PROFIL KELUARAGA'!R13:T13)&gt;0),"TINGGI",IF(SUM('PROFIL KELUARAGA'!R13:T13)&gt;0,"SEDANG","RENDAH")),"-")</f>
        <v>TINGGI</v>
      </c>
    </row>
    <row r="14" spans="1:15" x14ac:dyDescent="0.25">
      <c r="A14" s="7">
        <f>'PROFIL KELUARAGA'!A14</f>
        <v>10</v>
      </c>
      <c r="B14" s="7" t="str">
        <f>'PROFIL KELUARAGA'!B14</f>
        <v>MUXVII26</v>
      </c>
      <c r="C14" s="7" t="str">
        <f>'PROFIL KELUARAGA'!C14</f>
        <v>Bpk. 10</v>
      </c>
      <c r="D14" s="7" t="str">
        <f>IF(B14&lt;&gt;0,IF('PROFIL KELUARAGA'!H14&gt;0,"MERAH",IF('PROFIL KELUARAGA'!I14+'PROFIL KELUARAGA'!J14&gt;0,"KUNING","HIJAU")),"-")</f>
        <v>MERAH</v>
      </c>
      <c r="E14" s="7" t="str">
        <f>IF(B14&lt;&gt;0,IF(SUM('PROFIL KELUARAGA'!K14:N14)&gt;0,"YA","TIDAK"),"-")</f>
        <v>TIDAK</v>
      </c>
      <c r="F14" s="7" t="str">
        <f>IF(B14&lt;&gt;0,IF(AND(SUM('PROFIL KELUARAGA'!O14:Q14)&gt;0,SUM('PROFIL KELUARAGA'!R14:T14)&gt;0),"TINGGI",IF(SUM('PROFIL KELUARAGA'!R14:T14)&gt;0,"SEDANG","RENDAH")),"-")</f>
        <v>TINGGI</v>
      </c>
    </row>
    <row r="15" spans="1:15" x14ac:dyDescent="0.25">
      <c r="A15" s="7">
        <f>'PROFIL KELUARAGA'!A15</f>
        <v>11</v>
      </c>
      <c r="B15" s="7" t="str">
        <f>'PROFIL KELUARAGA'!B15</f>
        <v>MUXVII27</v>
      </c>
      <c r="C15" s="7" t="str">
        <f>'PROFIL KELUARAGA'!C15</f>
        <v>Bpk. 11</v>
      </c>
      <c r="D15" s="7" t="str">
        <f>IF(B15&lt;&gt;0,IF('PROFIL KELUARAGA'!H15&gt;0,"MERAH",IF('PROFIL KELUARAGA'!I15+'PROFIL KELUARAGA'!J15&gt;0,"KUNING","HIJAU")),"-")</f>
        <v>HIJAU</v>
      </c>
      <c r="E15" s="7" t="str">
        <f>IF(B15&lt;&gt;0,IF(SUM('PROFIL KELUARAGA'!K15:N15)&gt;0,"YA","TIDAK"),"-")</f>
        <v>YA</v>
      </c>
      <c r="F15" s="7" t="str">
        <f>IF(B15&lt;&gt;0,IF(AND(SUM('PROFIL KELUARAGA'!O15:Q15)&gt;0,SUM('PROFIL KELUARAGA'!R15:T15)&gt;0),"TINGGI",IF(SUM('PROFIL KELUARAGA'!R15:T15)&gt;0,"SEDANG","RENDAH")),"-")</f>
        <v>RENDAH</v>
      </c>
    </row>
    <row r="16" spans="1:15" x14ac:dyDescent="0.25">
      <c r="A16" s="7">
        <f>'PROFIL KELUARAGA'!A16</f>
        <v>12</v>
      </c>
      <c r="B16" s="7" t="str">
        <f>'PROFIL KELUARAGA'!B16</f>
        <v>MUXVII28</v>
      </c>
      <c r="C16" s="7" t="str">
        <f>'PROFIL KELUARAGA'!C16</f>
        <v>Bpk. 12</v>
      </c>
      <c r="D16" s="7" t="str">
        <f>IF(B16&lt;&gt;0,IF('PROFIL KELUARAGA'!H16&gt;0,"MERAH",IF('PROFIL KELUARAGA'!I16+'PROFIL KELUARAGA'!J16&gt;0,"KUNING","HIJAU")),"-")</f>
        <v>HIJAU</v>
      </c>
      <c r="E16" s="7" t="str">
        <f>IF(B16&lt;&gt;0,IF(SUM('PROFIL KELUARAGA'!K16:N16)&gt;0,"YA","TIDAK"),"-")</f>
        <v>TIDAK</v>
      </c>
      <c r="F16" s="7" t="str">
        <f>IF(B16&lt;&gt;0,IF(AND(SUM('PROFIL KELUARAGA'!O16:Q16)&gt;0,SUM('PROFIL KELUARAGA'!R16:T16)&gt;0),"TINGGI",IF(SUM('PROFIL KELUARAGA'!R16:T16)&gt;0,"SEDANG","RENDAH")),"-")</f>
        <v>RENDAH</v>
      </c>
    </row>
    <row r="17" spans="1:6" x14ac:dyDescent="0.25">
      <c r="A17" s="7">
        <f>'PROFIL KELUARAGA'!A17</f>
        <v>13</v>
      </c>
      <c r="B17" s="7" t="str">
        <f>'PROFIL KELUARAGA'!B17</f>
        <v>MUXVII29</v>
      </c>
      <c r="C17" s="7" t="str">
        <f>'PROFIL KELUARAGA'!C17</f>
        <v>Bpk. 13</v>
      </c>
      <c r="D17" s="7" t="str">
        <f>IF(B17&lt;&gt;0,IF('PROFIL KELUARAGA'!H17&gt;0,"MERAH",IF('PROFIL KELUARAGA'!I17+'PROFIL KELUARAGA'!J17&gt;0,"KUNING","HIJAU")),"-")</f>
        <v>KUNING</v>
      </c>
      <c r="E17" s="7" t="str">
        <f>IF(B17&lt;&gt;0,IF(SUM('PROFIL KELUARAGA'!K17:N17)&gt;0,"YA","TIDAK"),"-")</f>
        <v>TIDAK</v>
      </c>
      <c r="F17" s="7" t="str">
        <f>IF(B17&lt;&gt;0,IF(AND(SUM('PROFIL KELUARAGA'!O17:Q17)&gt;0,SUM('PROFIL KELUARAGA'!R17:T17)&gt;0),"TINGGI",IF(SUM('PROFIL KELUARAGA'!R17:T17)&gt;0,"SEDANG","RENDAH")),"-")</f>
        <v>SEDANG</v>
      </c>
    </row>
    <row r="18" spans="1:6" x14ac:dyDescent="0.25">
      <c r="A18" s="7">
        <f>'PROFIL KELUARAGA'!A18</f>
        <v>14</v>
      </c>
      <c r="B18" s="7" t="str">
        <f>'PROFIL KELUARAGA'!B18</f>
        <v>MUXVII30</v>
      </c>
      <c r="C18" s="7" t="str">
        <f>'PROFIL KELUARAGA'!C18</f>
        <v>Bpk. 14</v>
      </c>
      <c r="D18" s="7" t="str">
        <f>IF(B18&lt;&gt;0,IF('PROFIL KELUARAGA'!H18&gt;0,"MERAH",IF('PROFIL KELUARAGA'!I18+'PROFIL KELUARAGA'!J18&gt;0,"KUNING","HIJAU")),"-")</f>
        <v>HIJAU</v>
      </c>
      <c r="E18" s="7" t="str">
        <f>IF(B18&lt;&gt;0,IF(SUM('PROFIL KELUARAGA'!K18:N18)&gt;0,"YA","TIDAK"),"-")</f>
        <v>TIDAK</v>
      </c>
      <c r="F18" s="7" t="str">
        <f>IF(B18&lt;&gt;0,IF(AND(SUM('PROFIL KELUARAGA'!O18:Q18)&gt;0,SUM('PROFIL KELUARAGA'!R18:T18)&gt;0),"TINGGI",IF(SUM('PROFIL KELUARAGA'!R18:T18)&gt;0,"SEDANG","RENDAH")),"-")</f>
        <v>SEDANG</v>
      </c>
    </row>
    <row r="19" spans="1:6" x14ac:dyDescent="0.25">
      <c r="A19" s="7">
        <f>'PROFIL KELUARAGA'!A19</f>
        <v>15</v>
      </c>
      <c r="B19" s="7" t="str">
        <f>'PROFIL KELUARAGA'!B19</f>
        <v>MUXVII31</v>
      </c>
      <c r="C19" s="7" t="str">
        <f>'PROFIL KELUARAGA'!C19</f>
        <v>Bpk. 15</v>
      </c>
      <c r="D19" s="7" t="str">
        <f>IF(B19&lt;&gt;0,IF('PROFIL KELUARAGA'!H19&gt;0,"MERAH",IF('PROFIL KELUARAGA'!I19+'PROFIL KELUARAGA'!J19&gt;0,"KUNING","HIJAU")),"-")</f>
        <v>HIJAU</v>
      </c>
      <c r="E19" s="7" t="str">
        <f>IF(B19&lt;&gt;0,IF(SUM('PROFIL KELUARAGA'!K19:N19)&gt;0,"YA","TIDAK"),"-")</f>
        <v>TIDAK</v>
      </c>
      <c r="F19" s="7" t="str">
        <f>IF(B19&lt;&gt;0,IF(AND(SUM('PROFIL KELUARAGA'!O19:Q19)&gt;0,SUM('PROFIL KELUARAGA'!R19:T19)&gt;0),"TINGGI",IF(SUM('PROFIL KELUARAGA'!R19:T19)&gt;0,"SEDANG","RENDAH")),"-")</f>
        <v>RENDAH</v>
      </c>
    </row>
    <row r="20" spans="1:6" x14ac:dyDescent="0.25">
      <c r="A20" s="7">
        <f>'PROFIL KELUARAGA'!A20</f>
        <v>16</v>
      </c>
      <c r="B20" s="7" t="str">
        <f>'PROFIL KELUARAGA'!B20</f>
        <v>MUXVII32</v>
      </c>
      <c r="C20" s="7" t="str">
        <f>'PROFIL KELUARAGA'!C20</f>
        <v>Bpk. 16</v>
      </c>
      <c r="D20" s="7" t="str">
        <f>IF(B20&lt;&gt;0,IF('PROFIL KELUARAGA'!H20&gt;0,"MERAH",IF('PROFIL KELUARAGA'!I20+'PROFIL KELUARAGA'!J20&gt;0,"KUNING","HIJAU")),"-")</f>
        <v>MERAH</v>
      </c>
      <c r="E20" s="7" t="str">
        <f>IF(B20&lt;&gt;0,IF(SUM('PROFIL KELUARAGA'!K20:N20)&gt;0,"YA","TIDAK"),"-")</f>
        <v>TIDAK</v>
      </c>
      <c r="F20" s="7" t="str">
        <f>IF(B20&lt;&gt;0,IF(AND(SUM('PROFIL KELUARAGA'!O20:Q20)&gt;0,SUM('PROFIL KELUARAGA'!R20:T20)&gt;0),"TINGGI",IF(SUM('PROFIL KELUARAGA'!R20:T20)&gt;0,"SEDANG","RENDAH")),"-")</f>
        <v>RENDAH</v>
      </c>
    </row>
    <row r="21" spans="1:6" x14ac:dyDescent="0.25">
      <c r="A21" s="7">
        <f>'PROFIL KELUARAGA'!A21</f>
        <v>17</v>
      </c>
      <c r="B21" s="7" t="str">
        <f>'PROFIL KELUARAGA'!B21</f>
        <v>MUXVII33</v>
      </c>
      <c r="C21" s="7" t="str">
        <f>'PROFIL KELUARAGA'!C21</f>
        <v>Bpk. 17</v>
      </c>
      <c r="D21" s="7" t="str">
        <f>IF(B21&lt;&gt;0,IF('PROFIL KELUARAGA'!H21&gt;0,"MERAH",IF('PROFIL KELUARAGA'!I21+'PROFIL KELUARAGA'!J21&gt;0,"KUNING","HIJAU")),"-")</f>
        <v>HIJAU</v>
      </c>
      <c r="E21" s="7" t="str">
        <f>IF(B21&lt;&gt;0,IF(SUM('PROFIL KELUARAGA'!K21:N21)&gt;0,"YA","TIDAK"),"-")</f>
        <v>YA</v>
      </c>
      <c r="F21" s="7" t="str">
        <f>IF(B21&lt;&gt;0,IF(AND(SUM('PROFIL KELUARAGA'!O21:Q21)&gt;0,SUM('PROFIL KELUARAGA'!R21:T21)&gt;0),"TINGGI",IF(SUM('PROFIL KELUARAGA'!R21:T21)&gt;0,"SEDANG","RENDAH")),"-")</f>
        <v>RENDAH</v>
      </c>
    </row>
    <row r="22" spans="1:6" x14ac:dyDescent="0.25">
      <c r="A22" s="7">
        <f>'PROFIL KELUARAGA'!A22</f>
        <v>18</v>
      </c>
      <c r="B22" s="7" t="str">
        <f>'PROFIL KELUARAGA'!B22</f>
        <v>MUXVII34</v>
      </c>
      <c r="C22" s="7" t="str">
        <f>'PROFIL KELUARAGA'!C22</f>
        <v>Bpk. 18</v>
      </c>
      <c r="D22" s="7" t="str">
        <f>IF(B22&lt;&gt;0,IF('PROFIL KELUARAGA'!H22&gt;0,"MERAH",IF('PROFIL KELUARAGA'!I22+'PROFIL KELUARAGA'!J22&gt;0,"KUNING","HIJAU")),"-")</f>
        <v>HIJAU</v>
      </c>
      <c r="E22" s="7" t="str">
        <f>IF(B22&lt;&gt;0,IF(SUM('PROFIL KELUARAGA'!K22:N22)&gt;0,"YA","TIDAK"),"-")</f>
        <v>YA</v>
      </c>
      <c r="F22" s="7" t="str">
        <f>IF(B22&lt;&gt;0,IF(AND(SUM('PROFIL KELUARAGA'!O22:Q22)&gt;0,SUM('PROFIL KELUARAGA'!R22:T22)&gt;0),"TINGGI",IF(SUM('PROFIL KELUARAGA'!R22:T22)&gt;0,"SEDANG","RENDAH")),"-")</f>
        <v>TINGGI</v>
      </c>
    </row>
    <row r="23" spans="1:6" x14ac:dyDescent="0.25">
      <c r="A23" s="7">
        <f>'PROFIL KELUARAGA'!A23</f>
        <v>19</v>
      </c>
      <c r="B23" s="7" t="str">
        <f>'PROFIL KELUARAGA'!B23</f>
        <v>MUXVII35</v>
      </c>
      <c r="C23" s="7" t="str">
        <f>'PROFIL KELUARAGA'!C23</f>
        <v>Bpk. 19</v>
      </c>
      <c r="D23" s="7" t="str">
        <f>IF(B23&lt;&gt;0,IF('PROFIL KELUARAGA'!H23&gt;0,"MERAH",IF('PROFIL KELUARAGA'!I23+'PROFIL KELUARAGA'!J23&gt;0,"KUNING","HIJAU")),"-")</f>
        <v>KUNING</v>
      </c>
      <c r="E23" s="7" t="str">
        <f>IF(B23&lt;&gt;0,IF(SUM('PROFIL KELUARAGA'!K23:N23)&gt;0,"YA","TIDAK"),"-")</f>
        <v>TIDAK</v>
      </c>
      <c r="F23" s="7" t="str">
        <f>IF(B23&lt;&gt;0,IF(AND(SUM('PROFIL KELUARAGA'!O23:Q23)&gt;0,SUM('PROFIL KELUARAGA'!R23:T23)&gt;0),"TINGGI",IF(SUM('PROFIL KELUARAGA'!R23:T23)&gt;0,"SEDANG","RENDAH")),"-")</f>
        <v>RENDAH</v>
      </c>
    </row>
    <row r="24" spans="1:6" x14ac:dyDescent="0.25">
      <c r="A24" s="7">
        <f>'PROFIL KELUARAGA'!A24</f>
        <v>20</v>
      </c>
      <c r="B24" s="7" t="str">
        <f>'PROFIL KELUARAGA'!B24</f>
        <v>MUXVII36</v>
      </c>
      <c r="C24" s="7" t="str">
        <f>'PROFIL KELUARAGA'!C24</f>
        <v>Bpk. 20</v>
      </c>
      <c r="D24" s="7" t="str">
        <f>IF(B24&lt;&gt;0,IF('PROFIL KELUARAGA'!H24&gt;0,"MERAH",IF('PROFIL KELUARAGA'!I24+'PROFIL KELUARAGA'!J24&gt;0,"KUNING","HIJAU")),"-")</f>
        <v>HIJAU</v>
      </c>
      <c r="E24" s="7" t="str">
        <f>IF(B24&lt;&gt;0,IF(SUM('PROFIL KELUARAGA'!K24:N24)&gt;0,"YA","TIDAK"),"-")</f>
        <v>TIDAK</v>
      </c>
      <c r="F24" s="7" t="str">
        <f>IF(B24&lt;&gt;0,IF(AND(SUM('PROFIL KELUARAGA'!O24:Q24)&gt;0,SUM('PROFIL KELUARAGA'!R24:T24)&gt;0),"TINGGI",IF(SUM('PROFIL KELUARAGA'!R24:T24)&gt;0,"SEDANG","RENDAH")),"-")</f>
        <v>RENDAH</v>
      </c>
    </row>
    <row r="25" spans="1:6" x14ac:dyDescent="0.25">
      <c r="A25" s="7">
        <f>'PROFIL KELUARAGA'!A25</f>
        <v>21</v>
      </c>
      <c r="B25" s="7" t="str">
        <f>'PROFIL KELUARAGA'!B25</f>
        <v>MUXVII37</v>
      </c>
      <c r="C25" s="7" t="str">
        <f>'PROFIL KELUARAGA'!C25</f>
        <v>Bpk. 21</v>
      </c>
      <c r="D25" s="7" t="str">
        <f>IF(B25&lt;&gt;0,IF('PROFIL KELUARAGA'!H25&gt;0,"MERAH",IF('PROFIL KELUARAGA'!I25+'PROFIL KELUARAGA'!J25&gt;0,"KUNING","HIJAU")),"-")</f>
        <v>HIJAU</v>
      </c>
      <c r="E25" s="7" t="str">
        <f>IF(B25&lt;&gt;0,IF(SUM('PROFIL KELUARAGA'!K25:N25)&gt;0,"YA","TIDAK"),"-")</f>
        <v>TIDAK</v>
      </c>
      <c r="F25" s="7" t="str">
        <f>IF(B25&lt;&gt;0,IF(AND(SUM('PROFIL KELUARAGA'!O25:Q25)&gt;0,SUM('PROFIL KELUARAGA'!R25:T25)&gt;0),"TINGGI",IF(SUM('PROFIL KELUARAGA'!R25:T25)&gt;0,"SEDANG","RENDAH")),"-")</f>
        <v>SEDANG</v>
      </c>
    </row>
    <row r="26" spans="1:6" x14ac:dyDescent="0.25">
      <c r="A26" s="7">
        <f>'PROFIL KELUARAGA'!A26</f>
        <v>22</v>
      </c>
      <c r="B26" s="7" t="str">
        <f>'PROFIL KELUARAGA'!B26</f>
        <v>MUXVII38</v>
      </c>
      <c r="C26" s="7" t="str">
        <f>'PROFIL KELUARAGA'!C26</f>
        <v>Bpk. 22</v>
      </c>
      <c r="D26" s="7" t="str">
        <f>IF(B26&lt;&gt;0,IF('PROFIL KELUARAGA'!H26&gt;0,"MERAH",IF('PROFIL KELUARAGA'!I26+'PROFIL KELUARAGA'!J26&gt;0,"KUNING","HIJAU")),"-")</f>
        <v>MERAH</v>
      </c>
      <c r="E26" s="7" t="str">
        <f>IF(B26&lt;&gt;0,IF(SUM('PROFIL KELUARAGA'!K26:N26)&gt;0,"YA","TIDAK"),"-")</f>
        <v>YA</v>
      </c>
      <c r="F26" s="7" t="str">
        <f>IF(B26&lt;&gt;0,IF(AND(SUM('PROFIL KELUARAGA'!O26:Q26)&gt;0,SUM('PROFIL KELUARAGA'!R26:T26)&gt;0),"TINGGI",IF(SUM('PROFIL KELUARAGA'!R26:T26)&gt;0,"SEDANG","RENDAH")),"-")</f>
        <v>RENDAH</v>
      </c>
    </row>
    <row r="27" spans="1:6" x14ac:dyDescent="0.25">
      <c r="A27" s="7">
        <f>'PROFIL KELUARAGA'!A27</f>
        <v>23</v>
      </c>
      <c r="B27" s="7" t="str">
        <f>'PROFIL KELUARAGA'!B27</f>
        <v>MUXVII39</v>
      </c>
      <c r="C27" s="7" t="str">
        <f>'PROFIL KELUARAGA'!C27</f>
        <v>Bpk. 23</v>
      </c>
      <c r="D27" s="7" t="str">
        <f>IF(B27&lt;&gt;0,IF('PROFIL KELUARAGA'!H27&gt;0,"MERAH",IF('PROFIL KELUARAGA'!I27+'PROFIL KELUARAGA'!J27&gt;0,"KUNING","HIJAU")),"-")</f>
        <v>HIJAU</v>
      </c>
      <c r="E27" s="7" t="str">
        <f>IF(B27&lt;&gt;0,IF(SUM('PROFIL KELUARAGA'!K27:N27)&gt;0,"YA","TIDAK"),"-")</f>
        <v>YA</v>
      </c>
      <c r="F27" s="7" t="str">
        <f>IF(B27&lt;&gt;0,IF(AND(SUM('PROFIL KELUARAGA'!O27:Q27)&gt;0,SUM('PROFIL KELUARAGA'!R27:T27)&gt;0),"TINGGI",IF(SUM('PROFIL KELUARAGA'!R27:T27)&gt;0,"SEDANG","RENDAH")),"-")</f>
        <v>RENDAH</v>
      </c>
    </row>
    <row r="28" spans="1:6" x14ac:dyDescent="0.25">
      <c r="A28" s="7">
        <f>'PROFIL KELUARAGA'!A28</f>
        <v>24</v>
      </c>
      <c r="B28" s="7" t="str">
        <f>'PROFIL KELUARAGA'!B28</f>
        <v>MUXVII40</v>
      </c>
      <c r="C28" s="7" t="str">
        <f>'PROFIL KELUARAGA'!C28</f>
        <v>Bpk. 24</v>
      </c>
      <c r="D28" s="7" t="str">
        <f>IF(B28&lt;&gt;0,IF('PROFIL KELUARAGA'!H28&gt;0,"MERAH",IF('PROFIL KELUARAGA'!I28+'PROFIL KELUARAGA'!J28&gt;0,"KUNING","HIJAU")),"-")</f>
        <v>KUNING</v>
      </c>
      <c r="E28" s="7" t="str">
        <f>IF(B28&lt;&gt;0,IF(SUM('PROFIL KELUARAGA'!K28:N28)&gt;0,"YA","TIDAK"),"-")</f>
        <v>TIDAK</v>
      </c>
      <c r="F28" s="7" t="str">
        <f>IF(B28&lt;&gt;0,IF(AND(SUM('PROFIL KELUARAGA'!O28:Q28)&gt;0,SUM('PROFIL KELUARAGA'!R28:T28)&gt;0),"TINGGI",IF(SUM('PROFIL KELUARAGA'!R28:T28)&gt;0,"SEDANG","RENDAH")),"-")</f>
        <v>SEDANG</v>
      </c>
    </row>
    <row r="29" spans="1:6" x14ac:dyDescent="0.25">
      <c r="A29" s="7">
        <f>'PROFIL KELUARAGA'!A29</f>
        <v>25</v>
      </c>
      <c r="B29" s="7" t="str">
        <f>'PROFIL KELUARAGA'!B29</f>
        <v>MUXVII41</v>
      </c>
      <c r="C29" s="7" t="str">
        <f>'PROFIL KELUARAGA'!C29</f>
        <v>Bpk. 25</v>
      </c>
      <c r="D29" s="7" t="str">
        <f>IF(B29&lt;&gt;0,IF('PROFIL KELUARAGA'!H29&gt;0,"MERAH",IF('PROFIL KELUARAGA'!I29+'PROFIL KELUARAGA'!J29&gt;0,"KUNING","HIJAU")),"-")</f>
        <v>HIJAU</v>
      </c>
      <c r="E29" s="7" t="str">
        <f>IF(B29&lt;&gt;0,IF(SUM('PROFIL KELUARAGA'!K29:N29)&gt;0,"YA","TIDAK"),"-")</f>
        <v>TIDAK</v>
      </c>
      <c r="F29" s="7" t="str">
        <f>IF(B29&lt;&gt;0,IF(AND(SUM('PROFIL KELUARAGA'!O29:Q29)&gt;0,SUM('PROFIL KELUARAGA'!R29:T29)&gt;0),"TINGGI",IF(SUM('PROFIL KELUARAGA'!R29:T29)&gt;0,"SEDANG","RENDAH")),"-")</f>
        <v>RENDAH</v>
      </c>
    </row>
    <row r="30" spans="1:6" x14ac:dyDescent="0.25">
      <c r="A30" s="7">
        <f>'PROFIL KELUARAGA'!A30</f>
        <v>26</v>
      </c>
      <c r="B30" s="7" t="str">
        <f>'PROFIL KELUARAGA'!B30</f>
        <v>MUXVII42</v>
      </c>
      <c r="C30" s="7" t="str">
        <f>'PROFIL KELUARAGA'!C30</f>
        <v>Bpk. 26</v>
      </c>
      <c r="D30" s="7" t="str">
        <f>IF(B30&lt;&gt;0,IF('PROFIL KELUARAGA'!H30&gt;0,"MERAH",IF('PROFIL KELUARAGA'!I30+'PROFIL KELUARAGA'!J30&gt;0,"KUNING","HIJAU")),"-")</f>
        <v>HIJAU</v>
      </c>
      <c r="E30" s="7" t="str">
        <f>IF(B30&lt;&gt;0,IF(SUM('PROFIL KELUARAGA'!K30:N30)&gt;0,"YA","TIDAK"),"-")</f>
        <v>TIDAK</v>
      </c>
      <c r="F30" s="7" t="str">
        <f>IF(B30&lt;&gt;0,IF(AND(SUM('PROFIL KELUARAGA'!O30:Q30)&gt;0,SUM('PROFIL KELUARAGA'!R30:T30)&gt;0),"TINGGI",IF(SUM('PROFIL KELUARAGA'!R30:T30)&gt;0,"SEDANG","RENDAH")),"-")</f>
        <v>RENDAH</v>
      </c>
    </row>
    <row r="31" spans="1:6" x14ac:dyDescent="0.25">
      <c r="A31" s="7">
        <f>'PROFIL KELUARAGA'!A31</f>
        <v>27</v>
      </c>
      <c r="B31" s="7" t="str">
        <f>'PROFIL KELUARAGA'!B31</f>
        <v>MUXVII43</v>
      </c>
      <c r="C31" s="7" t="str">
        <f>'PROFIL KELUARAGA'!C31</f>
        <v>Bpk. 27</v>
      </c>
      <c r="D31" s="7" t="str">
        <f>IF(B31&lt;&gt;0,IF('PROFIL KELUARAGA'!H31&gt;0,"MERAH",IF('PROFIL KELUARAGA'!I31+'PROFIL KELUARAGA'!J31&gt;0,"KUNING","HIJAU")),"-")</f>
        <v>HIJAU</v>
      </c>
      <c r="E31" s="7" t="str">
        <f>IF(B31&lt;&gt;0,IF(SUM('PROFIL KELUARAGA'!K31:N31)&gt;0,"YA","TIDAK"),"-")</f>
        <v>TIDAK</v>
      </c>
      <c r="F31" s="7" t="str">
        <f>IF(B31&lt;&gt;0,IF(AND(SUM('PROFIL KELUARAGA'!O31:Q31)&gt;0,SUM('PROFIL KELUARAGA'!R31:T31)&gt;0),"TINGGI",IF(SUM('PROFIL KELUARAGA'!R31:T31)&gt;0,"SEDANG","RENDAH")),"-")</f>
        <v>RENDAH</v>
      </c>
    </row>
    <row r="32" spans="1:6" x14ac:dyDescent="0.25">
      <c r="A32" s="7">
        <f>'PROFIL KELUARAGA'!A32</f>
        <v>28</v>
      </c>
      <c r="B32" s="7" t="str">
        <f>'PROFIL KELUARAGA'!B32</f>
        <v>MUXVII44</v>
      </c>
      <c r="C32" s="7" t="str">
        <f>'PROFIL KELUARAGA'!C32</f>
        <v>Bpk. 28</v>
      </c>
      <c r="D32" s="7" t="str">
        <f>IF(B32&lt;&gt;0,IF('PROFIL KELUARAGA'!H32&gt;0,"MERAH",IF('PROFIL KELUARAGA'!I32+'PROFIL KELUARAGA'!J32&gt;0,"KUNING","HIJAU")),"-")</f>
        <v>HIJAU</v>
      </c>
      <c r="E32" s="7" t="str">
        <f>IF(B32&lt;&gt;0,IF(SUM('PROFIL KELUARAGA'!K32:N32)&gt;0,"YA","TIDAK"),"-")</f>
        <v>TIDAK</v>
      </c>
      <c r="F32" s="7" t="str">
        <f>IF(B32&lt;&gt;0,IF(AND(SUM('PROFIL KELUARAGA'!O32:Q32)&gt;0,SUM('PROFIL KELUARAGA'!R32:T32)&gt;0),"TINGGI",IF(SUM('PROFIL KELUARAGA'!R32:T32)&gt;0,"SEDANG","RENDAH")),"-")</f>
        <v>RENDAH</v>
      </c>
    </row>
    <row r="33" spans="1:6" x14ac:dyDescent="0.25">
      <c r="A33" s="7">
        <f>'PROFIL KELUARAGA'!A33</f>
        <v>29</v>
      </c>
      <c r="B33" s="7" t="str">
        <f>'PROFIL KELUARAGA'!B33</f>
        <v>MUXVII45</v>
      </c>
      <c r="C33" s="7" t="str">
        <f>'PROFIL KELUARAGA'!C33</f>
        <v>Bpk. 29</v>
      </c>
      <c r="D33" s="7" t="str">
        <f>IF(B33&lt;&gt;0,IF('PROFIL KELUARAGA'!H33&gt;0,"MERAH",IF('PROFIL KELUARAGA'!I33+'PROFIL KELUARAGA'!J33&gt;0,"KUNING","HIJAU")),"-")</f>
        <v>HIJAU</v>
      </c>
      <c r="E33" s="7" t="str">
        <f>IF(B33&lt;&gt;0,IF(SUM('PROFIL KELUARAGA'!K33:N33)&gt;0,"YA","TIDAK"),"-")</f>
        <v>TIDAK</v>
      </c>
      <c r="F33" s="7" t="str">
        <f>IF(B33&lt;&gt;0,IF(AND(SUM('PROFIL KELUARAGA'!O33:Q33)&gt;0,SUM('PROFIL KELUARAGA'!R33:T33)&gt;0),"TINGGI",IF(SUM('PROFIL KELUARAGA'!R33:T33)&gt;0,"SEDANG","RENDAH")),"-")</f>
        <v>RENDAH</v>
      </c>
    </row>
    <row r="34" spans="1:6" x14ac:dyDescent="0.25">
      <c r="A34" s="7">
        <f>'PROFIL KELUARAGA'!A34</f>
        <v>30</v>
      </c>
      <c r="B34" s="7" t="str">
        <f>'PROFIL KELUARAGA'!B34</f>
        <v>MUXVII46</v>
      </c>
      <c r="C34" s="7" t="str">
        <f>'PROFIL KELUARAGA'!C34</f>
        <v>Bpk. 30</v>
      </c>
      <c r="D34" s="7" t="str">
        <f>IF(B34&lt;&gt;0,IF('PROFIL KELUARAGA'!H34&gt;0,"MERAH",IF('PROFIL KELUARAGA'!I34+'PROFIL KELUARAGA'!J34&gt;0,"KUNING","HIJAU")),"-")</f>
        <v>HIJAU</v>
      </c>
      <c r="E34" s="7" t="str">
        <f>IF(B34&lt;&gt;0,IF(SUM('PROFIL KELUARAGA'!K34:N34)&gt;0,"YA","TIDAK"),"-")</f>
        <v>TIDAK</v>
      </c>
      <c r="F34" s="7" t="str">
        <f>IF(B34&lt;&gt;0,IF(AND(SUM('PROFIL KELUARAGA'!O34:Q34)&gt;0,SUM('PROFIL KELUARAGA'!R34:T34)&gt;0),"TINGGI",IF(SUM('PROFIL KELUARAGA'!R34:T34)&gt;0,"SEDANG","RENDAH")),"-")</f>
        <v>RENDAH</v>
      </c>
    </row>
    <row r="35" spans="1:6" x14ac:dyDescent="0.25">
      <c r="A35" s="7">
        <f>'PROFIL KELUARAGA'!A35</f>
        <v>31</v>
      </c>
      <c r="B35" s="7" t="str">
        <f>'PROFIL KELUARAGA'!B35</f>
        <v>MUXVII47</v>
      </c>
      <c r="C35" s="7" t="str">
        <f>'PROFIL KELUARAGA'!C35</f>
        <v>Bpk. 31</v>
      </c>
      <c r="D35" s="7" t="str">
        <f>IF(B35&lt;&gt;0,IF('PROFIL KELUARAGA'!H35&gt;0,"MERAH",IF('PROFIL KELUARAGA'!I35+'PROFIL KELUARAGA'!J35&gt;0,"KUNING","HIJAU")),"-")</f>
        <v>HIJAU</v>
      </c>
      <c r="E35" s="7" t="str">
        <f>IF(B35&lt;&gt;0,IF(SUM('PROFIL KELUARAGA'!K35:N35)&gt;0,"YA","TIDAK"),"-")</f>
        <v>TIDAK</v>
      </c>
      <c r="F35" s="7" t="str">
        <f>IF(B35&lt;&gt;0,IF(AND(SUM('PROFIL KELUARAGA'!O35:Q35)&gt;0,SUM('PROFIL KELUARAGA'!R35:T35)&gt;0),"TINGGI",IF(SUM('PROFIL KELUARAGA'!R35:T35)&gt;0,"SEDANG","RENDAH")),"-")</f>
        <v>RENDAH</v>
      </c>
    </row>
    <row r="36" spans="1:6" x14ac:dyDescent="0.25">
      <c r="A36" s="7">
        <f>'PROFIL KELUARAGA'!A36</f>
        <v>32</v>
      </c>
      <c r="B36" s="7" t="str">
        <f>'PROFIL KELUARAGA'!B36</f>
        <v>MUXVII48</v>
      </c>
      <c r="C36" s="7" t="str">
        <f>'PROFIL KELUARAGA'!C36</f>
        <v>Bpk. 32</v>
      </c>
      <c r="D36" s="7" t="str">
        <f>IF(B36&lt;&gt;0,IF('PROFIL KELUARAGA'!H36&gt;0,"MERAH",IF('PROFIL KELUARAGA'!I36+'PROFIL KELUARAGA'!J36&gt;0,"KUNING","HIJAU")),"-")</f>
        <v>MERAH</v>
      </c>
      <c r="E36" s="7" t="str">
        <f>IF(B36&lt;&gt;0,IF(SUM('PROFIL KELUARAGA'!K36:N36)&gt;0,"YA","TIDAK"),"-")</f>
        <v>TIDAK</v>
      </c>
      <c r="F36" s="7" t="str">
        <f>IF(B36&lt;&gt;0,IF(AND(SUM('PROFIL KELUARAGA'!O36:Q36)&gt;0,SUM('PROFIL KELUARAGA'!R36:T36)&gt;0),"TINGGI",IF(SUM('PROFIL KELUARAGA'!R36:T36)&gt;0,"SEDANG","RENDAH")),"-")</f>
        <v>RENDAH</v>
      </c>
    </row>
    <row r="37" spans="1:6" x14ac:dyDescent="0.25">
      <c r="A37" s="7">
        <f>'PROFIL KELUARAGA'!A37</f>
        <v>33</v>
      </c>
      <c r="B37" s="7" t="str">
        <f>'PROFIL KELUARAGA'!B37</f>
        <v>MUXVII49</v>
      </c>
      <c r="C37" s="7" t="str">
        <f>'PROFIL KELUARAGA'!C37</f>
        <v>Bpk. 33</v>
      </c>
      <c r="D37" s="7" t="str">
        <f>IF(B37&lt;&gt;0,IF('PROFIL KELUARAGA'!H37&gt;0,"MERAH",IF('PROFIL KELUARAGA'!I37+'PROFIL KELUARAGA'!J37&gt;0,"KUNING","HIJAU")),"-")</f>
        <v>HIJAU</v>
      </c>
      <c r="E37" s="7" t="str">
        <f>IF(B37&lt;&gt;0,IF(SUM('PROFIL KELUARAGA'!K37:N37)&gt;0,"YA","TIDAK"),"-")</f>
        <v>TIDAK</v>
      </c>
      <c r="F37" s="7" t="str">
        <f>IF(B37&lt;&gt;0,IF(AND(SUM('PROFIL KELUARAGA'!O37:Q37)&gt;0,SUM('PROFIL KELUARAGA'!R37:T37)&gt;0),"TINGGI",IF(SUM('PROFIL KELUARAGA'!R37:T37)&gt;0,"SEDANG","RENDAH")),"-")</f>
        <v>RENDAH</v>
      </c>
    </row>
    <row r="38" spans="1:6" x14ac:dyDescent="0.25">
      <c r="A38" s="7">
        <f>'PROFIL KELUARAGA'!A38</f>
        <v>34</v>
      </c>
      <c r="B38" s="7" t="str">
        <f>'PROFIL KELUARAGA'!B38</f>
        <v>MUXVII50</v>
      </c>
      <c r="C38" s="7" t="str">
        <f>'PROFIL KELUARAGA'!C38</f>
        <v>Bpk. 34</v>
      </c>
      <c r="D38" s="7" t="str">
        <f>IF(B38&lt;&gt;0,IF('PROFIL KELUARAGA'!H38&gt;0,"MERAH",IF('PROFIL KELUARAGA'!I38+'PROFIL KELUARAGA'!J38&gt;0,"KUNING","HIJAU")),"-")</f>
        <v>HIJAU</v>
      </c>
      <c r="E38" s="7" t="str">
        <f>IF(B38&lt;&gt;0,IF(SUM('PROFIL KELUARAGA'!K38:N38)&gt;0,"YA","TIDAK"),"-")</f>
        <v>TIDAK</v>
      </c>
      <c r="F38" s="7" t="str">
        <f>IF(B38&lt;&gt;0,IF(AND(SUM('PROFIL KELUARAGA'!O38:Q38)&gt;0,SUM('PROFIL KELUARAGA'!R38:T38)&gt;0),"TINGGI",IF(SUM('PROFIL KELUARAGA'!R38:T38)&gt;0,"SEDANG","RENDAH")),"-")</f>
        <v>RENDAH</v>
      </c>
    </row>
    <row r="39" spans="1:6" x14ac:dyDescent="0.25">
      <c r="A39" s="7">
        <f>'PROFIL KELUARAGA'!A39</f>
        <v>35</v>
      </c>
      <c r="B39" s="7" t="str">
        <f>'PROFIL KELUARAGA'!B39</f>
        <v>MUXVII51</v>
      </c>
      <c r="C39" s="7" t="str">
        <f>'PROFIL KELUARAGA'!C39</f>
        <v>Bpk. 35</v>
      </c>
      <c r="D39" s="7" t="str">
        <f>IF(B39&lt;&gt;0,IF('PROFIL KELUARAGA'!H39&gt;0,"MERAH",IF('PROFIL KELUARAGA'!I39+'PROFIL KELUARAGA'!J39&gt;0,"KUNING","HIJAU")),"-")</f>
        <v>HIJAU</v>
      </c>
      <c r="E39" s="7" t="str">
        <f>IF(B39&lt;&gt;0,IF(SUM('PROFIL KELUARAGA'!K39:N39)&gt;0,"YA","TIDAK"),"-")</f>
        <v>TIDAK</v>
      </c>
      <c r="F39" s="7" t="str">
        <f>IF(B39&lt;&gt;0,IF(AND(SUM('PROFIL KELUARAGA'!O39:Q39)&gt;0,SUM('PROFIL KELUARAGA'!R39:T39)&gt;0),"TINGGI",IF(SUM('PROFIL KELUARAGA'!R39:T39)&gt;0,"SEDANG","RENDAH")),"-")</f>
        <v>RENDAH</v>
      </c>
    </row>
    <row r="40" spans="1:6" x14ac:dyDescent="0.25">
      <c r="A40" s="7">
        <f>'PROFIL KELUARAGA'!A40</f>
        <v>36</v>
      </c>
      <c r="B40" s="7" t="str">
        <f>'PROFIL KELUARAGA'!B40</f>
        <v>MUXVII52</v>
      </c>
      <c r="C40" s="7" t="str">
        <f>'PROFIL KELUARAGA'!C40</f>
        <v>Bpk. 36</v>
      </c>
      <c r="D40" s="7" t="str">
        <f>IF(B40&lt;&gt;0,IF('PROFIL KELUARAGA'!H40&gt;0,"MERAH",IF('PROFIL KELUARAGA'!I40+'PROFIL KELUARAGA'!J40&gt;0,"KUNING","HIJAU")),"-")</f>
        <v>HIJAU</v>
      </c>
      <c r="E40" s="7" t="str">
        <f>IF(B40&lt;&gt;0,IF(SUM('PROFIL KELUARAGA'!K40:N40)&gt;0,"YA","TIDAK"),"-")</f>
        <v>TIDAK</v>
      </c>
      <c r="F40" s="7" t="str">
        <f>IF(B40&lt;&gt;0,IF(AND(SUM('PROFIL KELUARAGA'!O40:Q40)&gt;0,SUM('PROFIL KELUARAGA'!R40:T40)&gt;0),"TINGGI",IF(SUM('PROFIL KELUARAGA'!R40:T40)&gt;0,"SEDANG","RENDAH")),"-")</f>
        <v>RENDAH</v>
      </c>
    </row>
    <row r="41" spans="1:6" x14ac:dyDescent="0.25">
      <c r="A41" s="7">
        <f>'PROFIL KELUARAGA'!A41</f>
        <v>37</v>
      </c>
      <c r="B41" s="7" t="str">
        <f>'PROFIL KELUARAGA'!B41</f>
        <v>MUXVII53</v>
      </c>
      <c r="C41" s="7" t="str">
        <f>'PROFIL KELUARAGA'!C41</f>
        <v>Bpk. 37</v>
      </c>
      <c r="D41" s="7" t="str">
        <f>IF(B41&lt;&gt;0,IF('PROFIL KELUARAGA'!H41&gt;0,"MERAH",IF('PROFIL KELUARAGA'!I41+'PROFIL KELUARAGA'!J41&gt;0,"KUNING","HIJAU")),"-")</f>
        <v>HIJAU</v>
      </c>
      <c r="E41" s="7" t="str">
        <f>IF(B41&lt;&gt;0,IF(SUM('PROFIL KELUARAGA'!K41:N41)&gt;0,"YA","TIDAK"),"-")</f>
        <v>TIDAK</v>
      </c>
      <c r="F41" s="7" t="str">
        <f>IF(B41&lt;&gt;0,IF(AND(SUM('PROFIL KELUARAGA'!O41:Q41)&gt;0,SUM('PROFIL KELUARAGA'!R41:T41)&gt;0),"TINGGI",IF(SUM('PROFIL KELUARAGA'!R41:T41)&gt;0,"SEDANG","RENDAH")),"-")</f>
        <v>RENDAH</v>
      </c>
    </row>
    <row r="42" spans="1:6" x14ac:dyDescent="0.25">
      <c r="A42" s="7">
        <f>'PROFIL KELUARAGA'!A42</f>
        <v>38</v>
      </c>
      <c r="B42" s="7" t="str">
        <f>'PROFIL KELUARAGA'!B42</f>
        <v>MUXVII54</v>
      </c>
      <c r="C42" s="7" t="str">
        <f>'PROFIL KELUARAGA'!C42</f>
        <v>Bpk. 38</v>
      </c>
      <c r="D42" s="7" t="str">
        <f>IF(B42&lt;&gt;0,IF('PROFIL KELUARAGA'!H42&gt;0,"MERAH",IF('PROFIL KELUARAGA'!I42+'PROFIL KELUARAGA'!J42&gt;0,"KUNING","HIJAU")),"-")</f>
        <v>KUNING</v>
      </c>
      <c r="E42" s="7" t="str">
        <f>IF(B42&lt;&gt;0,IF(SUM('PROFIL KELUARAGA'!K42:N42)&gt;0,"YA","TIDAK"),"-")</f>
        <v>TIDAK</v>
      </c>
      <c r="F42" s="7" t="str">
        <f>IF(B42&lt;&gt;0,IF(AND(SUM('PROFIL KELUARAGA'!O42:Q42)&gt;0,SUM('PROFIL KELUARAGA'!R42:T42)&gt;0),"TINGGI",IF(SUM('PROFIL KELUARAGA'!R42:T42)&gt;0,"SEDANG","RENDAH")),"-")</f>
        <v>RENDAH</v>
      </c>
    </row>
    <row r="43" spans="1:6" x14ac:dyDescent="0.25">
      <c r="A43" s="7">
        <f>'PROFIL KELUARAGA'!A43</f>
        <v>39</v>
      </c>
      <c r="B43" s="7" t="str">
        <f>'PROFIL KELUARAGA'!B43</f>
        <v>MUXVII55</v>
      </c>
      <c r="C43" s="7" t="str">
        <f>'PROFIL KELUARAGA'!C43</f>
        <v>Bpk. 39</v>
      </c>
      <c r="D43" s="7" t="str">
        <f>IF(B43&lt;&gt;0,IF('PROFIL KELUARAGA'!H43&gt;0,"MERAH",IF('PROFIL KELUARAGA'!I43+'PROFIL KELUARAGA'!J43&gt;0,"KUNING","HIJAU")),"-")</f>
        <v>HIJAU</v>
      </c>
      <c r="E43" s="7" t="str">
        <f>IF(B43&lt;&gt;0,IF(SUM('PROFIL KELUARAGA'!K43:N43)&gt;0,"YA","TIDAK"),"-")</f>
        <v>TIDAK</v>
      </c>
      <c r="F43" s="7" t="str">
        <f>IF(B43&lt;&gt;0,IF(AND(SUM('PROFIL KELUARAGA'!O43:Q43)&gt;0,SUM('PROFIL KELUARAGA'!R43:T43)&gt;0),"TINGGI",IF(SUM('PROFIL KELUARAGA'!R43:T43)&gt;0,"SEDANG","RENDAH")),"-")</f>
        <v>RENDAH</v>
      </c>
    </row>
    <row r="44" spans="1:6" x14ac:dyDescent="0.25">
      <c r="A44" s="7">
        <f>'PROFIL KELUARAGA'!A44</f>
        <v>40</v>
      </c>
      <c r="B44" s="7" t="str">
        <f>'PROFIL KELUARAGA'!B44</f>
        <v>MUXVII56</v>
      </c>
      <c r="C44" s="7" t="str">
        <f>'PROFIL KELUARAGA'!C44</f>
        <v>Bpk. 40</v>
      </c>
      <c r="D44" s="7" t="str">
        <f>IF(B44&lt;&gt;0,IF('PROFIL KELUARAGA'!H44&gt;0,"MERAH",IF('PROFIL KELUARAGA'!I44+'PROFIL KELUARAGA'!J44&gt;0,"KUNING","HIJAU")),"-")</f>
        <v>HIJAU</v>
      </c>
      <c r="E44" s="7" t="str">
        <f>IF(B44&lt;&gt;0,IF(SUM('PROFIL KELUARAGA'!K44:N44)&gt;0,"YA","TIDAK"),"-")</f>
        <v>TIDAK</v>
      </c>
      <c r="F44" s="7" t="str">
        <f>IF(B44&lt;&gt;0,IF(AND(SUM('PROFIL KELUARAGA'!O44:Q44)&gt;0,SUM('PROFIL KELUARAGA'!R44:T44)&gt;0),"TINGGI",IF(SUM('PROFIL KELUARAGA'!R44:T44)&gt;0,"SEDANG","RENDAH")),"-")</f>
        <v>RENDAH</v>
      </c>
    </row>
    <row r="45" spans="1:6" x14ac:dyDescent="0.25">
      <c r="A45" s="7">
        <f>'PROFIL KELUARAGA'!A45</f>
        <v>41</v>
      </c>
      <c r="B45" s="7" t="str">
        <f>'PROFIL KELUARAGA'!B45</f>
        <v>MUXVII57</v>
      </c>
      <c r="C45" s="7" t="str">
        <f>'PROFIL KELUARAGA'!C45</f>
        <v>Bpk. 41</v>
      </c>
      <c r="D45" s="7" t="str">
        <f>IF(B45&lt;&gt;0,IF('PROFIL KELUARAGA'!H45&gt;0,"MERAH",IF('PROFIL KELUARAGA'!I45+'PROFIL KELUARAGA'!J45&gt;0,"KUNING","HIJAU")),"-")</f>
        <v>KUNING</v>
      </c>
      <c r="E45" s="7" t="str">
        <f>IF(B45&lt;&gt;0,IF(SUM('PROFIL KELUARAGA'!K45:N45)&gt;0,"YA","TIDAK"),"-")</f>
        <v>TIDAK</v>
      </c>
      <c r="F45" s="7" t="str">
        <f>IF(B45&lt;&gt;0,IF(AND(SUM('PROFIL KELUARAGA'!O45:Q45)&gt;0,SUM('PROFIL KELUARAGA'!R45:T45)&gt;0),"TINGGI",IF(SUM('PROFIL KELUARAGA'!R45:T45)&gt;0,"SEDANG","RENDAH")),"-")</f>
        <v>RENDAH</v>
      </c>
    </row>
    <row r="46" spans="1:6" x14ac:dyDescent="0.25">
      <c r="A46" s="7">
        <f>'PROFIL KELUARAGA'!A46</f>
        <v>42</v>
      </c>
      <c r="B46" s="7" t="str">
        <f>'PROFIL KELUARAGA'!B46</f>
        <v>MUXVII58</v>
      </c>
      <c r="C46" s="7" t="str">
        <f>'PROFIL KELUARAGA'!C46</f>
        <v>Bpk. 42</v>
      </c>
      <c r="D46" s="7" t="str">
        <f>IF(B46&lt;&gt;0,IF('PROFIL KELUARAGA'!H46&gt;0,"MERAH",IF('PROFIL KELUARAGA'!I46+'PROFIL KELUARAGA'!J46&gt;0,"KUNING","HIJAU")),"-")</f>
        <v>HIJAU</v>
      </c>
      <c r="E46" s="7" t="str">
        <f>IF(B46&lt;&gt;0,IF(SUM('PROFIL KELUARAGA'!K46:N46)&gt;0,"YA","TIDAK"),"-")</f>
        <v>TIDAK</v>
      </c>
      <c r="F46" s="7" t="str">
        <f>IF(B46&lt;&gt;0,IF(AND(SUM('PROFIL KELUARAGA'!O46:Q46)&gt;0,SUM('PROFIL KELUARAGA'!R46:T46)&gt;0),"TINGGI",IF(SUM('PROFIL KELUARAGA'!R46:T46)&gt;0,"SEDANG","RENDAH")),"-")</f>
        <v>RENDAH</v>
      </c>
    </row>
    <row r="47" spans="1:6" x14ac:dyDescent="0.25">
      <c r="A47" s="7">
        <f>'PROFIL KELUARAGA'!A47</f>
        <v>43</v>
      </c>
      <c r="B47" s="7" t="str">
        <f>'PROFIL KELUARAGA'!B47</f>
        <v>MUXVII59</v>
      </c>
      <c r="C47" s="7" t="str">
        <f>'PROFIL KELUARAGA'!C47</f>
        <v>Bpk. 43</v>
      </c>
      <c r="D47" s="7" t="str">
        <f>IF(B47&lt;&gt;0,IF('PROFIL KELUARAGA'!H47&gt;0,"MERAH",IF('PROFIL KELUARAGA'!I47+'PROFIL KELUARAGA'!J47&gt;0,"KUNING","HIJAU")),"-")</f>
        <v>HIJAU</v>
      </c>
      <c r="E47" s="7" t="str">
        <f>IF(B47&lt;&gt;0,IF(SUM('PROFIL KELUARAGA'!K47:N47)&gt;0,"YA","TIDAK"),"-")</f>
        <v>TIDAK</v>
      </c>
      <c r="F47" s="7" t="str">
        <f>IF(B47&lt;&gt;0,IF(AND(SUM('PROFIL KELUARAGA'!O47:Q47)&gt;0,SUM('PROFIL KELUARAGA'!R47:T47)&gt;0),"TINGGI",IF(SUM('PROFIL KELUARAGA'!R47:T47)&gt;0,"SEDANG","RENDAH")),"-")</f>
        <v>RENDAH</v>
      </c>
    </row>
    <row r="48" spans="1:6" x14ac:dyDescent="0.25">
      <c r="A48" s="7">
        <f>'PROFIL KELUARAGA'!A48</f>
        <v>44</v>
      </c>
      <c r="B48" s="7" t="str">
        <f>'PROFIL KELUARAGA'!B48</f>
        <v>MUXVII60</v>
      </c>
      <c r="C48" s="7" t="str">
        <f>'PROFIL KELUARAGA'!C48</f>
        <v>Bpk. 44</v>
      </c>
      <c r="D48" s="7" t="str">
        <f>IF(B48&lt;&gt;0,IF('PROFIL KELUARAGA'!H48&gt;0,"MERAH",IF('PROFIL KELUARAGA'!I48+'PROFIL KELUARAGA'!J48&gt;0,"KUNING","HIJAU")),"-")</f>
        <v>HIJAU</v>
      </c>
      <c r="E48" s="7" t="str">
        <f>IF(B48&lt;&gt;0,IF(SUM('PROFIL KELUARAGA'!K48:N48)&gt;0,"YA","TIDAK"),"-")</f>
        <v>TIDAK</v>
      </c>
      <c r="F48" s="7" t="str">
        <f>IF(B48&lt;&gt;0,IF(AND(SUM('PROFIL KELUARAGA'!O48:Q48)&gt;0,SUM('PROFIL KELUARAGA'!R48:T48)&gt;0),"TINGGI",IF(SUM('PROFIL KELUARAGA'!R48:T48)&gt;0,"SEDANG","RENDAH")),"-")</f>
        <v>RENDAH</v>
      </c>
    </row>
    <row r="49" spans="1:6" x14ac:dyDescent="0.25">
      <c r="A49" s="7">
        <f>'PROFIL KELUARAGA'!A49</f>
        <v>45</v>
      </c>
      <c r="B49" s="7" t="str">
        <f>'PROFIL KELUARAGA'!B49</f>
        <v>MUXVII61</v>
      </c>
      <c r="C49" s="7" t="str">
        <f>'PROFIL KELUARAGA'!C49</f>
        <v>Bpk. 45</v>
      </c>
      <c r="D49" s="7" t="str">
        <f>IF(B49&lt;&gt;0,IF('PROFIL KELUARAGA'!H49&gt;0,"MERAH",IF('PROFIL KELUARAGA'!I49+'PROFIL KELUARAGA'!J49&gt;0,"KUNING","HIJAU")),"-")</f>
        <v>KUNING</v>
      </c>
      <c r="E49" s="7" t="str">
        <f>IF(B49&lt;&gt;0,IF(SUM('PROFIL KELUARAGA'!K49:N49)&gt;0,"YA","TIDAK"),"-")</f>
        <v>TIDAK</v>
      </c>
      <c r="F49" s="7" t="str">
        <f>IF(B49&lt;&gt;0,IF(AND(SUM('PROFIL KELUARAGA'!O49:Q49)&gt;0,SUM('PROFIL KELUARAGA'!R49:T49)&gt;0),"TINGGI",IF(SUM('PROFIL KELUARAGA'!R49:T49)&gt;0,"SEDANG","RENDAH")),"-")</f>
        <v>RENDAH</v>
      </c>
    </row>
    <row r="50" spans="1:6" x14ac:dyDescent="0.25">
      <c r="A50" s="7">
        <f>'PROFIL KELUARAGA'!A50</f>
        <v>46</v>
      </c>
      <c r="B50" s="7" t="str">
        <f>'PROFIL KELUARAGA'!B50</f>
        <v>MUXVII62</v>
      </c>
      <c r="C50" s="7" t="str">
        <f>'PROFIL KELUARAGA'!C50</f>
        <v>Bpk. 46</v>
      </c>
      <c r="D50" s="7" t="str">
        <f>IF(B50&lt;&gt;0,IF('PROFIL KELUARAGA'!H50&gt;0,"MERAH",IF('PROFIL KELUARAGA'!I50+'PROFIL KELUARAGA'!J50&gt;0,"KUNING","HIJAU")),"-")</f>
        <v>HIJAU</v>
      </c>
      <c r="E50" s="7" t="str">
        <f>IF(B50&lt;&gt;0,IF(SUM('PROFIL KELUARAGA'!K50:N50)&gt;0,"YA","TIDAK"),"-")</f>
        <v>TIDAK</v>
      </c>
      <c r="F50" s="7" t="str">
        <f>IF(B50&lt;&gt;0,IF(AND(SUM('PROFIL KELUARAGA'!O50:Q50)&gt;0,SUM('PROFIL KELUARAGA'!R50:T50)&gt;0),"TINGGI",IF(SUM('PROFIL KELUARAGA'!R50:T50)&gt;0,"SEDANG","RENDAH")),"-")</f>
        <v>RENDAH</v>
      </c>
    </row>
    <row r="51" spans="1:6" x14ac:dyDescent="0.25">
      <c r="A51" s="7">
        <f>'PROFIL KELUARAGA'!A51</f>
        <v>47</v>
      </c>
      <c r="B51" s="7" t="str">
        <f>'PROFIL KELUARAGA'!B51</f>
        <v>MUXVII63</v>
      </c>
      <c r="C51" s="7" t="str">
        <f>'PROFIL KELUARAGA'!C51</f>
        <v>Bpk. 47</v>
      </c>
      <c r="D51" s="7" t="str">
        <f>IF(B51&lt;&gt;0,IF('PROFIL KELUARAGA'!H51&gt;0,"MERAH",IF('PROFIL KELUARAGA'!I51+'PROFIL KELUARAGA'!J51&gt;0,"KUNING","HIJAU")),"-")</f>
        <v>HIJAU</v>
      </c>
      <c r="E51" s="7" t="str">
        <f>IF(B51&lt;&gt;0,IF(SUM('PROFIL KELUARAGA'!K51:N51)&gt;0,"YA","TIDAK"),"-")</f>
        <v>TIDAK</v>
      </c>
      <c r="F51" s="7" t="str">
        <f>IF(B51&lt;&gt;0,IF(AND(SUM('PROFIL KELUARAGA'!O51:Q51)&gt;0,SUM('PROFIL KELUARAGA'!R51:T51)&gt;0),"TINGGI",IF(SUM('PROFIL KELUARAGA'!R51:T51)&gt;0,"SEDANG","RENDAH")),"-")</f>
        <v>RENDAH</v>
      </c>
    </row>
    <row r="52" spans="1:6" x14ac:dyDescent="0.25">
      <c r="A52" s="7">
        <f>'PROFIL KELUARAGA'!A52</f>
        <v>48</v>
      </c>
      <c r="B52" s="7" t="str">
        <f>'PROFIL KELUARAGA'!B52</f>
        <v>MUXVII64</v>
      </c>
      <c r="C52" s="7" t="str">
        <f>'PROFIL KELUARAGA'!C52</f>
        <v>Bpk. 48</v>
      </c>
      <c r="D52" s="7" t="str">
        <f>IF(B52&lt;&gt;0,IF('PROFIL KELUARAGA'!H52&gt;0,"MERAH",IF('PROFIL KELUARAGA'!I52+'PROFIL KELUARAGA'!J52&gt;0,"KUNING","HIJAU")),"-")</f>
        <v>KUNING</v>
      </c>
      <c r="E52" s="7" t="str">
        <f>IF(B52&lt;&gt;0,IF(SUM('PROFIL KELUARAGA'!K52:N52)&gt;0,"YA","TIDAK"),"-")</f>
        <v>TIDAK</v>
      </c>
      <c r="F52" s="7" t="str">
        <f>IF(B52&lt;&gt;0,IF(AND(SUM('PROFIL KELUARAGA'!O52:Q52)&gt;0,SUM('PROFIL KELUARAGA'!R52:T52)&gt;0),"TINGGI",IF(SUM('PROFIL KELUARAGA'!R52:T52)&gt;0,"SEDANG","RENDAH")),"-")</f>
        <v>RENDAH</v>
      </c>
    </row>
    <row r="53" spans="1:6" x14ac:dyDescent="0.25">
      <c r="A53" s="7">
        <f>'PROFIL KELUARAGA'!A53</f>
        <v>49</v>
      </c>
      <c r="B53" s="7" t="str">
        <f>'PROFIL KELUARAGA'!B53</f>
        <v>MUXVII65</v>
      </c>
      <c r="C53" s="7" t="str">
        <f>'PROFIL KELUARAGA'!C53</f>
        <v>Bpk. 49</v>
      </c>
      <c r="D53" s="7" t="str">
        <f>IF(B53&lt;&gt;0,IF('PROFIL KELUARAGA'!H53&gt;0,"MERAH",IF('PROFIL KELUARAGA'!I53+'PROFIL KELUARAGA'!J53&gt;0,"KUNING","HIJAU")),"-")</f>
        <v>HIJAU</v>
      </c>
      <c r="E53" s="7" t="str">
        <f>IF(B53&lt;&gt;0,IF(SUM('PROFIL KELUARAGA'!K53:N53)&gt;0,"YA","TIDAK"),"-")</f>
        <v>TIDAK</v>
      </c>
      <c r="F53" s="7" t="str">
        <f>IF(B53&lt;&gt;0,IF(AND(SUM('PROFIL KELUARAGA'!O53:Q53)&gt;0,SUM('PROFIL KELUARAGA'!R53:T53)&gt;0),"TINGGI",IF(SUM('PROFIL KELUARAGA'!R53:T53)&gt;0,"SEDANG","RENDAH")),"-")</f>
        <v>RENDAH</v>
      </c>
    </row>
    <row r="54" spans="1:6" x14ac:dyDescent="0.25">
      <c r="A54" s="7">
        <f>'PROFIL KELUARAGA'!A54</f>
        <v>50</v>
      </c>
      <c r="B54" s="7" t="str">
        <f>'PROFIL KELUARAGA'!B54</f>
        <v>MUXVII66</v>
      </c>
      <c r="C54" s="7" t="str">
        <f>'PROFIL KELUARAGA'!C54</f>
        <v>Bpk. 50</v>
      </c>
      <c r="D54" s="7" t="str">
        <f>IF(B54&lt;&gt;0,IF('PROFIL KELUARAGA'!H54&gt;0,"MERAH",IF('PROFIL KELUARAGA'!I54+'PROFIL KELUARAGA'!J54&gt;0,"KUNING","HIJAU")),"-")</f>
        <v>HIJAU</v>
      </c>
      <c r="E54" s="7" t="str">
        <f>IF(B54&lt;&gt;0,IF(SUM('PROFIL KELUARAGA'!K54:N54)&gt;0,"YA","TIDAK"),"-")</f>
        <v>TIDAK</v>
      </c>
      <c r="F54" s="7" t="str">
        <f>IF(B54&lt;&gt;0,IF(AND(SUM('PROFIL KELUARAGA'!O54:Q54)&gt;0,SUM('PROFIL KELUARAGA'!R54:T54)&gt;0),"TINGGI",IF(SUM('PROFIL KELUARAGA'!R54:T54)&gt;0,"SEDANG","RENDAH")),"-")</f>
        <v>RENDAH</v>
      </c>
    </row>
    <row r="55" spans="1:6" x14ac:dyDescent="0.25">
      <c r="A55" s="7">
        <f>'PROFIL KELUARAGA'!A55</f>
        <v>51</v>
      </c>
      <c r="B55" s="7" t="str">
        <f>'PROFIL KELUARAGA'!B55</f>
        <v>MUXVII67</v>
      </c>
      <c r="C55" s="7" t="str">
        <f>'PROFIL KELUARAGA'!C55</f>
        <v>Bpk. 51</v>
      </c>
      <c r="D55" s="7" t="str">
        <f>IF(B55&lt;&gt;0,IF('PROFIL KELUARAGA'!H55&gt;0,"MERAH",IF('PROFIL KELUARAGA'!I55+'PROFIL KELUARAGA'!J55&gt;0,"KUNING","HIJAU")),"-")</f>
        <v>HIJAU</v>
      </c>
      <c r="E55" s="7" t="str">
        <f>IF(B55&lt;&gt;0,IF(SUM('PROFIL KELUARAGA'!K55:N55)&gt;0,"YA","TIDAK"),"-")</f>
        <v>TIDAK</v>
      </c>
      <c r="F55" s="7" t="str">
        <f>IF(B55&lt;&gt;0,IF(AND(SUM('PROFIL KELUARAGA'!O55:Q55)&gt;0,SUM('PROFIL KELUARAGA'!R55:T55)&gt;0),"TINGGI",IF(SUM('PROFIL KELUARAGA'!R55:T55)&gt;0,"SEDANG","RENDAH")),"-")</f>
        <v>RENDAH</v>
      </c>
    </row>
    <row r="56" spans="1:6" x14ac:dyDescent="0.25">
      <c r="A56" s="7">
        <f>'PROFIL KELUARAGA'!A56</f>
        <v>52</v>
      </c>
      <c r="B56" s="7" t="str">
        <f>'PROFIL KELUARAGA'!B56</f>
        <v>MUXVII68</v>
      </c>
      <c r="C56" s="7" t="str">
        <f>'PROFIL KELUARAGA'!C56</f>
        <v>Bpk. 52</v>
      </c>
      <c r="D56" s="7" t="str">
        <f>IF(B56&lt;&gt;0,IF('PROFIL KELUARAGA'!H56&gt;0,"MERAH",IF('PROFIL KELUARAGA'!I56+'PROFIL KELUARAGA'!J56&gt;0,"KUNING","HIJAU")),"-")</f>
        <v>MERAH</v>
      </c>
      <c r="E56" s="7" t="str">
        <f>IF(B56&lt;&gt;0,IF(SUM('PROFIL KELUARAGA'!K56:N56)&gt;0,"YA","TIDAK"),"-")</f>
        <v>TIDAK</v>
      </c>
      <c r="F56" s="7" t="str">
        <f>IF(B56&lt;&gt;0,IF(AND(SUM('PROFIL KELUARAGA'!O56:Q56)&gt;0,SUM('PROFIL KELUARAGA'!R56:T56)&gt;0),"TINGGI",IF(SUM('PROFIL KELUARAGA'!R56:T56)&gt;0,"SEDANG","RENDAH")),"-")</f>
        <v>RENDAH</v>
      </c>
    </row>
    <row r="57" spans="1:6" x14ac:dyDescent="0.25">
      <c r="A57" s="7">
        <f>'PROFIL KELUARAGA'!A57</f>
        <v>53</v>
      </c>
      <c r="B57" s="7" t="str">
        <f>'PROFIL KELUARAGA'!B57</f>
        <v>MUXVII69</v>
      </c>
      <c r="C57" s="7" t="str">
        <f>'PROFIL KELUARAGA'!C57</f>
        <v>Bpk. 53</v>
      </c>
      <c r="D57" s="7" t="str">
        <f>IF(B57&lt;&gt;0,IF('PROFIL KELUARAGA'!H57&gt;0,"MERAH",IF('PROFIL KELUARAGA'!I57+'PROFIL KELUARAGA'!J57&gt;0,"KUNING","HIJAU")),"-")</f>
        <v>HIJAU</v>
      </c>
      <c r="E57" s="7" t="str">
        <f>IF(B57&lt;&gt;0,IF(SUM('PROFIL KELUARAGA'!K57:N57)&gt;0,"YA","TIDAK"),"-")</f>
        <v>TIDAK</v>
      </c>
      <c r="F57" s="7" t="str">
        <f>IF(B57&lt;&gt;0,IF(AND(SUM('PROFIL KELUARAGA'!O57:Q57)&gt;0,SUM('PROFIL KELUARAGA'!R57:T57)&gt;0),"TINGGI",IF(SUM('PROFIL KELUARAGA'!R57:T57)&gt;0,"SEDANG","RENDAH")),"-")</f>
        <v>RENDAH</v>
      </c>
    </row>
    <row r="58" spans="1:6" x14ac:dyDescent="0.25">
      <c r="A58" s="7">
        <f>'PROFIL KELUARAGA'!A58</f>
        <v>54</v>
      </c>
      <c r="B58" s="7" t="str">
        <f>'PROFIL KELUARAGA'!B58</f>
        <v>MUXVII70</v>
      </c>
      <c r="C58" s="7" t="str">
        <f>'PROFIL KELUARAGA'!C58</f>
        <v>Bpk. 54</v>
      </c>
      <c r="D58" s="7" t="str">
        <f>IF(B58&lt;&gt;0,IF('PROFIL KELUARAGA'!H58&gt;0,"MERAH",IF('PROFIL KELUARAGA'!I58+'PROFIL KELUARAGA'!J58&gt;0,"KUNING","HIJAU")),"-")</f>
        <v>HIJAU</v>
      </c>
      <c r="E58" s="7" t="str">
        <f>IF(B58&lt;&gt;0,IF(SUM('PROFIL KELUARAGA'!K58:N58)&gt;0,"YA","TIDAK"),"-")</f>
        <v>TIDAK</v>
      </c>
      <c r="F58" s="7" t="str">
        <f>IF(B58&lt;&gt;0,IF(AND(SUM('PROFIL KELUARAGA'!O58:Q58)&gt;0,SUM('PROFIL KELUARAGA'!R58:T58)&gt;0),"TINGGI",IF(SUM('PROFIL KELUARAGA'!R58:T58)&gt;0,"SEDANG","RENDAH")),"-")</f>
        <v>RENDAH</v>
      </c>
    </row>
    <row r="59" spans="1:6" x14ac:dyDescent="0.25">
      <c r="A59" s="7">
        <f>'PROFIL KELUARAGA'!A59</f>
        <v>55</v>
      </c>
      <c r="B59" s="7" t="str">
        <f>'PROFIL KELUARAGA'!B59</f>
        <v>MUXVII71</v>
      </c>
      <c r="C59" s="7" t="str">
        <f>'PROFIL KELUARAGA'!C59</f>
        <v>Bpk. 55</v>
      </c>
      <c r="D59" s="7" t="str">
        <f>IF(B59&lt;&gt;0,IF('PROFIL KELUARAGA'!H59&gt;0,"MERAH",IF('PROFIL KELUARAGA'!I59+'PROFIL KELUARAGA'!J59&gt;0,"KUNING","HIJAU")),"-")</f>
        <v>HIJAU</v>
      </c>
      <c r="E59" s="7" t="str">
        <f>IF(B59&lt;&gt;0,IF(SUM('PROFIL KELUARAGA'!K59:N59)&gt;0,"YA","TIDAK"),"-")</f>
        <v>TIDAK</v>
      </c>
      <c r="F59" s="7" t="str">
        <f>IF(B59&lt;&gt;0,IF(AND(SUM('PROFIL KELUARAGA'!O59:Q59)&gt;0,SUM('PROFIL KELUARAGA'!R59:T59)&gt;0),"TINGGI",IF(SUM('PROFIL KELUARAGA'!R59:T59)&gt;0,"SEDANG","RENDAH")),"-")</f>
        <v>RENDAH</v>
      </c>
    </row>
    <row r="60" spans="1:6" x14ac:dyDescent="0.25">
      <c r="A60" s="7">
        <f>'PROFIL KELUARAGA'!A60</f>
        <v>56</v>
      </c>
      <c r="B60" s="7" t="str">
        <f>'PROFIL KELUARAGA'!B60</f>
        <v>MUXVII72</v>
      </c>
      <c r="C60" s="7" t="str">
        <f>'PROFIL KELUARAGA'!C60</f>
        <v>Bpk. 56</v>
      </c>
      <c r="D60" s="7" t="str">
        <f>IF(B60&lt;&gt;0,IF('PROFIL KELUARAGA'!H60&gt;0,"MERAH",IF('PROFIL KELUARAGA'!I60+'PROFIL KELUARAGA'!J60&gt;0,"KUNING","HIJAU")),"-")</f>
        <v>HIJAU</v>
      </c>
      <c r="E60" s="7" t="str">
        <f>IF(B60&lt;&gt;0,IF(SUM('PROFIL KELUARAGA'!K60:N60)&gt;0,"YA","TIDAK"),"-")</f>
        <v>TIDAK</v>
      </c>
      <c r="F60" s="7" t="str">
        <f>IF(B60&lt;&gt;0,IF(AND(SUM('PROFIL KELUARAGA'!O60:Q60)&gt;0,SUM('PROFIL KELUARAGA'!R60:T60)&gt;0),"TINGGI",IF(SUM('PROFIL KELUARAGA'!R60:T60)&gt;0,"SEDANG","RENDAH")),"-")</f>
        <v>RENDAH</v>
      </c>
    </row>
    <row r="61" spans="1:6" x14ac:dyDescent="0.25">
      <c r="A61" s="7">
        <f>'PROFIL KELUARAGA'!A61</f>
        <v>57</v>
      </c>
      <c r="B61" s="7" t="str">
        <f>'PROFIL KELUARAGA'!B61</f>
        <v>MUXVII73</v>
      </c>
      <c r="C61" s="7" t="str">
        <f>'PROFIL KELUARAGA'!C61</f>
        <v>Bpk. 57</v>
      </c>
      <c r="D61" s="7" t="str">
        <f>IF(B61&lt;&gt;0,IF('PROFIL KELUARAGA'!H61&gt;0,"MERAH",IF('PROFIL KELUARAGA'!I61+'PROFIL KELUARAGA'!J61&gt;0,"KUNING","HIJAU")),"-")</f>
        <v>HIJAU</v>
      </c>
      <c r="E61" s="7" t="str">
        <f>IF(B61&lt;&gt;0,IF(SUM('PROFIL KELUARAGA'!K61:N61)&gt;0,"YA","TIDAK"),"-")</f>
        <v>TIDAK</v>
      </c>
      <c r="F61" s="7" t="str">
        <f>IF(B61&lt;&gt;0,IF(AND(SUM('PROFIL KELUARAGA'!O61:Q61)&gt;0,SUM('PROFIL KELUARAGA'!R61:T61)&gt;0),"TINGGI",IF(SUM('PROFIL KELUARAGA'!R61:T61)&gt;0,"SEDANG","RENDAH")),"-")</f>
        <v>RENDAH</v>
      </c>
    </row>
    <row r="62" spans="1:6" x14ac:dyDescent="0.25">
      <c r="A62" s="7">
        <f>'PROFIL KELUARAGA'!A62</f>
        <v>58</v>
      </c>
      <c r="B62" s="7" t="str">
        <f>'PROFIL KELUARAGA'!B62</f>
        <v>MUXVII74</v>
      </c>
      <c r="C62" s="7" t="str">
        <f>'PROFIL KELUARAGA'!C62</f>
        <v>Bpk. 58</v>
      </c>
      <c r="D62" s="7" t="str">
        <f>IF(B62&lt;&gt;0,IF('PROFIL KELUARAGA'!H62&gt;0,"MERAH",IF('PROFIL KELUARAGA'!I62+'PROFIL KELUARAGA'!J62&gt;0,"KUNING","HIJAU")),"-")</f>
        <v>MERAH</v>
      </c>
      <c r="E62" s="7" t="str">
        <f>IF(B62&lt;&gt;0,IF(SUM('PROFIL KELUARAGA'!K62:N62)&gt;0,"YA","TIDAK"),"-")</f>
        <v>TIDAK</v>
      </c>
      <c r="F62" s="7" t="str">
        <f>IF(B62&lt;&gt;0,IF(AND(SUM('PROFIL KELUARAGA'!O62:Q62)&gt;0,SUM('PROFIL KELUARAGA'!R62:T62)&gt;0),"TINGGI",IF(SUM('PROFIL KELUARAGA'!R62:T62)&gt;0,"SEDANG","RENDAH")),"-")</f>
        <v>RENDAH</v>
      </c>
    </row>
    <row r="63" spans="1:6" x14ac:dyDescent="0.25">
      <c r="A63" s="7">
        <f>'PROFIL KELUARAGA'!A63</f>
        <v>59</v>
      </c>
      <c r="B63" s="7" t="str">
        <f>'PROFIL KELUARAGA'!B63</f>
        <v>MUXVII75</v>
      </c>
      <c r="C63" s="7" t="str">
        <f>'PROFIL KELUARAGA'!C63</f>
        <v>Bpk. 59</v>
      </c>
      <c r="D63" s="7" t="str">
        <f>IF(B63&lt;&gt;0,IF('PROFIL KELUARAGA'!H63&gt;0,"MERAH",IF('PROFIL KELUARAGA'!I63+'PROFIL KELUARAGA'!J63&gt;0,"KUNING","HIJAU")),"-")</f>
        <v>HIJAU</v>
      </c>
      <c r="E63" s="7" t="str">
        <f>IF(B63&lt;&gt;0,IF(SUM('PROFIL KELUARAGA'!K63:N63)&gt;0,"YA","TIDAK"),"-")</f>
        <v>TIDAK</v>
      </c>
      <c r="F63" s="7" t="str">
        <f>IF(B63&lt;&gt;0,IF(AND(SUM('PROFIL KELUARAGA'!O63:Q63)&gt;0,SUM('PROFIL KELUARAGA'!R63:T63)&gt;0),"TINGGI",IF(SUM('PROFIL KELUARAGA'!R63:T63)&gt;0,"SEDANG","RENDAH")),"-")</f>
        <v>RENDAH</v>
      </c>
    </row>
    <row r="64" spans="1:6" x14ac:dyDescent="0.25">
      <c r="A64" s="7">
        <f>'PROFIL KELUARAGA'!A64</f>
        <v>60</v>
      </c>
      <c r="B64" s="7" t="str">
        <f>'PROFIL KELUARAGA'!B64</f>
        <v>MUXVII76</v>
      </c>
      <c r="C64" s="7" t="str">
        <f>'PROFIL KELUARAGA'!C64</f>
        <v>Bpk. 60</v>
      </c>
      <c r="D64" s="7" t="str">
        <f>IF(B64&lt;&gt;0,IF('PROFIL KELUARAGA'!H64&gt;0,"MERAH",IF('PROFIL KELUARAGA'!I64+'PROFIL KELUARAGA'!J64&gt;0,"KUNING","HIJAU")),"-")</f>
        <v>HIJAU</v>
      </c>
      <c r="E64" s="7" t="str">
        <f>IF(B64&lt;&gt;0,IF(SUM('PROFIL KELUARAGA'!K64:N64)&gt;0,"YA","TIDAK"),"-")</f>
        <v>TIDAK</v>
      </c>
      <c r="F64" s="7" t="str">
        <f>IF(B64&lt;&gt;0,IF(AND(SUM('PROFIL KELUARAGA'!O64:Q64)&gt;0,SUM('PROFIL KELUARAGA'!R64:T64)&gt;0),"TINGGI",IF(SUM('PROFIL KELUARAGA'!R64:T64)&gt;0,"SEDANG","RENDAH")),"-")</f>
        <v>RENDAH</v>
      </c>
    </row>
    <row r="65" spans="1:6" x14ac:dyDescent="0.25">
      <c r="A65" s="7">
        <f>'PROFIL KELUARAGA'!A65</f>
        <v>61</v>
      </c>
      <c r="B65" s="7" t="str">
        <f>'PROFIL KELUARAGA'!B65</f>
        <v>MUXVII77</v>
      </c>
      <c r="C65" s="7" t="str">
        <f>'PROFIL KELUARAGA'!C65</f>
        <v>Bpk. 61</v>
      </c>
      <c r="D65" s="7" t="str">
        <f>IF(B65&lt;&gt;0,IF('PROFIL KELUARAGA'!H65&gt;0,"MERAH",IF('PROFIL KELUARAGA'!I65+'PROFIL KELUARAGA'!J65&gt;0,"KUNING","HIJAU")),"-")</f>
        <v>HIJAU</v>
      </c>
      <c r="E65" s="7" t="str">
        <f>IF(B65&lt;&gt;0,IF(SUM('PROFIL KELUARAGA'!K65:N65)&gt;0,"YA","TIDAK"),"-")</f>
        <v>TIDAK</v>
      </c>
      <c r="F65" s="7" t="str">
        <f>IF(B65&lt;&gt;0,IF(AND(SUM('PROFIL KELUARAGA'!O65:Q65)&gt;0,SUM('PROFIL KELUARAGA'!R65:T65)&gt;0),"TINGGI",IF(SUM('PROFIL KELUARAGA'!R65:T65)&gt;0,"SEDANG","RENDAH")),"-")</f>
        <v>RENDAH</v>
      </c>
    </row>
    <row r="66" spans="1:6" x14ac:dyDescent="0.25">
      <c r="A66" s="7">
        <f>'PROFIL KELUARAGA'!A66</f>
        <v>62</v>
      </c>
      <c r="B66" s="7" t="str">
        <f>'PROFIL KELUARAGA'!B66</f>
        <v>MUXVII78</v>
      </c>
      <c r="C66" s="7" t="str">
        <f>'PROFIL KELUARAGA'!C66</f>
        <v>Bpk. 62</v>
      </c>
      <c r="D66" s="7" t="str">
        <f>IF(B66&lt;&gt;0,IF('PROFIL KELUARAGA'!H66&gt;0,"MERAH",IF('PROFIL KELUARAGA'!I66+'PROFIL KELUARAGA'!J66&gt;0,"KUNING","HIJAU")),"-")</f>
        <v>HIJAU</v>
      </c>
      <c r="E66" s="7" t="str">
        <f>IF(B66&lt;&gt;0,IF(SUM('PROFIL KELUARAGA'!K66:N66)&gt;0,"YA","TIDAK"),"-")</f>
        <v>TIDAK</v>
      </c>
      <c r="F66" s="7" t="str">
        <f>IF(B66&lt;&gt;0,IF(AND(SUM('PROFIL KELUARAGA'!O66:Q66)&gt;0,SUM('PROFIL KELUARAGA'!R66:T66)&gt;0),"TINGGI",IF(SUM('PROFIL KELUARAGA'!R66:T66)&gt;0,"SEDANG","RENDAH")),"-")</f>
        <v>RENDAH</v>
      </c>
    </row>
    <row r="67" spans="1:6" x14ac:dyDescent="0.25">
      <c r="A67" s="7">
        <f>'PROFIL KELUARAGA'!A67</f>
        <v>63</v>
      </c>
      <c r="B67" s="7" t="str">
        <f>'PROFIL KELUARAGA'!B67</f>
        <v>MUXVII79</v>
      </c>
      <c r="C67" s="7" t="str">
        <f>'PROFIL KELUARAGA'!C67</f>
        <v>Bpk. 63</v>
      </c>
      <c r="D67" s="7" t="str">
        <f>IF(B67&lt;&gt;0,IF('PROFIL KELUARAGA'!H67&gt;0,"MERAH",IF('PROFIL KELUARAGA'!I67+'PROFIL KELUARAGA'!J67&gt;0,"KUNING","HIJAU")),"-")</f>
        <v>MERAH</v>
      </c>
      <c r="E67" s="7" t="str">
        <f>IF(B67&lt;&gt;0,IF(SUM('PROFIL KELUARAGA'!K67:N67)&gt;0,"YA","TIDAK"),"-")</f>
        <v>TIDAK</v>
      </c>
      <c r="F67" s="7" t="str">
        <f>IF(B67&lt;&gt;0,IF(AND(SUM('PROFIL KELUARAGA'!O67:Q67)&gt;0,SUM('PROFIL KELUARAGA'!R67:T67)&gt;0),"TINGGI",IF(SUM('PROFIL KELUARAGA'!R67:T67)&gt;0,"SEDANG","RENDAH")),"-")</f>
        <v>RENDAH</v>
      </c>
    </row>
    <row r="68" spans="1:6" x14ac:dyDescent="0.25">
      <c r="A68" s="7">
        <f>'PROFIL KELUARAGA'!A68</f>
        <v>64</v>
      </c>
      <c r="B68" s="7" t="str">
        <f>'PROFIL KELUARAGA'!B68</f>
        <v>MUXVII80</v>
      </c>
      <c r="C68" s="7" t="str">
        <f>'PROFIL KELUARAGA'!C68</f>
        <v>Bpk. 64</v>
      </c>
      <c r="D68" s="7" t="str">
        <f>IF(B68&lt;&gt;0,IF('PROFIL KELUARAGA'!H68&gt;0,"MERAH",IF('PROFIL KELUARAGA'!I68+'PROFIL KELUARAGA'!J68&gt;0,"KUNING","HIJAU")),"-")</f>
        <v>HIJAU</v>
      </c>
      <c r="E68" s="7" t="str">
        <f>IF(B68&lt;&gt;0,IF(SUM('PROFIL KELUARAGA'!K68:N68)&gt;0,"YA","TIDAK"),"-")</f>
        <v>TIDAK</v>
      </c>
      <c r="F68" s="7" t="str">
        <f>IF(B68&lt;&gt;0,IF(AND(SUM('PROFIL KELUARAGA'!O68:Q68)&gt;0,SUM('PROFIL KELUARAGA'!R68:T68)&gt;0),"TINGGI",IF(SUM('PROFIL KELUARAGA'!R68:T68)&gt;0,"SEDANG","RENDAH")),"-")</f>
        <v>RENDAH</v>
      </c>
    </row>
    <row r="69" spans="1:6" x14ac:dyDescent="0.25">
      <c r="A69" s="7">
        <f>'PROFIL KELUARAGA'!A69</f>
        <v>65</v>
      </c>
      <c r="B69" s="7" t="str">
        <f>'PROFIL KELUARAGA'!B69</f>
        <v>MUXVII81</v>
      </c>
      <c r="C69" s="7" t="str">
        <f>'PROFIL KELUARAGA'!C69</f>
        <v>Bpk. 65</v>
      </c>
      <c r="D69" s="7" t="str">
        <f>IF(B69&lt;&gt;0,IF('PROFIL KELUARAGA'!H69&gt;0,"MERAH",IF('PROFIL KELUARAGA'!I69+'PROFIL KELUARAGA'!J69&gt;0,"KUNING","HIJAU")),"-")</f>
        <v>HIJAU</v>
      </c>
      <c r="E69" s="7" t="str">
        <f>IF(B69&lt;&gt;0,IF(SUM('PROFIL KELUARAGA'!K69:N69)&gt;0,"YA","TIDAK"),"-")</f>
        <v>TIDAK</v>
      </c>
      <c r="F69" s="7" t="str">
        <f>IF(B69&lt;&gt;0,IF(AND(SUM('PROFIL KELUARAGA'!O69:Q69)&gt;0,SUM('PROFIL KELUARAGA'!R69:T69)&gt;0),"TINGGI",IF(SUM('PROFIL KELUARAGA'!R69:T69)&gt;0,"SEDANG","RENDAH")),"-")</f>
        <v>RENDAH</v>
      </c>
    </row>
    <row r="70" spans="1:6" x14ac:dyDescent="0.25">
      <c r="A70" s="7">
        <f>'PROFIL KELUARAGA'!A70</f>
        <v>66</v>
      </c>
      <c r="B70" s="7" t="str">
        <f>'PROFIL KELUARAGA'!B70</f>
        <v>MUXVII82</v>
      </c>
      <c r="C70" s="7" t="str">
        <f>'PROFIL KELUARAGA'!C70</f>
        <v>Bpk. 66</v>
      </c>
      <c r="D70" s="7" t="str">
        <f>IF(B70&lt;&gt;0,IF('PROFIL KELUARAGA'!H70&gt;0,"MERAH",IF('PROFIL KELUARAGA'!I70+'PROFIL KELUARAGA'!J70&gt;0,"KUNING","HIJAU")),"-")</f>
        <v>HIJAU</v>
      </c>
      <c r="E70" s="7" t="str">
        <f>IF(B70&lt;&gt;0,IF(SUM('PROFIL KELUARAGA'!K70:N70)&gt;0,"YA","TIDAK"),"-")</f>
        <v>TIDAK</v>
      </c>
      <c r="F70" s="7" t="str">
        <f>IF(B70&lt;&gt;0,IF(AND(SUM('PROFIL KELUARAGA'!O70:Q70)&gt;0,SUM('PROFIL KELUARAGA'!R70:T70)&gt;0),"TINGGI",IF(SUM('PROFIL KELUARAGA'!R70:T70)&gt;0,"SEDANG","RENDAH")),"-")</f>
        <v>RENDAH</v>
      </c>
    </row>
    <row r="71" spans="1:6" x14ac:dyDescent="0.25">
      <c r="A71" s="7">
        <f>'PROFIL KELUARAGA'!A71</f>
        <v>67</v>
      </c>
      <c r="B71" s="7" t="str">
        <f>'PROFIL KELUARAGA'!B71</f>
        <v>MUXVII83</v>
      </c>
      <c r="C71" s="7" t="str">
        <f>'PROFIL KELUARAGA'!C71</f>
        <v>Bpk. 67</v>
      </c>
      <c r="D71" s="7" t="str">
        <f>IF(B71&lt;&gt;0,IF('PROFIL KELUARAGA'!H71&gt;0,"MERAH",IF('PROFIL KELUARAGA'!I71+'PROFIL KELUARAGA'!J71&gt;0,"KUNING","HIJAU")),"-")</f>
        <v>HIJAU</v>
      </c>
      <c r="E71" s="7" t="str">
        <f>IF(B71&lt;&gt;0,IF(SUM('PROFIL KELUARAGA'!K71:N71)&gt;0,"YA","TIDAK"),"-")</f>
        <v>TIDAK</v>
      </c>
      <c r="F71" s="7" t="str">
        <f>IF(B71&lt;&gt;0,IF(AND(SUM('PROFIL KELUARAGA'!O71:Q71)&gt;0,SUM('PROFIL KELUARAGA'!R71:T71)&gt;0),"TINGGI",IF(SUM('PROFIL KELUARAGA'!R71:T71)&gt;0,"SEDANG","RENDAH")),"-")</f>
        <v>RENDAH</v>
      </c>
    </row>
    <row r="72" spans="1:6" x14ac:dyDescent="0.25">
      <c r="A72" s="7">
        <f>'PROFIL KELUARAGA'!A72</f>
        <v>68</v>
      </c>
      <c r="B72" s="7" t="str">
        <f>'PROFIL KELUARAGA'!B72</f>
        <v>MUXVII84</v>
      </c>
      <c r="C72" s="7" t="str">
        <f>'PROFIL KELUARAGA'!C72</f>
        <v>Bpk. 68</v>
      </c>
      <c r="D72" s="7" t="str">
        <f>IF(B72&lt;&gt;0,IF('PROFIL KELUARAGA'!H72&gt;0,"MERAH",IF('PROFIL KELUARAGA'!I72+'PROFIL KELUARAGA'!J72&gt;0,"KUNING","HIJAU")),"-")</f>
        <v>HIJAU</v>
      </c>
      <c r="E72" s="7" t="str">
        <f>IF(B72&lt;&gt;0,IF(SUM('PROFIL KELUARAGA'!K72:N72)&gt;0,"YA","TIDAK"),"-")</f>
        <v>TIDAK</v>
      </c>
      <c r="F72" s="7" t="str">
        <f>IF(B72&lt;&gt;0,IF(AND(SUM('PROFIL KELUARAGA'!O72:Q72)&gt;0,SUM('PROFIL KELUARAGA'!R72:T72)&gt;0),"TINGGI",IF(SUM('PROFIL KELUARAGA'!R72:T72)&gt;0,"SEDANG","RENDAH")),"-")</f>
        <v>RENDAH</v>
      </c>
    </row>
    <row r="73" spans="1:6" x14ac:dyDescent="0.25">
      <c r="A73" s="7">
        <f>'PROFIL KELUARAGA'!A73</f>
        <v>69</v>
      </c>
      <c r="B73" s="7" t="str">
        <f>'PROFIL KELUARAGA'!B73</f>
        <v>MUXVII85</v>
      </c>
      <c r="C73" s="7" t="str">
        <f>'PROFIL KELUARAGA'!C73</f>
        <v>Bpk. 69</v>
      </c>
      <c r="D73" s="7" t="str">
        <f>IF(B73&lt;&gt;0,IF('PROFIL KELUARAGA'!H73&gt;0,"MERAH",IF('PROFIL KELUARAGA'!I73+'PROFIL KELUARAGA'!J73&gt;0,"KUNING","HIJAU")),"-")</f>
        <v>HIJAU</v>
      </c>
      <c r="E73" s="7" t="str">
        <f>IF(B73&lt;&gt;0,IF(SUM('PROFIL KELUARAGA'!K73:N73)&gt;0,"YA","TIDAK"),"-")</f>
        <v>TIDAK</v>
      </c>
      <c r="F73" s="7" t="str">
        <f>IF(B73&lt;&gt;0,IF(AND(SUM('PROFIL KELUARAGA'!O73:Q73)&gt;0,SUM('PROFIL KELUARAGA'!R73:T73)&gt;0),"TINGGI",IF(SUM('PROFIL KELUARAGA'!R73:T73)&gt;0,"SEDANG","RENDAH")),"-")</f>
        <v>RENDAH</v>
      </c>
    </row>
    <row r="74" spans="1:6" x14ac:dyDescent="0.25">
      <c r="A74" s="7">
        <f>'PROFIL KELUARAGA'!A74</f>
        <v>70</v>
      </c>
      <c r="B74" s="7" t="str">
        <f>'PROFIL KELUARAGA'!B74</f>
        <v>MUXVII86</v>
      </c>
      <c r="C74" s="7" t="str">
        <f>'PROFIL KELUARAGA'!C74</f>
        <v>Bpk. 70</v>
      </c>
      <c r="D74" s="7" t="str">
        <f>IF(B74&lt;&gt;0,IF('PROFIL KELUARAGA'!H74&gt;0,"MERAH",IF('PROFIL KELUARAGA'!I74+'PROFIL KELUARAGA'!J74&gt;0,"KUNING","HIJAU")),"-")</f>
        <v>HIJAU</v>
      </c>
      <c r="E74" s="7" t="str">
        <f>IF(B74&lt;&gt;0,IF(SUM('PROFIL KELUARAGA'!K74:N74)&gt;0,"YA","TIDAK"),"-")</f>
        <v>TIDAK</v>
      </c>
      <c r="F74" s="7" t="str">
        <f>IF(B74&lt;&gt;0,IF(AND(SUM('PROFIL KELUARAGA'!O74:Q74)&gt;0,SUM('PROFIL KELUARAGA'!R74:T74)&gt;0),"TINGGI",IF(SUM('PROFIL KELUARAGA'!R74:T74)&gt;0,"SEDANG","RENDAH")),"-")</f>
        <v>RENDAH</v>
      </c>
    </row>
    <row r="75" spans="1:6" x14ac:dyDescent="0.25">
      <c r="A75" s="7">
        <f>'PROFIL KELUARAGA'!A75</f>
        <v>71</v>
      </c>
      <c r="B75" s="7" t="str">
        <f>'PROFIL KELUARAGA'!B75</f>
        <v>MUXVII87</v>
      </c>
      <c r="C75" s="7" t="str">
        <f>'PROFIL KELUARAGA'!C75</f>
        <v>Bpk. 71</v>
      </c>
      <c r="D75" s="7" t="str">
        <f>IF(B75&lt;&gt;0,IF('PROFIL KELUARAGA'!H75&gt;0,"MERAH",IF('PROFIL KELUARAGA'!I75+'PROFIL KELUARAGA'!J75&gt;0,"KUNING","HIJAU")),"-")</f>
        <v>MERAH</v>
      </c>
      <c r="E75" s="7" t="str">
        <f>IF(B75&lt;&gt;0,IF(SUM('PROFIL KELUARAGA'!K75:N75)&gt;0,"YA","TIDAK"),"-")</f>
        <v>TIDAK</v>
      </c>
      <c r="F75" s="7" t="str">
        <f>IF(B75&lt;&gt;0,IF(AND(SUM('PROFIL KELUARAGA'!O75:Q75)&gt;0,SUM('PROFIL KELUARAGA'!R75:T75)&gt;0),"TINGGI",IF(SUM('PROFIL KELUARAGA'!R75:T75)&gt;0,"SEDANG","RENDAH")),"-")</f>
        <v>RENDAH</v>
      </c>
    </row>
    <row r="76" spans="1:6" x14ac:dyDescent="0.25">
      <c r="A76" s="7">
        <f>'PROFIL KELUARAGA'!A76</f>
        <v>72</v>
      </c>
      <c r="B76" s="7" t="str">
        <f>'PROFIL KELUARAGA'!B76</f>
        <v>MUXVII88</v>
      </c>
      <c r="C76" s="7" t="str">
        <f>'PROFIL KELUARAGA'!C76</f>
        <v>Bpk. 72</v>
      </c>
      <c r="D76" s="7" t="str">
        <f>IF(B76&lt;&gt;0,IF('PROFIL KELUARAGA'!H76&gt;0,"MERAH",IF('PROFIL KELUARAGA'!I76+'PROFIL KELUARAGA'!J76&gt;0,"KUNING","HIJAU")),"-")</f>
        <v>HIJAU</v>
      </c>
      <c r="E76" s="7" t="str">
        <f>IF(B76&lt;&gt;0,IF(SUM('PROFIL KELUARAGA'!K76:N76)&gt;0,"YA","TIDAK"),"-")</f>
        <v>TIDAK</v>
      </c>
      <c r="F76" s="7" t="str">
        <f>IF(B76&lt;&gt;0,IF(AND(SUM('PROFIL KELUARAGA'!O76:Q76)&gt;0,SUM('PROFIL KELUARAGA'!R76:T76)&gt;0),"TINGGI",IF(SUM('PROFIL KELUARAGA'!R76:T76)&gt;0,"SEDANG","RENDAH")),"-")</f>
        <v>RENDAH</v>
      </c>
    </row>
    <row r="77" spans="1:6" x14ac:dyDescent="0.25">
      <c r="A77" s="7">
        <f>'PROFIL KELUARAGA'!A77</f>
        <v>73</v>
      </c>
      <c r="B77" s="7" t="str">
        <f>'PROFIL KELUARAGA'!B77</f>
        <v>MUXVII89</v>
      </c>
      <c r="C77" s="7" t="str">
        <f>'PROFIL KELUARAGA'!C77</f>
        <v>Bpk. 73</v>
      </c>
      <c r="D77" s="7" t="str">
        <f>IF(B77&lt;&gt;0,IF('PROFIL KELUARAGA'!H77&gt;0,"MERAH",IF('PROFIL KELUARAGA'!I77+'PROFIL KELUARAGA'!J77&gt;0,"KUNING","HIJAU")),"-")</f>
        <v>HIJAU</v>
      </c>
      <c r="E77" s="7" t="str">
        <f>IF(B77&lt;&gt;0,IF(SUM('PROFIL KELUARAGA'!K77:N77)&gt;0,"YA","TIDAK"),"-")</f>
        <v>TIDAK</v>
      </c>
      <c r="F77" s="7" t="str">
        <f>IF(B77&lt;&gt;0,IF(AND(SUM('PROFIL KELUARAGA'!O77:Q77)&gt;0,SUM('PROFIL KELUARAGA'!R77:T77)&gt;0),"TINGGI",IF(SUM('PROFIL KELUARAGA'!R77:T77)&gt;0,"SEDANG","RENDAH")),"-")</f>
        <v>RENDAH</v>
      </c>
    </row>
    <row r="78" spans="1:6" x14ac:dyDescent="0.25">
      <c r="A78" s="7">
        <f>'PROFIL KELUARAGA'!A78</f>
        <v>74</v>
      </c>
      <c r="B78" s="7" t="str">
        <f>'PROFIL KELUARAGA'!B78</f>
        <v>MUXVII90</v>
      </c>
      <c r="C78" s="7" t="str">
        <f>'PROFIL KELUARAGA'!C78</f>
        <v>Bpk. 74</v>
      </c>
      <c r="D78" s="7" t="str">
        <f>IF(B78&lt;&gt;0,IF('PROFIL KELUARAGA'!H78&gt;0,"MERAH",IF('PROFIL KELUARAGA'!I78+'PROFIL KELUARAGA'!J78&gt;0,"KUNING","HIJAU")),"-")</f>
        <v>HIJAU</v>
      </c>
      <c r="E78" s="7" t="str">
        <f>IF(B78&lt;&gt;0,IF(SUM('PROFIL KELUARAGA'!K78:N78)&gt;0,"YA","TIDAK"),"-")</f>
        <v>TIDAK</v>
      </c>
      <c r="F78" s="7" t="str">
        <f>IF(B78&lt;&gt;0,IF(AND(SUM('PROFIL KELUARAGA'!O78:Q78)&gt;0,SUM('PROFIL KELUARAGA'!R78:T78)&gt;0),"TINGGI",IF(SUM('PROFIL KELUARAGA'!R78:T78)&gt;0,"SEDANG","RENDAH")),"-")</f>
        <v>RENDAH</v>
      </c>
    </row>
    <row r="79" spans="1:6" x14ac:dyDescent="0.25">
      <c r="A79" s="7">
        <f>'PROFIL KELUARAGA'!A79</f>
        <v>75</v>
      </c>
      <c r="B79" s="7" t="str">
        <f>'PROFIL KELUARAGA'!B79</f>
        <v>MUXVII91</v>
      </c>
      <c r="C79" s="7" t="str">
        <f>'PROFIL KELUARAGA'!C79</f>
        <v>Bpk. 75</v>
      </c>
      <c r="D79" s="7" t="str">
        <f>IF(B79&lt;&gt;0,IF('PROFIL KELUARAGA'!H79&gt;0,"MERAH",IF('PROFIL KELUARAGA'!I79+'PROFIL KELUARAGA'!J79&gt;0,"KUNING","HIJAU")),"-")</f>
        <v>HIJAU</v>
      </c>
      <c r="E79" s="7" t="str">
        <f>IF(B79&lt;&gt;0,IF(SUM('PROFIL KELUARAGA'!K79:N79)&gt;0,"YA","TIDAK"),"-")</f>
        <v>TIDAK</v>
      </c>
      <c r="F79" s="7" t="str">
        <f>IF(B79&lt;&gt;0,IF(AND(SUM('PROFIL KELUARAGA'!O79:Q79)&gt;0,SUM('PROFIL KELUARAGA'!R79:T79)&gt;0),"TINGGI",IF(SUM('PROFIL KELUARAGA'!R79:T79)&gt;0,"SEDANG","RENDAH")),"-")</f>
        <v>RENDAH</v>
      </c>
    </row>
    <row r="80" spans="1:6" x14ac:dyDescent="0.25">
      <c r="A80" s="7">
        <f>'PROFIL KELUARAGA'!A80</f>
        <v>76</v>
      </c>
      <c r="B80" s="7" t="str">
        <f>'PROFIL KELUARAGA'!B80</f>
        <v>MUXVII92</v>
      </c>
      <c r="C80" s="7" t="str">
        <f>'PROFIL KELUARAGA'!C80</f>
        <v>Bpk. 76</v>
      </c>
      <c r="D80" s="7" t="str">
        <f>IF(B80&lt;&gt;0,IF('PROFIL KELUARAGA'!H80&gt;0,"MERAH",IF('PROFIL KELUARAGA'!I80+'PROFIL KELUARAGA'!J80&gt;0,"KUNING","HIJAU")),"-")</f>
        <v>KUNING</v>
      </c>
      <c r="E80" s="7" t="str">
        <f>IF(B80&lt;&gt;0,IF(SUM('PROFIL KELUARAGA'!K80:N80)&gt;0,"YA","TIDAK"),"-")</f>
        <v>TIDAK</v>
      </c>
      <c r="F80" s="7" t="str">
        <f>IF(B80&lt;&gt;0,IF(AND(SUM('PROFIL KELUARAGA'!O80:Q80)&gt;0,SUM('PROFIL KELUARAGA'!R80:T80)&gt;0),"TINGGI",IF(SUM('PROFIL KELUARAGA'!R80:T80)&gt;0,"SEDANG","RENDAH")),"-")</f>
        <v>RENDAH</v>
      </c>
    </row>
    <row r="81" spans="1:6" x14ac:dyDescent="0.25">
      <c r="A81" s="7">
        <f>'PROFIL KELUARAGA'!A81</f>
        <v>77</v>
      </c>
      <c r="B81" s="7" t="str">
        <f>'PROFIL KELUARAGA'!B81</f>
        <v>MUXVII93</v>
      </c>
      <c r="C81" s="7" t="str">
        <f>'PROFIL KELUARAGA'!C81</f>
        <v>Bpk. 77</v>
      </c>
      <c r="D81" s="7" t="str">
        <f>IF(B81&lt;&gt;0,IF('PROFIL KELUARAGA'!H81&gt;0,"MERAH",IF('PROFIL KELUARAGA'!I81+'PROFIL KELUARAGA'!J81&gt;0,"KUNING","HIJAU")),"-")</f>
        <v>HIJAU</v>
      </c>
      <c r="E81" s="7" t="str">
        <f>IF(B81&lt;&gt;0,IF(SUM('PROFIL KELUARAGA'!K81:N81)&gt;0,"YA","TIDAK"),"-")</f>
        <v>TIDAK</v>
      </c>
      <c r="F81" s="7" t="str">
        <f>IF(B81&lt;&gt;0,IF(AND(SUM('PROFIL KELUARAGA'!O81:Q81)&gt;0,SUM('PROFIL KELUARAGA'!R81:T81)&gt;0),"TINGGI",IF(SUM('PROFIL KELUARAGA'!R81:T81)&gt;0,"SEDANG","RENDAH")),"-")</f>
        <v>RENDAH</v>
      </c>
    </row>
    <row r="82" spans="1:6" x14ac:dyDescent="0.25">
      <c r="A82" s="7">
        <f>'PROFIL KELUARAGA'!A82</f>
        <v>78</v>
      </c>
      <c r="B82" s="7" t="str">
        <f>'PROFIL KELUARAGA'!B82</f>
        <v>MUXVII94</v>
      </c>
      <c r="C82" s="7" t="str">
        <f>'PROFIL KELUARAGA'!C82</f>
        <v>Bpk. 78</v>
      </c>
      <c r="D82" s="7" t="str">
        <f>IF(B82&lt;&gt;0,IF('PROFIL KELUARAGA'!H82&gt;0,"MERAH",IF('PROFIL KELUARAGA'!I82+'PROFIL KELUARAGA'!J82&gt;0,"KUNING","HIJAU")),"-")</f>
        <v>HIJAU</v>
      </c>
      <c r="E82" s="7" t="str">
        <f>IF(B82&lt;&gt;0,IF(SUM('PROFIL KELUARAGA'!K82:N82)&gt;0,"YA","TIDAK"),"-")</f>
        <v>TIDAK</v>
      </c>
      <c r="F82" s="7" t="str">
        <f>IF(B82&lt;&gt;0,IF(AND(SUM('PROFIL KELUARAGA'!O82:Q82)&gt;0,SUM('PROFIL KELUARAGA'!R82:T82)&gt;0),"TINGGI",IF(SUM('PROFIL KELUARAGA'!R82:T82)&gt;0,"SEDANG","RENDAH")),"-")</f>
        <v>RENDAH</v>
      </c>
    </row>
    <row r="83" spans="1:6" x14ac:dyDescent="0.25">
      <c r="A83" s="7">
        <f>'PROFIL KELUARAGA'!A83</f>
        <v>79</v>
      </c>
      <c r="B83" s="7" t="str">
        <f>'PROFIL KELUARAGA'!B83</f>
        <v>MUXVII95</v>
      </c>
      <c r="C83" s="7" t="str">
        <f>'PROFIL KELUARAGA'!C83</f>
        <v>Bpk. 79</v>
      </c>
      <c r="D83" s="7" t="str">
        <f>IF(B83&lt;&gt;0,IF('PROFIL KELUARAGA'!H83&gt;0,"MERAH",IF('PROFIL KELUARAGA'!I83+'PROFIL KELUARAGA'!J83&gt;0,"KUNING","HIJAU")),"-")</f>
        <v>HIJAU</v>
      </c>
      <c r="E83" s="7" t="str">
        <f>IF(B83&lt;&gt;0,IF(SUM('PROFIL KELUARAGA'!K83:N83)&gt;0,"YA","TIDAK"),"-")</f>
        <v>TIDAK</v>
      </c>
      <c r="F83" s="7" t="str">
        <f>IF(B83&lt;&gt;0,IF(AND(SUM('PROFIL KELUARAGA'!O83:Q83)&gt;0,SUM('PROFIL KELUARAGA'!R83:T83)&gt;0),"TINGGI",IF(SUM('PROFIL KELUARAGA'!R83:T83)&gt;0,"SEDANG","RENDAH")),"-")</f>
        <v>RENDAH</v>
      </c>
    </row>
    <row r="84" spans="1:6" x14ac:dyDescent="0.25">
      <c r="A84" s="7">
        <f>'PROFIL KELUARAGA'!A84</f>
        <v>80</v>
      </c>
      <c r="B84" s="7" t="str">
        <f>'PROFIL KELUARAGA'!B84</f>
        <v>MUXVII96</v>
      </c>
      <c r="C84" s="7" t="str">
        <f>'PROFIL KELUARAGA'!C84</f>
        <v>Bpk. 80</v>
      </c>
      <c r="D84" s="7" t="str">
        <f>IF(B84&lt;&gt;0,IF('PROFIL KELUARAGA'!H84&gt;0,"MERAH",IF('PROFIL KELUARAGA'!I84+'PROFIL KELUARAGA'!J84&gt;0,"KUNING","HIJAU")),"-")</f>
        <v>HIJAU</v>
      </c>
      <c r="E84" s="7" t="str">
        <f>IF(B84&lt;&gt;0,IF(SUM('PROFIL KELUARAGA'!K84:N84)&gt;0,"YA","TIDAK"),"-")</f>
        <v>TIDAK</v>
      </c>
      <c r="F84" s="7" t="str">
        <f>IF(B84&lt;&gt;0,IF(AND(SUM('PROFIL KELUARAGA'!O84:Q84)&gt;0,SUM('PROFIL KELUARAGA'!R84:T84)&gt;0),"TINGGI",IF(SUM('PROFIL KELUARAGA'!R84:T84)&gt;0,"SEDANG","RENDAH")),"-")</f>
        <v>RENDAH</v>
      </c>
    </row>
    <row r="85" spans="1:6" x14ac:dyDescent="0.25">
      <c r="A85" s="7">
        <f>'PROFIL KELUARAGA'!A85</f>
        <v>81</v>
      </c>
      <c r="B85" s="7" t="str">
        <f>'PROFIL KELUARAGA'!B85</f>
        <v>MUXVII97</v>
      </c>
      <c r="C85" s="7" t="str">
        <f>'PROFIL KELUARAGA'!C85</f>
        <v>Bpk. 81</v>
      </c>
      <c r="D85" s="7" t="str">
        <f>IF(B85&lt;&gt;0,IF('PROFIL KELUARAGA'!H85&gt;0,"MERAH",IF('PROFIL KELUARAGA'!I85+'PROFIL KELUARAGA'!J85&gt;0,"KUNING","HIJAU")),"-")</f>
        <v>HIJAU</v>
      </c>
      <c r="E85" s="7" t="str">
        <f>IF(B85&lt;&gt;0,IF(SUM('PROFIL KELUARAGA'!K85:N85)&gt;0,"YA","TIDAK"),"-")</f>
        <v>TIDAK</v>
      </c>
      <c r="F85" s="7" t="str">
        <f>IF(B85&lt;&gt;0,IF(AND(SUM('PROFIL KELUARAGA'!O85:Q85)&gt;0,SUM('PROFIL KELUARAGA'!R85:T85)&gt;0),"TINGGI",IF(SUM('PROFIL KELUARAGA'!R85:T85)&gt;0,"SEDANG","RENDAH")),"-")</f>
        <v>RENDAH</v>
      </c>
    </row>
    <row r="86" spans="1:6" x14ac:dyDescent="0.25">
      <c r="A86" s="7">
        <f>'PROFIL KELUARAGA'!A86</f>
        <v>82</v>
      </c>
      <c r="B86" s="7" t="str">
        <f>'PROFIL KELUARAGA'!B86</f>
        <v>MUXVII98</v>
      </c>
      <c r="C86" s="7" t="str">
        <f>'PROFIL KELUARAGA'!C86</f>
        <v>Bpk. 82</v>
      </c>
      <c r="D86" s="7" t="str">
        <f>IF(B86&lt;&gt;0,IF('PROFIL KELUARAGA'!H86&gt;0,"MERAH",IF('PROFIL KELUARAGA'!I86+'PROFIL KELUARAGA'!J86&gt;0,"KUNING","HIJAU")),"-")</f>
        <v>HIJAU</v>
      </c>
      <c r="E86" s="7" t="str">
        <f>IF(B86&lt;&gt;0,IF(SUM('PROFIL KELUARAGA'!K86:N86)&gt;0,"YA","TIDAK"),"-")</f>
        <v>TIDAK</v>
      </c>
      <c r="F86" s="7" t="str">
        <f>IF(B86&lt;&gt;0,IF(AND(SUM('PROFIL KELUARAGA'!O86:Q86)&gt;0,SUM('PROFIL KELUARAGA'!R86:T86)&gt;0),"TINGGI",IF(SUM('PROFIL KELUARAGA'!R86:T86)&gt;0,"SEDANG","RENDAH")),"-")</f>
        <v>RENDAH</v>
      </c>
    </row>
    <row r="87" spans="1:6" x14ac:dyDescent="0.25">
      <c r="A87" s="7">
        <f>'PROFIL KELUARAGA'!A87</f>
        <v>83</v>
      </c>
      <c r="B87" s="7" t="str">
        <f>'PROFIL KELUARAGA'!B87</f>
        <v>MUXVII99</v>
      </c>
      <c r="C87" s="7" t="str">
        <f>'PROFIL KELUARAGA'!C87</f>
        <v>Bpk. 83</v>
      </c>
      <c r="D87" s="7" t="str">
        <f>IF(B87&lt;&gt;0,IF('PROFIL KELUARAGA'!H87&gt;0,"MERAH",IF('PROFIL KELUARAGA'!I87+'PROFIL KELUARAGA'!J87&gt;0,"KUNING","HIJAU")),"-")</f>
        <v>HIJAU</v>
      </c>
      <c r="E87" s="7" t="str">
        <f>IF(B87&lt;&gt;0,IF(SUM('PROFIL KELUARAGA'!K87:N87)&gt;0,"YA","TIDAK"),"-")</f>
        <v>TIDAK</v>
      </c>
      <c r="F87" s="7" t="str">
        <f>IF(B87&lt;&gt;0,IF(AND(SUM('PROFIL KELUARAGA'!O87:Q87)&gt;0,SUM('PROFIL KELUARAGA'!R87:T87)&gt;0),"TINGGI",IF(SUM('PROFIL KELUARAGA'!R87:T87)&gt;0,"SEDANG","RENDAH")),"-")</f>
        <v>RENDAH</v>
      </c>
    </row>
    <row r="88" spans="1:6" x14ac:dyDescent="0.25">
      <c r="A88" s="7">
        <f>'PROFIL KELUARAGA'!A88</f>
        <v>84</v>
      </c>
      <c r="B88" s="7" t="str">
        <f>'PROFIL KELUARAGA'!B88</f>
        <v>MUXVII100</v>
      </c>
      <c r="C88" s="7" t="str">
        <f>'PROFIL KELUARAGA'!C88</f>
        <v>Bpk. 84</v>
      </c>
      <c r="D88" s="7" t="str">
        <f>IF(B88&lt;&gt;0,IF('PROFIL KELUARAGA'!H88&gt;0,"MERAH",IF('PROFIL KELUARAGA'!I88+'PROFIL KELUARAGA'!J88&gt;0,"KUNING","HIJAU")),"-")</f>
        <v>HIJAU</v>
      </c>
      <c r="E88" s="7" t="str">
        <f>IF(B88&lt;&gt;0,IF(SUM('PROFIL KELUARAGA'!K88:N88)&gt;0,"YA","TIDAK"),"-")</f>
        <v>TIDAK</v>
      </c>
      <c r="F88" s="7" t="str">
        <f>IF(B88&lt;&gt;0,IF(AND(SUM('PROFIL KELUARAGA'!O88:Q88)&gt;0,SUM('PROFIL KELUARAGA'!R88:T88)&gt;0),"TINGGI",IF(SUM('PROFIL KELUARAGA'!R88:T88)&gt;0,"SEDANG","RENDAH")),"-")</f>
        <v>RENDAH</v>
      </c>
    </row>
    <row r="89" spans="1:6" x14ac:dyDescent="0.25">
      <c r="A89" s="7">
        <f>'PROFIL KELUARAGA'!A89</f>
        <v>85</v>
      </c>
      <c r="B89" s="7" t="str">
        <f>'PROFIL KELUARAGA'!B89</f>
        <v>MUXVII101</v>
      </c>
      <c r="C89" s="7" t="str">
        <f>'PROFIL KELUARAGA'!C89</f>
        <v>Bpk. 85</v>
      </c>
      <c r="D89" s="7" t="str">
        <f>IF(B89&lt;&gt;0,IF('PROFIL KELUARAGA'!H89&gt;0,"MERAH",IF('PROFIL KELUARAGA'!I89+'PROFIL KELUARAGA'!J89&gt;0,"KUNING","HIJAU")),"-")</f>
        <v>HIJAU</v>
      </c>
      <c r="E89" s="7" t="str">
        <f>IF(B89&lt;&gt;0,IF(SUM('PROFIL KELUARAGA'!K89:N89)&gt;0,"YA","TIDAK"),"-")</f>
        <v>TIDAK</v>
      </c>
      <c r="F89" s="7" t="str">
        <f>IF(B89&lt;&gt;0,IF(AND(SUM('PROFIL KELUARAGA'!O89:Q89)&gt;0,SUM('PROFIL KELUARAGA'!R89:T89)&gt;0),"TINGGI",IF(SUM('PROFIL KELUARAGA'!R89:T89)&gt;0,"SEDANG","RENDAH")),"-")</f>
        <v>RENDAH</v>
      </c>
    </row>
    <row r="90" spans="1:6" x14ac:dyDescent="0.25">
      <c r="A90" s="7">
        <f>'PROFIL KELUARAGA'!A90</f>
        <v>86</v>
      </c>
      <c r="B90" s="7" t="str">
        <f>'PROFIL KELUARAGA'!B90</f>
        <v>MUXVII102</v>
      </c>
      <c r="C90" s="7" t="str">
        <f>'PROFIL KELUARAGA'!C90</f>
        <v>Bpk. 86</v>
      </c>
      <c r="D90" s="7" t="str">
        <f>IF(B90&lt;&gt;0,IF('PROFIL KELUARAGA'!H90&gt;0,"MERAH",IF('PROFIL KELUARAGA'!I90+'PROFIL KELUARAGA'!J90&gt;0,"KUNING","HIJAU")),"-")</f>
        <v>HIJAU</v>
      </c>
      <c r="E90" s="7" t="str">
        <f>IF(B90&lt;&gt;0,IF(SUM('PROFIL KELUARAGA'!K90:N90)&gt;0,"YA","TIDAK"),"-")</f>
        <v>TIDAK</v>
      </c>
      <c r="F90" s="7" t="str">
        <f>IF(B90&lt;&gt;0,IF(AND(SUM('PROFIL KELUARAGA'!O90:Q90)&gt;0,SUM('PROFIL KELUARAGA'!R90:T90)&gt;0),"TINGGI",IF(SUM('PROFIL KELUARAGA'!R90:T90)&gt;0,"SEDANG","RENDAH")),"-")</f>
        <v>RENDAH</v>
      </c>
    </row>
    <row r="91" spans="1:6" x14ac:dyDescent="0.25">
      <c r="A91" s="7">
        <f>'PROFIL KELUARAGA'!A91</f>
        <v>87</v>
      </c>
      <c r="B91" s="7" t="str">
        <f>'PROFIL KELUARAGA'!B91</f>
        <v>MUXVII103</v>
      </c>
      <c r="C91" s="7" t="str">
        <f>'PROFIL KELUARAGA'!C91</f>
        <v>Bpk. 87</v>
      </c>
      <c r="D91" s="7" t="str">
        <f>IF(B91&lt;&gt;0,IF('PROFIL KELUARAGA'!H91&gt;0,"MERAH",IF('PROFIL KELUARAGA'!I91+'PROFIL KELUARAGA'!J91&gt;0,"KUNING","HIJAU")),"-")</f>
        <v>HIJAU</v>
      </c>
      <c r="E91" s="7" t="str">
        <f>IF(B91&lt;&gt;0,IF(SUM('PROFIL KELUARAGA'!K91:N91)&gt;0,"YA","TIDAK"),"-")</f>
        <v>TIDAK</v>
      </c>
      <c r="F91" s="7" t="str">
        <f>IF(B91&lt;&gt;0,IF(AND(SUM('PROFIL KELUARAGA'!O91:Q91)&gt;0,SUM('PROFIL KELUARAGA'!R91:T91)&gt;0),"TINGGI",IF(SUM('PROFIL KELUARAGA'!R91:T91)&gt;0,"SEDANG","RENDAH")),"-")</f>
        <v>RENDAH</v>
      </c>
    </row>
    <row r="92" spans="1:6" x14ac:dyDescent="0.25">
      <c r="A92" s="7">
        <f>'PROFIL KELUARAGA'!A92</f>
        <v>88</v>
      </c>
      <c r="B92" s="7" t="str">
        <f>'PROFIL KELUARAGA'!B92</f>
        <v>MUXVII104</v>
      </c>
      <c r="C92" s="7" t="str">
        <f>'PROFIL KELUARAGA'!C92</f>
        <v>Bpk. 88</v>
      </c>
      <c r="D92" s="7" t="str">
        <f>IF(B92&lt;&gt;0,IF('PROFIL KELUARAGA'!H92&gt;0,"MERAH",IF('PROFIL KELUARAGA'!I92+'PROFIL KELUARAGA'!J92&gt;0,"KUNING","HIJAU")),"-")</f>
        <v>HIJAU</v>
      </c>
      <c r="E92" s="7" t="str">
        <f>IF(B92&lt;&gt;0,IF(SUM('PROFIL KELUARAGA'!K92:N92)&gt;0,"YA","TIDAK"),"-")</f>
        <v>TIDAK</v>
      </c>
      <c r="F92" s="7" t="str">
        <f>IF(B92&lt;&gt;0,IF(AND(SUM('PROFIL KELUARAGA'!O92:Q92)&gt;0,SUM('PROFIL KELUARAGA'!R92:T92)&gt;0),"TINGGI",IF(SUM('PROFIL KELUARAGA'!R92:T92)&gt;0,"SEDANG","RENDAH")),"-")</f>
        <v>RENDAH</v>
      </c>
    </row>
    <row r="93" spans="1:6" x14ac:dyDescent="0.25">
      <c r="A93" s="7">
        <f>'PROFIL KELUARAGA'!A93</f>
        <v>89</v>
      </c>
      <c r="B93" s="7" t="str">
        <f>'PROFIL KELUARAGA'!B93</f>
        <v>MUXVII105</v>
      </c>
      <c r="C93" s="7" t="str">
        <f>'PROFIL KELUARAGA'!C93</f>
        <v>Bpk. 89</v>
      </c>
      <c r="D93" s="7" t="str">
        <f>IF(B93&lt;&gt;0,IF('PROFIL KELUARAGA'!H93&gt;0,"MERAH",IF('PROFIL KELUARAGA'!I93+'PROFIL KELUARAGA'!J93&gt;0,"KUNING","HIJAU")),"-")</f>
        <v>HIJAU</v>
      </c>
      <c r="E93" s="7" t="str">
        <f>IF(B93&lt;&gt;0,IF(SUM('PROFIL KELUARAGA'!K93:N93)&gt;0,"YA","TIDAK"),"-")</f>
        <v>TIDAK</v>
      </c>
      <c r="F93" s="7" t="str">
        <f>IF(B93&lt;&gt;0,IF(AND(SUM('PROFIL KELUARAGA'!O93:Q93)&gt;0,SUM('PROFIL KELUARAGA'!R93:T93)&gt;0),"TINGGI",IF(SUM('PROFIL KELUARAGA'!R93:T93)&gt;0,"SEDANG","RENDAH")),"-")</f>
        <v>RENDAH</v>
      </c>
    </row>
    <row r="94" spans="1:6" x14ac:dyDescent="0.25">
      <c r="A94" s="7">
        <f>'PROFIL KELUARAGA'!A94</f>
        <v>90</v>
      </c>
      <c r="B94" s="7" t="str">
        <f>'PROFIL KELUARAGA'!B94</f>
        <v>MUXVII106</v>
      </c>
      <c r="C94" s="7" t="str">
        <f>'PROFIL KELUARAGA'!C94</f>
        <v>Bpk. 90</v>
      </c>
      <c r="D94" s="7" t="str">
        <f>IF(B94&lt;&gt;0,IF('PROFIL KELUARAGA'!H94&gt;0,"MERAH",IF('PROFIL KELUARAGA'!I94+'PROFIL KELUARAGA'!J94&gt;0,"KUNING","HIJAU")),"-")</f>
        <v>HIJAU</v>
      </c>
      <c r="E94" s="7" t="str">
        <f>IF(B94&lt;&gt;0,IF(SUM('PROFIL KELUARAGA'!K94:N94)&gt;0,"YA","TIDAK"),"-")</f>
        <v>TIDAK</v>
      </c>
      <c r="F94" s="7" t="str">
        <f>IF(B94&lt;&gt;0,IF(AND(SUM('PROFIL KELUARAGA'!O94:Q94)&gt;0,SUM('PROFIL KELUARAGA'!R94:T94)&gt;0),"TINGGI",IF(SUM('PROFIL KELUARAGA'!R94:T94)&gt;0,"SEDANG","RENDAH")),"-")</f>
        <v>RENDAH</v>
      </c>
    </row>
    <row r="95" spans="1:6" x14ac:dyDescent="0.25">
      <c r="A95" s="7">
        <f>'PROFIL KELUARAGA'!A95</f>
        <v>91</v>
      </c>
      <c r="B95" s="7" t="str">
        <f>'PROFIL KELUARAGA'!B95</f>
        <v>MUXVII107</v>
      </c>
      <c r="C95" s="7" t="str">
        <f>'PROFIL KELUARAGA'!C95</f>
        <v>Bpk. 91</v>
      </c>
      <c r="D95" s="7" t="str">
        <f>IF(B95&lt;&gt;0,IF('PROFIL KELUARAGA'!H95&gt;0,"MERAH",IF('PROFIL KELUARAGA'!I95+'PROFIL KELUARAGA'!J95&gt;0,"KUNING","HIJAU")),"-")</f>
        <v>HIJAU</v>
      </c>
      <c r="E95" s="7" t="str">
        <f>IF(B95&lt;&gt;0,IF(SUM('PROFIL KELUARAGA'!K95:N95)&gt;0,"YA","TIDAK"),"-")</f>
        <v>TIDAK</v>
      </c>
      <c r="F95" s="7" t="str">
        <f>IF(B95&lt;&gt;0,IF(AND(SUM('PROFIL KELUARAGA'!O95:Q95)&gt;0,SUM('PROFIL KELUARAGA'!R95:T95)&gt;0),"TINGGI",IF(SUM('PROFIL KELUARAGA'!R95:T95)&gt;0,"SEDANG","RENDAH")),"-")</f>
        <v>RENDAH</v>
      </c>
    </row>
    <row r="96" spans="1:6" x14ac:dyDescent="0.25">
      <c r="A96" s="7">
        <f>'PROFIL KELUARAGA'!A96</f>
        <v>92</v>
      </c>
      <c r="B96" s="7" t="str">
        <f>'PROFIL KELUARAGA'!B96</f>
        <v>MUXVII108</v>
      </c>
      <c r="C96" s="7" t="str">
        <f>'PROFIL KELUARAGA'!C96</f>
        <v>Bpk. 92</v>
      </c>
      <c r="D96" s="7" t="str">
        <f>IF(B96&lt;&gt;0,IF('PROFIL KELUARAGA'!H96&gt;0,"MERAH",IF('PROFIL KELUARAGA'!I96+'PROFIL KELUARAGA'!J96&gt;0,"KUNING","HIJAU")),"-")</f>
        <v>HIJAU</v>
      </c>
      <c r="E96" s="7" t="str">
        <f>IF(B96&lt;&gt;0,IF(SUM('PROFIL KELUARAGA'!K96:N96)&gt;0,"YA","TIDAK"),"-")</f>
        <v>TIDAK</v>
      </c>
      <c r="F96" s="7" t="str">
        <f>IF(B96&lt;&gt;0,IF(AND(SUM('PROFIL KELUARAGA'!O96:Q96)&gt;0,SUM('PROFIL KELUARAGA'!R96:T96)&gt;0),"TINGGI",IF(SUM('PROFIL KELUARAGA'!R96:T96)&gt;0,"SEDANG","RENDAH")),"-")</f>
        <v>RENDAH</v>
      </c>
    </row>
    <row r="97" spans="1:6" x14ac:dyDescent="0.25">
      <c r="A97" s="7">
        <f>'PROFIL KELUARAGA'!A97</f>
        <v>93</v>
      </c>
      <c r="B97" s="7" t="str">
        <f>'PROFIL KELUARAGA'!B97</f>
        <v>MUXVII109</v>
      </c>
      <c r="C97" s="7" t="str">
        <f>'PROFIL KELUARAGA'!C97</f>
        <v>Bpk. 93</v>
      </c>
      <c r="D97" s="7" t="str">
        <f>IF(B97&lt;&gt;0,IF('PROFIL KELUARAGA'!H97&gt;0,"MERAH",IF('PROFIL KELUARAGA'!I97+'PROFIL KELUARAGA'!J97&gt;0,"KUNING","HIJAU")),"-")</f>
        <v>HIJAU</v>
      </c>
      <c r="E97" s="7" t="str">
        <f>IF(B97&lt;&gt;0,IF(SUM('PROFIL KELUARAGA'!K97:N97)&gt;0,"YA","TIDAK"),"-")</f>
        <v>TIDAK</v>
      </c>
      <c r="F97" s="7" t="str">
        <f>IF(B97&lt;&gt;0,IF(AND(SUM('PROFIL KELUARAGA'!O97:Q97)&gt;0,SUM('PROFIL KELUARAGA'!R97:T97)&gt;0),"TINGGI",IF(SUM('PROFIL KELUARAGA'!R97:T97)&gt;0,"SEDANG","RENDAH")),"-")</f>
        <v>RENDAH</v>
      </c>
    </row>
    <row r="98" spans="1:6" x14ac:dyDescent="0.25">
      <c r="A98" s="7">
        <f>'PROFIL KELUARAGA'!A98</f>
        <v>94</v>
      </c>
      <c r="B98" s="7" t="str">
        <f>'PROFIL KELUARAGA'!B98</f>
        <v>MUXVII110</v>
      </c>
      <c r="C98" s="7" t="str">
        <f>'PROFIL KELUARAGA'!C98</f>
        <v>Bpk. 94</v>
      </c>
      <c r="D98" s="7" t="str">
        <f>IF(B98&lt;&gt;0,IF('PROFIL KELUARAGA'!H98&gt;0,"MERAH",IF('PROFIL KELUARAGA'!I98+'PROFIL KELUARAGA'!J98&gt;0,"KUNING","HIJAU")),"-")</f>
        <v>HIJAU</v>
      </c>
      <c r="E98" s="7" t="str">
        <f>IF(B98&lt;&gt;0,IF(SUM('PROFIL KELUARAGA'!K98:N98)&gt;0,"YA","TIDAK"),"-")</f>
        <v>TIDAK</v>
      </c>
      <c r="F98" s="7" t="str">
        <f>IF(B98&lt;&gt;0,IF(AND(SUM('PROFIL KELUARAGA'!O98:Q98)&gt;0,SUM('PROFIL KELUARAGA'!R98:T98)&gt;0),"TINGGI",IF(SUM('PROFIL KELUARAGA'!R98:T98)&gt;0,"SEDANG","RENDAH")),"-")</f>
        <v>RENDAH</v>
      </c>
    </row>
    <row r="99" spans="1:6" x14ac:dyDescent="0.25">
      <c r="A99" s="7">
        <f>'PROFIL KELUARAGA'!A99</f>
        <v>95</v>
      </c>
      <c r="B99" s="7" t="str">
        <f>'PROFIL KELUARAGA'!B99</f>
        <v>MUXVII111</v>
      </c>
      <c r="C99" s="7" t="str">
        <f>'PROFIL KELUARAGA'!C99</f>
        <v>Bpk. 95</v>
      </c>
      <c r="D99" s="7" t="str">
        <f>IF(B99&lt;&gt;0,IF('PROFIL KELUARAGA'!H99&gt;0,"MERAH",IF('PROFIL KELUARAGA'!I99+'PROFIL KELUARAGA'!J99&gt;0,"KUNING","HIJAU")),"-")</f>
        <v>HIJAU</v>
      </c>
      <c r="E99" s="7" t="str">
        <f>IF(B99&lt;&gt;0,IF(SUM('PROFIL KELUARAGA'!K99:N99)&gt;0,"YA","TIDAK"),"-")</f>
        <v>TIDAK</v>
      </c>
      <c r="F99" s="7" t="str">
        <f>IF(B99&lt;&gt;0,IF(AND(SUM('PROFIL KELUARAGA'!O99:Q99)&gt;0,SUM('PROFIL KELUARAGA'!R99:T99)&gt;0),"TINGGI",IF(SUM('PROFIL KELUARAGA'!R99:T99)&gt;0,"SEDANG","RENDAH")),"-")</f>
        <v>RENDAH</v>
      </c>
    </row>
    <row r="100" spans="1:6" x14ac:dyDescent="0.25">
      <c r="A100" s="7">
        <f>'PROFIL KELUARAGA'!A100</f>
        <v>96</v>
      </c>
      <c r="B100" s="7" t="str">
        <f>'PROFIL KELUARAGA'!B100</f>
        <v>MUXVII112</v>
      </c>
      <c r="C100" s="7" t="str">
        <f>'PROFIL KELUARAGA'!C100</f>
        <v>Bpk. 96</v>
      </c>
      <c r="D100" s="7" t="str">
        <f>IF(B100&lt;&gt;0,IF('PROFIL KELUARAGA'!H100&gt;0,"MERAH",IF('PROFIL KELUARAGA'!I100+'PROFIL KELUARAGA'!J100&gt;0,"KUNING","HIJAU")),"-")</f>
        <v>HIJAU</v>
      </c>
      <c r="E100" s="7" t="str">
        <f>IF(B100&lt;&gt;0,IF(SUM('PROFIL KELUARAGA'!K100:N100)&gt;0,"YA","TIDAK"),"-")</f>
        <v>TIDAK</v>
      </c>
      <c r="F100" s="7" t="str">
        <f>IF(B100&lt;&gt;0,IF(AND(SUM('PROFIL KELUARAGA'!O100:Q100)&gt;0,SUM('PROFIL KELUARAGA'!R100:T100)&gt;0),"TINGGI",IF(SUM('PROFIL KELUARAGA'!R100:T100)&gt;0,"SEDANG","RENDAH")),"-")</f>
        <v>RENDAH</v>
      </c>
    </row>
    <row r="101" spans="1:6" x14ac:dyDescent="0.25">
      <c r="A101" s="7">
        <f>'PROFIL KELUARAGA'!A101</f>
        <v>97</v>
      </c>
      <c r="B101" s="7" t="str">
        <f>'PROFIL KELUARAGA'!B101</f>
        <v>MUXVII113</v>
      </c>
      <c r="C101" s="7" t="str">
        <f>'PROFIL KELUARAGA'!C101</f>
        <v>Bpk. 97</v>
      </c>
      <c r="D101" s="7" t="str">
        <f>IF(B101&lt;&gt;0,IF('PROFIL KELUARAGA'!H101&gt;0,"MERAH",IF('PROFIL KELUARAGA'!I101+'PROFIL KELUARAGA'!J101&gt;0,"KUNING","HIJAU")),"-")</f>
        <v>HIJAU</v>
      </c>
      <c r="E101" s="7" t="str">
        <f>IF(B101&lt;&gt;0,IF(SUM('PROFIL KELUARAGA'!K101:N101)&gt;0,"YA","TIDAK"),"-")</f>
        <v>TIDAK</v>
      </c>
      <c r="F101" s="7" t="str">
        <f>IF(B101&lt;&gt;0,IF(AND(SUM('PROFIL KELUARAGA'!O101:Q101)&gt;0,SUM('PROFIL KELUARAGA'!R101:T101)&gt;0),"TINGGI",IF(SUM('PROFIL KELUARAGA'!R101:T101)&gt;0,"SEDANG","RENDAH")),"-")</f>
        <v>RENDAH</v>
      </c>
    </row>
    <row r="102" spans="1:6" x14ac:dyDescent="0.25">
      <c r="A102" s="7">
        <f>'PROFIL KELUARAGA'!A102</f>
        <v>98</v>
      </c>
      <c r="B102" s="7" t="str">
        <f>'PROFIL KELUARAGA'!B102</f>
        <v>MUXVII114</v>
      </c>
      <c r="C102" s="7" t="str">
        <f>'PROFIL KELUARAGA'!C102</f>
        <v>Bpk. 98</v>
      </c>
      <c r="D102" s="7" t="str">
        <f>IF(B102&lt;&gt;0,IF('PROFIL KELUARAGA'!H102&gt;0,"MERAH",IF('PROFIL KELUARAGA'!I102+'PROFIL KELUARAGA'!J102&gt;0,"KUNING","HIJAU")),"-")</f>
        <v>HIJAU</v>
      </c>
      <c r="E102" s="7" t="str">
        <f>IF(B102&lt;&gt;0,IF(SUM('PROFIL KELUARAGA'!K102:N102)&gt;0,"YA","TIDAK"),"-")</f>
        <v>TIDAK</v>
      </c>
      <c r="F102" s="7" t="str">
        <f>IF(B102&lt;&gt;0,IF(AND(SUM('PROFIL KELUARAGA'!O102:Q102)&gt;0,SUM('PROFIL KELUARAGA'!R102:T102)&gt;0),"TINGGI",IF(SUM('PROFIL KELUARAGA'!R102:T102)&gt;0,"SEDANG","RENDAH")),"-")</f>
        <v>RENDAH</v>
      </c>
    </row>
    <row r="103" spans="1:6" x14ac:dyDescent="0.25">
      <c r="A103" s="7">
        <f>'PROFIL KELUARAGA'!A103</f>
        <v>99</v>
      </c>
      <c r="B103" s="7" t="str">
        <f>'PROFIL KELUARAGA'!B103</f>
        <v>MUXVII115</v>
      </c>
      <c r="C103" s="7" t="str">
        <f>'PROFIL KELUARAGA'!C103</f>
        <v>Bpk. 99</v>
      </c>
      <c r="D103" s="7" t="str">
        <f>IF(B103&lt;&gt;0,IF('PROFIL KELUARAGA'!H103&gt;0,"MERAH",IF('PROFIL KELUARAGA'!I103+'PROFIL KELUARAGA'!J103&gt;0,"KUNING","HIJAU")),"-")</f>
        <v>MERAH</v>
      </c>
      <c r="E103" s="7" t="str">
        <f>IF(B103&lt;&gt;0,IF(SUM('PROFIL KELUARAGA'!K103:N103)&gt;0,"YA","TIDAK"),"-")</f>
        <v>TIDAK</v>
      </c>
      <c r="F103" s="7" t="str">
        <f>IF(B103&lt;&gt;0,IF(AND(SUM('PROFIL KELUARAGA'!O103:Q103)&gt;0,SUM('PROFIL KELUARAGA'!R103:T103)&gt;0),"TINGGI",IF(SUM('PROFIL KELUARAGA'!R103:T103)&gt;0,"SEDANG","RENDAH")),"-")</f>
        <v>RENDAH</v>
      </c>
    </row>
    <row r="104" spans="1:6" x14ac:dyDescent="0.25">
      <c r="A104" s="7">
        <f>'PROFIL KELUARAGA'!A104</f>
        <v>100</v>
      </c>
      <c r="B104" s="7" t="str">
        <f>'PROFIL KELUARAGA'!B104</f>
        <v>MUXVII116</v>
      </c>
      <c r="C104" s="7" t="str">
        <f>'PROFIL KELUARAGA'!C104</f>
        <v>Bpk. 100</v>
      </c>
      <c r="D104" s="7" t="str">
        <f>IF(B104&lt;&gt;0,IF('PROFIL KELUARAGA'!H104&gt;0,"MERAH",IF('PROFIL KELUARAGA'!I104+'PROFIL KELUARAGA'!J104&gt;0,"KUNING","HIJAU")),"-")</f>
        <v>KUNING</v>
      </c>
      <c r="E104" s="7" t="str">
        <f>IF(B104&lt;&gt;0,IF(SUM('PROFIL KELUARAGA'!K104:N104)&gt;0,"YA","TIDAK"),"-")</f>
        <v>TIDAK</v>
      </c>
      <c r="F104" s="7" t="str">
        <f>IF(B104&lt;&gt;0,IF(AND(SUM('PROFIL KELUARAGA'!O104:Q104)&gt;0,SUM('PROFIL KELUARAGA'!R104:T104)&gt;0),"TINGGI",IF(SUM('PROFIL KELUARAGA'!R104:T104)&gt;0,"SEDANG","RENDAH")),"-")</f>
        <v>RENDAH</v>
      </c>
    </row>
    <row r="105" spans="1:6" x14ac:dyDescent="0.25">
      <c r="A105" s="7">
        <f>'PROFIL KELUARAGA'!A105</f>
        <v>101</v>
      </c>
      <c r="B105" s="7" t="str">
        <f>'PROFIL KELUARAGA'!B105</f>
        <v>MUXVII117</v>
      </c>
      <c r="C105" s="7" t="str">
        <f>'PROFIL KELUARAGA'!C105</f>
        <v>Bpk. 101</v>
      </c>
      <c r="D105" s="7" t="str">
        <f>IF(B105&lt;&gt;0,IF('PROFIL KELUARAGA'!H105&gt;0,"MERAH",IF('PROFIL KELUARAGA'!I105+'PROFIL KELUARAGA'!J105&gt;0,"KUNING","HIJAU")),"-")</f>
        <v>HIJAU</v>
      </c>
      <c r="E105" s="7" t="str">
        <f>IF(B105&lt;&gt;0,IF(SUM('PROFIL KELUARAGA'!K105:N105)&gt;0,"YA","TIDAK"),"-")</f>
        <v>TIDAK</v>
      </c>
      <c r="F105" s="7" t="str">
        <f>IF(B105&lt;&gt;0,IF(AND(SUM('PROFIL KELUARAGA'!O105:Q105)&gt;0,SUM('PROFIL KELUARAGA'!R105:T105)&gt;0),"TINGGI",IF(SUM('PROFIL KELUARAGA'!R105:T105)&gt;0,"SEDANG","RENDAH")),"-")</f>
        <v>RENDAH</v>
      </c>
    </row>
    <row r="106" spans="1:6" x14ac:dyDescent="0.25">
      <c r="A106" s="7">
        <f>'PROFIL KELUARAGA'!A106</f>
        <v>102</v>
      </c>
      <c r="B106" s="7" t="str">
        <f>'PROFIL KELUARAGA'!B106</f>
        <v>MUXVII118</v>
      </c>
      <c r="C106" s="7" t="str">
        <f>'PROFIL KELUARAGA'!C106</f>
        <v>Bpk. 102</v>
      </c>
      <c r="D106" s="7" t="str">
        <f>IF(B106&lt;&gt;0,IF('PROFIL KELUARAGA'!H106&gt;0,"MERAH",IF('PROFIL KELUARAGA'!I106+'PROFIL KELUARAGA'!J106&gt;0,"KUNING","HIJAU")),"-")</f>
        <v>HIJAU</v>
      </c>
      <c r="E106" s="7" t="str">
        <f>IF(B106&lt;&gt;0,IF(SUM('PROFIL KELUARAGA'!K106:N106)&gt;0,"YA","TIDAK"),"-")</f>
        <v>TIDAK</v>
      </c>
      <c r="F106" s="7" t="str">
        <f>IF(B106&lt;&gt;0,IF(AND(SUM('PROFIL KELUARAGA'!O106:Q106)&gt;0,SUM('PROFIL KELUARAGA'!R106:T106)&gt;0),"TINGGI",IF(SUM('PROFIL KELUARAGA'!R106:T106)&gt;0,"SEDANG","RENDAH")),"-")</f>
        <v>RENDAH</v>
      </c>
    </row>
    <row r="107" spans="1:6" x14ac:dyDescent="0.25">
      <c r="A107" s="7">
        <f>'PROFIL KELUARAGA'!A107</f>
        <v>103</v>
      </c>
      <c r="B107" s="7" t="str">
        <f>'PROFIL KELUARAGA'!B107</f>
        <v>MUXVII119</v>
      </c>
      <c r="C107" s="7" t="str">
        <f>'PROFIL KELUARAGA'!C107</f>
        <v>Bpk. 103</v>
      </c>
      <c r="D107" s="7" t="str">
        <f>IF(B107&lt;&gt;0,IF('PROFIL KELUARAGA'!H107&gt;0,"MERAH",IF('PROFIL KELUARAGA'!I107+'PROFIL KELUARAGA'!J107&gt;0,"KUNING","HIJAU")),"-")</f>
        <v>HIJAU</v>
      </c>
      <c r="E107" s="7" t="str">
        <f>IF(B107&lt;&gt;0,IF(SUM('PROFIL KELUARAGA'!K107:N107)&gt;0,"YA","TIDAK"),"-")</f>
        <v>TIDAK</v>
      </c>
      <c r="F107" s="7" t="str">
        <f>IF(B107&lt;&gt;0,IF(AND(SUM('PROFIL KELUARAGA'!O107:Q107)&gt;0,SUM('PROFIL KELUARAGA'!R107:T107)&gt;0),"TINGGI",IF(SUM('PROFIL KELUARAGA'!R107:T107)&gt;0,"SEDANG","RENDAH")),"-")</f>
        <v>RENDAH</v>
      </c>
    </row>
    <row r="108" spans="1:6" x14ac:dyDescent="0.25">
      <c r="A108" s="7">
        <f>'PROFIL KELUARAGA'!A108</f>
        <v>104</v>
      </c>
      <c r="B108" s="7" t="str">
        <f>'PROFIL KELUARAGA'!B108</f>
        <v>MUXVII120</v>
      </c>
      <c r="C108" s="7" t="str">
        <f>'PROFIL KELUARAGA'!C108</f>
        <v>Bpk. 104</v>
      </c>
      <c r="D108" s="7" t="str">
        <f>IF(B108&lt;&gt;0,IF('PROFIL KELUARAGA'!H108&gt;0,"MERAH",IF('PROFIL KELUARAGA'!I108+'PROFIL KELUARAGA'!J108&gt;0,"KUNING","HIJAU")),"-")</f>
        <v>HIJAU</v>
      </c>
      <c r="E108" s="7" t="str">
        <f>IF(B108&lt;&gt;0,IF(SUM('PROFIL KELUARAGA'!K108:N108)&gt;0,"YA","TIDAK"),"-")</f>
        <v>TIDAK</v>
      </c>
      <c r="F108" s="7" t="str">
        <f>IF(B108&lt;&gt;0,IF(AND(SUM('PROFIL KELUARAGA'!O108:Q108)&gt;0,SUM('PROFIL KELUARAGA'!R108:T108)&gt;0),"TINGGI",IF(SUM('PROFIL KELUARAGA'!R108:T108)&gt;0,"SEDANG","RENDAH")),"-")</f>
        <v>RENDAH</v>
      </c>
    </row>
    <row r="109" spans="1:6" x14ac:dyDescent="0.25">
      <c r="A109" s="7">
        <f>'PROFIL KELUARAGA'!A109</f>
        <v>105</v>
      </c>
      <c r="B109" s="7" t="str">
        <f>'PROFIL KELUARAGA'!B109</f>
        <v>MUXVII121</v>
      </c>
      <c r="C109" s="7" t="str">
        <f>'PROFIL KELUARAGA'!C109</f>
        <v>Bpk. 105</v>
      </c>
      <c r="D109" s="7" t="str">
        <f>IF(B109&lt;&gt;0,IF('PROFIL KELUARAGA'!H109&gt;0,"MERAH",IF('PROFIL KELUARAGA'!I109+'PROFIL KELUARAGA'!J109&gt;0,"KUNING","HIJAU")),"-")</f>
        <v>HIJAU</v>
      </c>
      <c r="E109" s="7" t="str">
        <f>IF(B109&lt;&gt;0,IF(SUM('PROFIL KELUARAGA'!K109:N109)&gt;0,"YA","TIDAK"),"-")</f>
        <v>TIDAK</v>
      </c>
      <c r="F109" s="7" t="str">
        <f>IF(B109&lt;&gt;0,IF(AND(SUM('PROFIL KELUARAGA'!O109:Q109)&gt;0,SUM('PROFIL KELUARAGA'!R109:T109)&gt;0),"TINGGI",IF(SUM('PROFIL KELUARAGA'!R109:T109)&gt;0,"SEDANG","RENDAH")),"-")</f>
        <v>RENDAH</v>
      </c>
    </row>
    <row r="110" spans="1:6" x14ac:dyDescent="0.25">
      <c r="A110" s="7">
        <f>'PROFIL KELUARAGA'!A110</f>
        <v>106</v>
      </c>
      <c r="B110" s="7" t="str">
        <f>'PROFIL KELUARAGA'!B110</f>
        <v>MUXVII122</v>
      </c>
      <c r="C110" s="7" t="str">
        <f>'PROFIL KELUARAGA'!C110</f>
        <v>Bpk. 106</v>
      </c>
      <c r="D110" s="7" t="str">
        <f>IF(B110&lt;&gt;0,IF('PROFIL KELUARAGA'!H110&gt;0,"MERAH",IF('PROFIL KELUARAGA'!I110+'PROFIL KELUARAGA'!J110&gt;0,"KUNING","HIJAU")),"-")</f>
        <v>HIJAU</v>
      </c>
      <c r="E110" s="7" t="str">
        <f>IF(B110&lt;&gt;0,IF(SUM('PROFIL KELUARAGA'!K110:N110)&gt;0,"YA","TIDAK"),"-")</f>
        <v>TIDAK</v>
      </c>
      <c r="F110" s="7" t="str">
        <f>IF(B110&lt;&gt;0,IF(AND(SUM('PROFIL KELUARAGA'!O110:Q110)&gt;0,SUM('PROFIL KELUARAGA'!R110:T110)&gt;0),"TINGGI",IF(SUM('PROFIL KELUARAGA'!R110:T110)&gt;0,"SEDANG","RENDAH")),"-")</f>
        <v>RENDAH</v>
      </c>
    </row>
    <row r="111" spans="1:6" x14ac:dyDescent="0.25">
      <c r="A111" s="7">
        <f>'PROFIL KELUARAGA'!A111</f>
        <v>107</v>
      </c>
      <c r="B111" s="7" t="str">
        <f>'PROFIL KELUARAGA'!B111</f>
        <v>MUXVII123</v>
      </c>
      <c r="C111" s="7" t="str">
        <f>'PROFIL KELUARAGA'!C111</f>
        <v>Bpk. 107</v>
      </c>
      <c r="D111" s="7" t="str">
        <f>IF(B111&lt;&gt;0,IF('PROFIL KELUARAGA'!H111&gt;0,"MERAH",IF('PROFIL KELUARAGA'!I111+'PROFIL KELUARAGA'!J111&gt;0,"KUNING","HIJAU")),"-")</f>
        <v>MERAH</v>
      </c>
      <c r="E111" s="7" t="str">
        <f>IF(B111&lt;&gt;0,IF(SUM('PROFIL KELUARAGA'!K111:N111)&gt;0,"YA","TIDAK"),"-")</f>
        <v>TIDAK</v>
      </c>
      <c r="F111" s="7" t="str">
        <f>IF(B111&lt;&gt;0,IF(AND(SUM('PROFIL KELUARAGA'!O111:Q111)&gt;0,SUM('PROFIL KELUARAGA'!R111:T111)&gt;0),"TINGGI",IF(SUM('PROFIL KELUARAGA'!R111:T111)&gt;0,"SEDANG","RENDAH")),"-")</f>
        <v>RENDAH</v>
      </c>
    </row>
    <row r="112" spans="1:6" x14ac:dyDescent="0.25">
      <c r="A112" s="7">
        <f>'PROFIL KELUARAGA'!A112</f>
        <v>108</v>
      </c>
      <c r="B112" s="7" t="str">
        <f>'PROFIL KELUARAGA'!B112</f>
        <v>MUXVII124</v>
      </c>
      <c r="C112" s="7" t="str">
        <f>'PROFIL KELUARAGA'!C112</f>
        <v>Bpk. 108</v>
      </c>
      <c r="D112" s="7" t="str">
        <f>IF(B112&lt;&gt;0,IF('PROFIL KELUARAGA'!H112&gt;0,"MERAH",IF('PROFIL KELUARAGA'!I112+'PROFIL KELUARAGA'!J112&gt;0,"KUNING","HIJAU")),"-")</f>
        <v>HIJAU</v>
      </c>
      <c r="E112" s="7" t="str">
        <f>IF(B112&lt;&gt;0,IF(SUM('PROFIL KELUARAGA'!K112:N112)&gt;0,"YA","TIDAK"),"-")</f>
        <v>TIDAK</v>
      </c>
      <c r="F112" s="7" t="str">
        <f>IF(B112&lt;&gt;0,IF(AND(SUM('PROFIL KELUARAGA'!O112:Q112)&gt;0,SUM('PROFIL KELUARAGA'!R112:T112)&gt;0),"TINGGI",IF(SUM('PROFIL KELUARAGA'!R112:T112)&gt;0,"SEDANG","RENDAH")),"-")</f>
        <v>RENDAH</v>
      </c>
    </row>
    <row r="113" spans="1:6" x14ac:dyDescent="0.25">
      <c r="A113" s="7">
        <f>'PROFIL KELUARAGA'!A113</f>
        <v>109</v>
      </c>
      <c r="B113" s="7" t="str">
        <f>'PROFIL KELUARAGA'!B113</f>
        <v>MUXVII125</v>
      </c>
      <c r="C113" s="7" t="str">
        <f>'PROFIL KELUARAGA'!C113</f>
        <v>Bpk. 109</v>
      </c>
      <c r="D113" s="7" t="str">
        <f>IF(B113&lt;&gt;0,IF('PROFIL KELUARAGA'!H113&gt;0,"MERAH",IF('PROFIL KELUARAGA'!I113+'PROFIL KELUARAGA'!J113&gt;0,"KUNING","HIJAU")),"-")</f>
        <v>HIJAU</v>
      </c>
      <c r="E113" s="7" t="str">
        <f>IF(B113&lt;&gt;0,IF(SUM('PROFIL KELUARAGA'!K113:N113)&gt;0,"YA","TIDAK"),"-")</f>
        <v>TIDAK</v>
      </c>
      <c r="F113" s="7" t="str">
        <f>IF(B113&lt;&gt;0,IF(AND(SUM('PROFIL KELUARAGA'!O113:Q113)&gt;0,SUM('PROFIL KELUARAGA'!R113:T113)&gt;0),"TINGGI",IF(SUM('PROFIL KELUARAGA'!R113:T113)&gt;0,"SEDANG","RENDAH")),"-")</f>
        <v>RENDAH</v>
      </c>
    </row>
    <row r="114" spans="1:6" x14ac:dyDescent="0.25">
      <c r="A114" s="7">
        <f>'PROFIL KELUARAGA'!A114</f>
        <v>110</v>
      </c>
      <c r="B114" s="7" t="str">
        <f>'PROFIL KELUARAGA'!B114</f>
        <v>MUXVII126</v>
      </c>
      <c r="C114" s="7" t="str">
        <f>'PROFIL KELUARAGA'!C114</f>
        <v>Bpk. 110</v>
      </c>
      <c r="D114" s="7" t="str">
        <f>IF(B114&lt;&gt;0,IF('PROFIL KELUARAGA'!H114&gt;0,"MERAH",IF('PROFIL KELUARAGA'!I114+'PROFIL KELUARAGA'!J114&gt;0,"KUNING","HIJAU")),"-")</f>
        <v>HIJAU</v>
      </c>
      <c r="E114" s="7" t="str">
        <f>IF(B114&lt;&gt;0,IF(SUM('PROFIL KELUARAGA'!K114:N114)&gt;0,"YA","TIDAK"),"-")</f>
        <v>TIDAK</v>
      </c>
      <c r="F114" s="7" t="str">
        <f>IF(B114&lt;&gt;0,IF(AND(SUM('PROFIL KELUARAGA'!O114:Q114)&gt;0,SUM('PROFIL KELUARAGA'!R114:T114)&gt;0),"TINGGI",IF(SUM('PROFIL KELUARAGA'!R114:T114)&gt;0,"SEDANG","RENDAH")),"-")</f>
        <v>RENDAH</v>
      </c>
    </row>
    <row r="115" spans="1:6" x14ac:dyDescent="0.25">
      <c r="A115" s="7">
        <f>'PROFIL KELUARAGA'!A115</f>
        <v>111</v>
      </c>
      <c r="B115" s="7" t="str">
        <f>'PROFIL KELUARAGA'!B115</f>
        <v>MUXVII127</v>
      </c>
      <c r="C115" s="7" t="str">
        <f>'PROFIL KELUARAGA'!C115</f>
        <v>Bpk. 111</v>
      </c>
      <c r="D115" s="7" t="str">
        <f>IF(B115&lt;&gt;0,IF('PROFIL KELUARAGA'!H115&gt;0,"MERAH",IF('PROFIL KELUARAGA'!I115+'PROFIL KELUARAGA'!J115&gt;0,"KUNING","HIJAU")),"-")</f>
        <v>HIJAU</v>
      </c>
      <c r="E115" s="7" t="str">
        <f>IF(B115&lt;&gt;0,IF(SUM('PROFIL KELUARAGA'!K115:N115)&gt;0,"YA","TIDAK"),"-")</f>
        <v>TIDAK</v>
      </c>
      <c r="F115" s="7" t="str">
        <f>IF(B115&lt;&gt;0,IF(AND(SUM('PROFIL KELUARAGA'!O115:Q115)&gt;0,SUM('PROFIL KELUARAGA'!R115:T115)&gt;0),"TINGGI",IF(SUM('PROFIL KELUARAGA'!R115:T115)&gt;0,"SEDANG","RENDAH")),"-")</f>
        <v>RENDAH</v>
      </c>
    </row>
    <row r="116" spans="1:6" x14ac:dyDescent="0.25">
      <c r="A116" s="7">
        <f>'PROFIL KELUARAGA'!A116</f>
        <v>112</v>
      </c>
      <c r="B116" s="7" t="str">
        <f>'PROFIL KELUARAGA'!B116</f>
        <v>MUXVII128</v>
      </c>
      <c r="C116" s="7" t="str">
        <f>'PROFIL KELUARAGA'!C116</f>
        <v>Bpk. 112</v>
      </c>
      <c r="D116" s="7" t="str">
        <f>IF(B116&lt;&gt;0,IF('PROFIL KELUARAGA'!H116&gt;0,"MERAH",IF('PROFIL KELUARAGA'!I116+'PROFIL KELUARAGA'!J116&gt;0,"KUNING","HIJAU")),"-")</f>
        <v>HIJAU</v>
      </c>
      <c r="E116" s="7" t="str">
        <f>IF(B116&lt;&gt;0,IF(SUM('PROFIL KELUARAGA'!K116:N116)&gt;0,"YA","TIDAK"),"-")</f>
        <v>TIDAK</v>
      </c>
      <c r="F116" s="7" t="str">
        <f>IF(B116&lt;&gt;0,IF(AND(SUM('PROFIL KELUARAGA'!O116:Q116)&gt;0,SUM('PROFIL KELUARAGA'!R116:T116)&gt;0),"TINGGI",IF(SUM('PROFIL KELUARAGA'!R116:T116)&gt;0,"SEDANG","RENDAH")),"-")</f>
        <v>RENDAH</v>
      </c>
    </row>
    <row r="117" spans="1:6" x14ac:dyDescent="0.25">
      <c r="A117" s="7">
        <f>'PROFIL KELUARAGA'!A117</f>
        <v>113</v>
      </c>
      <c r="B117" s="7" t="str">
        <f>'PROFIL KELUARAGA'!B117</f>
        <v>MUXVII129</v>
      </c>
      <c r="C117" s="7" t="str">
        <f>'PROFIL KELUARAGA'!C117</f>
        <v>Bpk. 113</v>
      </c>
      <c r="D117" s="7" t="str">
        <f>IF(B117&lt;&gt;0,IF('PROFIL KELUARAGA'!H117&gt;0,"MERAH",IF('PROFIL KELUARAGA'!I117+'PROFIL KELUARAGA'!J117&gt;0,"KUNING","HIJAU")),"-")</f>
        <v>KUNING</v>
      </c>
      <c r="E117" s="7" t="str">
        <f>IF(B117&lt;&gt;0,IF(SUM('PROFIL KELUARAGA'!K117:N117)&gt;0,"YA","TIDAK"),"-")</f>
        <v>TIDAK</v>
      </c>
      <c r="F117" s="7" t="str">
        <f>IF(B117&lt;&gt;0,IF(AND(SUM('PROFIL KELUARAGA'!O117:Q117)&gt;0,SUM('PROFIL KELUARAGA'!R117:T117)&gt;0),"TINGGI",IF(SUM('PROFIL KELUARAGA'!R117:T117)&gt;0,"SEDANG","RENDAH")),"-")</f>
        <v>RENDAH</v>
      </c>
    </row>
    <row r="118" spans="1:6" x14ac:dyDescent="0.25">
      <c r="A118" s="7">
        <f>'PROFIL KELUARAGA'!A118</f>
        <v>114</v>
      </c>
      <c r="B118" s="7" t="str">
        <f>'PROFIL KELUARAGA'!B118</f>
        <v>MUXVII130</v>
      </c>
      <c r="C118" s="7" t="str">
        <f>'PROFIL KELUARAGA'!C118</f>
        <v>Bpk. 114</v>
      </c>
      <c r="D118" s="7" t="str">
        <f>IF(B118&lt;&gt;0,IF('PROFIL KELUARAGA'!H118&gt;0,"MERAH",IF('PROFIL KELUARAGA'!I118+'PROFIL KELUARAGA'!J118&gt;0,"KUNING","HIJAU")),"-")</f>
        <v>MERAH</v>
      </c>
      <c r="E118" s="7" t="str">
        <f>IF(B118&lt;&gt;0,IF(SUM('PROFIL KELUARAGA'!K118:N118)&gt;0,"YA","TIDAK"),"-")</f>
        <v>TIDAK</v>
      </c>
      <c r="F118" s="7" t="str">
        <f>IF(B118&lt;&gt;0,IF(AND(SUM('PROFIL KELUARAGA'!O118:Q118)&gt;0,SUM('PROFIL KELUARAGA'!R118:T118)&gt;0),"TINGGI",IF(SUM('PROFIL KELUARAGA'!R118:T118)&gt;0,"SEDANG","RENDAH")),"-")</f>
        <v>RENDAH</v>
      </c>
    </row>
    <row r="119" spans="1:6" x14ac:dyDescent="0.25">
      <c r="A119" s="7">
        <f>'PROFIL KELUARAGA'!A119</f>
        <v>115</v>
      </c>
      <c r="B119" s="7" t="str">
        <f>'PROFIL KELUARAGA'!B119</f>
        <v>MUXVII131</v>
      </c>
      <c r="C119" s="7" t="str">
        <f>'PROFIL KELUARAGA'!C119</f>
        <v>Bpk. 115</v>
      </c>
      <c r="D119" s="7" t="str">
        <f>IF(B119&lt;&gt;0,IF('PROFIL KELUARAGA'!H119&gt;0,"MERAH",IF('PROFIL KELUARAGA'!I119+'PROFIL KELUARAGA'!J119&gt;0,"KUNING","HIJAU")),"-")</f>
        <v>HIJAU</v>
      </c>
      <c r="E119" s="7" t="str">
        <f>IF(B119&lt;&gt;0,IF(SUM('PROFIL KELUARAGA'!K119:N119)&gt;0,"YA","TIDAK"),"-")</f>
        <v>TIDAK</v>
      </c>
      <c r="F119" s="7" t="str">
        <f>IF(B119&lt;&gt;0,IF(AND(SUM('PROFIL KELUARAGA'!O119:Q119)&gt;0,SUM('PROFIL KELUARAGA'!R119:T119)&gt;0),"TINGGI",IF(SUM('PROFIL KELUARAGA'!R119:T119)&gt;0,"SEDANG","RENDAH")),"-")</f>
        <v>RENDAH</v>
      </c>
    </row>
    <row r="120" spans="1:6" x14ac:dyDescent="0.25">
      <c r="A120" s="7">
        <f>'PROFIL KELUARAGA'!A120</f>
        <v>116</v>
      </c>
      <c r="B120" s="7" t="str">
        <f>'PROFIL KELUARAGA'!B120</f>
        <v>MUXVII132</v>
      </c>
      <c r="C120" s="7" t="str">
        <f>'PROFIL KELUARAGA'!C120</f>
        <v>Bpk. 116</v>
      </c>
      <c r="D120" s="7" t="str">
        <f>IF(B120&lt;&gt;0,IF('PROFIL KELUARAGA'!H120&gt;0,"MERAH",IF('PROFIL KELUARAGA'!I120+'PROFIL KELUARAGA'!J120&gt;0,"KUNING","HIJAU")),"-")</f>
        <v>HIJAU</v>
      </c>
      <c r="E120" s="7" t="str">
        <f>IF(B120&lt;&gt;0,IF(SUM('PROFIL KELUARAGA'!K120:N120)&gt;0,"YA","TIDAK"),"-")</f>
        <v>TIDAK</v>
      </c>
      <c r="F120" s="7" t="str">
        <f>IF(B120&lt;&gt;0,IF(AND(SUM('PROFIL KELUARAGA'!O120:Q120)&gt;0,SUM('PROFIL KELUARAGA'!R120:T120)&gt;0),"TINGGI",IF(SUM('PROFIL KELUARAGA'!R120:T120)&gt;0,"SEDANG","RENDAH")),"-")</f>
        <v>RENDAH</v>
      </c>
    </row>
    <row r="121" spans="1:6" x14ac:dyDescent="0.25">
      <c r="A121" s="7">
        <f>'PROFIL KELUARAGA'!A121</f>
        <v>117</v>
      </c>
      <c r="B121" s="7" t="str">
        <f>'PROFIL KELUARAGA'!B121</f>
        <v>MUXVII133</v>
      </c>
      <c r="C121" s="7" t="str">
        <f>'PROFIL KELUARAGA'!C121</f>
        <v>Bpk. 117</v>
      </c>
      <c r="D121" s="7" t="str">
        <f>IF(B121&lt;&gt;0,IF('PROFIL KELUARAGA'!H121&gt;0,"MERAH",IF('PROFIL KELUARAGA'!I121+'PROFIL KELUARAGA'!J121&gt;0,"KUNING","HIJAU")),"-")</f>
        <v>HIJAU</v>
      </c>
      <c r="E121" s="7" t="str">
        <f>IF(B121&lt;&gt;0,IF(SUM('PROFIL KELUARAGA'!K121:N121)&gt;0,"YA","TIDAK"),"-")</f>
        <v>TIDAK</v>
      </c>
      <c r="F121" s="7" t="str">
        <f>IF(B121&lt;&gt;0,IF(AND(SUM('PROFIL KELUARAGA'!O121:Q121)&gt;0,SUM('PROFIL KELUARAGA'!R121:T121)&gt;0),"TINGGI",IF(SUM('PROFIL KELUARAGA'!R121:T121)&gt;0,"SEDANG","RENDAH")),"-")</f>
        <v>RENDAH</v>
      </c>
    </row>
    <row r="122" spans="1:6" x14ac:dyDescent="0.25">
      <c r="A122" s="7">
        <f>'PROFIL KELUARAGA'!A122</f>
        <v>118</v>
      </c>
      <c r="B122" s="7" t="str">
        <f>'PROFIL KELUARAGA'!B122</f>
        <v>MUXVII134</v>
      </c>
      <c r="C122" s="7" t="str">
        <f>'PROFIL KELUARAGA'!C122</f>
        <v>Bpk. 118</v>
      </c>
      <c r="D122" s="7" t="str">
        <f>IF(B122&lt;&gt;0,IF('PROFIL KELUARAGA'!H122&gt;0,"MERAH",IF('PROFIL KELUARAGA'!I122+'PROFIL KELUARAGA'!J122&gt;0,"KUNING","HIJAU")),"-")</f>
        <v>HIJAU</v>
      </c>
      <c r="E122" s="7" t="str">
        <f>IF(B122&lt;&gt;0,IF(SUM('PROFIL KELUARAGA'!K122:N122)&gt;0,"YA","TIDAK"),"-")</f>
        <v>TIDAK</v>
      </c>
      <c r="F122" s="7" t="str">
        <f>IF(B122&lt;&gt;0,IF(AND(SUM('PROFIL KELUARAGA'!O122:Q122)&gt;0,SUM('PROFIL KELUARAGA'!R122:T122)&gt;0),"TINGGI",IF(SUM('PROFIL KELUARAGA'!R122:T122)&gt;0,"SEDANG","RENDAH")),"-")</f>
        <v>RENDAH</v>
      </c>
    </row>
    <row r="123" spans="1:6" x14ac:dyDescent="0.25">
      <c r="A123" s="7">
        <f>'PROFIL KELUARAGA'!A123</f>
        <v>119</v>
      </c>
      <c r="B123" s="7" t="str">
        <f>'PROFIL KELUARAGA'!B123</f>
        <v>MUXVII135</v>
      </c>
      <c r="C123" s="7" t="str">
        <f>'PROFIL KELUARAGA'!C123</f>
        <v>Bpk. 119</v>
      </c>
      <c r="D123" s="7" t="str">
        <f>IF(B123&lt;&gt;0,IF('PROFIL KELUARAGA'!H123&gt;0,"MERAH",IF('PROFIL KELUARAGA'!I123+'PROFIL KELUARAGA'!J123&gt;0,"KUNING","HIJAU")),"-")</f>
        <v>HIJAU</v>
      </c>
      <c r="E123" s="7" t="str">
        <f>IF(B123&lt;&gt;0,IF(SUM('PROFIL KELUARAGA'!K123:N123)&gt;0,"YA","TIDAK"),"-")</f>
        <v>TIDAK</v>
      </c>
      <c r="F123" s="7" t="str">
        <f>IF(B123&lt;&gt;0,IF(AND(SUM('PROFIL KELUARAGA'!O123:Q123)&gt;0,SUM('PROFIL KELUARAGA'!R123:T123)&gt;0),"TINGGI",IF(SUM('PROFIL KELUARAGA'!R123:T123)&gt;0,"SEDANG","RENDAH")),"-")</f>
        <v>RENDAH</v>
      </c>
    </row>
    <row r="124" spans="1:6" x14ac:dyDescent="0.25">
      <c r="A124" s="7">
        <f>'PROFIL KELUARAGA'!A124</f>
        <v>120</v>
      </c>
      <c r="B124" s="7" t="str">
        <f>'PROFIL KELUARAGA'!B124</f>
        <v>MUXVII136</v>
      </c>
      <c r="C124" s="7" t="str">
        <f>'PROFIL KELUARAGA'!C124</f>
        <v>Bpk. 120</v>
      </c>
      <c r="D124" s="7" t="str">
        <f>IF(B124&lt;&gt;0,IF('PROFIL KELUARAGA'!H124&gt;0,"MERAH",IF('PROFIL KELUARAGA'!I124+'PROFIL KELUARAGA'!J124&gt;0,"KUNING","HIJAU")),"-")</f>
        <v>MERAH</v>
      </c>
      <c r="E124" s="7" t="str">
        <f>IF(B124&lt;&gt;0,IF(SUM('PROFIL KELUARAGA'!K124:N124)&gt;0,"YA","TIDAK"),"-")</f>
        <v>TIDAK</v>
      </c>
      <c r="F124" s="7" t="str">
        <f>IF(B124&lt;&gt;0,IF(AND(SUM('PROFIL KELUARAGA'!O124:Q124)&gt;0,SUM('PROFIL KELUARAGA'!R124:T124)&gt;0),"TINGGI",IF(SUM('PROFIL KELUARAGA'!R124:T124)&gt;0,"SEDANG","RENDAH")),"-")</f>
        <v>RENDAH</v>
      </c>
    </row>
    <row r="125" spans="1:6" x14ac:dyDescent="0.25">
      <c r="A125" s="7">
        <f>'PROFIL KELUARAGA'!A125</f>
        <v>121</v>
      </c>
      <c r="B125" s="7" t="str">
        <f>'PROFIL KELUARAGA'!B125</f>
        <v>MUXVII137</v>
      </c>
      <c r="C125" s="7" t="str">
        <f>'PROFIL KELUARAGA'!C125</f>
        <v>Bpk. 121</v>
      </c>
      <c r="D125" s="7" t="str">
        <f>IF(B125&lt;&gt;0,IF('PROFIL KELUARAGA'!H125&gt;0,"MERAH",IF('PROFIL KELUARAGA'!I125+'PROFIL KELUARAGA'!J125&gt;0,"KUNING","HIJAU")),"-")</f>
        <v>HIJAU</v>
      </c>
      <c r="E125" s="7" t="str">
        <f>IF(B125&lt;&gt;0,IF(SUM('PROFIL KELUARAGA'!K125:N125)&gt;0,"YA","TIDAK"),"-")</f>
        <v>TIDAK</v>
      </c>
      <c r="F125" s="7" t="str">
        <f>IF(B125&lt;&gt;0,IF(AND(SUM('PROFIL KELUARAGA'!O125:Q125)&gt;0,SUM('PROFIL KELUARAGA'!R125:T125)&gt;0),"TINGGI",IF(SUM('PROFIL KELUARAGA'!R125:T125)&gt;0,"SEDANG","RENDAH")),"-")</f>
        <v>RENDAH</v>
      </c>
    </row>
    <row r="126" spans="1:6" x14ac:dyDescent="0.25">
      <c r="A126" s="7">
        <f>'PROFIL KELUARAGA'!A126</f>
        <v>122</v>
      </c>
      <c r="B126" s="7" t="str">
        <f>'PROFIL KELUARAGA'!B126</f>
        <v>MUXVII138</v>
      </c>
      <c r="C126" s="7" t="str">
        <f>'PROFIL KELUARAGA'!C126</f>
        <v>Bpk. 122</v>
      </c>
      <c r="D126" s="7" t="str">
        <f>IF(B126&lt;&gt;0,IF('PROFIL KELUARAGA'!H126&gt;0,"MERAH",IF('PROFIL KELUARAGA'!I126+'PROFIL KELUARAGA'!J126&gt;0,"KUNING","HIJAU")),"-")</f>
        <v>HIJAU</v>
      </c>
      <c r="E126" s="7" t="str">
        <f>IF(B126&lt;&gt;0,IF(SUM('PROFIL KELUARAGA'!K126:N126)&gt;0,"YA","TIDAK"),"-")</f>
        <v>TIDAK</v>
      </c>
      <c r="F126" s="7" t="str">
        <f>IF(B126&lt;&gt;0,IF(AND(SUM('PROFIL KELUARAGA'!O126:Q126)&gt;0,SUM('PROFIL KELUARAGA'!R126:T126)&gt;0),"TINGGI",IF(SUM('PROFIL KELUARAGA'!R126:T126)&gt;0,"SEDANG","RENDAH")),"-")</f>
        <v>RENDAH</v>
      </c>
    </row>
    <row r="127" spans="1:6" x14ac:dyDescent="0.25">
      <c r="A127" s="7">
        <f>'PROFIL KELUARAGA'!A127</f>
        <v>123</v>
      </c>
      <c r="B127" s="7" t="str">
        <f>'PROFIL KELUARAGA'!B127</f>
        <v>MUXVII139</v>
      </c>
      <c r="C127" s="7" t="str">
        <f>'PROFIL KELUARAGA'!C127</f>
        <v>Bpk. 123</v>
      </c>
      <c r="D127" s="7" t="str">
        <f>IF(B127&lt;&gt;0,IF('PROFIL KELUARAGA'!H127&gt;0,"MERAH",IF('PROFIL KELUARAGA'!I127+'PROFIL KELUARAGA'!J127&gt;0,"KUNING","HIJAU")),"-")</f>
        <v>HIJAU</v>
      </c>
      <c r="E127" s="7" t="str">
        <f>IF(B127&lt;&gt;0,IF(SUM('PROFIL KELUARAGA'!K127:N127)&gt;0,"YA","TIDAK"),"-")</f>
        <v>TIDAK</v>
      </c>
      <c r="F127" s="7" t="str">
        <f>IF(B127&lt;&gt;0,IF(AND(SUM('PROFIL KELUARAGA'!O127:Q127)&gt;0,SUM('PROFIL KELUARAGA'!R127:T127)&gt;0),"TINGGI",IF(SUM('PROFIL KELUARAGA'!R127:T127)&gt;0,"SEDANG","RENDAH")),"-")</f>
        <v>RENDAH</v>
      </c>
    </row>
    <row r="128" spans="1:6" x14ac:dyDescent="0.25">
      <c r="A128" s="7">
        <f>'PROFIL KELUARAGA'!A128</f>
        <v>124</v>
      </c>
      <c r="B128" s="7" t="str">
        <f>'PROFIL KELUARAGA'!B128</f>
        <v>MUXVII140</v>
      </c>
      <c r="C128" s="7" t="str">
        <f>'PROFIL KELUARAGA'!C128</f>
        <v>Bpk. 124</v>
      </c>
      <c r="D128" s="7" t="str">
        <f>IF(B128&lt;&gt;0,IF('PROFIL KELUARAGA'!H128&gt;0,"MERAH",IF('PROFIL KELUARAGA'!I128+'PROFIL KELUARAGA'!J128&gt;0,"KUNING","HIJAU")),"-")</f>
        <v>HIJAU</v>
      </c>
      <c r="E128" s="7" t="str">
        <f>IF(B128&lt;&gt;0,IF(SUM('PROFIL KELUARAGA'!K128:N128)&gt;0,"YA","TIDAK"),"-")</f>
        <v>TIDAK</v>
      </c>
      <c r="F128" s="7" t="str">
        <f>IF(B128&lt;&gt;0,IF(AND(SUM('PROFIL KELUARAGA'!O128:Q128)&gt;0,SUM('PROFIL KELUARAGA'!R128:T128)&gt;0),"TINGGI",IF(SUM('PROFIL KELUARAGA'!R128:T128)&gt;0,"SEDANG","RENDAH")),"-")</f>
        <v>RENDAH</v>
      </c>
    </row>
    <row r="129" spans="1:6" x14ac:dyDescent="0.25">
      <c r="A129" s="7">
        <f>'PROFIL KELUARAGA'!A129</f>
        <v>125</v>
      </c>
      <c r="B129" s="7" t="str">
        <f>'PROFIL KELUARAGA'!B129</f>
        <v>MUXVII141</v>
      </c>
      <c r="C129" s="7" t="str">
        <f>'PROFIL KELUARAGA'!C129</f>
        <v>Bpk. 125</v>
      </c>
      <c r="D129" s="7" t="str">
        <f>IF(B129&lt;&gt;0,IF('PROFIL KELUARAGA'!H129&gt;0,"MERAH",IF('PROFIL KELUARAGA'!I129+'PROFIL KELUARAGA'!J129&gt;0,"KUNING","HIJAU")),"-")</f>
        <v>HIJAU</v>
      </c>
      <c r="E129" s="7" t="str">
        <f>IF(B129&lt;&gt;0,IF(SUM('PROFIL KELUARAGA'!K129:N129)&gt;0,"YA","TIDAK"),"-")</f>
        <v>TIDAK</v>
      </c>
      <c r="F129" s="7" t="str">
        <f>IF(B129&lt;&gt;0,IF(AND(SUM('PROFIL KELUARAGA'!O129:Q129)&gt;0,SUM('PROFIL KELUARAGA'!R129:T129)&gt;0),"TINGGI",IF(SUM('PROFIL KELUARAGA'!R129:T129)&gt;0,"SEDANG","RENDAH")),"-")</f>
        <v>RENDAH</v>
      </c>
    </row>
    <row r="130" spans="1:6" x14ac:dyDescent="0.25">
      <c r="A130" s="7">
        <f>'PROFIL KELUARAGA'!A130</f>
        <v>126</v>
      </c>
      <c r="B130" s="7" t="str">
        <f>'PROFIL KELUARAGA'!B130</f>
        <v>MUXVII142</v>
      </c>
      <c r="C130" s="7" t="str">
        <f>'PROFIL KELUARAGA'!C130</f>
        <v>Bpk. 126</v>
      </c>
      <c r="D130" s="7" t="str">
        <f>IF(B130&lt;&gt;0,IF('PROFIL KELUARAGA'!H130&gt;0,"MERAH",IF('PROFIL KELUARAGA'!I130+'PROFIL KELUARAGA'!J130&gt;0,"KUNING","HIJAU")),"-")</f>
        <v>HIJAU</v>
      </c>
      <c r="E130" s="7" t="str">
        <f>IF(B130&lt;&gt;0,IF(SUM('PROFIL KELUARAGA'!K130:N130)&gt;0,"YA","TIDAK"),"-")</f>
        <v>TIDAK</v>
      </c>
      <c r="F130" s="7" t="str">
        <f>IF(B130&lt;&gt;0,IF(AND(SUM('PROFIL KELUARAGA'!O130:Q130)&gt;0,SUM('PROFIL KELUARAGA'!R130:T130)&gt;0),"TINGGI",IF(SUM('PROFIL KELUARAGA'!R130:T130)&gt;0,"SEDANG","RENDAH")),"-")</f>
        <v>RENDAH</v>
      </c>
    </row>
    <row r="131" spans="1:6" x14ac:dyDescent="0.25">
      <c r="A131" s="7">
        <f>'PROFIL KELUARAGA'!A131</f>
        <v>127</v>
      </c>
      <c r="B131" s="7" t="str">
        <f>'PROFIL KELUARAGA'!B131</f>
        <v>MUXVII143</v>
      </c>
      <c r="C131" s="7" t="str">
        <f>'PROFIL KELUARAGA'!C131</f>
        <v>Bpk. 127</v>
      </c>
      <c r="D131" s="7" t="str">
        <f>IF(B131&lt;&gt;0,IF('PROFIL KELUARAGA'!H131&gt;0,"MERAH",IF('PROFIL KELUARAGA'!I131+'PROFIL KELUARAGA'!J131&gt;0,"KUNING","HIJAU")),"-")</f>
        <v>HIJAU</v>
      </c>
      <c r="E131" s="7" t="str">
        <f>IF(B131&lt;&gt;0,IF(SUM('PROFIL KELUARAGA'!K131:N131)&gt;0,"YA","TIDAK"),"-")</f>
        <v>TIDAK</v>
      </c>
      <c r="F131" s="7" t="str">
        <f>IF(B131&lt;&gt;0,IF(AND(SUM('PROFIL KELUARAGA'!O131:Q131)&gt;0,SUM('PROFIL KELUARAGA'!R131:T131)&gt;0),"TINGGI",IF(SUM('PROFIL KELUARAGA'!R131:T131)&gt;0,"SEDANG","RENDAH")),"-")</f>
        <v>RENDAH</v>
      </c>
    </row>
    <row r="132" spans="1:6" x14ac:dyDescent="0.25">
      <c r="A132" s="7">
        <f>'PROFIL KELUARAGA'!A132</f>
        <v>128</v>
      </c>
      <c r="B132" s="7" t="str">
        <f>'PROFIL KELUARAGA'!B132</f>
        <v>MUXVII144</v>
      </c>
      <c r="C132" s="7" t="str">
        <f>'PROFIL KELUARAGA'!C132</f>
        <v>Bpk. 128</v>
      </c>
      <c r="D132" s="7" t="str">
        <f>IF(B132&lt;&gt;0,IF('PROFIL KELUARAGA'!H132&gt;0,"MERAH",IF('PROFIL KELUARAGA'!I132+'PROFIL KELUARAGA'!J132&gt;0,"KUNING","HIJAU")),"-")</f>
        <v>HIJAU</v>
      </c>
      <c r="E132" s="7" t="str">
        <f>IF(B132&lt;&gt;0,IF(SUM('PROFIL KELUARAGA'!K132:N132)&gt;0,"YA","TIDAK"),"-")</f>
        <v>TIDAK</v>
      </c>
      <c r="F132" s="7" t="str">
        <f>IF(B132&lt;&gt;0,IF(AND(SUM('PROFIL KELUARAGA'!O132:Q132)&gt;0,SUM('PROFIL KELUARAGA'!R132:T132)&gt;0),"TINGGI",IF(SUM('PROFIL KELUARAGA'!R132:T132)&gt;0,"SEDANG","RENDAH")),"-")</f>
        <v>RENDAH</v>
      </c>
    </row>
    <row r="133" spans="1:6" x14ac:dyDescent="0.25">
      <c r="A133" s="7">
        <f>'PROFIL KELUARAGA'!A133</f>
        <v>129</v>
      </c>
      <c r="B133" s="7" t="str">
        <f>'PROFIL KELUARAGA'!B133</f>
        <v>MUXVII145</v>
      </c>
      <c r="C133" s="7" t="str">
        <f>'PROFIL KELUARAGA'!C133</f>
        <v>Bpk. 129</v>
      </c>
      <c r="D133" s="7" t="str">
        <f>IF(B133&lt;&gt;0,IF('PROFIL KELUARAGA'!H133&gt;0,"MERAH",IF('PROFIL KELUARAGA'!I133+'PROFIL KELUARAGA'!J133&gt;0,"KUNING","HIJAU")),"-")</f>
        <v>HIJAU</v>
      </c>
      <c r="E133" s="7" t="str">
        <f>IF(B133&lt;&gt;0,IF(SUM('PROFIL KELUARAGA'!K133:N133)&gt;0,"YA","TIDAK"),"-")</f>
        <v>TIDAK</v>
      </c>
      <c r="F133" s="7" t="str">
        <f>IF(B133&lt;&gt;0,IF(AND(SUM('PROFIL KELUARAGA'!O133:Q133)&gt;0,SUM('PROFIL KELUARAGA'!R133:T133)&gt;0),"TINGGI",IF(SUM('PROFIL KELUARAGA'!R133:T133)&gt;0,"SEDANG","RENDAH")),"-")</f>
        <v>RENDAH</v>
      </c>
    </row>
    <row r="134" spans="1:6" x14ac:dyDescent="0.25">
      <c r="A134" s="7">
        <f>'PROFIL KELUARAGA'!A134</f>
        <v>130</v>
      </c>
      <c r="B134" s="7" t="str">
        <f>'PROFIL KELUARAGA'!B134</f>
        <v>MUXVII146</v>
      </c>
      <c r="C134" s="7" t="str">
        <f>'PROFIL KELUARAGA'!C134</f>
        <v>Bpk. 130</v>
      </c>
      <c r="D134" s="7" t="str">
        <f>IF(B134&lt;&gt;0,IF('PROFIL KELUARAGA'!H134&gt;0,"MERAH",IF('PROFIL KELUARAGA'!I134+'PROFIL KELUARAGA'!J134&gt;0,"KUNING","HIJAU")),"-")</f>
        <v>HIJAU</v>
      </c>
      <c r="E134" s="7" t="str">
        <f>IF(B134&lt;&gt;0,IF(SUM('PROFIL KELUARAGA'!K134:N134)&gt;0,"YA","TIDAK"),"-")</f>
        <v>TIDAK</v>
      </c>
      <c r="F134" s="7" t="str">
        <f>IF(B134&lt;&gt;0,IF(AND(SUM('PROFIL KELUARAGA'!O134:Q134)&gt;0,SUM('PROFIL KELUARAGA'!R134:T134)&gt;0),"TINGGI",IF(SUM('PROFIL KELUARAGA'!R134:T134)&gt;0,"SEDANG","RENDAH")),"-")</f>
        <v>RENDAH</v>
      </c>
    </row>
    <row r="135" spans="1:6" x14ac:dyDescent="0.25">
      <c r="A135" s="7">
        <f>'PROFIL KELUARAGA'!A135</f>
        <v>131</v>
      </c>
      <c r="B135" s="7" t="str">
        <f>'PROFIL KELUARAGA'!B135</f>
        <v>MUXVII147</v>
      </c>
      <c r="C135" s="7" t="str">
        <f>'PROFIL KELUARAGA'!C135</f>
        <v>Bpk. 131</v>
      </c>
      <c r="D135" s="7" t="str">
        <f>IF(B135&lt;&gt;0,IF('PROFIL KELUARAGA'!H135&gt;0,"MERAH",IF('PROFIL KELUARAGA'!I135+'PROFIL KELUARAGA'!J135&gt;0,"KUNING","HIJAU")),"-")</f>
        <v>KUNING</v>
      </c>
      <c r="E135" s="7" t="str">
        <f>IF(B135&lt;&gt;0,IF(SUM('PROFIL KELUARAGA'!K135:N135)&gt;0,"YA","TIDAK"),"-")</f>
        <v>TIDAK</v>
      </c>
      <c r="F135" s="7" t="str">
        <f>IF(B135&lt;&gt;0,IF(AND(SUM('PROFIL KELUARAGA'!O135:Q135)&gt;0,SUM('PROFIL KELUARAGA'!R135:T135)&gt;0),"TINGGI",IF(SUM('PROFIL KELUARAGA'!R135:T135)&gt;0,"SEDANG","RENDAH")),"-")</f>
        <v>SEDANG</v>
      </c>
    </row>
    <row r="136" spans="1:6" x14ac:dyDescent="0.25">
      <c r="A136" s="7">
        <f>'PROFIL KELUARAGA'!A136</f>
        <v>132</v>
      </c>
      <c r="B136" s="7" t="str">
        <f>'PROFIL KELUARAGA'!B136</f>
        <v>MUXVII148</v>
      </c>
      <c r="C136" s="7" t="str">
        <f>'PROFIL KELUARAGA'!C136</f>
        <v>Bpk. 132</v>
      </c>
      <c r="D136" s="7" t="str">
        <f>IF(B136&lt;&gt;0,IF('PROFIL KELUARAGA'!H136&gt;0,"MERAH",IF('PROFIL KELUARAGA'!I136+'PROFIL KELUARAGA'!J136&gt;0,"KUNING","HIJAU")),"-")</f>
        <v>HIJAU</v>
      </c>
      <c r="E136" s="7" t="str">
        <f>IF(B136&lt;&gt;0,IF(SUM('PROFIL KELUARAGA'!K136:N136)&gt;0,"YA","TIDAK"),"-")</f>
        <v>TIDAK</v>
      </c>
      <c r="F136" s="7" t="str">
        <f>IF(B136&lt;&gt;0,IF(AND(SUM('PROFIL KELUARAGA'!O136:Q136)&gt;0,SUM('PROFIL KELUARAGA'!R136:T136)&gt;0),"TINGGI",IF(SUM('PROFIL KELUARAGA'!R136:T136)&gt;0,"SEDANG","RENDAH")),"-")</f>
        <v>RENDAH</v>
      </c>
    </row>
    <row r="137" spans="1:6" x14ac:dyDescent="0.25">
      <c r="A137" s="7">
        <f>'PROFIL KELUARAGA'!A137</f>
        <v>133</v>
      </c>
      <c r="B137" s="7" t="str">
        <f>'PROFIL KELUARAGA'!B137</f>
        <v>MUXVII149</v>
      </c>
      <c r="C137" s="7" t="str">
        <f>'PROFIL KELUARAGA'!C137</f>
        <v>Bpk. 133</v>
      </c>
      <c r="D137" s="7" t="str">
        <f>IF(B137&lt;&gt;0,IF('PROFIL KELUARAGA'!H137&gt;0,"MERAH",IF('PROFIL KELUARAGA'!I137+'PROFIL KELUARAGA'!J137&gt;0,"KUNING","HIJAU")),"-")</f>
        <v>HIJAU</v>
      </c>
      <c r="E137" s="7" t="str">
        <f>IF(B137&lt;&gt;0,IF(SUM('PROFIL KELUARAGA'!K137:N137)&gt;0,"YA","TIDAK"),"-")</f>
        <v>TIDAK</v>
      </c>
      <c r="F137" s="7" t="str">
        <f>IF(B137&lt;&gt;0,IF(AND(SUM('PROFIL KELUARAGA'!O137:Q137)&gt;0,SUM('PROFIL KELUARAGA'!R137:T137)&gt;0),"TINGGI",IF(SUM('PROFIL KELUARAGA'!R137:T137)&gt;0,"SEDANG","RENDAH")),"-")</f>
        <v>RENDAH</v>
      </c>
    </row>
    <row r="138" spans="1:6" x14ac:dyDescent="0.25">
      <c r="A138" s="7">
        <f>'PROFIL KELUARAGA'!A138</f>
        <v>134</v>
      </c>
      <c r="B138" s="7" t="str">
        <f>'PROFIL KELUARAGA'!B138</f>
        <v>MUXVII150</v>
      </c>
      <c r="C138" s="7" t="str">
        <f>'PROFIL KELUARAGA'!C138</f>
        <v>Bpk. 134</v>
      </c>
      <c r="D138" s="7" t="str">
        <f>IF(B138&lt;&gt;0,IF('PROFIL KELUARAGA'!H138&gt;0,"MERAH",IF('PROFIL KELUARAGA'!I138+'PROFIL KELUARAGA'!J138&gt;0,"KUNING","HIJAU")),"-")</f>
        <v>HIJAU</v>
      </c>
      <c r="E138" s="7" t="str">
        <f>IF(B138&lt;&gt;0,IF(SUM('PROFIL KELUARAGA'!K138:N138)&gt;0,"YA","TIDAK"),"-")</f>
        <v>TIDAK</v>
      </c>
      <c r="F138" s="7" t="str">
        <f>IF(B138&lt;&gt;0,IF(AND(SUM('PROFIL KELUARAGA'!O138:Q138)&gt;0,SUM('PROFIL KELUARAGA'!R138:T138)&gt;0),"TINGGI",IF(SUM('PROFIL KELUARAGA'!R138:T138)&gt;0,"SEDANG","RENDAH")),"-")</f>
        <v>RENDAH</v>
      </c>
    </row>
    <row r="139" spans="1:6" x14ac:dyDescent="0.25">
      <c r="A139" s="7">
        <f>'PROFIL KELUARAGA'!A139</f>
        <v>135</v>
      </c>
      <c r="B139" s="7" t="str">
        <f>'PROFIL KELUARAGA'!B139</f>
        <v>MUXVII151</v>
      </c>
      <c r="C139" s="7" t="str">
        <f>'PROFIL KELUARAGA'!C139</f>
        <v>Bpk. 135</v>
      </c>
      <c r="D139" s="7" t="str">
        <f>IF(B139&lt;&gt;0,IF('PROFIL KELUARAGA'!H139&gt;0,"MERAH",IF('PROFIL KELUARAGA'!I139+'PROFIL KELUARAGA'!J139&gt;0,"KUNING","HIJAU")),"-")</f>
        <v>HIJAU</v>
      </c>
      <c r="E139" s="7" t="str">
        <f>IF(B139&lt;&gt;0,IF(SUM('PROFIL KELUARAGA'!K139:N139)&gt;0,"YA","TIDAK"),"-")</f>
        <v>TIDAK</v>
      </c>
      <c r="F139" s="7" t="str">
        <f>IF(B139&lt;&gt;0,IF(AND(SUM('PROFIL KELUARAGA'!O139:Q139)&gt;0,SUM('PROFIL KELUARAGA'!R139:T139)&gt;0),"TINGGI",IF(SUM('PROFIL KELUARAGA'!R139:T139)&gt;0,"SEDANG","RENDAH")),"-")</f>
        <v>RENDAH</v>
      </c>
    </row>
    <row r="140" spans="1:6" x14ac:dyDescent="0.25">
      <c r="A140" s="7">
        <f>'PROFIL KELUARAGA'!A140</f>
        <v>136</v>
      </c>
      <c r="B140" s="7" t="str">
        <f>'PROFIL KELUARAGA'!B140</f>
        <v>MUXVII152</v>
      </c>
      <c r="C140" s="7" t="str">
        <f>'PROFIL KELUARAGA'!C140</f>
        <v>Bpk. 136</v>
      </c>
      <c r="D140" s="7" t="str">
        <f>IF(B140&lt;&gt;0,IF('PROFIL KELUARAGA'!H140&gt;0,"MERAH",IF('PROFIL KELUARAGA'!I140+'PROFIL KELUARAGA'!J140&gt;0,"KUNING","HIJAU")),"-")</f>
        <v>HIJAU</v>
      </c>
      <c r="E140" s="7" t="str">
        <f>IF(B140&lt;&gt;0,IF(SUM('PROFIL KELUARAGA'!K140:N140)&gt;0,"YA","TIDAK"),"-")</f>
        <v>TIDAK</v>
      </c>
      <c r="F140" s="7" t="str">
        <f>IF(B140&lt;&gt;0,IF(AND(SUM('PROFIL KELUARAGA'!O140:Q140)&gt;0,SUM('PROFIL KELUARAGA'!R140:T140)&gt;0),"TINGGI",IF(SUM('PROFIL KELUARAGA'!R140:T140)&gt;0,"SEDANG","RENDAH")),"-")</f>
        <v>RENDAH</v>
      </c>
    </row>
    <row r="141" spans="1:6" x14ac:dyDescent="0.25">
      <c r="A141" s="7">
        <f>'PROFIL KELUARAGA'!A141</f>
        <v>137</v>
      </c>
      <c r="B141" s="7" t="str">
        <f>'PROFIL KELUARAGA'!B141</f>
        <v>MUXVII153</v>
      </c>
      <c r="C141" s="7" t="str">
        <f>'PROFIL KELUARAGA'!C141</f>
        <v>Bpk. 137</v>
      </c>
      <c r="D141" s="7" t="str">
        <f>IF(B141&lt;&gt;0,IF('PROFIL KELUARAGA'!H141&gt;0,"MERAH",IF('PROFIL KELUARAGA'!I141+'PROFIL KELUARAGA'!J141&gt;0,"KUNING","HIJAU")),"-")</f>
        <v>HIJAU</v>
      </c>
      <c r="E141" s="7" t="str">
        <f>IF(B141&lt;&gt;0,IF(SUM('PROFIL KELUARAGA'!K141:N141)&gt;0,"YA","TIDAK"),"-")</f>
        <v>TIDAK</v>
      </c>
      <c r="F141" s="7" t="str">
        <f>IF(B141&lt;&gt;0,IF(AND(SUM('PROFIL KELUARAGA'!O141:Q141)&gt;0,SUM('PROFIL KELUARAGA'!R141:T141)&gt;0),"TINGGI",IF(SUM('PROFIL KELUARAGA'!R141:T141)&gt;0,"SEDANG","RENDAH")),"-")</f>
        <v>RENDAH</v>
      </c>
    </row>
    <row r="142" spans="1:6" x14ac:dyDescent="0.25">
      <c r="A142" s="7">
        <f>'PROFIL KELUARAGA'!A142</f>
        <v>138</v>
      </c>
      <c r="B142" s="7" t="str">
        <f>'PROFIL KELUARAGA'!B142</f>
        <v>MUXVII154</v>
      </c>
      <c r="C142" s="7" t="str">
        <f>'PROFIL KELUARAGA'!C142</f>
        <v>Bpk. 138</v>
      </c>
      <c r="D142" s="7" t="str">
        <f>IF(B142&lt;&gt;0,IF('PROFIL KELUARAGA'!H142&gt;0,"MERAH",IF('PROFIL KELUARAGA'!I142+'PROFIL KELUARAGA'!J142&gt;0,"KUNING","HIJAU")),"-")</f>
        <v>HIJAU</v>
      </c>
      <c r="E142" s="7" t="str">
        <f>IF(B142&lt;&gt;0,IF(SUM('PROFIL KELUARAGA'!K142:N142)&gt;0,"YA","TIDAK"),"-")</f>
        <v>TIDAK</v>
      </c>
      <c r="F142" s="7" t="str">
        <f>IF(B142&lt;&gt;0,IF(AND(SUM('PROFIL KELUARAGA'!O142:Q142)&gt;0,SUM('PROFIL KELUARAGA'!R142:T142)&gt;0),"TINGGI",IF(SUM('PROFIL KELUARAGA'!R142:T142)&gt;0,"SEDANG","RENDAH")),"-")</f>
        <v>RENDAH</v>
      </c>
    </row>
    <row r="143" spans="1:6" x14ac:dyDescent="0.25">
      <c r="A143" s="7">
        <f>'PROFIL KELUARAGA'!A143</f>
        <v>139</v>
      </c>
      <c r="B143" s="7" t="str">
        <f>'PROFIL KELUARAGA'!B143</f>
        <v>MUXVII155</v>
      </c>
      <c r="C143" s="7" t="str">
        <f>'PROFIL KELUARAGA'!C143</f>
        <v>Bpk. 139</v>
      </c>
      <c r="D143" s="7" t="str">
        <f>IF(B143&lt;&gt;0,IF('PROFIL KELUARAGA'!H143&gt;0,"MERAH",IF('PROFIL KELUARAGA'!I143+'PROFIL KELUARAGA'!J143&gt;0,"KUNING","HIJAU")),"-")</f>
        <v>HIJAU</v>
      </c>
      <c r="E143" s="7" t="str">
        <f>IF(B143&lt;&gt;0,IF(SUM('PROFIL KELUARAGA'!K143:N143)&gt;0,"YA","TIDAK"),"-")</f>
        <v>TIDAK</v>
      </c>
      <c r="F143" s="7" t="str">
        <f>IF(B143&lt;&gt;0,IF(AND(SUM('PROFIL KELUARAGA'!O143:Q143)&gt;0,SUM('PROFIL KELUARAGA'!R143:T143)&gt;0),"TINGGI",IF(SUM('PROFIL KELUARAGA'!R143:T143)&gt;0,"SEDANG","RENDAH")),"-")</f>
        <v>RENDAH</v>
      </c>
    </row>
    <row r="144" spans="1:6" x14ac:dyDescent="0.25">
      <c r="A144" s="7">
        <f>'PROFIL KELUARAGA'!A144</f>
        <v>140</v>
      </c>
      <c r="B144" s="7" t="str">
        <f>'PROFIL KELUARAGA'!B144</f>
        <v>MUXVII156</v>
      </c>
      <c r="C144" s="7" t="str">
        <f>'PROFIL KELUARAGA'!C144</f>
        <v>Bpk. 140</v>
      </c>
      <c r="D144" s="7" t="str">
        <f>IF(B144&lt;&gt;0,IF('PROFIL KELUARAGA'!H144&gt;0,"MERAH",IF('PROFIL KELUARAGA'!I144+'PROFIL KELUARAGA'!J144&gt;0,"KUNING","HIJAU")),"-")</f>
        <v>HIJAU</v>
      </c>
      <c r="E144" s="7" t="str">
        <f>IF(B144&lt;&gt;0,IF(SUM('PROFIL KELUARAGA'!K144:N144)&gt;0,"YA","TIDAK"),"-")</f>
        <v>TIDAK</v>
      </c>
      <c r="F144" s="7" t="str">
        <f>IF(B144&lt;&gt;0,IF(AND(SUM('PROFIL KELUARAGA'!O144:Q144)&gt;0,SUM('PROFIL KELUARAGA'!R144:T144)&gt;0),"TINGGI",IF(SUM('PROFIL KELUARAGA'!R144:T144)&gt;0,"SEDANG","RENDAH")),"-")</f>
        <v>RENDAH</v>
      </c>
    </row>
    <row r="145" spans="1:6" x14ac:dyDescent="0.25">
      <c r="A145" s="7">
        <f>'PROFIL KELUARAGA'!A145</f>
        <v>141</v>
      </c>
      <c r="B145" s="7" t="str">
        <f>'PROFIL KELUARAGA'!B145</f>
        <v>MUXVII157</v>
      </c>
      <c r="C145" s="7" t="str">
        <f>'PROFIL KELUARAGA'!C145</f>
        <v>Bpk. 141</v>
      </c>
      <c r="D145" s="7" t="str">
        <f>IF(B145&lt;&gt;0,IF('PROFIL KELUARAGA'!H145&gt;0,"MERAH",IF('PROFIL KELUARAGA'!I145+'PROFIL KELUARAGA'!J145&gt;0,"KUNING","HIJAU")),"-")</f>
        <v>HIJAU</v>
      </c>
      <c r="E145" s="7" t="str">
        <f>IF(B145&lt;&gt;0,IF(SUM('PROFIL KELUARAGA'!K145:N145)&gt;0,"YA","TIDAK"),"-")</f>
        <v>TIDAK</v>
      </c>
      <c r="F145" s="7" t="str">
        <f>IF(B145&lt;&gt;0,IF(AND(SUM('PROFIL KELUARAGA'!O145:Q145)&gt;0,SUM('PROFIL KELUARAGA'!R145:T145)&gt;0),"TINGGI",IF(SUM('PROFIL KELUARAGA'!R145:T145)&gt;0,"SEDANG","RENDAH")),"-")</f>
        <v>RENDAH</v>
      </c>
    </row>
    <row r="146" spans="1:6" x14ac:dyDescent="0.25">
      <c r="A146" s="7">
        <f>'PROFIL KELUARAGA'!A146</f>
        <v>142</v>
      </c>
      <c r="B146" s="7" t="str">
        <f>'PROFIL KELUARAGA'!B146</f>
        <v>MUXVII158</v>
      </c>
      <c r="C146" s="7" t="str">
        <f>'PROFIL KELUARAGA'!C146</f>
        <v>Bpk. 142</v>
      </c>
      <c r="D146" s="7" t="str">
        <f>IF(B146&lt;&gt;0,IF('PROFIL KELUARAGA'!H146&gt;0,"MERAH",IF('PROFIL KELUARAGA'!I146+'PROFIL KELUARAGA'!J146&gt;0,"KUNING","HIJAU")),"-")</f>
        <v>KUNING</v>
      </c>
      <c r="E146" s="7" t="str">
        <f>IF(B146&lt;&gt;0,IF(SUM('PROFIL KELUARAGA'!K146:N146)&gt;0,"YA","TIDAK"),"-")</f>
        <v>TIDAK</v>
      </c>
      <c r="F146" s="7" t="str">
        <f>IF(B146&lt;&gt;0,IF(AND(SUM('PROFIL KELUARAGA'!O146:Q146)&gt;0,SUM('PROFIL KELUARAGA'!R146:T146)&gt;0),"TINGGI",IF(SUM('PROFIL KELUARAGA'!R146:T146)&gt;0,"SEDANG","RENDAH")),"-")</f>
        <v>SEDANG</v>
      </c>
    </row>
    <row r="147" spans="1:6" x14ac:dyDescent="0.25">
      <c r="A147" s="7">
        <f>'PROFIL KELUARAGA'!A147</f>
        <v>143</v>
      </c>
      <c r="B147" s="7" t="str">
        <f>'PROFIL KELUARAGA'!B147</f>
        <v>MUXVII159</v>
      </c>
      <c r="C147" s="7" t="str">
        <f>'PROFIL KELUARAGA'!C147</f>
        <v>Bpk. 143</v>
      </c>
      <c r="D147" s="7" t="str">
        <f>IF(B147&lt;&gt;0,IF('PROFIL KELUARAGA'!H147&gt;0,"MERAH",IF('PROFIL KELUARAGA'!I147+'PROFIL KELUARAGA'!J147&gt;0,"KUNING","HIJAU")),"-")</f>
        <v>HIJAU</v>
      </c>
      <c r="E147" s="7" t="str">
        <f>IF(B147&lt;&gt;0,IF(SUM('PROFIL KELUARAGA'!K147:N147)&gt;0,"YA","TIDAK"),"-")</f>
        <v>TIDAK</v>
      </c>
      <c r="F147" s="7" t="str">
        <f>IF(B147&lt;&gt;0,IF(AND(SUM('PROFIL KELUARAGA'!O147:Q147)&gt;0,SUM('PROFIL KELUARAGA'!R147:T147)&gt;0),"TINGGI",IF(SUM('PROFIL KELUARAGA'!R147:T147)&gt;0,"SEDANG","RENDAH")),"-")</f>
        <v>RENDAH</v>
      </c>
    </row>
    <row r="148" spans="1:6" x14ac:dyDescent="0.25">
      <c r="A148" s="7">
        <f>'PROFIL KELUARAGA'!A148</f>
        <v>144</v>
      </c>
      <c r="B148" s="7" t="str">
        <f>'PROFIL KELUARAGA'!B148</f>
        <v>MUXVII160</v>
      </c>
      <c r="C148" s="7" t="str">
        <f>'PROFIL KELUARAGA'!C148</f>
        <v>Bpk. 144</v>
      </c>
      <c r="D148" s="7" t="str">
        <f>IF(B148&lt;&gt;0,IF('PROFIL KELUARAGA'!H148&gt;0,"MERAH",IF('PROFIL KELUARAGA'!I148+'PROFIL KELUARAGA'!J148&gt;0,"KUNING","HIJAU")),"-")</f>
        <v>HIJAU</v>
      </c>
      <c r="E148" s="7" t="str">
        <f>IF(B148&lt;&gt;0,IF(SUM('PROFIL KELUARAGA'!K148:N148)&gt;0,"YA","TIDAK"),"-")</f>
        <v>TIDAK</v>
      </c>
      <c r="F148" s="7" t="str">
        <f>IF(B148&lt;&gt;0,IF(AND(SUM('PROFIL KELUARAGA'!O148:Q148)&gt;0,SUM('PROFIL KELUARAGA'!R148:T148)&gt;0),"TINGGI",IF(SUM('PROFIL KELUARAGA'!R148:T148)&gt;0,"SEDANG","RENDAH")),"-")</f>
        <v>RENDAH</v>
      </c>
    </row>
    <row r="149" spans="1:6" x14ac:dyDescent="0.25">
      <c r="A149" s="7">
        <f>'PROFIL KELUARAGA'!A149</f>
        <v>145</v>
      </c>
      <c r="B149" s="7" t="str">
        <f>'PROFIL KELUARAGA'!B149</f>
        <v>MUXVII161</v>
      </c>
      <c r="C149" s="7" t="str">
        <f>'PROFIL KELUARAGA'!C149</f>
        <v>Bpk. 145</v>
      </c>
      <c r="D149" s="7" t="str">
        <f>IF(B149&lt;&gt;0,IF('PROFIL KELUARAGA'!H149&gt;0,"MERAH",IF('PROFIL KELUARAGA'!I149+'PROFIL KELUARAGA'!J149&gt;0,"KUNING","HIJAU")),"-")</f>
        <v>HIJAU</v>
      </c>
      <c r="E149" s="7" t="str">
        <f>IF(B149&lt;&gt;0,IF(SUM('PROFIL KELUARAGA'!K149:N149)&gt;0,"YA","TIDAK"),"-")</f>
        <v>TIDAK</v>
      </c>
      <c r="F149" s="7" t="str">
        <f>IF(B149&lt;&gt;0,IF(AND(SUM('PROFIL KELUARAGA'!O149:Q149)&gt;0,SUM('PROFIL KELUARAGA'!R149:T149)&gt;0),"TINGGI",IF(SUM('PROFIL KELUARAGA'!R149:T149)&gt;0,"SEDANG","RENDAH")),"-")</f>
        <v>RENDAH</v>
      </c>
    </row>
    <row r="150" spans="1:6" x14ac:dyDescent="0.25">
      <c r="A150" s="7">
        <f>'PROFIL KELUARAGA'!A150</f>
        <v>146</v>
      </c>
      <c r="B150" s="7" t="str">
        <f>'PROFIL KELUARAGA'!B150</f>
        <v>MUXVII162</v>
      </c>
      <c r="C150" s="7" t="str">
        <f>'PROFIL KELUARAGA'!C150</f>
        <v>Bpk. 146</v>
      </c>
      <c r="D150" s="7" t="str">
        <f>IF(B150&lt;&gt;0,IF('PROFIL KELUARAGA'!H150&gt;0,"MERAH",IF('PROFIL KELUARAGA'!I150+'PROFIL KELUARAGA'!J150&gt;0,"KUNING","HIJAU")),"-")</f>
        <v>HIJAU</v>
      </c>
      <c r="E150" s="7" t="str">
        <f>IF(B150&lt;&gt;0,IF(SUM('PROFIL KELUARAGA'!K150:N150)&gt;0,"YA","TIDAK"),"-")</f>
        <v>TIDAK</v>
      </c>
      <c r="F150" s="7" t="str">
        <f>IF(B150&lt;&gt;0,IF(AND(SUM('PROFIL KELUARAGA'!O150:Q150)&gt;0,SUM('PROFIL KELUARAGA'!R150:T150)&gt;0),"TINGGI",IF(SUM('PROFIL KELUARAGA'!R150:T150)&gt;0,"SEDANG","RENDAH")),"-")</f>
        <v>RENDAH</v>
      </c>
    </row>
    <row r="151" spans="1:6" x14ac:dyDescent="0.25">
      <c r="A151" s="7">
        <f>'PROFIL KELUARAGA'!A151</f>
        <v>147</v>
      </c>
      <c r="B151" s="7" t="str">
        <f>'PROFIL KELUARAGA'!B151</f>
        <v>MUXVII163</v>
      </c>
      <c r="C151" s="7" t="str">
        <f>'PROFIL KELUARAGA'!C151</f>
        <v>Bpk. 147</v>
      </c>
      <c r="D151" s="7" t="str">
        <f>IF(B151&lt;&gt;0,IF('PROFIL KELUARAGA'!H151&gt;0,"MERAH",IF('PROFIL KELUARAGA'!I151+'PROFIL KELUARAGA'!J151&gt;0,"KUNING","HIJAU")),"-")</f>
        <v>HIJAU</v>
      </c>
      <c r="E151" s="7" t="str">
        <f>IF(B151&lt;&gt;0,IF(SUM('PROFIL KELUARAGA'!K151:N151)&gt;0,"YA","TIDAK"),"-")</f>
        <v>TIDAK</v>
      </c>
      <c r="F151" s="7" t="str">
        <f>IF(B151&lt;&gt;0,IF(AND(SUM('PROFIL KELUARAGA'!O151:Q151)&gt;0,SUM('PROFIL KELUARAGA'!R151:T151)&gt;0),"TINGGI",IF(SUM('PROFIL KELUARAGA'!R151:T151)&gt;0,"SEDANG","RENDAH")),"-")</f>
        <v>RENDAH</v>
      </c>
    </row>
    <row r="152" spans="1:6" x14ac:dyDescent="0.25">
      <c r="A152" s="7">
        <f>'PROFIL KELUARAGA'!A152</f>
        <v>148</v>
      </c>
      <c r="B152" s="7" t="str">
        <f>'PROFIL KELUARAGA'!B152</f>
        <v>MUXVII164</v>
      </c>
      <c r="C152" s="7" t="str">
        <f>'PROFIL KELUARAGA'!C152</f>
        <v>Bpk. 148</v>
      </c>
      <c r="D152" s="7" t="str">
        <f>IF(B152&lt;&gt;0,IF('PROFIL KELUARAGA'!H152&gt;0,"MERAH",IF('PROFIL KELUARAGA'!I152+'PROFIL KELUARAGA'!J152&gt;0,"KUNING","HIJAU")),"-")</f>
        <v>HIJAU</v>
      </c>
      <c r="E152" s="7" t="str">
        <f>IF(B152&lt;&gt;0,IF(SUM('PROFIL KELUARAGA'!K152:N152)&gt;0,"YA","TIDAK"),"-")</f>
        <v>TIDAK</v>
      </c>
      <c r="F152" s="7" t="str">
        <f>IF(B152&lt;&gt;0,IF(AND(SUM('PROFIL KELUARAGA'!O152:Q152)&gt;0,SUM('PROFIL KELUARAGA'!R152:T152)&gt;0),"TINGGI",IF(SUM('PROFIL KELUARAGA'!R152:T152)&gt;0,"SEDANG","RENDAH")),"-")</f>
        <v>RENDAH</v>
      </c>
    </row>
    <row r="153" spans="1:6" x14ac:dyDescent="0.25">
      <c r="A153" s="7">
        <f>'PROFIL KELUARAGA'!A153</f>
        <v>149</v>
      </c>
      <c r="B153" s="7" t="str">
        <f>'PROFIL KELUARAGA'!B153</f>
        <v>MUXVII165</v>
      </c>
      <c r="C153" s="7" t="str">
        <f>'PROFIL KELUARAGA'!C153</f>
        <v>Bpk. 149</v>
      </c>
      <c r="D153" s="7" t="str">
        <f>IF(B153&lt;&gt;0,IF('PROFIL KELUARAGA'!H153&gt;0,"MERAH",IF('PROFIL KELUARAGA'!I153+'PROFIL KELUARAGA'!J153&gt;0,"KUNING","HIJAU")),"-")</f>
        <v>HIJAU</v>
      </c>
      <c r="E153" s="7" t="str">
        <f>IF(B153&lt;&gt;0,IF(SUM('PROFIL KELUARAGA'!K153:N153)&gt;0,"YA","TIDAK"),"-")</f>
        <v>TIDAK</v>
      </c>
      <c r="F153" s="7" t="str">
        <f>IF(B153&lt;&gt;0,IF(AND(SUM('PROFIL KELUARAGA'!O153:Q153)&gt;0,SUM('PROFIL KELUARAGA'!R153:T153)&gt;0),"TINGGI",IF(SUM('PROFIL KELUARAGA'!R153:T153)&gt;0,"SEDANG","RENDAH")),"-")</f>
        <v>RENDAH</v>
      </c>
    </row>
    <row r="154" spans="1:6" x14ac:dyDescent="0.25">
      <c r="A154" s="7">
        <f>'PROFIL KELUARAGA'!A154</f>
        <v>150</v>
      </c>
      <c r="B154" s="7" t="str">
        <f>'PROFIL KELUARAGA'!B154</f>
        <v>MUXVII166</v>
      </c>
      <c r="C154" s="7" t="str">
        <f>'PROFIL KELUARAGA'!C154</f>
        <v>Bpk. 150</v>
      </c>
      <c r="D154" s="7" t="str">
        <f>IF(B154&lt;&gt;0,IF('PROFIL KELUARAGA'!H154&gt;0,"MERAH",IF('PROFIL KELUARAGA'!I154+'PROFIL KELUARAGA'!J154&gt;0,"KUNING","HIJAU")),"-")</f>
        <v>HIJAU</v>
      </c>
      <c r="E154" s="7" t="str">
        <f>IF(B154&lt;&gt;0,IF(SUM('PROFIL KELUARAGA'!K154:N154)&gt;0,"YA","TIDAK"),"-")</f>
        <v>TIDAK</v>
      </c>
      <c r="F154" s="7" t="str">
        <f>IF(B154&lt;&gt;0,IF(AND(SUM('PROFIL KELUARAGA'!O154:Q154)&gt;0,SUM('PROFIL KELUARAGA'!R154:T154)&gt;0),"TINGGI",IF(SUM('PROFIL KELUARAGA'!R154:T154)&gt;0,"SEDANG","RENDAH")),"-")</f>
        <v>RENDAH</v>
      </c>
    </row>
    <row r="155" spans="1:6" x14ac:dyDescent="0.25">
      <c r="A155" s="7">
        <f>'PROFIL KELUARAGA'!A155</f>
        <v>151</v>
      </c>
      <c r="B155" s="7" t="str">
        <f>'PROFIL KELUARAGA'!B155</f>
        <v>MUXVII167</v>
      </c>
      <c r="C155" s="7" t="str">
        <f>'PROFIL KELUARAGA'!C155</f>
        <v>Bpk. 151</v>
      </c>
      <c r="D155" s="7" t="str">
        <f>IF(B155&lt;&gt;0,IF('PROFIL KELUARAGA'!H155&gt;0,"MERAH",IF('PROFIL KELUARAGA'!I155+'PROFIL KELUARAGA'!J155&gt;0,"KUNING","HIJAU")),"-")</f>
        <v>HIJAU</v>
      </c>
      <c r="E155" s="7" t="str">
        <f>IF(B155&lt;&gt;0,IF(SUM('PROFIL KELUARAGA'!K155:N155)&gt;0,"YA","TIDAK"),"-")</f>
        <v>TIDAK</v>
      </c>
      <c r="F155" s="7" t="str">
        <f>IF(B155&lt;&gt;0,IF(AND(SUM('PROFIL KELUARAGA'!O155:Q155)&gt;0,SUM('PROFIL KELUARAGA'!R155:T155)&gt;0),"TINGGI",IF(SUM('PROFIL KELUARAGA'!R155:T155)&gt;0,"SEDANG","RENDAH")),"-")</f>
        <v>RENDAH</v>
      </c>
    </row>
    <row r="156" spans="1:6" x14ac:dyDescent="0.25">
      <c r="A156" s="7">
        <f>'PROFIL KELUARAGA'!A156</f>
        <v>152</v>
      </c>
      <c r="B156" s="7" t="str">
        <f>'PROFIL KELUARAGA'!B156</f>
        <v>MUXVII168</v>
      </c>
      <c r="C156" s="7" t="str">
        <f>'PROFIL KELUARAGA'!C156</f>
        <v>Bpk. 152</v>
      </c>
      <c r="D156" s="7" t="str">
        <f>IF(B156&lt;&gt;0,IF('PROFIL KELUARAGA'!H156&gt;0,"MERAH",IF('PROFIL KELUARAGA'!I156+'PROFIL KELUARAGA'!J156&gt;0,"KUNING","HIJAU")),"-")</f>
        <v>HIJAU</v>
      </c>
      <c r="E156" s="7" t="str">
        <f>IF(B156&lt;&gt;0,IF(SUM('PROFIL KELUARAGA'!K156:N156)&gt;0,"YA","TIDAK"),"-")</f>
        <v>TIDAK</v>
      </c>
      <c r="F156" s="7" t="str">
        <f>IF(B156&lt;&gt;0,IF(AND(SUM('PROFIL KELUARAGA'!O156:Q156)&gt;0,SUM('PROFIL KELUARAGA'!R156:T156)&gt;0),"TINGGI",IF(SUM('PROFIL KELUARAGA'!R156:T156)&gt;0,"SEDANG","RENDAH")),"-")</f>
        <v>RENDAH</v>
      </c>
    </row>
    <row r="157" spans="1:6" x14ac:dyDescent="0.25">
      <c r="A157" s="7">
        <f>'PROFIL KELUARAGA'!A157</f>
        <v>153</v>
      </c>
      <c r="B157" s="7" t="str">
        <f>'PROFIL KELUARAGA'!B157</f>
        <v>MUXVII169</v>
      </c>
      <c r="C157" s="7" t="str">
        <f>'PROFIL KELUARAGA'!C157</f>
        <v>Bpk. 153</v>
      </c>
      <c r="D157" s="7" t="str">
        <f>IF(B157&lt;&gt;0,IF('PROFIL KELUARAGA'!H157&gt;0,"MERAH",IF('PROFIL KELUARAGA'!I157+'PROFIL KELUARAGA'!J157&gt;0,"KUNING","HIJAU")),"-")</f>
        <v>HIJAU</v>
      </c>
      <c r="E157" s="7" t="str">
        <f>IF(B157&lt;&gt;0,IF(SUM('PROFIL KELUARAGA'!K157:N157)&gt;0,"YA","TIDAK"),"-")</f>
        <v>TIDAK</v>
      </c>
      <c r="F157" s="7" t="str">
        <f>IF(B157&lt;&gt;0,IF(AND(SUM('PROFIL KELUARAGA'!O157:Q157)&gt;0,SUM('PROFIL KELUARAGA'!R157:T157)&gt;0),"TINGGI",IF(SUM('PROFIL KELUARAGA'!R157:T157)&gt;0,"SEDANG","RENDAH")),"-")</f>
        <v>RENDAH</v>
      </c>
    </row>
    <row r="158" spans="1:6" x14ac:dyDescent="0.25">
      <c r="A158" s="7">
        <f>'PROFIL KELUARAGA'!A158</f>
        <v>154</v>
      </c>
      <c r="B158" s="7" t="str">
        <f>'PROFIL KELUARAGA'!B158</f>
        <v>MUXVII170</v>
      </c>
      <c r="C158" s="7" t="str">
        <f>'PROFIL KELUARAGA'!C158</f>
        <v>Bpk. 154</v>
      </c>
      <c r="D158" s="7" t="str">
        <f>IF(B158&lt;&gt;0,IF('PROFIL KELUARAGA'!H158&gt;0,"MERAH",IF('PROFIL KELUARAGA'!I158+'PROFIL KELUARAGA'!J158&gt;0,"KUNING","HIJAU")),"-")</f>
        <v>KUNING</v>
      </c>
      <c r="E158" s="7" t="str">
        <f>IF(B158&lt;&gt;0,IF(SUM('PROFIL KELUARAGA'!K158:N158)&gt;0,"YA","TIDAK"),"-")</f>
        <v>TIDAK</v>
      </c>
      <c r="F158" s="7" t="str">
        <f>IF(B158&lt;&gt;0,IF(AND(SUM('PROFIL KELUARAGA'!O158:Q158)&gt;0,SUM('PROFIL KELUARAGA'!R158:T158)&gt;0),"TINGGI",IF(SUM('PROFIL KELUARAGA'!R158:T158)&gt;0,"SEDANG","RENDAH")),"-")</f>
        <v>RENDAH</v>
      </c>
    </row>
    <row r="159" spans="1:6" x14ac:dyDescent="0.25">
      <c r="A159" s="7">
        <f>'PROFIL KELUARAGA'!A159</f>
        <v>155</v>
      </c>
      <c r="B159" s="7" t="str">
        <f>'PROFIL KELUARAGA'!B159</f>
        <v>MUXVII171</v>
      </c>
      <c r="C159" s="7" t="str">
        <f>'PROFIL KELUARAGA'!C159</f>
        <v>Bpk. 155</v>
      </c>
      <c r="D159" s="7" t="str">
        <f>IF(B159&lt;&gt;0,IF('PROFIL KELUARAGA'!H159&gt;0,"MERAH",IF('PROFIL KELUARAGA'!I159+'PROFIL KELUARAGA'!J159&gt;0,"KUNING","HIJAU")),"-")</f>
        <v>HIJAU</v>
      </c>
      <c r="E159" s="7" t="str">
        <f>IF(B159&lt;&gt;0,IF(SUM('PROFIL KELUARAGA'!K159:N159)&gt;0,"YA","TIDAK"),"-")</f>
        <v>TIDAK</v>
      </c>
      <c r="F159" s="7" t="str">
        <f>IF(B159&lt;&gt;0,IF(AND(SUM('PROFIL KELUARAGA'!O159:Q159)&gt;0,SUM('PROFIL KELUARAGA'!R159:T159)&gt;0),"TINGGI",IF(SUM('PROFIL KELUARAGA'!R159:T159)&gt;0,"SEDANG","RENDAH")),"-")</f>
        <v>RENDAH</v>
      </c>
    </row>
    <row r="160" spans="1:6" x14ac:dyDescent="0.25">
      <c r="A160" s="7">
        <f>'PROFIL KELUARAGA'!A160</f>
        <v>156</v>
      </c>
      <c r="B160" s="7" t="str">
        <f>'PROFIL KELUARAGA'!B160</f>
        <v>MUXVII172</v>
      </c>
      <c r="C160" s="7" t="str">
        <f>'PROFIL KELUARAGA'!C160</f>
        <v>Bpk. 156</v>
      </c>
      <c r="D160" s="7" t="str">
        <f>IF(B160&lt;&gt;0,IF('PROFIL KELUARAGA'!H160&gt;0,"MERAH",IF('PROFIL KELUARAGA'!I160+'PROFIL KELUARAGA'!J160&gt;0,"KUNING","HIJAU")),"-")</f>
        <v>HIJAU</v>
      </c>
      <c r="E160" s="7" t="str">
        <f>IF(B160&lt;&gt;0,IF(SUM('PROFIL KELUARAGA'!K160:N160)&gt;0,"YA","TIDAK"),"-")</f>
        <v>TIDAK</v>
      </c>
      <c r="F160" s="7" t="str">
        <f>IF(B160&lt;&gt;0,IF(AND(SUM('PROFIL KELUARAGA'!O160:Q160)&gt;0,SUM('PROFIL KELUARAGA'!R160:T160)&gt;0),"TINGGI",IF(SUM('PROFIL KELUARAGA'!R160:T160)&gt;0,"SEDANG","RENDAH")),"-")</f>
        <v>RENDAH</v>
      </c>
    </row>
    <row r="161" spans="1:6" x14ac:dyDescent="0.25">
      <c r="A161" s="7">
        <f>'PROFIL KELUARAGA'!A161</f>
        <v>157</v>
      </c>
      <c r="B161" s="7" t="str">
        <f>'PROFIL KELUARAGA'!B161</f>
        <v>MUXVII173</v>
      </c>
      <c r="C161" s="7" t="str">
        <f>'PROFIL KELUARAGA'!C161</f>
        <v>Bpk. 157</v>
      </c>
      <c r="D161" s="7" t="str">
        <f>IF(B161&lt;&gt;0,IF('PROFIL KELUARAGA'!H161&gt;0,"MERAH",IF('PROFIL KELUARAGA'!I161+'PROFIL KELUARAGA'!J161&gt;0,"KUNING","HIJAU")),"-")</f>
        <v>HIJAU</v>
      </c>
      <c r="E161" s="7" t="str">
        <f>IF(B161&lt;&gt;0,IF(SUM('PROFIL KELUARAGA'!K161:N161)&gt;0,"YA","TIDAK"),"-")</f>
        <v>TIDAK</v>
      </c>
      <c r="F161" s="7" t="str">
        <f>IF(B161&lt;&gt;0,IF(AND(SUM('PROFIL KELUARAGA'!O161:Q161)&gt;0,SUM('PROFIL KELUARAGA'!R161:T161)&gt;0),"TINGGI",IF(SUM('PROFIL KELUARAGA'!R161:T161)&gt;0,"SEDANG","RENDAH")),"-")</f>
        <v>RENDAH</v>
      </c>
    </row>
    <row r="162" spans="1:6" x14ac:dyDescent="0.25">
      <c r="A162" s="7">
        <f>'PROFIL KELUARAGA'!A162</f>
        <v>158</v>
      </c>
      <c r="B162" s="7" t="str">
        <f>'PROFIL KELUARAGA'!B162</f>
        <v>MUXVII174</v>
      </c>
      <c r="C162" s="7" t="str">
        <f>'PROFIL KELUARAGA'!C162</f>
        <v>Bpk. 158</v>
      </c>
      <c r="D162" s="7" t="str">
        <f>IF(B162&lt;&gt;0,IF('PROFIL KELUARAGA'!H162&gt;0,"MERAH",IF('PROFIL KELUARAGA'!I162+'PROFIL KELUARAGA'!J162&gt;0,"KUNING","HIJAU")),"-")</f>
        <v>HIJAU</v>
      </c>
      <c r="E162" s="7" t="str">
        <f>IF(B162&lt;&gt;0,IF(SUM('PROFIL KELUARAGA'!K162:N162)&gt;0,"YA","TIDAK"),"-")</f>
        <v>TIDAK</v>
      </c>
      <c r="F162" s="7" t="str">
        <f>IF(B162&lt;&gt;0,IF(AND(SUM('PROFIL KELUARAGA'!O162:Q162)&gt;0,SUM('PROFIL KELUARAGA'!R162:T162)&gt;0),"TINGGI",IF(SUM('PROFIL KELUARAGA'!R162:T162)&gt;0,"SEDANG","RENDAH")),"-")</f>
        <v>RENDAH</v>
      </c>
    </row>
    <row r="163" spans="1:6" x14ac:dyDescent="0.25">
      <c r="A163" s="7">
        <f>'PROFIL KELUARAGA'!A163</f>
        <v>159</v>
      </c>
      <c r="B163" s="7" t="str">
        <f>'PROFIL KELUARAGA'!B163</f>
        <v>MUXVII175</v>
      </c>
      <c r="C163" s="7" t="str">
        <f>'PROFIL KELUARAGA'!C163</f>
        <v>Bpk. 159</v>
      </c>
      <c r="D163" s="7" t="str">
        <f>IF(B163&lt;&gt;0,IF('PROFIL KELUARAGA'!H163&gt;0,"MERAH",IF('PROFIL KELUARAGA'!I163+'PROFIL KELUARAGA'!J163&gt;0,"KUNING","HIJAU")),"-")</f>
        <v>HIJAU</v>
      </c>
      <c r="E163" s="7" t="str">
        <f>IF(B163&lt;&gt;0,IF(SUM('PROFIL KELUARAGA'!K163:N163)&gt;0,"YA","TIDAK"),"-")</f>
        <v>TIDAK</v>
      </c>
      <c r="F163" s="7" t="str">
        <f>IF(B163&lt;&gt;0,IF(AND(SUM('PROFIL KELUARAGA'!O163:Q163)&gt;0,SUM('PROFIL KELUARAGA'!R163:T163)&gt;0),"TINGGI",IF(SUM('PROFIL KELUARAGA'!R163:T163)&gt;0,"SEDANG","RENDAH")),"-")</f>
        <v>RENDAH</v>
      </c>
    </row>
    <row r="164" spans="1:6" x14ac:dyDescent="0.25">
      <c r="A164" s="7">
        <f>'PROFIL KELUARAGA'!A164</f>
        <v>160</v>
      </c>
      <c r="B164" s="7" t="str">
        <f>'PROFIL KELUARAGA'!B164</f>
        <v>MUXVII176</v>
      </c>
      <c r="C164" s="7" t="str">
        <f>'PROFIL KELUARAGA'!C164</f>
        <v>Bpk. 160</v>
      </c>
      <c r="D164" s="7" t="str">
        <f>IF(B164&lt;&gt;0,IF('PROFIL KELUARAGA'!H164&gt;0,"MERAH",IF('PROFIL KELUARAGA'!I164+'PROFIL KELUARAGA'!J164&gt;0,"KUNING","HIJAU")),"-")</f>
        <v>HIJAU</v>
      </c>
      <c r="E164" s="7" t="str">
        <f>IF(B164&lt;&gt;0,IF(SUM('PROFIL KELUARAGA'!K164:N164)&gt;0,"YA","TIDAK"),"-")</f>
        <v>TIDAK</v>
      </c>
      <c r="F164" s="7" t="str">
        <f>IF(B164&lt;&gt;0,IF(AND(SUM('PROFIL KELUARAGA'!O164:Q164)&gt;0,SUM('PROFIL KELUARAGA'!R164:T164)&gt;0),"TINGGI",IF(SUM('PROFIL KELUARAGA'!R164:T164)&gt;0,"SEDANG","RENDAH")),"-")</f>
        <v>RENDAH</v>
      </c>
    </row>
    <row r="165" spans="1:6" x14ac:dyDescent="0.25">
      <c r="A165" s="7">
        <f>'PROFIL KELUARAGA'!A165</f>
        <v>161</v>
      </c>
      <c r="B165" s="7" t="str">
        <f>'PROFIL KELUARAGA'!B165</f>
        <v>MUXVII177</v>
      </c>
      <c r="C165" s="7" t="str">
        <f>'PROFIL KELUARAGA'!C165</f>
        <v>Bpk. 161</v>
      </c>
      <c r="D165" s="7" t="str">
        <f>IF(B165&lt;&gt;0,IF('PROFIL KELUARAGA'!H165&gt;0,"MERAH",IF('PROFIL KELUARAGA'!I165+'PROFIL KELUARAGA'!J165&gt;0,"KUNING","HIJAU")),"-")</f>
        <v>HIJAU</v>
      </c>
      <c r="E165" s="7" t="str">
        <f>IF(B165&lt;&gt;0,IF(SUM('PROFIL KELUARAGA'!K165:N165)&gt;0,"YA","TIDAK"),"-")</f>
        <v>TIDAK</v>
      </c>
      <c r="F165" s="7" t="str">
        <f>IF(B165&lt;&gt;0,IF(AND(SUM('PROFIL KELUARAGA'!O165:Q165)&gt;0,SUM('PROFIL KELUARAGA'!R165:T165)&gt;0),"TINGGI",IF(SUM('PROFIL KELUARAGA'!R165:T165)&gt;0,"SEDANG","RENDAH")),"-")</f>
        <v>RENDAH</v>
      </c>
    </row>
    <row r="166" spans="1:6" x14ac:dyDescent="0.25">
      <c r="A166" s="7">
        <f>'PROFIL KELUARAGA'!A166</f>
        <v>162</v>
      </c>
      <c r="B166" s="7" t="str">
        <f>'PROFIL KELUARAGA'!B166</f>
        <v>MUXVII178</v>
      </c>
      <c r="C166" s="7" t="str">
        <f>'PROFIL KELUARAGA'!C166</f>
        <v>Bpk. 162</v>
      </c>
      <c r="D166" s="7" t="str">
        <f>IF(B166&lt;&gt;0,IF('PROFIL KELUARAGA'!H166&gt;0,"MERAH",IF('PROFIL KELUARAGA'!I166+'PROFIL KELUARAGA'!J166&gt;0,"KUNING","HIJAU")),"-")</f>
        <v>HIJAU</v>
      </c>
      <c r="E166" s="7" t="str">
        <f>IF(B166&lt;&gt;0,IF(SUM('PROFIL KELUARAGA'!K166:N166)&gt;0,"YA","TIDAK"),"-")</f>
        <v>TIDAK</v>
      </c>
      <c r="F166" s="7" t="str">
        <f>IF(B166&lt;&gt;0,IF(AND(SUM('PROFIL KELUARAGA'!O166:Q166)&gt;0,SUM('PROFIL KELUARAGA'!R166:T166)&gt;0),"TINGGI",IF(SUM('PROFIL KELUARAGA'!R166:T166)&gt;0,"SEDANG","RENDAH")),"-")</f>
        <v>RENDAH</v>
      </c>
    </row>
    <row r="167" spans="1:6" x14ac:dyDescent="0.25">
      <c r="A167" s="7">
        <f>'PROFIL KELUARAGA'!A167</f>
        <v>163</v>
      </c>
      <c r="B167" s="7" t="str">
        <f>'PROFIL KELUARAGA'!B167</f>
        <v>MUXVII179</v>
      </c>
      <c r="C167" s="7" t="str">
        <f>'PROFIL KELUARAGA'!C167</f>
        <v>Bpk. 163</v>
      </c>
      <c r="D167" s="7" t="str">
        <f>IF(B167&lt;&gt;0,IF('PROFIL KELUARAGA'!H167&gt;0,"MERAH",IF('PROFIL KELUARAGA'!I167+'PROFIL KELUARAGA'!J167&gt;0,"KUNING","HIJAU")),"-")</f>
        <v>KUNING</v>
      </c>
      <c r="E167" s="7" t="str">
        <f>IF(B167&lt;&gt;0,IF(SUM('PROFIL KELUARAGA'!K167:N167)&gt;0,"YA","TIDAK"),"-")</f>
        <v>TIDAK</v>
      </c>
      <c r="F167" s="7" t="str">
        <f>IF(B167&lt;&gt;0,IF(AND(SUM('PROFIL KELUARAGA'!O167:Q167)&gt;0,SUM('PROFIL KELUARAGA'!R167:T167)&gt;0),"TINGGI",IF(SUM('PROFIL KELUARAGA'!R167:T167)&gt;0,"SEDANG","RENDAH")),"-")</f>
        <v>RENDAH</v>
      </c>
    </row>
    <row r="168" spans="1:6" x14ac:dyDescent="0.25">
      <c r="A168" s="7">
        <f>'PROFIL KELUARAGA'!A168</f>
        <v>164</v>
      </c>
      <c r="B168" s="7" t="str">
        <f>'PROFIL KELUARAGA'!B168</f>
        <v>MUXVII180</v>
      </c>
      <c r="C168" s="7" t="str">
        <f>'PROFIL KELUARAGA'!C168</f>
        <v>Bpk. 164</v>
      </c>
      <c r="D168" s="7" t="str">
        <f>IF(B168&lt;&gt;0,IF('PROFIL KELUARAGA'!H168&gt;0,"MERAH",IF('PROFIL KELUARAGA'!I168+'PROFIL KELUARAGA'!J168&gt;0,"KUNING","HIJAU")),"-")</f>
        <v>HIJAU</v>
      </c>
      <c r="E168" s="7" t="str">
        <f>IF(B168&lt;&gt;0,IF(SUM('PROFIL KELUARAGA'!K168:N168)&gt;0,"YA","TIDAK"),"-")</f>
        <v>TIDAK</v>
      </c>
      <c r="F168" s="7" t="str">
        <f>IF(B168&lt;&gt;0,IF(AND(SUM('PROFIL KELUARAGA'!O168:Q168)&gt;0,SUM('PROFIL KELUARAGA'!R168:T168)&gt;0),"TINGGI",IF(SUM('PROFIL KELUARAGA'!R168:T168)&gt;0,"SEDANG","RENDAH")),"-")</f>
        <v>RENDAH</v>
      </c>
    </row>
    <row r="169" spans="1:6" x14ac:dyDescent="0.25">
      <c r="A169" s="7">
        <f>'PROFIL KELUARAGA'!A169</f>
        <v>165</v>
      </c>
      <c r="B169" s="7" t="str">
        <f>'PROFIL KELUARAGA'!B169</f>
        <v>MUXVII181</v>
      </c>
      <c r="C169" s="7" t="str">
        <f>'PROFIL KELUARAGA'!C169</f>
        <v>Bpk. 165</v>
      </c>
      <c r="D169" s="7" t="str">
        <f>IF(B169&lt;&gt;0,IF('PROFIL KELUARAGA'!H169&gt;0,"MERAH",IF('PROFIL KELUARAGA'!I169+'PROFIL KELUARAGA'!J169&gt;0,"KUNING","HIJAU")),"-")</f>
        <v>HIJAU</v>
      </c>
      <c r="E169" s="7" t="str">
        <f>IF(B169&lt;&gt;0,IF(SUM('PROFIL KELUARAGA'!K169:N169)&gt;0,"YA","TIDAK"),"-")</f>
        <v>TIDAK</v>
      </c>
      <c r="F169" s="7" t="str">
        <f>IF(B169&lt;&gt;0,IF(AND(SUM('PROFIL KELUARAGA'!O169:Q169)&gt;0,SUM('PROFIL KELUARAGA'!R169:T169)&gt;0),"TINGGI",IF(SUM('PROFIL KELUARAGA'!R169:T169)&gt;0,"SEDANG","RENDAH")),"-")</f>
        <v>RENDAH</v>
      </c>
    </row>
    <row r="170" spans="1:6" x14ac:dyDescent="0.25">
      <c r="A170" s="7">
        <f>'PROFIL KELUARAGA'!A170</f>
        <v>166</v>
      </c>
      <c r="B170" s="7" t="str">
        <f>'PROFIL KELUARAGA'!B170</f>
        <v>MUXVII182</v>
      </c>
      <c r="C170" s="7" t="str">
        <f>'PROFIL KELUARAGA'!C170</f>
        <v>Bpk. 166</v>
      </c>
      <c r="D170" s="7" t="str">
        <f>IF(B170&lt;&gt;0,IF('PROFIL KELUARAGA'!H170&gt;0,"MERAH",IF('PROFIL KELUARAGA'!I170+'PROFIL KELUARAGA'!J170&gt;0,"KUNING","HIJAU")),"-")</f>
        <v>HIJAU</v>
      </c>
      <c r="E170" s="7" t="str">
        <f>IF(B170&lt;&gt;0,IF(SUM('PROFIL KELUARAGA'!K170:N170)&gt;0,"YA","TIDAK"),"-")</f>
        <v>TIDAK</v>
      </c>
      <c r="F170" s="7" t="str">
        <f>IF(B170&lt;&gt;0,IF(AND(SUM('PROFIL KELUARAGA'!O170:Q170)&gt;0,SUM('PROFIL KELUARAGA'!R170:T170)&gt;0),"TINGGI",IF(SUM('PROFIL KELUARAGA'!R170:T170)&gt;0,"SEDANG","RENDAH")),"-")</f>
        <v>RENDAH</v>
      </c>
    </row>
    <row r="171" spans="1:6" x14ac:dyDescent="0.25">
      <c r="A171" s="7">
        <f>'PROFIL KELUARAGA'!A171</f>
        <v>167</v>
      </c>
      <c r="B171" s="7" t="str">
        <f>'PROFIL KELUARAGA'!B171</f>
        <v>MUXVII183</v>
      </c>
      <c r="C171" s="7" t="str">
        <f>'PROFIL KELUARAGA'!C171</f>
        <v>Bpk. 167</v>
      </c>
      <c r="D171" s="7" t="str">
        <f>IF(B171&lt;&gt;0,IF('PROFIL KELUARAGA'!H171&gt;0,"MERAH",IF('PROFIL KELUARAGA'!I171+'PROFIL KELUARAGA'!J171&gt;0,"KUNING","HIJAU")),"-")</f>
        <v>MERAH</v>
      </c>
      <c r="E171" s="7" t="str">
        <f>IF(B171&lt;&gt;0,IF(SUM('PROFIL KELUARAGA'!K171:N171)&gt;0,"YA","TIDAK"),"-")</f>
        <v>TIDAK</v>
      </c>
      <c r="F171" s="7" t="str">
        <f>IF(B171&lt;&gt;0,IF(AND(SUM('PROFIL KELUARAGA'!O171:Q171)&gt;0,SUM('PROFIL KELUARAGA'!R171:T171)&gt;0),"TINGGI",IF(SUM('PROFIL KELUARAGA'!R171:T171)&gt;0,"SEDANG","RENDAH")),"-")</f>
        <v>SEDANG</v>
      </c>
    </row>
    <row r="172" spans="1:6" x14ac:dyDescent="0.25">
      <c r="A172" s="7">
        <f>'PROFIL KELUARAGA'!A172</f>
        <v>168</v>
      </c>
      <c r="B172" s="7" t="str">
        <f>'PROFIL KELUARAGA'!B172</f>
        <v>MUXVII184</v>
      </c>
      <c r="C172" s="7" t="str">
        <f>'PROFIL KELUARAGA'!C172</f>
        <v>Bpk. 168</v>
      </c>
      <c r="D172" s="7" t="str">
        <f>IF(B172&lt;&gt;0,IF('PROFIL KELUARAGA'!H172&gt;0,"MERAH",IF('PROFIL KELUARAGA'!I172+'PROFIL KELUARAGA'!J172&gt;0,"KUNING","HIJAU")),"-")</f>
        <v>HIJAU</v>
      </c>
      <c r="E172" s="7" t="str">
        <f>IF(B172&lt;&gt;0,IF(SUM('PROFIL KELUARAGA'!K172:N172)&gt;0,"YA","TIDAK"),"-")</f>
        <v>TIDAK</v>
      </c>
      <c r="F172" s="7" t="str">
        <f>IF(B172&lt;&gt;0,IF(AND(SUM('PROFIL KELUARAGA'!O172:Q172)&gt;0,SUM('PROFIL KELUARAGA'!R172:T172)&gt;0),"TINGGI",IF(SUM('PROFIL KELUARAGA'!R172:T172)&gt;0,"SEDANG","RENDAH")),"-")</f>
        <v>RENDAH</v>
      </c>
    </row>
    <row r="173" spans="1:6" x14ac:dyDescent="0.25">
      <c r="A173" s="7">
        <f>'PROFIL KELUARAGA'!A173</f>
        <v>169</v>
      </c>
      <c r="B173" s="7" t="str">
        <f>'PROFIL KELUARAGA'!B173</f>
        <v>MUXVII185</v>
      </c>
      <c r="C173" s="7" t="str">
        <f>'PROFIL KELUARAGA'!C173</f>
        <v>Bpk. 169</v>
      </c>
      <c r="D173" s="7" t="str">
        <f>IF(B173&lt;&gt;0,IF('PROFIL KELUARAGA'!H173&gt;0,"MERAH",IF('PROFIL KELUARAGA'!I173+'PROFIL KELUARAGA'!J173&gt;0,"KUNING","HIJAU")),"-")</f>
        <v>HIJAU</v>
      </c>
      <c r="E173" s="7" t="str">
        <f>IF(B173&lt;&gt;0,IF(SUM('PROFIL KELUARAGA'!K173:N173)&gt;0,"YA","TIDAK"),"-")</f>
        <v>TIDAK</v>
      </c>
      <c r="F173" s="7" t="str">
        <f>IF(B173&lt;&gt;0,IF(AND(SUM('PROFIL KELUARAGA'!O173:Q173)&gt;0,SUM('PROFIL KELUARAGA'!R173:T173)&gt;0),"TINGGI",IF(SUM('PROFIL KELUARAGA'!R173:T173)&gt;0,"SEDANG","RENDAH")),"-")</f>
        <v>RENDAH</v>
      </c>
    </row>
    <row r="174" spans="1:6" x14ac:dyDescent="0.25">
      <c r="A174" s="7">
        <f>'PROFIL KELUARAGA'!A174</f>
        <v>170</v>
      </c>
      <c r="B174" s="7" t="str">
        <f>'PROFIL KELUARAGA'!B174</f>
        <v>MUXVII186</v>
      </c>
      <c r="C174" s="7" t="str">
        <f>'PROFIL KELUARAGA'!C174</f>
        <v>Bpk. 170</v>
      </c>
      <c r="D174" s="7" t="str">
        <f>IF(B174&lt;&gt;0,IF('PROFIL KELUARAGA'!H174&gt;0,"MERAH",IF('PROFIL KELUARAGA'!I174+'PROFIL KELUARAGA'!J174&gt;0,"KUNING","HIJAU")),"-")</f>
        <v>HIJAU</v>
      </c>
      <c r="E174" s="7" t="str">
        <f>IF(B174&lt;&gt;0,IF(SUM('PROFIL KELUARAGA'!K174:N174)&gt;0,"YA","TIDAK"),"-")</f>
        <v>TIDAK</v>
      </c>
      <c r="F174" s="7" t="str">
        <f>IF(B174&lt;&gt;0,IF(AND(SUM('PROFIL KELUARAGA'!O174:Q174)&gt;0,SUM('PROFIL KELUARAGA'!R174:T174)&gt;0),"TINGGI",IF(SUM('PROFIL KELUARAGA'!R174:T174)&gt;0,"SEDANG","RENDAH")),"-")</f>
        <v>RENDAH</v>
      </c>
    </row>
    <row r="175" spans="1:6" x14ac:dyDescent="0.25">
      <c r="A175" s="7">
        <f>'PROFIL KELUARAGA'!A175</f>
        <v>171</v>
      </c>
      <c r="B175" s="7" t="str">
        <f>'PROFIL KELUARAGA'!B175</f>
        <v>MUXVII187</v>
      </c>
      <c r="C175" s="7" t="str">
        <f>'PROFIL KELUARAGA'!C175</f>
        <v>Bpk. 171</v>
      </c>
      <c r="D175" s="7" t="str">
        <f>IF(B175&lt;&gt;0,IF('PROFIL KELUARAGA'!H175&gt;0,"MERAH",IF('PROFIL KELUARAGA'!I175+'PROFIL KELUARAGA'!J175&gt;0,"KUNING","HIJAU")),"-")</f>
        <v>HIJAU</v>
      </c>
      <c r="E175" s="7" t="str">
        <f>IF(B175&lt;&gt;0,IF(SUM('PROFIL KELUARAGA'!K175:N175)&gt;0,"YA","TIDAK"),"-")</f>
        <v>TIDAK</v>
      </c>
      <c r="F175" s="7" t="str">
        <f>IF(B175&lt;&gt;0,IF(AND(SUM('PROFIL KELUARAGA'!O175:Q175)&gt;0,SUM('PROFIL KELUARAGA'!R175:T175)&gt;0),"TINGGI",IF(SUM('PROFIL KELUARAGA'!R175:T175)&gt;0,"SEDANG","RENDAH")),"-")</f>
        <v>RENDAH</v>
      </c>
    </row>
    <row r="176" spans="1:6" x14ac:dyDescent="0.25">
      <c r="A176" s="7">
        <f>'PROFIL KELUARAGA'!A176</f>
        <v>172</v>
      </c>
      <c r="B176" s="7" t="str">
        <f>'PROFIL KELUARAGA'!B176</f>
        <v>MUXVII188</v>
      </c>
      <c r="C176" s="7" t="str">
        <f>'PROFIL KELUARAGA'!C176</f>
        <v>Bpk. 172</v>
      </c>
      <c r="D176" s="7" t="str">
        <f>IF(B176&lt;&gt;0,IF('PROFIL KELUARAGA'!H176&gt;0,"MERAH",IF('PROFIL KELUARAGA'!I176+'PROFIL KELUARAGA'!J176&gt;0,"KUNING","HIJAU")),"-")</f>
        <v>HIJAU</v>
      </c>
      <c r="E176" s="7" t="str">
        <f>IF(B176&lt;&gt;0,IF(SUM('PROFIL KELUARAGA'!K176:N176)&gt;0,"YA","TIDAK"),"-")</f>
        <v>TIDAK</v>
      </c>
      <c r="F176" s="7" t="str">
        <f>IF(B176&lt;&gt;0,IF(AND(SUM('PROFIL KELUARAGA'!O176:Q176)&gt;0,SUM('PROFIL KELUARAGA'!R176:T176)&gt;0),"TINGGI",IF(SUM('PROFIL KELUARAGA'!R176:T176)&gt;0,"SEDANG","RENDAH")),"-")</f>
        <v>RENDAH</v>
      </c>
    </row>
    <row r="177" spans="1:6" x14ac:dyDescent="0.25">
      <c r="A177" s="7">
        <f>'PROFIL KELUARAGA'!A177</f>
        <v>173</v>
      </c>
      <c r="B177" s="7" t="str">
        <f>'PROFIL KELUARAGA'!B177</f>
        <v>MUXVII189</v>
      </c>
      <c r="C177" s="7" t="str">
        <f>'PROFIL KELUARAGA'!C177</f>
        <v>Bpk. 173</v>
      </c>
      <c r="D177" s="7" t="str">
        <f>IF(B177&lt;&gt;0,IF('PROFIL KELUARAGA'!H177&gt;0,"MERAH",IF('PROFIL KELUARAGA'!I177+'PROFIL KELUARAGA'!J177&gt;0,"KUNING","HIJAU")),"-")</f>
        <v>HIJAU</v>
      </c>
      <c r="E177" s="7" t="str">
        <f>IF(B177&lt;&gt;0,IF(SUM('PROFIL KELUARAGA'!K177:N177)&gt;0,"YA","TIDAK"),"-")</f>
        <v>TIDAK</v>
      </c>
      <c r="F177" s="7" t="str">
        <f>IF(B177&lt;&gt;0,IF(AND(SUM('PROFIL KELUARAGA'!O177:Q177)&gt;0,SUM('PROFIL KELUARAGA'!R177:T177)&gt;0),"TINGGI",IF(SUM('PROFIL KELUARAGA'!R177:T177)&gt;0,"SEDANG","RENDAH")),"-")</f>
        <v>RENDAH</v>
      </c>
    </row>
    <row r="178" spans="1:6" x14ac:dyDescent="0.25">
      <c r="A178" s="7">
        <f>'PROFIL KELUARAGA'!A178</f>
        <v>174</v>
      </c>
      <c r="B178" s="7" t="str">
        <f>'PROFIL KELUARAGA'!B178</f>
        <v>MUXVII190</v>
      </c>
      <c r="C178" s="7" t="str">
        <f>'PROFIL KELUARAGA'!C178</f>
        <v>Bpk. 174</v>
      </c>
      <c r="D178" s="7" t="str">
        <f>IF(B178&lt;&gt;0,IF('PROFIL KELUARAGA'!H178&gt;0,"MERAH",IF('PROFIL KELUARAGA'!I178+'PROFIL KELUARAGA'!J178&gt;0,"KUNING","HIJAU")),"-")</f>
        <v>MERAH</v>
      </c>
      <c r="E178" s="7" t="str">
        <f>IF(B178&lt;&gt;0,IF(SUM('PROFIL KELUARAGA'!K178:N178)&gt;0,"YA","TIDAK"),"-")</f>
        <v>TIDAK</v>
      </c>
      <c r="F178" s="7" t="str">
        <f>IF(B178&lt;&gt;0,IF(AND(SUM('PROFIL KELUARAGA'!O178:Q178)&gt;0,SUM('PROFIL KELUARAGA'!R178:T178)&gt;0),"TINGGI",IF(SUM('PROFIL KELUARAGA'!R178:T178)&gt;0,"SEDANG","RENDAH")),"-")</f>
        <v>RENDAH</v>
      </c>
    </row>
    <row r="179" spans="1:6" x14ac:dyDescent="0.25">
      <c r="A179" s="7">
        <f>'PROFIL KELUARAGA'!A179</f>
        <v>175</v>
      </c>
      <c r="B179" s="7" t="str">
        <f>'PROFIL KELUARAGA'!B179</f>
        <v>MUXVII191</v>
      </c>
      <c r="C179" s="7" t="str">
        <f>'PROFIL KELUARAGA'!C179</f>
        <v>Bpk. 175</v>
      </c>
      <c r="D179" s="7" t="str">
        <f>IF(B179&lt;&gt;0,IF('PROFIL KELUARAGA'!H179&gt;0,"MERAH",IF('PROFIL KELUARAGA'!I179+'PROFIL KELUARAGA'!J179&gt;0,"KUNING","HIJAU")),"-")</f>
        <v>HIJAU</v>
      </c>
      <c r="E179" s="7" t="str">
        <f>IF(B179&lt;&gt;0,IF(SUM('PROFIL KELUARAGA'!K179:N179)&gt;0,"YA","TIDAK"),"-")</f>
        <v>TIDAK</v>
      </c>
      <c r="F179" s="7" t="str">
        <f>IF(B179&lt;&gt;0,IF(AND(SUM('PROFIL KELUARAGA'!O179:Q179)&gt;0,SUM('PROFIL KELUARAGA'!R179:T179)&gt;0),"TINGGI",IF(SUM('PROFIL KELUARAGA'!R179:T179)&gt;0,"SEDANG","RENDAH")),"-")</f>
        <v>RENDAH</v>
      </c>
    </row>
    <row r="180" spans="1:6" x14ac:dyDescent="0.25">
      <c r="A180" s="7">
        <f>'PROFIL KELUARAGA'!A180</f>
        <v>176</v>
      </c>
      <c r="B180" s="7" t="str">
        <f>'PROFIL KELUARAGA'!B180</f>
        <v>MUXVII192</v>
      </c>
      <c r="C180" s="7" t="str">
        <f>'PROFIL KELUARAGA'!C180</f>
        <v>Bpk. 176</v>
      </c>
      <c r="D180" s="7" t="str">
        <f>IF(B180&lt;&gt;0,IF('PROFIL KELUARAGA'!H180&gt;0,"MERAH",IF('PROFIL KELUARAGA'!I180+'PROFIL KELUARAGA'!J180&gt;0,"KUNING","HIJAU")),"-")</f>
        <v>KUNING</v>
      </c>
      <c r="E180" s="7" t="str">
        <f>IF(B180&lt;&gt;0,IF(SUM('PROFIL KELUARAGA'!K180:N180)&gt;0,"YA","TIDAK"),"-")</f>
        <v>TIDAK</v>
      </c>
      <c r="F180" s="7" t="str">
        <f>IF(B180&lt;&gt;0,IF(AND(SUM('PROFIL KELUARAGA'!O180:Q180)&gt;0,SUM('PROFIL KELUARAGA'!R180:T180)&gt;0),"TINGGI",IF(SUM('PROFIL KELUARAGA'!R180:T180)&gt;0,"SEDANG","RENDAH")),"-")</f>
        <v>RENDAH</v>
      </c>
    </row>
    <row r="181" spans="1:6" x14ac:dyDescent="0.25">
      <c r="A181" s="7">
        <f>'PROFIL KELUARAGA'!A181</f>
        <v>177</v>
      </c>
      <c r="B181" s="7" t="str">
        <f>'PROFIL KELUARAGA'!B181</f>
        <v>MUXVII193</v>
      </c>
      <c r="C181" s="7" t="str">
        <f>'PROFIL KELUARAGA'!C181</f>
        <v>Bpk. 177</v>
      </c>
      <c r="D181" s="7" t="str">
        <f>IF(B181&lt;&gt;0,IF('PROFIL KELUARAGA'!H181&gt;0,"MERAH",IF('PROFIL KELUARAGA'!I181+'PROFIL KELUARAGA'!J181&gt;0,"KUNING","HIJAU")),"-")</f>
        <v>HIJAU</v>
      </c>
      <c r="E181" s="7" t="str">
        <f>IF(B181&lt;&gt;0,IF(SUM('PROFIL KELUARAGA'!K181:N181)&gt;0,"YA","TIDAK"),"-")</f>
        <v>TIDAK</v>
      </c>
      <c r="F181" s="7" t="str">
        <f>IF(B181&lt;&gt;0,IF(AND(SUM('PROFIL KELUARAGA'!O181:Q181)&gt;0,SUM('PROFIL KELUARAGA'!R181:T181)&gt;0),"TINGGI",IF(SUM('PROFIL KELUARAGA'!R181:T181)&gt;0,"SEDANG","RENDAH")),"-")</f>
        <v>RENDAH</v>
      </c>
    </row>
    <row r="182" spans="1:6" x14ac:dyDescent="0.25">
      <c r="A182" s="7">
        <f>'PROFIL KELUARAGA'!A182</f>
        <v>178</v>
      </c>
      <c r="B182" s="7" t="str">
        <f>'PROFIL KELUARAGA'!B182</f>
        <v>MUXVII194</v>
      </c>
      <c r="C182" s="7" t="str">
        <f>'PROFIL KELUARAGA'!C182</f>
        <v>Bpk. 178</v>
      </c>
      <c r="D182" s="7" t="str">
        <f>IF(B182&lt;&gt;0,IF('PROFIL KELUARAGA'!H182&gt;0,"MERAH",IF('PROFIL KELUARAGA'!I182+'PROFIL KELUARAGA'!J182&gt;0,"KUNING","HIJAU")),"-")</f>
        <v>HIJAU</v>
      </c>
      <c r="E182" s="7" t="str">
        <f>IF(B182&lt;&gt;0,IF(SUM('PROFIL KELUARAGA'!K182:N182)&gt;0,"YA","TIDAK"),"-")</f>
        <v>TIDAK</v>
      </c>
      <c r="F182" s="7" t="str">
        <f>IF(B182&lt;&gt;0,IF(AND(SUM('PROFIL KELUARAGA'!O182:Q182)&gt;0,SUM('PROFIL KELUARAGA'!R182:T182)&gt;0),"TINGGI",IF(SUM('PROFIL KELUARAGA'!R182:T182)&gt;0,"SEDANG","RENDAH")),"-")</f>
        <v>SEDANG</v>
      </c>
    </row>
    <row r="183" spans="1:6" x14ac:dyDescent="0.25">
      <c r="A183" s="7">
        <f>'PROFIL KELUARAGA'!A183</f>
        <v>179</v>
      </c>
      <c r="B183" s="7" t="str">
        <f>'PROFIL KELUARAGA'!B183</f>
        <v>MUXVII195</v>
      </c>
      <c r="C183" s="7" t="str">
        <f>'PROFIL KELUARAGA'!C183</f>
        <v>Bpk. 179</v>
      </c>
      <c r="D183" s="7" t="str">
        <f>IF(B183&lt;&gt;0,IF('PROFIL KELUARAGA'!H183&gt;0,"MERAH",IF('PROFIL KELUARAGA'!I183+'PROFIL KELUARAGA'!J183&gt;0,"KUNING","HIJAU")),"-")</f>
        <v>HIJAU</v>
      </c>
      <c r="E183" s="7" t="str">
        <f>IF(B183&lt;&gt;0,IF(SUM('PROFIL KELUARAGA'!K183:N183)&gt;0,"YA","TIDAK"),"-")</f>
        <v>TIDAK</v>
      </c>
      <c r="F183" s="7" t="str">
        <f>IF(B183&lt;&gt;0,IF(AND(SUM('PROFIL KELUARAGA'!O183:Q183)&gt;0,SUM('PROFIL KELUARAGA'!R183:T183)&gt;0),"TINGGI",IF(SUM('PROFIL KELUARAGA'!R183:T183)&gt;0,"SEDANG","RENDAH")),"-")</f>
        <v>RENDAH</v>
      </c>
    </row>
    <row r="184" spans="1:6" x14ac:dyDescent="0.25">
      <c r="A184" s="7">
        <f>'PROFIL KELUARAGA'!A184</f>
        <v>180</v>
      </c>
      <c r="B184" s="7" t="str">
        <f>'PROFIL KELUARAGA'!B184</f>
        <v>MUXVII196</v>
      </c>
      <c r="C184" s="7" t="str">
        <f>'PROFIL KELUARAGA'!C184</f>
        <v>Bpk. 180</v>
      </c>
      <c r="D184" s="7" t="str">
        <f>IF(B184&lt;&gt;0,IF('PROFIL KELUARAGA'!H184&gt;0,"MERAH",IF('PROFIL KELUARAGA'!I184+'PROFIL KELUARAGA'!J184&gt;0,"KUNING","HIJAU")),"-")</f>
        <v>HIJAU</v>
      </c>
      <c r="E184" s="7" t="str">
        <f>IF(B184&lt;&gt;0,IF(SUM('PROFIL KELUARAGA'!K184:N184)&gt;0,"YA","TIDAK"),"-")</f>
        <v>TIDAK</v>
      </c>
      <c r="F184" s="7" t="str">
        <f>IF(B184&lt;&gt;0,IF(AND(SUM('PROFIL KELUARAGA'!O184:Q184)&gt;0,SUM('PROFIL KELUARAGA'!R184:T184)&gt;0),"TINGGI",IF(SUM('PROFIL KELUARAGA'!R184:T184)&gt;0,"SEDANG","RENDAH")),"-")</f>
        <v>RENDAH</v>
      </c>
    </row>
    <row r="185" spans="1:6" x14ac:dyDescent="0.25">
      <c r="A185" s="7">
        <f>'PROFIL KELUARAGA'!A185</f>
        <v>181</v>
      </c>
      <c r="B185" s="7" t="str">
        <f>'PROFIL KELUARAGA'!B185</f>
        <v>MUXVII197</v>
      </c>
      <c r="C185" s="7" t="str">
        <f>'PROFIL KELUARAGA'!C185</f>
        <v>Bpk. 181</v>
      </c>
      <c r="D185" s="7" t="str">
        <f>IF(B185&lt;&gt;0,IF('PROFIL KELUARAGA'!H185&gt;0,"MERAH",IF('PROFIL KELUARAGA'!I185+'PROFIL KELUARAGA'!J185&gt;0,"KUNING","HIJAU")),"-")</f>
        <v>HIJAU</v>
      </c>
      <c r="E185" s="7" t="str">
        <f>IF(B185&lt;&gt;0,IF(SUM('PROFIL KELUARAGA'!K185:N185)&gt;0,"YA","TIDAK"),"-")</f>
        <v>TIDAK</v>
      </c>
      <c r="F185" s="7" t="str">
        <f>IF(B185&lt;&gt;0,IF(AND(SUM('PROFIL KELUARAGA'!O185:Q185)&gt;0,SUM('PROFIL KELUARAGA'!R185:T185)&gt;0),"TINGGI",IF(SUM('PROFIL KELUARAGA'!R185:T185)&gt;0,"SEDANG","RENDAH")),"-")</f>
        <v>SEDANG</v>
      </c>
    </row>
    <row r="186" spans="1:6" x14ac:dyDescent="0.25">
      <c r="A186" s="7">
        <f>'PROFIL KELUARAGA'!A186</f>
        <v>182</v>
      </c>
      <c r="B186" s="7" t="str">
        <f>'PROFIL KELUARAGA'!B186</f>
        <v>MUXVII198</v>
      </c>
      <c r="C186" s="7" t="str">
        <f>'PROFIL KELUARAGA'!C186</f>
        <v>Bpk. 182</v>
      </c>
      <c r="D186" s="7" t="str">
        <f>IF(B186&lt;&gt;0,IF('PROFIL KELUARAGA'!H186&gt;0,"MERAH",IF('PROFIL KELUARAGA'!I186+'PROFIL KELUARAGA'!J186&gt;0,"KUNING","HIJAU")),"-")</f>
        <v>HIJAU</v>
      </c>
      <c r="E186" s="7" t="str">
        <f>IF(B186&lt;&gt;0,IF(SUM('PROFIL KELUARAGA'!K186:N186)&gt;0,"YA","TIDAK"),"-")</f>
        <v>TIDAK</v>
      </c>
      <c r="F186" s="7" t="str">
        <f>IF(B186&lt;&gt;0,IF(AND(SUM('PROFIL KELUARAGA'!O186:Q186)&gt;0,SUM('PROFIL KELUARAGA'!R186:T186)&gt;0),"TINGGI",IF(SUM('PROFIL KELUARAGA'!R186:T186)&gt;0,"SEDANG","RENDAH")),"-")</f>
        <v>RENDAH</v>
      </c>
    </row>
    <row r="187" spans="1:6" x14ac:dyDescent="0.25">
      <c r="A187" s="7">
        <f>'PROFIL KELUARAGA'!A187</f>
        <v>183</v>
      </c>
      <c r="B187" s="7" t="str">
        <f>'PROFIL KELUARAGA'!B187</f>
        <v>MUXVII199</v>
      </c>
      <c r="C187" s="7" t="str">
        <f>'PROFIL KELUARAGA'!C187</f>
        <v>Bpk. 183</v>
      </c>
      <c r="D187" s="7" t="str">
        <f>IF(B187&lt;&gt;0,IF('PROFIL KELUARAGA'!H187&gt;0,"MERAH",IF('PROFIL KELUARAGA'!I187+'PROFIL KELUARAGA'!J187&gt;0,"KUNING","HIJAU")),"-")</f>
        <v>KUNING</v>
      </c>
      <c r="E187" s="7" t="str">
        <f>IF(B187&lt;&gt;0,IF(SUM('PROFIL KELUARAGA'!K187:N187)&gt;0,"YA","TIDAK"),"-")</f>
        <v>TIDAK</v>
      </c>
      <c r="F187" s="7" t="str">
        <f>IF(B187&lt;&gt;0,IF(AND(SUM('PROFIL KELUARAGA'!O187:Q187)&gt;0,SUM('PROFIL KELUARAGA'!R187:T187)&gt;0),"TINGGI",IF(SUM('PROFIL KELUARAGA'!R187:T187)&gt;0,"SEDANG","RENDAH")),"-")</f>
        <v>RENDAH</v>
      </c>
    </row>
    <row r="188" spans="1:6" x14ac:dyDescent="0.25">
      <c r="A188" s="7">
        <f>'PROFIL KELUARAGA'!A188</f>
        <v>184</v>
      </c>
      <c r="B188" s="7" t="str">
        <f>'PROFIL KELUARAGA'!B188</f>
        <v>MUXVII200</v>
      </c>
      <c r="C188" s="7" t="str">
        <f>'PROFIL KELUARAGA'!C188</f>
        <v>Bpk. 184</v>
      </c>
      <c r="D188" s="7" t="str">
        <f>IF(B188&lt;&gt;0,IF('PROFIL KELUARAGA'!H188&gt;0,"MERAH",IF('PROFIL KELUARAGA'!I188+'PROFIL KELUARAGA'!J188&gt;0,"KUNING","HIJAU")),"-")</f>
        <v>HIJAU</v>
      </c>
      <c r="E188" s="7" t="str">
        <f>IF(B188&lt;&gt;0,IF(SUM('PROFIL KELUARAGA'!K188:N188)&gt;0,"YA","TIDAK"),"-")</f>
        <v>TIDAK</v>
      </c>
      <c r="F188" s="7" t="str">
        <f>IF(B188&lt;&gt;0,IF(AND(SUM('PROFIL KELUARAGA'!O188:Q188)&gt;0,SUM('PROFIL KELUARAGA'!R188:T188)&gt;0),"TINGGI",IF(SUM('PROFIL KELUARAGA'!R188:T188)&gt;0,"SEDANG","RENDAH")),"-")</f>
        <v>SEDANG</v>
      </c>
    </row>
    <row r="189" spans="1:6" x14ac:dyDescent="0.25">
      <c r="A189" s="7">
        <f>'PROFIL KELUARAGA'!A189</f>
        <v>185</v>
      </c>
      <c r="B189" s="7" t="str">
        <f>'PROFIL KELUARAGA'!B189</f>
        <v>MUXVII201</v>
      </c>
      <c r="C189" s="7" t="str">
        <f>'PROFIL KELUARAGA'!C189</f>
        <v>Bpk. 185</v>
      </c>
      <c r="D189" s="7" t="str">
        <f>IF(B189&lt;&gt;0,IF('PROFIL KELUARAGA'!H189&gt;0,"MERAH",IF('PROFIL KELUARAGA'!I189+'PROFIL KELUARAGA'!J189&gt;0,"KUNING","HIJAU")),"-")</f>
        <v>KUNING</v>
      </c>
      <c r="E189" s="7" t="str">
        <f>IF(B189&lt;&gt;0,IF(SUM('PROFIL KELUARAGA'!K189:N189)&gt;0,"YA","TIDAK"),"-")</f>
        <v>TIDAK</v>
      </c>
      <c r="F189" s="7" t="str">
        <f>IF(B189&lt;&gt;0,IF(AND(SUM('PROFIL KELUARAGA'!O189:Q189)&gt;0,SUM('PROFIL KELUARAGA'!R189:T189)&gt;0),"TINGGI",IF(SUM('PROFIL KELUARAGA'!R189:T189)&gt;0,"SEDANG","RENDAH")),"-")</f>
        <v>RENDAH</v>
      </c>
    </row>
    <row r="190" spans="1:6" x14ac:dyDescent="0.25">
      <c r="A190" s="7">
        <f>'PROFIL KELUARAGA'!A190</f>
        <v>186</v>
      </c>
      <c r="B190" s="7" t="str">
        <f>'PROFIL KELUARAGA'!B190</f>
        <v>MUXVII202</v>
      </c>
      <c r="C190" s="7" t="str">
        <f>'PROFIL KELUARAGA'!C190</f>
        <v>Bpk. 186</v>
      </c>
      <c r="D190" s="7" t="str">
        <f>IF(B190&lt;&gt;0,IF('PROFIL KELUARAGA'!H190&gt;0,"MERAH",IF('PROFIL KELUARAGA'!I190+'PROFIL KELUARAGA'!J190&gt;0,"KUNING","HIJAU")),"-")</f>
        <v>HIJAU</v>
      </c>
      <c r="E190" s="7" t="str">
        <f>IF(B190&lt;&gt;0,IF(SUM('PROFIL KELUARAGA'!K190:N190)&gt;0,"YA","TIDAK"),"-")</f>
        <v>TIDAK</v>
      </c>
      <c r="F190" s="7" t="str">
        <f>IF(B190&lt;&gt;0,IF(AND(SUM('PROFIL KELUARAGA'!O190:Q190)&gt;0,SUM('PROFIL KELUARAGA'!R190:T190)&gt;0),"TINGGI",IF(SUM('PROFIL KELUARAGA'!R190:T190)&gt;0,"SEDANG","RENDAH")),"-")</f>
        <v>RENDAH</v>
      </c>
    </row>
    <row r="191" spans="1:6" x14ac:dyDescent="0.25">
      <c r="A191" s="7">
        <f>'PROFIL KELUARAGA'!A191</f>
        <v>187</v>
      </c>
      <c r="B191" s="7" t="str">
        <f>'PROFIL KELUARAGA'!B191</f>
        <v>MUXVII203</v>
      </c>
      <c r="C191" s="7" t="str">
        <f>'PROFIL KELUARAGA'!C191</f>
        <v>Bpk. 187</v>
      </c>
      <c r="D191" s="7" t="str">
        <f>IF(B191&lt;&gt;0,IF('PROFIL KELUARAGA'!H191&gt;0,"MERAH",IF('PROFIL KELUARAGA'!I191+'PROFIL KELUARAGA'!J191&gt;0,"KUNING","HIJAU")),"-")</f>
        <v>HIJAU</v>
      </c>
      <c r="E191" s="7" t="str">
        <f>IF(B191&lt;&gt;0,IF(SUM('PROFIL KELUARAGA'!K191:N191)&gt;0,"YA","TIDAK"),"-")</f>
        <v>TIDAK</v>
      </c>
      <c r="F191" s="7" t="str">
        <f>IF(B191&lt;&gt;0,IF(AND(SUM('PROFIL KELUARAGA'!O191:Q191)&gt;0,SUM('PROFIL KELUARAGA'!R191:T191)&gt;0),"TINGGI",IF(SUM('PROFIL KELUARAGA'!R191:T191)&gt;0,"SEDANG","RENDAH")),"-")</f>
        <v>RENDAH</v>
      </c>
    </row>
    <row r="192" spans="1:6" x14ac:dyDescent="0.25">
      <c r="A192" s="7">
        <f>'PROFIL KELUARAGA'!A192</f>
        <v>188</v>
      </c>
      <c r="B192" s="7" t="str">
        <f>'PROFIL KELUARAGA'!B192</f>
        <v>MUXVII204</v>
      </c>
      <c r="C192" s="7" t="str">
        <f>'PROFIL KELUARAGA'!C192</f>
        <v>Bpk. 188</v>
      </c>
      <c r="D192" s="7" t="str">
        <f>IF(B192&lt;&gt;0,IF('PROFIL KELUARAGA'!H192&gt;0,"MERAH",IF('PROFIL KELUARAGA'!I192+'PROFIL KELUARAGA'!J192&gt;0,"KUNING","HIJAU")),"-")</f>
        <v>HIJAU</v>
      </c>
      <c r="E192" s="7" t="str">
        <f>IF(B192&lt;&gt;0,IF(SUM('PROFIL KELUARAGA'!K192:N192)&gt;0,"YA","TIDAK"),"-")</f>
        <v>TIDAK</v>
      </c>
      <c r="F192" s="7" t="str">
        <f>IF(B192&lt;&gt;0,IF(AND(SUM('PROFIL KELUARAGA'!O192:Q192)&gt;0,SUM('PROFIL KELUARAGA'!R192:T192)&gt;0),"TINGGI",IF(SUM('PROFIL KELUARAGA'!R192:T192)&gt;0,"SEDANG","RENDAH")),"-")</f>
        <v>SEDANG</v>
      </c>
    </row>
    <row r="193" spans="1:6" x14ac:dyDescent="0.25">
      <c r="A193" s="7">
        <f>'PROFIL KELUARAGA'!A193</f>
        <v>189</v>
      </c>
      <c r="B193" s="7" t="str">
        <f>'PROFIL KELUARAGA'!B193</f>
        <v>MUXVII205</v>
      </c>
      <c r="C193" s="7" t="str">
        <f>'PROFIL KELUARAGA'!C193</f>
        <v>Bpk. 189</v>
      </c>
      <c r="D193" s="7" t="str">
        <f>IF(B193&lt;&gt;0,IF('PROFIL KELUARAGA'!H193&gt;0,"MERAH",IF('PROFIL KELUARAGA'!I193+'PROFIL KELUARAGA'!J193&gt;0,"KUNING","HIJAU")),"-")</f>
        <v>HIJAU</v>
      </c>
      <c r="E193" s="7" t="str">
        <f>IF(B193&lt;&gt;0,IF(SUM('PROFIL KELUARAGA'!K193:N193)&gt;0,"YA","TIDAK"),"-")</f>
        <v>TIDAK</v>
      </c>
      <c r="F193" s="7" t="str">
        <f>IF(B193&lt;&gt;0,IF(AND(SUM('PROFIL KELUARAGA'!O193:Q193)&gt;0,SUM('PROFIL KELUARAGA'!R193:T193)&gt;0),"TINGGI",IF(SUM('PROFIL KELUARAGA'!R193:T193)&gt;0,"SEDANG","RENDAH")),"-")</f>
        <v>RENDAH</v>
      </c>
    </row>
    <row r="194" spans="1:6" x14ac:dyDescent="0.25">
      <c r="A194" s="7">
        <f>'PROFIL KELUARAGA'!A194</f>
        <v>190</v>
      </c>
      <c r="B194" s="7" t="str">
        <f>'PROFIL KELUARAGA'!B194</f>
        <v>MUXVII206</v>
      </c>
      <c r="C194" s="7" t="str">
        <f>'PROFIL KELUARAGA'!C194</f>
        <v>Bpk. 190</v>
      </c>
      <c r="D194" s="7" t="str">
        <f>IF(B194&lt;&gt;0,IF('PROFIL KELUARAGA'!H194&gt;0,"MERAH",IF('PROFIL KELUARAGA'!I194+'PROFIL KELUARAGA'!J194&gt;0,"KUNING","HIJAU")),"-")</f>
        <v>HIJAU</v>
      </c>
      <c r="E194" s="7" t="str">
        <f>IF(B194&lt;&gt;0,IF(SUM('PROFIL KELUARAGA'!K194:N194)&gt;0,"YA","TIDAK"),"-")</f>
        <v>TIDAK</v>
      </c>
      <c r="F194" s="7" t="str">
        <f>IF(B194&lt;&gt;0,IF(AND(SUM('PROFIL KELUARAGA'!O194:Q194)&gt;0,SUM('PROFIL KELUARAGA'!R194:T194)&gt;0),"TINGGI",IF(SUM('PROFIL KELUARAGA'!R194:T194)&gt;0,"SEDANG","RENDAH")),"-")</f>
        <v>RENDAH</v>
      </c>
    </row>
    <row r="195" spans="1:6" x14ac:dyDescent="0.25">
      <c r="A195" s="7">
        <f>'PROFIL KELUARAGA'!A195</f>
        <v>191</v>
      </c>
      <c r="B195" s="7" t="str">
        <f>'PROFIL KELUARAGA'!B195</f>
        <v>MUXVII207</v>
      </c>
      <c r="C195" s="7" t="str">
        <f>'PROFIL KELUARAGA'!C195</f>
        <v>Bpk. 191</v>
      </c>
      <c r="D195" s="7" t="str">
        <f>IF(B195&lt;&gt;0,IF('PROFIL KELUARAGA'!H195&gt;0,"MERAH",IF('PROFIL KELUARAGA'!I195+'PROFIL KELUARAGA'!J195&gt;0,"KUNING","HIJAU")),"-")</f>
        <v>HIJAU</v>
      </c>
      <c r="E195" s="7" t="str">
        <f>IF(B195&lt;&gt;0,IF(SUM('PROFIL KELUARAGA'!K195:N195)&gt;0,"YA","TIDAK"),"-")</f>
        <v>TIDAK</v>
      </c>
      <c r="F195" s="7" t="str">
        <f>IF(B195&lt;&gt;0,IF(AND(SUM('PROFIL KELUARAGA'!O195:Q195)&gt;0,SUM('PROFIL KELUARAGA'!R195:T195)&gt;0),"TINGGI",IF(SUM('PROFIL KELUARAGA'!R195:T195)&gt;0,"SEDANG","RENDAH")),"-")</f>
        <v>RENDAH</v>
      </c>
    </row>
    <row r="196" spans="1:6" x14ac:dyDescent="0.25">
      <c r="A196" s="7">
        <f>'PROFIL KELUARAGA'!A196</f>
        <v>192</v>
      </c>
      <c r="B196" s="7" t="str">
        <f>'PROFIL KELUARAGA'!B196</f>
        <v>MUXVII208</v>
      </c>
      <c r="C196" s="7" t="str">
        <f>'PROFIL KELUARAGA'!C196</f>
        <v>Bpk. 192</v>
      </c>
      <c r="D196" s="7" t="str">
        <f>IF(B196&lt;&gt;0,IF('PROFIL KELUARAGA'!H196&gt;0,"MERAH",IF('PROFIL KELUARAGA'!I196+'PROFIL KELUARAGA'!J196&gt;0,"KUNING","HIJAU")),"-")</f>
        <v>HIJAU</v>
      </c>
      <c r="E196" s="7" t="str">
        <f>IF(B196&lt;&gt;0,IF(SUM('PROFIL KELUARAGA'!K196:N196)&gt;0,"YA","TIDAK"),"-")</f>
        <v>TIDAK</v>
      </c>
      <c r="F196" s="7" t="str">
        <f>IF(B196&lt;&gt;0,IF(AND(SUM('PROFIL KELUARAGA'!O196:Q196)&gt;0,SUM('PROFIL KELUARAGA'!R196:T196)&gt;0),"TINGGI",IF(SUM('PROFIL KELUARAGA'!R196:T196)&gt;0,"SEDANG","RENDAH")),"-")</f>
        <v>RENDAH</v>
      </c>
    </row>
    <row r="197" spans="1:6" x14ac:dyDescent="0.25">
      <c r="A197" s="7">
        <f>'PROFIL KELUARAGA'!A197</f>
        <v>193</v>
      </c>
      <c r="B197" s="7" t="str">
        <f>'PROFIL KELUARAGA'!B197</f>
        <v>MUXVII209</v>
      </c>
      <c r="C197" s="7" t="str">
        <f>'PROFIL KELUARAGA'!C197</f>
        <v>Bpk. 193</v>
      </c>
      <c r="D197" s="7" t="str">
        <f>IF(B197&lt;&gt;0,IF('PROFIL KELUARAGA'!H197&gt;0,"MERAH",IF('PROFIL KELUARAGA'!I197+'PROFIL KELUARAGA'!J197&gt;0,"KUNING","HIJAU")),"-")</f>
        <v>HIJAU</v>
      </c>
      <c r="E197" s="7" t="str">
        <f>IF(B197&lt;&gt;0,IF(SUM('PROFIL KELUARAGA'!K197:N197)&gt;0,"YA","TIDAK"),"-")</f>
        <v>TIDAK</v>
      </c>
      <c r="F197" s="7" t="str">
        <f>IF(B197&lt;&gt;0,IF(AND(SUM('PROFIL KELUARAGA'!O197:Q197)&gt;0,SUM('PROFIL KELUARAGA'!R197:T197)&gt;0),"TINGGI",IF(SUM('PROFIL KELUARAGA'!R197:T197)&gt;0,"SEDANG","RENDAH")),"-")</f>
        <v>RENDAH</v>
      </c>
    </row>
    <row r="198" spans="1:6" x14ac:dyDescent="0.25">
      <c r="A198" s="7">
        <f>'PROFIL KELUARAGA'!A198</f>
        <v>194</v>
      </c>
      <c r="B198" s="7" t="str">
        <f>'PROFIL KELUARAGA'!B198</f>
        <v>MUXVII210</v>
      </c>
      <c r="C198" s="7" t="str">
        <f>'PROFIL KELUARAGA'!C198</f>
        <v>Bpk. 194</v>
      </c>
      <c r="D198" s="7" t="str">
        <f>IF(B198&lt;&gt;0,IF('PROFIL KELUARAGA'!H198&gt;0,"MERAH",IF('PROFIL KELUARAGA'!I198+'PROFIL KELUARAGA'!J198&gt;0,"KUNING","HIJAU")),"-")</f>
        <v>HIJAU</v>
      </c>
      <c r="E198" s="7" t="str">
        <f>IF(B198&lt;&gt;0,IF(SUM('PROFIL KELUARAGA'!K198:N198)&gt;0,"YA","TIDAK"),"-")</f>
        <v>TIDAK</v>
      </c>
      <c r="F198" s="7" t="str">
        <f>IF(B198&lt;&gt;0,IF(AND(SUM('PROFIL KELUARAGA'!O198:Q198)&gt;0,SUM('PROFIL KELUARAGA'!R198:T198)&gt;0),"TINGGI",IF(SUM('PROFIL KELUARAGA'!R198:T198)&gt;0,"SEDANG","RENDAH")),"-")</f>
        <v>SEDANG</v>
      </c>
    </row>
    <row r="199" spans="1:6" x14ac:dyDescent="0.25">
      <c r="A199" s="7">
        <f>'PROFIL KELUARAGA'!A199</f>
        <v>195</v>
      </c>
      <c r="B199" s="7" t="str">
        <f>'PROFIL KELUARAGA'!B199</f>
        <v>MUXVII211</v>
      </c>
      <c r="C199" s="7" t="str">
        <f>'PROFIL KELUARAGA'!C199</f>
        <v>Bpk. 195</v>
      </c>
      <c r="D199" s="7" t="str">
        <f>IF(B199&lt;&gt;0,IF('PROFIL KELUARAGA'!H199&gt;0,"MERAH",IF('PROFIL KELUARAGA'!I199+'PROFIL KELUARAGA'!J199&gt;0,"KUNING","HIJAU")),"-")</f>
        <v>KUNING</v>
      </c>
      <c r="E199" s="7" t="str">
        <f>IF(B199&lt;&gt;0,IF(SUM('PROFIL KELUARAGA'!K199:N199)&gt;0,"YA","TIDAK"),"-")</f>
        <v>TIDAK</v>
      </c>
      <c r="F199" s="7" t="str">
        <f>IF(B199&lt;&gt;0,IF(AND(SUM('PROFIL KELUARAGA'!O199:Q199)&gt;0,SUM('PROFIL KELUARAGA'!R199:T199)&gt;0),"TINGGI",IF(SUM('PROFIL KELUARAGA'!R199:T199)&gt;0,"SEDANG","RENDAH")),"-")</f>
        <v>RENDAH</v>
      </c>
    </row>
    <row r="200" spans="1:6" x14ac:dyDescent="0.25">
      <c r="A200" s="7">
        <f>'PROFIL KELUARAGA'!A200</f>
        <v>196</v>
      </c>
      <c r="B200" s="7" t="str">
        <f>'PROFIL KELUARAGA'!B200</f>
        <v>MUXVII212</v>
      </c>
      <c r="C200" s="7" t="str">
        <f>'PROFIL KELUARAGA'!C200</f>
        <v>Bpk. 196</v>
      </c>
      <c r="D200" s="7" t="str">
        <f>IF(B200&lt;&gt;0,IF('PROFIL KELUARAGA'!H200&gt;0,"MERAH",IF('PROFIL KELUARAGA'!I200+'PROFIL KELUARAGA'!J200&gt;0,"KUNING","HIJAU")),"-")</f>
        <v>HIJAU</v>
      </c>
      <c r="E200" s="7" t="str">
        <f>IF(B200&lt;&gt;0,IF(SUM('PROFIL KELUARAGA'!K200:N200)&gt;0,"YA","TIDAK"),"-")</f>
        <v>TIDAK</v>
      </c>
      <c r="F200" s="7" t="str">
        <f>IF(B200&lt;&gt;0,IF(AND(SUM('PROFIL KELUARAGA'!O200:Q200)&gt;0,SUM('PROFIL KELUARAGA'!R200:T200)&gt;0),"TINGGI",IF(SUM('PROFIL KELUARAGA'!R200:T200)&gt;0,"SEDANG","RENDAH")),"-")</f>
        <v>RENDAH</v>
      </c>
    </row>
    <row r="201" spans="1:6" x14ac:dyDescent="0.25">
      <c r="A201" s="7">
        <f>'PROFIL KELUARAGA'!A201</f>
        <v>197</v>
      </c>
      <c r="B201" s="7" t="str">
        <f>'PROFIL KELUARAGA'!B201</f>
        <v>MUXVII213</v>
      </c>
      <c r="C201" s="7" t="str">
        <f>'PROFIL KELUARAGA'!C201</f>
        <v>Bpk. 197</v>
      </c>
      <c r="D201" s="7" t="str">
        <f>IF(B201&lt;&gt;0,IF('PROFIL KELUARAGA'!H201&gt;0,"MERAH",IF('PROFIL KELUARAGA'!I201+'PROFIL KELUARAGA'!J201&gt;0,"KUNING","HIJAU")),"-")</f>
        <v>HIJAU</v>
      </c>
      <c r="E201" s="7" t="str">
        <f>IF(B201&lt;&gt;0,IF(SUM('PROFIL KELUARAGA'!K201:N201)&gt;0,"YA","TIDAK"),"-")</f>
        <v>TIDAK</v>
      </c>
      <c r="F201" s="7" t="str">
        <f>IF(B201&lt;&gt;0,IF(AND(SUM('PROFIL KELUARAGA'!O201:Q201)&gt;0,SUM('PROFIL KELUARAGA'!R201:T201)&gt;0),"TINGGI",IF(SUM('PROFIL KELUARAGA'!R201:T201)&gt;0,"SEDANG","RENDAH")),"-")</f>
        <v>RENDAH</v>
      </c>
    </row>
    <row r="202" spans="1:6" x14ac:dyDescent="0.25">
      <c r="A202" s="7">
        <f>'PROFIL KELUARAGA'!A202</f>
        <v>198</v>
      </c>
      <c r="B202" s="7" t="str">
        <f>'PROFIL KELUARAGA'!B202</f>
        <v>MUXVII214</v>
      </c>
      <c r="C202" s="7" t="str">
        <f>'PROFIL KELUARAGA'!C202</f>
        <v>Bpk. 198</v>
      </c>
      <c r="D202" s="7" t="str">
        <f>IF(B202&lt;&gt;0,IF('PROFIL KELUARAGA'!H202&gt;0,"MERAH",IF('PROFIL KELUARAGA'!I202+'PROFIL KELUARAGA'!J202&gt;0,"KUNING","HIJAU")),"-")</f>
        <v>HIJAU</v>
      </c>
      <c r="E202" s="7" t="str">
        <f>IF(B202&lt;&gt;0,IF(SUM('PROFIL KELUARAGA'!K202:N202)&gt;0,"YA","TIDAK"),"-")</f>
        <v>TIDAK</v>
      </c>
      <c r="F202" s="7" t="str">
        <f>IF(B202&lt;&gt;0,IF(AND(SUM('PROFIL KELUARAGA'!O202:Q202)&gt;0,SUM('PROFIL KELUARAGA'!R202:T202)&gt;0),"TINGGI",IF(SUM('PROFIL KELUARAGA'!R202:T202)&gt;0,"SEDANG","RENDAH")),"-")</f>
        <v>RENDAH</v>
      </c>
    </row>
    <row r="203" spans="1:6" x14ac:dyDescent="0.25">
      <c r="A203" s="7">
        <f>'PROFIL KELUARAGA'!A203</f>
        <v>199</v>
      </c>
      <c r="B203" s="7" t="str">
        <f>'PROFIL KELUARAGA'!B203</f>
        <v>MUXVII215</v>
      </c>
      <c r="C203" s="7" t="str">
        <f>'PROFIL KELUARAGA'!C203</f>
        <v>Bpk. 199</v>
      </c>
      <c r="D203" s="7" t="str">
        <f>IF(B203&lt;&gt;0,IF('PROFIL KELUARAGA'!H203&gt;0,"MERAH",IF('PROFIL KELUARAGA'!I203+'PROFIL KELUARAGA'!J203&gt;0,"KUNING","HIJAU")),"-")</f>
        <v>HIJAU</v>
      </c>
      <c r="E203" s="7" t="str">
        <f>IF(B203&lt;&gt;0,IF(SUM('PROFIL KELUARAGA'!K203:N203)&gt;0,"YA","TIDAK"),"-")</f>
        <v>TIDAK</v>
      </c>
      <c r="F203" s="7" t="str">
        <f>IF(B203&lt;&gt;0,IF(AND(SUM('PROFIL KELUARAGA'!O203:Q203)&gt;0,SUM('PROFIL KELUARAGA'!R203:T203)&gt;0),"TINGGI",IF(SUM('PROFIL KELUARAGA'!R203:T203)&gt;0,"SEDANG","RENDAH")),"-")</f>
        <v>SEDANG</v>
      </c>
    </row>
    <row r="204" spans="1:6" x14ac:dyDescent="0.25">
      <c r="A204" s="7">
        <f>'PROFIL KELUARAGA'!A204</f>
        <v>200</v>
      </c>
      <c r="B204" s="7" t="str">
        <f>'PROFIL KELUARAGA'!B204</f>
        <v>MUXVII216</v>
      </c>
      <c r="C204" s="7" t="str">
        <f>'PROFIL KELUARAGA'!C204</f>
        <v>Bpk. 200</v>
      </c>
      <c r="D204" s="7" t="str">
        <f>IF(B204&lt;&gt;0,IF('PROFIL KELUARAGA'!H204&gt;0,"MERAH",IF('PROFIL KELUARAGA'!I204+'PROFIL KELUARAGA'!J204&gt;0,"KUNING","HIJAU")),"-")</f>
        <v>HIJAU</v>
      </c>
      <c r="E204" s="7" t="str">
        <f>IF(B204&lt;&gt;0,IF(SUM('PROFIL KELUARAGA'!K204:N204)&gt;0,"YA","TIDAK"),"-")</f>
        <v>TIDAK</v>
      </c>
      <c r="F204" s="7" t="str">
        <f>IF(B204&lt;&gt;0,IF(AND(SUM('PROFIL KELUARAGA'!O204:Q204)&gt;0,SUM('PROFIL KELUARAGA'!R204:T204)&gt;0),"TINGGI",IF(SUM('PROFIL KELUARAGA'!R204:T204)&gt;0,"SEDANG","RENDAH")),"-")</f>
        <v>RENDAH</v>
      </c>
    </row>
    <row r="205" spans="1:6" x14ac:dyDescent="0.25">
      <c r="A205" s="7">
        <f>'PROFIL KELUARAGA'!A205</f>
        <v>201</v>
      </c>
      <c r="B205" s="7" t="str">
        <f>'PROFIL KELUARAGA'!B205</f>
        <v>MUXVII217</v>
      </c>
      <c r="C205" s="7" t="str">
        <f>'PROFIL KELUARAGA'!C205</f>
        <v>Bpk. 201</v>
      </c>
      <c r="D205" s="7" t="str">
        <f>IF(B205&lt;&gt;0,IF('PROFIL KELUARAGA'!H205&gt;0,"MERAH",IF('PROFIL KELUARAGA'!I205+'PROFIL KELUARAGA'!J205&gt;0,"KUNING","HIJAU")),"-")</f>
        <v>HIJAU</v>
      </c>
      <c r="E205" s="7" t="str">
        <f>IF(B205&lt;&gt;0,IF(SUM('PROFIL KELUARAGA'!K205:N205)&gt;0,"YA","TIDAK"),"-")</f>
        <v>TIDAK</v>
      </c>
      <c r="F205" s="7" t="str">
        <f>IF(B205&lt;&gt;0,IF(AND(SUM('PROFIL KELUARAGA'!O205:Q205)&gt;0,SUM('PROFIL KELUARAGA'!R205:T205)&gt;0),"TINGGI",IF(SUM('PROFIL KELUARAGA'!R205:T205)&gt;0,"SEDANG","RENDAH")),"-")</f>
        <v>RENDAH</v>
      </c>
    </row>
    <row r="206" spans="1:6" x14ac:dyDescent="0.25">
      <c r="A206" s="7">
        <f>'PROFIL KELUARAGA'!A206</f>
        <v>202</v>
      </c>
      <c r="B206" s="7" t="str">
        <f>'PROFIL KELUARAGA'!B206</f>
        <v>MUXVII218</v>
      </c>
      <c r="C206" s="7" t="str">
        <f>'PROFIL KELUARAGA'!C206</f>
        <v>Bpk. 202</v>
      </c>
      <c r="D206" s="7" t="str">
        <f>IF(B206&lt;&gt;0,IF('PROFIL KELUARAGA'!H206&gt;0,"MERAH",IF('PROFIL KELUARAGA'!I206+'PROFIL KELUARAGA'!J206&gt;0,"KUNING","HIJAU")),"-")</f>
        <v>HIJAU</v>
      </c>
      <c r="E206" s="7" t="str">
        <f>IF(B206&lt;&gt;0,IF(SUM('PROFIL KELUARAGA'!K206:N206)&gt;0,"YA","TIDAK"),"-")</f>
        <v>TIDAK</v>
      </c>
      <c r="F206" s="7" t="str">
        <f>IF(B206&lt;&gt;0,IF(AND(SUM('PROFIL KELUARAGA'!O206:Q206)&gt;0,SUM('PROFIL KELUARAGA'!R206:T206)&gt;0),"TINGGI",IF(SUM('PROFIL KELUARAGA'!R206:T206)&gt;0,"SEDANG","RENDAH")),"-")</f>
        <v>RENDAH</v>
      </c>
    </row>
    <row r="207" spans="1:6" x14ac:dyDescent="0.25">
      <c r="A207" s="7">
        <f>'PROFIL KELUARAGA'!A207</f>
        <v>203</v>
      </c>
      <c r="B207" s="7" t="str">
        <f>'PROFIL KELUARAGA'!B207</f>
        <v>MUXVII219</v>
      </c>
      <c r="C207" s="7" t="str">
        <f>'PROFIL KELUARAGA'!C207</f>
        <v>Bpk. 203</v>
      </c>
      <c r="D207" s="7" t="str">
        <f>IF(B207&lt;&gt;0,IF('PROFIL KELUARAGA'!H207&gt;0,"MERAH",IF('PROFIL KELUARAGA'!I207+'PROFIL KELUARAGA'!J207&gt;0,"KUNING","HIJAU")),"-")</f>
        <v>HIJAU</v>
      </c>
      <c r="E207" s="7" t="str">
        <f>IF(B207&lt;&gt;0,IF(SUM('PROFIL KELUARAGA'!K207:N207)&gt;0,"YA","TIDAK"),"-")</f>
        <v>TIDAK</v>
      </c>
      <c r="F207" s="7" t="str">
        <f>IF(B207&lt;&gt;0,IF(AND(SUM('PROFIL KELUARAGA'!O207:Q207)&gt;0,SUM('PROFIL KELUARAGA'!R207:T207)&gt;0),"TINGGI",IF(SUM('PROFIL KELUARAGA'!R207:T207)&gt;0,"SEDANG","RENDAH")),"-")</f>
        <v>RENDAH</v>
      </c>
    </row>
    <row r="208" spans="1:6" x14ac:dyDescent="0.25">
      <c r="A208" s="7">
        <f>'PROFIL KELUARAGA'!A208</f>
        <v>204</v>
      </c>
      <c r="B208" s="7" t="str">
        <f>'PROFIL KELUARAGA'!B208</f>
        <v>MUXVII220</v>
      </c>
      <c r="C208" s="7" t="str">
        <f>'PROFIL KELUARAGA'!C208</f>
        <v>Bpk. 204</v>
      </c>
      <c r="D208" s="7" t="str">
        <f>IF(B208&lt;&gt;0,IF('PROFIL KELUARAGA'!H208&gt;0,"MERAH",IF('PROFIL KELUARAGA'!I208+'PROFIL KELUARAGA'!J208&gt;0,"KUNING","HIJAU")),"-")</f>
        <v>HIJAU</v>
      </c>
      <c r="E208" s="7" t="str">
        <f>IF(B208&lt;&gt;0,IF(SUM('PROFIL KELUARAGA'!K208:N208)&gt;0,"YA","TIDAK"),"-")</f>
        <v>TIDAK</v>
      </c>
      <c r="F208" s="7" t="str">
        <f>IF(B208&lt;&gt;0,IF(AND(SUM('PROFIL KELUARAGA'!O208:Q208)&gt;0,SUM('PROFIL KELUARAGA'!R208:T208)&gt;0),"TINGGI",IF(SUM('PROFIL KELUARAGA'!R208:T208)&gt;0,"SEDANG","RENDAH")),"-")</f>
        <v>RENDAH</v>
      </c>
    </row>
    <row r="209" spans="1:6" x14ac:dyDescent="0.25">
      <c r="A209" s="7">
        <f>'PROFIL KELUARAGA'!A209</f>
        <v>205</v>
      </c>
      <c r="B209" s="7" t="str">
        <f>'PROFIL KELUARAGA'!B209</f>
        <v>MUXVII221</v>
      </c>
      <c r="C209" s="7" t="str">
        <f>'PROFIL KELUARAGA'!C209</f>
        <v>Bpk. 205</v>
      </c>
      <c r="D209" s="7" t="str">
        <f>IF(B209&lt;&gt;0,IF('PROFIL KELUARAGA'!H209&gt;0,"MERAH",IF('PROFIL KELUARAGA'!I209+'PROFIL KELUARAGA'!J209&gt;0,"KUNING","HIJAU")),"-")</f>
        <v>HIJAU</v>
      </c>
      <c r="E209" s="7" t="str">
        <f>IF(B209&lt;&gt;0,IF(SUM('PROFIL KELUARAGA'!K209:N209)&gt;0,"YA","TIDAK"),"-")</f>
        <v>TIDAK</v>
      </c>
      <c r="F209" s="7" t="str">
        <f>IF(B209&lt;&gt;0,IF(AND(SUM('PROFIL KELUARAGA'!O209:Q209)&gt;0,SUM('PROFIL KELUARAGA'!R209:T209)&gt;0),"TINGGI",IF(SUM('PROFIL KELUARAGA'!R209:T209)&gt;0,"SEDANG","RENDAH")),"-")</f>
        <v>RENDAH</v>
      </c>
    </row>
    <row r="210" spans="1:6" x14ac:dyDescent="0.25">
      <c r="A210" s="7">
        <f>'PROFIL KELUARAGA'!A210</f>
        <v>206</v>
      </c>
      <c r="B210" s="7" t="str">
        <f>'PROFIL KELUARAGA'!B210</f>
        <v>MUXVII222</v>
      </c>
      <c r="C210" s="7" t="str">
        <f>'PROFIL KELUARAGA'!C210</f>
        <v>Bpk. 206</v>
      </c>
      <c r="D210" s="7" t="str">
        <f>IF(B210&lt;&gt;0,IF('PROFIL KELUARAGA'!H210&gt;0,"MERAH",IF('PROFIL KELUARAGA'!I210+'PROFIL KELUARAGA'!J210&gt;0,"KUNING","HIJAU")),"-")</f>
        <v>HIJAU</v>
      </c>
      <c r="E210" s="7" t="str">
        <f>IF(B210&lt;&gt;0,IF(SUM('PROFIL KELUARAGA'!K210:N210)&gt;0,"YA","TIDAK"),"-")</f>
        <v>TIDAK</v>
      </c>
      <c r="F210" s="7" t="str">
        <f>IF(B210&lt;&gt;0,IF(AND(SUM('PROFIL KELUARAGA'!O210:Q210)&gt;0,SUM('PROFIL KELUARAGA'!R210:T210)&gt;0),"TINGGI",IF(SUM('PROFIL KELUARAGA'!R210:T210)&gt;0,"SEDANG","RENDAH")),"-")</f>
        <v>RENDAH</v>
      </c>
    </row>
    <row r="211" spans="1:6" x14ac:dyDescent="0.25">
      <c r="A211" s="7">
        <f>'PROFIL KELUARAGA'!A211</f>
        <v>207</v>
      </c>
      <c r="B211" s="7" t="str">
        <f>'PROFIL KELUARAGA'!B211</f>
        <v>MUXVII223</v>
      </c>
      <c r="C211" s="7" t="str">
        <f>'PROFIL KELUARAGA'!C211</f>
        <v>Bpk. 207</v>
      </c>
      <c r="D211" s="7" t="str">
        <f>IF(B211&lt;&gt;0,IF('PROFIL KELUARAGA'!H211&gt;0,"MERAH",IF('PROFIL KELUARAGA'!I211+'PROFIL KELUARAGA'!J211&gt;0,"KUNING","HIJAU")),"-")</f>
        <v>HIJAU</v>
      </c>
      <c r="E211" s="7" t="str">
        <f>IF(B211&lt;&gt;0,IF(SUM('PROFIL KELUARAGA'!K211:N211)&gt;0,"YA","TIDAK"),"-")</f>
        <v>TIDAK</v>
      </c>
      <c r="F211" s="7" t="str">
        <f>IF(B211&lt;&gt;0,IF(AND(SUM('PROFIL KELUARAGA'!O211:Q211)&gt;0,SUM('PROFIL KELUARAGA'!R211:T211)&gt;0),"TINGGI",IF(SUM('PROFIL KELUARAGA'!R211:T211)&gt;0,"SEDANG","RENDAH")),"-")</f>
        <v>RENDAH</v>
      </c>
    </row>
    <row r="212" spans="1:6" x14ac:dyDescent="0.25">
      <c r="A212" s="7">
        <f>'PROFIL KELUARAGA'!A212</f>
        <v>208</v>
      </c>
      <c r="B212" s="7" t="str">
        <f>'PROFIL KELUARAGA'!B212</f>
        <v>MUXVII224</v>
      </c>
      <c r="C212" s="7" t="str">
        <f>'PROFIL KELUARAGA'!C212</f>
        <v>Bpk. 208</v>
      </c>
      <c r="D212" s="7" t="str">
        <f>IF(B212&lt;&gt;0,IF('PROFIL KELUARAGA'!H212&gt;0,"MERAH",IF('PROFIL KELUARAGA'!I212+'PROFIL KELUARAGA'!J212&gt;0,"KUNING","HIJAU")),"-")</f>
        <v>KUNING</v>
      </c>
      <c r="E212" s="7" t="str">
        <f>IF(B212&lt;&gt;0,IF(SUM('PROFIL KELUARAGA'!K212:N212)&gt;0,"YA","TIDAK"),"-")</f>
        <v>TIDAK</v>
      </c>
      <c r="F212" s="7" t="str">
        <f>IF(B212&lt;&gt;0,IF(AND(SUM('PROFIL KELUARAGA'!O212:Q212)&gt;0,SUM('PROFIL KELUARAGA'!R212:T212)&gt;0),"TINGGI",IF(SUM('PROFIL KELUARAGA'!R212:T212)&gt;0,"SEDANG","RENDAH")),"-")</f>
        <v>SEDANG</v>
      </c>
    </row>
    <row r="213" spans="1:6" x14ac:dyDescent="0.25">
      <c r="A213" s="7">
        <f>'PROFIL KELUARAGA'!A213</f>
        <v>209</v>
      </c>
      <c r="B213" s="7" t="str">
        <f>'PROFIL KELUARAGA'!B213</f>
        <v>MUXVII225</v>
      </c>
      <c r="C213" s="7" t="str">
        <f>'PROFIL KELUARAGA'!C213</f>
        <v>Bpk. 209</v>
      </c>
      <c r="D213" s="7" t="str">
        <f>IF(B213&lt;&gt;0,IF('PROFIL KELUARAGA'!H213&gt;0,"MERAH",IF('PROFIL KELUARAGA'!I213+'PROFIL KELUARAGA'!J213&gt;0,"KUNING","HIJAU")),"-")</f>
        <v>HIJAU</v>
      </c>
      <c r="E213" s="7" t="str">
        <f>IF(B213&lt;&gt;0,IF(SUM('PROFIL KELUARAGA'!K213:N213)&gt;0,"YA","TIDAK"),"-")</f>
        <v>TIDAK</v>
      </c>
      <c r="F213" s="7" t="str">
        <f>IF(B213&lt;&gt;0,IF(AND(SUM('PROFIL KELUARAGA'!O213:Q213)&gt;0,SUM('PROFIL KELUARAGA'!R213:T213)&gt;0),"TINGGI",IF(SUM('PROFIL KELUARAGA'!R213:T213)&gt;0,"SEDANG","RENDAH")),"-")</f>
        <v>RENDAH</v>
      </c>
    </row>
    <row r="214" spans="1:6" x14ac:dyDescent="0.25">
      <c r="A214" s="7">
        <f>'PROFIL KELUARAGA'!A214</f>
        <v>210</v>
      </c>
      <c r="B214" s="7" t="str">
        <f>'PROFIL KELUARAGA'!B214</f>
        <v>MUXVII226</v>
      </c>
      <c r="C214" s="7" t="str">
        <f>'PROFIL KELUARAGA'!C214</f>
        <v>Bpk. 210</v>
      </c>
      <c r="D214" s="7" t="str">
        <f>IF(B214&lt;&gt;0,IF('PROFIL KELUARAGA'!H214&gt;0,"MERAH",IF('PROFIL KELUARAGA'!I214+'PROFIL KELUARAGA'!J214&gt;0,"KUNING","HIJAU")),"-")</f>
        <v>KUNING</v>
      </c>
      <c r="E214" s="7" t="str">
        <f>IF(B214&lt;&gt;0,IF(SUM('PROFIL KELUARAGA'!K214:N214)&gt;0,"YA","TIDAK"),"-")</f>
        <v>TIDAK</v>
      </c>
      <c r="F214" s="7" t="str">
        <f>IF(B214&lt;&gt;0,IF(AND(SUM('PROFIL KELUARAGA'!O214:Q214)&gt;0,SUM('PROFIL KELUARAGA'!R214:T214)&gt;0),"TINGGI",IF(SUM('PROFIL KELUARAGA'!R214:T214)&gt;0,"SEDANG","RENDAH")),"-")</f>
        <v>RENDAH</v>
      </c>
    </row>
    <row r="215" spans="1:6" x14ac:dyDescent="0.25">
      <c r="A215" s="7">
        <f>'PROFIL KELUARAGA'!A215</f>
        <v>211</v>
      </c>
      <c r="B215" s="7" t="str">
        <f>'PROFIL KELUARAGA'!B215</f>
        <v>MUXVII227</v>
      </c>
      <c r="C215" s="7" t="str">
        <f>'PROFIL KELUARAGA'!C215</f>
        <v>Bpk. 211</v>
      </c>
      <c r="D215" s="7" t="str">
        <f>IF(B215&lt;&gt;0,IF('PROFIL KELUARAGA'!H215&gt;0,"MERAH",IF('PROFIL KELUARAGA'!I215+'PROFIL KELUARAGA'!J215&gt;0,"KUNING","HIJAU")),"-")</f>
        <v>HIJAU</v>
      </c>
      <c r="E215" s="7" t="str">
        <f>IF(B215&lt;&gt;0,IF(SUM('PROFIL KELUARAGA'!K215:N215)&gt;0,"YA","TIDAK"),"-")</f>
        <v>TIDAK</v>
      </c>
      <c r="F215" s="7" t="str">
        <f>IF(B215&lt;&gt;0,IF(AND(SUM('PROFIL KELUARAGA'!O215:Q215)&gt;0,SUM('PROFIL KELUARAGA'!R215:T215)&gt;0),"TINGGI",IF(SUM('PROFIL KELUARAGA'!R215:T215)&gt;0,"SEDANG","RENDAH")),"-")</f>
        <v>RENDAH</v>
      </c>
    </row>
    <row r="216" spans="1:6" x14ac:dyDescent="0.25">
      <c r="A216" s="7">
        <f>'PROFIL KELUARAGA'!A216</f>
        <v>212</v>
      </c>
      <c r="B216" s="7" t="str">
        <f>'PROFIL KELUARAGA'!B216</f>
        <v>MUXVII228</v>
      </c>
      <c r="C216" s="7" t="str">
        <f>'PROFIL KELUARAGA'!C216</f>
        <v>Bpk. 212</v>
      </c>
      <c r="D216" s="7" t="str">
        <f>IF(B216&lt;&gt;0,IF('PROFIL KELUARAGA'!H216&gt;0,"MERAH",IF('PROFIL KELUARAGA'!I216+'PROFIL KELUARAGA'!J216&gt;0,"KUNING","HIJAU")),"-")</f>
        <v>HIJAU</v>
      </c>
      <c r="E216" s="7" t="str">
        <f>IF(B216&lt;&gt;0,IF(SUM('PROFIL KELUARAGA'!K216:N216)&gt;0,"YA","TIDAK"),"-")</f>
        <v>TIDAK</v>
      </c>
      <c r="F216" s="7" t="str">
        <f>IF(B216&lt;&gt;0,IF(AND(SUM('PROFIL KELUARAGA'!O216:Q216)&gt;0,SUM('PROFIL KELUARAGA'!R216:T216)&gt;0),"TINGGI",IF(SUM('PROFIL KELUARAGA'!R216:T216)&gt;0,"SEDANG","RENDAH")),"-")</f>
        <v>SEDANG</v>
      </c>
    </row>
    <row r="217" spans="1:6" x14ac:dyDescent="0.25">
      <c r="A217" s="7">
        <f>'PROFIL KELUARAGA'!A217</f>
        <v>213</v>
      </c>
      <c r="B217" s="7" t="str">
        <f>'PROFIL KELUARAGA'!B217</f>
        <v>MUXVII229</v>
      </c>
      <c r="C217" s="7" t="str">
        <f>'PROFIL KELUARAGA'!C217</f>
        <v>Bpk. 213</v>
      </c>
      <c r="D217" s="7" t="str">
        <f>IF(B217&lt;&gt;0,IF('PROFIL KELUARAGA'!H217&gt;0,"MERAH",IF('PROFIL KELUARAGA'!I217+'PROFIL KELUARAGA'!J217&gt;0,"KUNING","HIJAU")),"-")</f>
        <v>HIJAU</v>
      </c>
      <c r="E217" s="7" t="str">
        <f>IF(B217&lt;&gt;0,IF(SUM('PROFIL KELUARAGA'!K217:N217)&gt;0,"YA","TIDAK"),"-")</f>
        <v>TIDAK</v>
      </c>
      <c r="F217" s="7" t="str">
        <f>IF(B217&lt;&gt;0,IF(AND(SUM('PROFIL KELUARAGA'!O217:Q217)&gt;0,SUM('PROFIL KELUARAGA'!R217:T217)&gt;0),"TINGGI",IF(SUM('PROFIL KELUARAGA'!R217:T217)&gt;0,"SEDANG","RENDAH")),"-")</f>
        <v>RENDAH</v>
      </c>
    </row>
    <row r="218" spans="1:6" x14ac:dyDescent="0.25">
      <c r="A218" s="7">
        <f>'PROFIL KELUARAGA'!A218</f>
        <v>214</v>
      </c>
      <c r="B218" s="7" t="str">
        <f>'PROFIL KELUARAGA'!B218</f>
        <v>MUXVII230</v>
      </c>
      <c r="C218" s="7" t="str">
        <f>'PROFIL KELUARAGA'!C218</f>
        <v>Bpk. 214</v>
      </c>
      <c r="D218" s="7" t="str">
        <f>IF(B218&lt;&gt;0,IF('PROFIL KELUARAGA'!H218&gt;0,"MERAH",IF('PROFIL KELUARAGA'!I218+'PROFIL KELUARAGA'!J218&gt;0,"KUNING","HIJAU")),"-")</f>
        <v>HIJAU</v>
      </c>
      <c r="E218" s="7" t="str">
        <f>IF(B218&lt;&gt;0,IF(SUM('PROFIL KELUARAGA'!K218:N218)&gt;0,"YA","TIDAK"),"-")</f>
        <v>TIDAK</v>
      </c>
      <c r="F218" s="7" t="str">
        <f>IF(B218&lt;&gt;0,IF(AND(SUM('PROFIL KELUARAGA'!O218:Q218)&gt;0,SUM('PROFIL KELUARAGA'!R218:T218)&gt;0),"TINGGI",IF(SUM('PROFIL KELUARAGA'!R218:T218)&gt;0,"SEDANG","RENDAH")),"-")</f>
        <v>RENDAH</v>
      </c>
    </row>
    <row r="219" spans="1:6" x14ac:dyDescent="0.25">
      <c r="A219" s="7">
        <f>'PROFIL KELUARAGA'!A219</f>
        <v>215</v>
      </c>
      <c r="B219" s="7" t="str">
        <f>'PROFIL KELUARAGA'!B219</f>
        <v>MUXVII231</v>
      </c>
      <c r="C219" s="7" t="str">
        <f>'PROFIL KELUARAGA'!C219</f>
        <v>Bpk. 215</v>
      </c>
      <c r="D219" s="7" t="str">
        <f>IF(B219&lt;&gt;0,IF('PROFIL KELUARAGA'!H219&gt;0,"MERAH",IF('PROFIL KELUARAGA'!I219+'PROFIL KELUARAGA'!J219&gt;0,"KUNING","HIJAU")),"-")</f>
        <v>HIJAU</v>
      </c>
      <c r="E219" s="7" t="str">
        <f>IF(B219&lt;&gt;0,IF(SUM('PROFIL KELUARAGA'!K219:N219)&gt;0,"YA","TIDAK"),"-")</f>
        <v>TIDAK</v>
      </c>
      <c r="F219" s="7" t="str">
        <f>IF(B219&lt;&gt;0,IF(AND(SUM('PROFIL KELUARAGA'!O219:Q219)&gt;0,SUM('PROFIL KELUARAGA'!R219:T219)&gt;0),"TINGGI",IF(SUM('PROFIL KELUARAGA'!R219:T219)&gt;0,"SEDANG","RENDAH")),"-")</f>
        <v>RENDAH</v>
      </c>
    </row>
    <row r="220" spans="1:6" x14ac:dyDescent="0.25">
      <c r="A220" s="7">
        <f>'PROFIL KELUARAGA'!A220</f>
        <v>216</v>
      </c>
      <c r="B220" s="7" t="str">
        <f>'PROFIL KELUARAGA'!B220</f>
        <v>MUXVII232</v>
      </c>
      <c r="C220" s="7" t="str">
        <f>'PROFIL KELUARAGA'!C220</f>
        <v>Bpk. 216</v>
      </c>
      <c r="D220" s="7" t="str">
        <f>IF(B220&lt;&gt;0,IF('PROFIL KELUARAGA'!H220&gt;0,"MERAH",IF('PROFIL KELUARAGA'!I220+'PROFIL KELUARAGA'!J220&gt;0,"KUNING","HIJAU")),"-")</f>
        <v>MERAH</v>
      </c>
      <c r="E220" s="7" t="str">
        <f>IF(B220&lt;&gt;0,IF(SUM('PROFIL KELUARAGA'!K220:N220)&gt;0,"YA","TIDAK"),"-")</f>
        <v>TIDAK</v>
      </c>
      <c r="F220" s="7" t="str">
        <f>IF(B220&lt;&gt;0,IF(AND(SUM('PROFIL KELUARAGA'!O220:Q220)&gt;0,SUM('PROFIL KELUARAGA'!R220:T220)&gt;0),"TINGGI",IF(SUM('PROFIL KELUARAGA'!R220:T220)&gt;0,"SEDANG","RENDAH")),"-")</f>
        <v>SEDANG</v>
      </c>
    </row>
    <row r="221" spans="1:6" x14ac:dyDescent="0.25">
      <c r="A221" s="7">
        <f>'PROFIL KELUARAGA'!A221</f>
        <v>217</v>
      </c>
      <c r="B221" s="7" t="str">
        <f>'PROFIL KELUARAGA'!B221</f>
        <v>MUXVII233</v>
      </c>
      <c r="C221" s="7" t="str">
        <f>'PROFIL KELUARAGA'!C221</f>
        <v>Bpk. 217</v>
      </c>
      <c r="D221" s="7" t="str">
        <f>IF(B221&lt;&gt;0,IF('PROFIL KELUARAGA'!H221&gt;0,"MERAH",IF('PROFIL KELUARAGA'!I221+'PROFIL KELUARAGA'!J221&gt;0,"KUNING","HIJAU")),"-")</f>
        <v>HIJAU</v>
      </c>
      <c r="E221" s="7" t="str">
        <f>IF(B221&lt;&gt;0,IF(SUM('PROFIL KELUARAGA'!K221:N221)&gt;0,"YA","TIDAK"),"-")</f>
        <v>TIDAK</v>
      </c>
      <c r="F221" s="7" t="str">
        <f>IF(B221&lt;&gt;0,IF(AND(SUM('PROFIL KELUARAGA'!O221:Q221)&gt;0,SUM('PROFIL KELUARAGA'!R221:T221)&gt;0),"TINGGI",IF(SUM('PROFIL KELUARAGA'!R221:T221)&gt;0,"SEDANG","RENDAH")),"-")</f>
        <v>RENDAH</v>
      </c>
    </row>
    <row r="222" spans="1:6" x14ac:dyDescent="0.25">
      <c r="A222" s="7">
        <f>'PROFIL KELUARAGA'!A222</f>
        <v>218</v>
      </c>
      <c r="B222" s="7" t="str">
        <f>'PROFIL KELUARAGA'!B222</f>
        <v>MUXVII234</v>
      </c>
      <c r="C222" s="7" t="str">
        <f>'PROFIL KELUARAGA'!C222</f>
        <v>Bpk. 218</v>
      </c>
      <c r="D222" s="7" t="str">
        <f>IF(B222&lt;&gt;0,IF('PROFIL KELUARAGA'!H222&gt;0,"MERAH",IF('PROFIL KELUARAGA'!I222+'PROFIL KELUARAGA'!J222&gt;0,"KUNING","HIJAU")),"-")</f>
        <v>HIJAU</v>
      </c>
      <c r="E222" s="7" t="str">
        <f>IF(B222&lt;&gt;0,IF(SUM('PROFIL KELUARAGA'!K222:N222)&gt;0,"YA","TIDAK"),"-")</f>
        <v>TIDAK</v>
      </c>
      <c r="F222" s="7" t="str">
        <f>IF(B222&lt;&gt;0,IF(AND(SUM('PROFIL KELUARAGA'!O222:Q222)&gt;0,SUM('PROFIL KELUARAGA'!R222:T222)&gt;0),"TINGGI",IF(SUM('PROFIL KELUARAGA'!R222:T222)&gt;0,"SEDANG","RENDAH")),"-")</f>
        <v>RENDAH</v>
      </c>
    </row>
    <row r="223" spans="1:6" x14ac:dyDescent="0.25">
      <c r="A223" s="7">
        <f>'PROFIL KELUARAGA'!A223</f>
        <v>219</v>
      </c>
      <c r="B223" s="7" t="str">
        <f>'PROFIL KELUARAGA'!B223</f>
        <v>MUXVII235</v>
      </c>
      <c r="C223" s="7" t="str">
        <f>'PROFIL KELUARAGA'!C223</f>
        <v>Bpk. 219</v>
      </c>
      <c r="D223" s="7" t="str">
        <f>IF(B223&lt;&gt;0,IF('PROFIL KELUARAGA'!H223&gt;0,"MERAH",IF('PROFIL KELUARAGA'!I223+'PROFIL KELUARAGA'!J223&gt;0,"KUNING","HIJAU")),"-")</f>
        <v>HIJAU</v>
      </c>
      <c r="E223" s="7" t="str">
        <f>IF(B223&lt;&gt;0,IF(SUM('PROFIL KELUARAGA'!K223:N223)&gt;0,"YA","TIDAK"),"-")</f>
        <v>TIDAK</v>
      </c>
      <c r="F223" s="7" t="str">
        <f>IF(B223&lt;&gt;0,IF(AND(SUM('PROFIL KELUARAGA'!O223:Q223)&gt;0,SUM('PROFIL KELUARAGA'!R223:T223)&gt;0),"TINGGI",IF(SUM('PROFIL KELUARAGA'!R223:T223)&gt;0,"SEDANG","RENDAH")),"-")</f>
        <v>RENDAH</v>
      </c>
    </row>
    <row r="224" spans="1:6" x14ac:dyDescent="0.25">
      <c r="A224" s="7">
        <f>'PROFIL KELUARAGA'!A224</f>
        <v>220</v>
      </c>
      <c r="B224" s="7" t="str">
        <f>'PROFIL KELUARAGA'!B224</f>
        <v>MUXVII236</v>
      </c>
      <c r="C224" s="7" t="str">
        <f>'PROFIL KELUARAGA'!C224</f>
        <v>Bpk. 220</v>
      </c>
      <c r="D224" s="7" t="str">
        <f>IF(B224&lt;&gt;0,IF('PROFIL KELUARAGA'!H224&gt;0,"MERAH",IF('PROFIL KELUARAGA'!I224+'PROFIL KELUARAGA'!J224&gt;0,"KUNING","HIJAU")),"-")</f>
        <v>HIJAU</v>
      </c>
      <c r="E224" s="7" t="str">
        <f>IF(B224&lt;&gt;0,IF(SUM('PROFIL KELUARAGA'!K224:N224)&gt;0,"YA","TIDAK"),"-")</f>
        <v>TIDAK</v>
      </c>
      <c r="F224" s="7" t="str">
        <f>IF(B224&lt;&gt;0,IF(AND(SUM('PROFIL KELUARAGA'!O224:Q224)&gt;0,SUM('PROFIL KELUARAGA'!R224:T224)&gt;0),"TINGGI",IF(SUM('PROFIL KELUARAGA'!R224:T224)&gt;0,"SEDANG","RENDAH")),"-")</f>
        <v>RENDAH</v>
      </c>
    </row>
    <row r="225" spans="1:6" x14ac:dyDescent="0.25">
      <c r="A225" s="7">
        <f>'PROFIL KELUARAGA'!A225</f>
        <v>221</v>
      </c>
      <c r="B225" s="7" t="str">
        <f>'PROFIL KELUARAGA'!B225</f>
        <v>MUXVII237</v>
      </c>
      <c r="C225" s="7" t="str">
        <f>'PROFIL KELUARAGA'!C225</f>
        <v>Bpk. 221</v>
      </c>
      <c r="D225" s="7" t="str">
        <f>IF(B225&lt;&gt;0,IF('PROFIL KELUARAGA'!H225&gt;0,"MERAH",IF('PROFIL KELUARAGA'!I225+'PROFIL KELUARAGA'!J225&gt;0,"KUNING","HIJAU")),"-")</f>
        <v>KUNING</v>
      </c>
      <c r="E225" s="7" t="str">
        <f>IF(B225&lt;&gt;0,IF(SUM('PROFIL KELUARAGA'!K225:N225)&gt;0,"YA","TIDAK"),"-")</f>
        <v>TIDAK</v>
      </c>
      <c r="F225" s="7" t="str">
        <f>IF(B225&lt;&gt;0,IF(AND(SUM('PROFIL KELUARAGA'!O225:Q225)&gt;0,SUM('PROFIL KELUARAGA'!R225:T225)&gt;0),"TINGGI",IF(SUM('PROFIL KELUARAGA'!R225:T225)&gt;0,"SEDANG","RENDAH")),"-")</f>
        <v>RENDAH</v>
      </c>
    </row>
    <row r="226" spans="1:6" x14ac:dyDescent="0.25">
      <c r="A226" s="7">
        <f>'PROFIL KELUARAGA'!A226</f>
        <v>222</v>
      </c>
      <c r="B226" s="7" t="str">
        <f>'PROFIL KELUARAGA'!B226</f>
        <v>MUXVII238</v>
      </c>
      <c r="C226" s="7" t="str">
        <f>'PROFIL KELUARAGA'!C226</f>
        <v>Bpk. 222</v>
      </c>
      <c r="D226" s="7" t="str">
        <f>IF(B226&lt;&gt;0,IF('PROFIL KELUARAGA'!H226&gt;0,"MERAH",IF('PROFIL KELUARAGA'!I226+'PROFIL KELUARAGA'!J226&gt;0,"KUNING","HIJAU")),"-")</f>
        <v>HIJAU</v>
      </c>
      <c r="E226" s="7" t="str">
        <f>IF(B226&lt;&gt;0,IF(SUM('PROFIL KELUARAGA'!K226:N226)&gt;0,"YA","TIDAK"),"-")</f>
        <v>TIDAK</v>
      </c>
      <c r="F226" s="7" t="str">
        <f>IF(B226&lt;&gt;0,IF(AND(SUM('PROFIL KELUARAGA'!O226:Q226)&gt;0,SUM('PROFIL KELUARAGA'!R226:T226)&gt;0),"TINGGI",IF(SUM('PROFIL KELUARAGA'!R226:T226)&gt;0,"SEDANG","RENDAH")),"-")</f>
        <v>RENDAH</v>
      </c>
    </row>
    <row r="227" spans="1:6" x14ac:dyDescent="0.25">
      <c r="A227" s="7">
        <f>'PROFIL KELUARAGA'!A227</f>
        <v>223</v>
      </c>
      <c r="B227" s="7" t="str">
        <f>'PROFIL KELUARAGA'!B227</f>
        <v>MUXVII239</v>
      </c>
      <c r="C227" s="7" t="str">
        <f>'PROFIL KELUARAGA'!C227</f>
        <v>Bpk. 223</v>
      </c>
      <c r="D227" s="7" t="str">
        <f>IF(B227&lt;&gt;0,IF('PROFIL KELUARAGA'!H227&gt;0,"MERAH",IF('PROFIL KELUARAGA'!I227+'PROFIL KELUARAGA'!J227&gt;0,"KUNING","HIJAU")),"-")</f>
        <v>HIJAU</v>
      </c>
      <c r="E227" s="7" t="str">
        <f>IF(B227&lt;&gt;0,IF(SUM('PROFIL KELUARAGA'!K227:N227)&gt;0,"YA","TIDAK"),"-")</f>
        <v>TIDAK</v>
      </c>
      <c r="F227" s="7" t="str">
        <f>IF(B227&lt;&gt;0,IF(AND(SUM('PROFIL KELUARAGA'!O227:Q227)&gt;0,SUM('PROFIL KELUARAGA'!R227:T227)&gt;0),"TINGGI",IF(SUM('PROFIL KELUARAGA'!R227:T227)&gt;0,"SEDANG","RENDAH")),"-")</f>
        <v>SEDANG</v>
      </c>
    </row>
    <row r="228" spans="1:6" x14ac:dyDescent="0.25">
      <c r="A228" s="7">
        <f>'PROFIL KELUARAGA'!A228</f>
        <v>224</v>
      </c>
      <c r="B228" s="7" t="str">
        <f>'PROFIL KELUARAGA'!B228</f>
        <v>MUXVII240</v>
      </c>
      <c r="C228" s="7" t="str">
        <f>'PROFIL KELUARAGA'!C228</f>
        <v>Bpk. 224</v>
      </c>
      <c r="D228" s="7" t="str">
        <f>IF(B228&lt;&gt;0,IF('PROFIL KELUARAGA'!H228&gt;0,"MERAH",IF('PROFIL KELUARAGA'!I228+'PROFIL KELUARAGA'!J228&gt;0,"KUNING","HIJAU")),"-")</f>
        <v>HIJAU</v>
      </c>
      <c r="E228" s="7" t="str">
        <f>IF(B228&lt;&gt;0,IF(SUM('PROFIL KELUARAGA'!K228:N228)&gt;0,"YA","TIDAK"),"-")</f>
        <v>TIDAK</v>
      </c>
      <c r="F228" s="7" t="str">
        <f>IF(B228&lt;&gt;0,IF(AND(SUM('PROFIL KELUARAGA'!O228:Q228)&gt;0,SUM('PROFIL KELUARAGA'!R228:T228)&gt;0),"TINGGI",IF(SUM('PROFIL KELUARAGA'!R228:T228)&gt;0,"SEDANG","RENDAH")),"-")</f>
        <v>RENDAH</v>
      </c>
    </row>
    <row r="229" spans="1:6" x14ac:dyDescent="0.25">
      <c r="A229" s="7">
        <f>'PROFIL KELUARAGA'!A229</f>
        <v>225</v>
      </c>
      <c r="B229" s="7" t="str">
        <f>'PROFIL KELUARAGA'!B229</f>
        <v>MUXVII241</v>
      </c>
      <c r="C229" s="7" t="str">
        <f>'PROFIL KELUARAGA'!C229</f>
        <v>Bpk. 225</v>
      </c>
      <c r="D229" s="7" t="str">
        <f>IF(B229&lt;&gt;0,IF('PROFIL KELUARAGA'!H229&gt;0,"MERAH",IF('PROFIL KELUARAGA'!I229+'PROFIL KELUARAGA'!J229&gt;0,"KUNING","HIJAU")),"-")</f>
        <v>HIJAU</v>
      </c>
      <c r="E229" s="7" t="str">
        <f>IF(B229&lt;&gt;0,IF(SUM('PROFIL KELUARAGA'!K229:N229)&gt;0,"YA","TIDAK"),"-")</f>
        <v>TIDAK</v>
      </c>
      <c r="F229" s="7" t="str">
        <f>IF(B229&lt;&gt;0,IF(AND(SUM('PROFIL KELUARAGA'!O229:Q229)&gt;0,SUM('PROFIL KELUARAGA'!R229:T229)&gt;0),"TINGGI",IF(SUM('PROFIL KELUARAGA'!R229:T229)&gt;0,"SEDANG","RENDAH")),"-")</f>
        <v>RENDAH</v>
      </c>
    </row>
    <row r="230" spans="1:6" x14ac:dyDescent="0.25">
      <c r="A230" s="7">
        <f>'PROFIL KELUARAGA'!A230</f>
        <v>226</v>
      </c>
      <c r="B230" s="7" t="str">
        <f>'PROFIL KELUARAGA'!B230</f>
        <v>MUXVII242</v>
      </c>
      <c r="C230" s="7" t="str">
        <f>'PROFIL KELUARAGA'!C230</f>
        <v>Bpk. 226</v>
      </c>
      <c r="D230" s="7" t="str">
        <f>IF(B230&lt;&gt;0,IF('PROFIL KELUARAGA'!H230&gt;0,"MERAH",IF('PROFIL KELUARAGA'!I230+'PROFIL KELUARAGA'!J230&gt;0,"KUNING","HIJAU")),"-")</f>
        <v>HIJAU</v>
      </c>
      <c r="E230" s="7" t="str">
        <f>IF(B230&lt;&gt;0,IF(SUM('PROFIL KELUARAGA'!K230:N230)&gt;0,"YA","TIDAK"),"-")</f>
        <v>TIDAK</v>
      </c>
      <c r="F230" s="7" t="str">
        <f>IF(B230&lt;&gt;0,IF(AND(SUM('PROFIL KELUARAGA'!O230:Q230)&gt;0,SUM('PROFIL KELUARAGA'!R230:T230)&gt;0),"TINGGI",IF(SUM('PROFIL KELUARAGA'!R230:T230)&gt;0,"SEDANG","RENDAH")),"-")</f>
        <v>RENDAH</v>
      </c>
    </row>
    <row r="231" spans="1:6" x14ac:dyDescent="0.25">
      <c r="A231" s="7">
        <f>'PROFIL KELUARAGA'!A231</f>
        <v>227</v>
      </c>
      <c r="B231" s="7" t="str">
        <f>'PROFIL KELUARAGA'!B231</f>
        <v>MUXVII243</v>
      </c>
      <c r="C231" s="7" t="str">
        <f>'PROFIL KELUARAGA'!C231</f>
        <v>Bpk. 227</v>
      </c>
      <c r="D231" s="7" t="str">
        <f>IF(B231&lt;&gt;0,IF('PROFIL KELUARAGA'!H231&gt;0,"MERAH",IF('PROFIL KELUARAGA'!I231+'PROFIL KELUARAGA'!J231&gt;0,"KUNING","HIJAU")),"-")</f>
        <v>HIJAU</v>
      </c>
      <c r="E231" s="7" t="str">
        <f>IF(B231&lt;&gt;0,IF(SUM('PROFIL KELUARAGA'!K231:N231)&gt;0,"YA","TIDAK"),"-")</f>
        <v>TIDAK</v>
      </c>
      <c r="F231" s="7" t="str">
        <f>IF(B231&lt;&gt;0,IF(AND(SUM('PROFIL KELUARAGA'!O231:Q231)&gt;0,SUM('PROFIL KELUARAGA'!R231:T231)&gt;0),"TINGGI",IF(SUM('PROFIL KELUARAGA'!R231:T231)&gt;0,"SEDANG","RENDAH")),"-")</f>
        <v>RENDAH</v>
      </c>
    </row>
    <row r="232" spans="1:6" x14ac:dyDescent="0.25">
      <c r="A232" s="7">
        <f>'PROFIL KELUARAGA'!A232</f>
        <v>228</v>
      </c>
      <c r="B232" s="7" t="str">
        <f>'PROFIL KELUARAGA'!B232</f>
        <v>MUXVII244</v>
      </c>
      <c r="C232" s="7" t="str">
        <f>'PROFIL KELUARAGA'!C232</f>
        <v>Bpk. 228</v>
      </c>
      <c r="D232" s="7" t="str">
        <f>IF(B232&lt;&gt;0,IF('PROFIL KELUARAGA'!H232&gt;0,"MERAH",IF('PROFIL KELUARAGA'!I232+'PROFIL KELUARAGA'!J232&gt;0,"KUNING","HIJAU")),"-")</f>
        <v>HIJAU</v>
      </c>
      <c r="E232" s="7" t="str">
        <f>IF(B232&lt;&gt;0,IF(SUM('PROFIL KELUARAGA'!K232:N232)&gt;0,"YA","TIDAK"),"-")</f>
        <v>TIDAK</v>
      </c>
      <c r="F232" s="7" t="str">
        <f>IF(B232&lt;&gt;0,IF(AND(SUM('PROFIL KELUARAGA'!O232:Q232)&gt;0,SUM('PROFIL KELUARAGA'!R232:T232)&gt;0),"TINGGI",IF(SUM('PROFIL KELUARAGA'!R232:T232)&gt;0,"SEDANG","RENDAH")),"-")</f>
        <v>RENDAH</v>
      </c>
    </row>
    <row r="233" spans="1:6" x14ac:dyDescent="0.25">
      <c r="A233" s="7">
        <f>'PROFIL KELUARAGA'!A233</f>
        <v>229</v>
      </c>
      <c r="B233" s="7" t="str">
        <f>'PROFIL KELUARAGA'!B233</f>
        <v>MUXVII245</v>
      </c>
      <c r="C233" s="7" t="str">
        <f>'PROFIL KELUARAGA'!C233</f>
        <v>Bpk. 229</v>
      </c>
      <c r="D233" s="7" t="str">
        <f>IF(B233&lt;&gt;0,IF('PROFIL KELUARAGA'!H233&gt;0,"MERAH",IF('PROFIL KELUARAGA'!I233+'PROFIL KELUARAGA'!J233&gt;0,"KUNING","HIJAU")),"-")</f>
        <v>HIJAU</v>
      </c>
      <c r="E233" s="7" t="str">
        <f>IF(B233&lt;&gt;0,IF(SUM('PROFIL KELUARAGA'!K233:N233)&gt;0,"YA","TIDAK"),"-")</f>
        <v>TIDAK</v>
      </c>
      <c r="F233" s="7" t="str">
        <f>IF(B233&lt;&gt;0,IF(AND(SUM('PROFIL KELUARAGA'!O233:Q233)&gt;0,SUM('PROFIL KELUARAGA'!R233:T233)&gt;0),"TINGGI",IF(SUM('PROFIL KELUARAGA'!R233:T233)&gt;0,"SEDANG","RENDAH")),"-")</f>
        <v>SEDANG</v>
      </c>
    </row>
    <row r="234" spans="1:6" x14ac:dyDescent="0.25">
      <c r="A234" s="7">
        <f>'PROFIL KELUARAGA'!A234</f>
        <v>230</v>
      </c>
      <c r="B234" s="7" t="str">
        <f>'PROFIL KELUARAGA'!B234</f>
        <v>MUXVII246</v>
      </c>
      <c r="C234" s="7" t="str">
        <f>'PROFIL KELUARAGA'!C234</f>
        <v>Bpk. 230</v>
      </c>
      <c r="D234" s="7" t="str">
        <f>IF(B234&lt;&gt;0,IF('PROFIL KELUARAGA'!H234&gt;0,"MERAH",IF('PROFIL KELUARAGA'!I234+'PROFIL KELUARAGA'!J234&gt;0,"KUNING","HIJAU")),"-")</f>
        <v>HIJAU</v>
      </c>
      <c r="E234" s="7" t="str">
        <f>IF(B234&lt;&gt;0,IF(SUM('PROFIL KELUARAGA'!K234:N234)&gt;0,"YA","TIDAK"),"-")</f>
        <v>TIDAK</v>
      </c>
      <c r="F234" s="7" t="str">
        <f>IF(B234&lt;&gt;0,IF(AND(SUM('PROFIL KELUARAGA'!O234:Q234)&gt;0,SUM('PROFIL KELUARAGA'!R234:T234)&gt;0),"TINGGI",IF(SUM('PROFIL KELUARAGA'!R234:T234)&gt;0,"SEDANG","RENDAH")),"-")</f>
        <v>RENDAH</v>
      </c>
    </row>
    <row r="235" spans="1:6" x14ac:dyDescent="0.25">
      <c r="A235" s="7">
        <f>'PROFIL KELUARAGA'!A235</f>
        <v>231</v>
      </c>
      <c r="B235" s="7" t="str">
        <f>'PROFIL KELUARAGA'!B235</f>
        <v>MUXVII247</v>
      </c>
      <c r="C235" s="7" t="str">
        <f>'PROFIL KELUARAGA'!C235</f>
        <v>Bpk. 231</v>
      </c>
      <c r="D235" s="7" t="str">
        <f>IF(B235&lt;&gt;0,IF('PROFIL KELUARAGA'!H235&gt;0,"MERAH",IF('PROFIL KELUARAGA'!I235+'PROFIL KELUARAGA'!J235&gt;0,"KUNING","HIJAU")),"-")</f>
        <v>HIJAU</v>
      </c>
      <c r="E235" s="7" t="str">
        <f>IF(B235&lt;&gt;0,IF(SUM('PROFIL KELUARAGA'!K235:N235)&gt;0,"YA","TIDAK"),"-")</f>
        <v>TIDAK</v>
      </c>
      <c r="F235" s="7" t="str">
        <f>IF(B235&lt;&gt;0,IF(AND(SUM('PROFIL KELUARAGA'!O235:Q235)&gt;0,SUM('PROFIL KELUARAGA'!R235:T235)&gt;0),"TINGGI",IF(SUM('PROFIL KELUARAGA'!R235:T235)&gt;0,"SEDANG","RENDAH")),"-")</f>
        <v>RENDAH</v>
      </c>
    </row>
    <row r="236" spans="1:6" x14ac:dyDescent="0.25">
      <c r="A236" s="7">
        <f>'PROFIL KELUARAGA'!A236</f>
        <v>232</v>
      </c>
      <c r="B236" s="7" t="str">
        <f>'PROFIL KELUARAGA'!B236</f>
        <v>MUXVII248</v>
      </c>
      <c r="C236" s="7" t="str">
        <f>'PROFIL KELUARAGA'!C236</f>
        <v>Bpk. 232</v>
      </c>
      <c r="D236" s="7" t="str">
        <f>IF(B236&lt;&gt;0,IF('PROFIL KELUARAGA'!H236&gt;0,"MERAH",IF('PROFIL KELUARAGA'!I236+'PROFIL KELUARAGA'!J236&gt;0,"KUNING","HIJAU")),"-")</f>
        <v>KUNING</v>
      </c>
      <c r="E236" s="7" t="str">
        <f>IF(B236&lt;&gt;0,IF(SUM('PROFIL KELUARAGA'!K236:N236)&gt;0,"YA","TIDAK"),"-")</f>
        <v>TIDAK</v>
      </c>
      <c r="F236" s="7" t="str">
        <f>IF(B236&lt;&gt;0,IF(AND(SUM('PROFIL KELUARAGA'!O236:Q236)&gt;0,SUM('PROFIL KELUARAGA'!R236:T236)&gt;0),"TINGGI",IF(SUM('PROFIL KELUARAGA'!R236:T236)&gt;0,"SEDANG","RENDAH")),"-")</f>
        <v>RENDAH</v>
      </c>
    </row>
    <row r="237" spans="1:6" x14ac:dyDescent="0.25">
      <c r="A237" s="7">
        <f>'PROFIL KELUARAGA'!A237</f>
        <v>233</v>
      </c>
      <c r="B237" s="7" t="str">
        <f>'PROFIL KELUARAGA'!B237</f>
        <v>MUXVII249</v>
      </c>
      <c r="C237" s="7" t="str">
        <f>'PROFIL KELUARAGA'!C237</f>
        <v>Bpk. 233</v>
      </c>
      <c r="D237" s="7" t="str">
        <f>IF(B237&lt;&gt;0,IF('PROFIL KELUARAGA'!H237&gt;0,"MERAH",IF('PROFIL KELUARAGA'!I237+'PROFIL KELUARAGA'!J237&gt;0,"KUNING","HIJAU")),"-")</f>
        <v>HIJAU</v>
      </c>
      <c r="E237" s="7" t="str">
        <f>IF(B237&lt;&gt;0,IF(SUM('PROFIL KELUARAGA'!K237:N237)&gt;0,"YA","TIDAK"),"-")</f>
        <v>TIDAK</v>
      </c>
      <c r="F237" s="7" t="str">
        <f>IF(B237&lt;&gt;0,IF(AND(SUM('PROFIL KELUARAGA'!O237:Q237)&gt;0,SUM('PROFIL KELUARAGA'!R237:T237)&gt;0),"TINGGI",IF(SUM('PROFIL KELUARAGA'!R237:T237)&gt;0,"SEDANG","RENDAH")),"-")</f>
        <v>RENDAH</v>
      </c>
    </row>
    <row r="238" spans="1:6" x14ac:dyDescent="0.25">
      <c r="A238" s="7">
        <f>'PROFIL KELUARAGA'!A238</f>
        <v>234</v>
      </c>
      <c r="B238" s="7" t="str">
        <f>'PROFIL KELUARAGA'!B238</f>
        <v>MUXVII250</v>
      </c>
      <c r="C238" s="7" t="str">
        <f>'PROFIL KELUARAGA'!C238</f>
        <v>Bpk. 234</v>
      </c>
      <c r="D238" s="7" t="str">
        <f>IF(B238&lt;&gt;0,IF('PROFIL KELUARAGA'!H238&gt;0,"MERAH",IF('PROFIL KELUARAGA'!I238+'PROFIL KELUARAGA'!J238&gt;0,"KUNING","HIJAU")),"-")</f>
        <v>HIJAU</v>
      </c>
      <c r="E238" s="7" t="str">
        <f>IF(B238&lt;&gt;0,IF(SUM('PROFIL KELUARAGA'!K238:N238)&gt;0,"YA","TIDAK"),"-")</f>
        <v>TIDAK</v>
      </c>
      <c r="F238" s="7" t="str">
        <f>IF(B238&lt;&gt;0,IF(AND(SUM('PROFIL KELUARAGA'!O238:Q238)&gt;0,SUM('PROFIL KELUARAGA'!R238:T238)&gt;0),"TINGGI",IF(SUM('PROFIL KELUARAGA'!R238:T238)&gt;0,"SEDANG","RENDAH")),"-")</f>
        <v>RENDAH</v>
      </c>
    </row>
    <row r="239" spans="1:6" x14ac:dyDescent="0.25">
      <c r="A239" s="7">
        <f>'PROFIL KELUARAGA'!A239</f>
        <v>235</v>
      </c>
      <c r="B239" s="7" t="str">
        <f>'PROFIL KELUARAGA'!B239</f>
        <v>MUXVII251</v>
      </c>
      <c r="C239" s="7" t="str">
        <f>'PROFIL KELUARAGA'!C239</f>
        <v>Bpk. 235</v>
      </c>
      <c r="D239" s="7" t="str">
        <f>IF(B239&lt;&gt;0,IF('PROFIL KELUARAGA'!H239&gt;0,"MERAH",IF('PROFIL KELUARAGA'!I239+'PROFIL KELUARAGA'!J239&gt;0,"KUNING","HIJAU")),"-")</f>
        <v>HIJAU</v>
      </c>
      <c r="E239" s="7" t="str">
        <f>IF(B239&lt;&gt;0,IF(SUM('PROFIL KELUARAGA'!K239:N239)&gt;0,"YA","TIDAK"),"-")</f>
        <v>TIDAK</v>
      </c>
      <c r="F239" s="7" t="str">
        <f>IF(B239&lt;&gt;0,IF(AND(SUM('PROFIL KELUARAGA'!O239:Q239)&gt;0,SUM('PROFIL KELUARAGA'!R239:T239)&gt;0),"TINGGI",IF(SUM('PROFIL KELUARAGA'!R239:T239)&gt;0,"SEDANG","RENDAH")),"-")</f>
        <v>SEDANG</v>
      </c>
    </row>
    <row r="240" spans="1:6" x14ac:dyDescent="0.25">
      <c r="A240" s="7">
        <f>'PROFIL KELUARAGA'!A240</f>
        <v>236</v>
      </c>
      <c r="B240" s="7" t="str">
        <f>'PROFIL KELUARAGA'!B240</f>
        <v>MUXVII252</v>
      </c>
      <c r="C240" s="7" t="str">
        <f>'PROFIL KELUARAGA'!C240</f>
        <v>Bpk. 236</v>
      </c>
      <c r="D240" s="7" t="str">
        <f>IF(B240&lt;&gt;0,IF('PROFIL KELUARAGA'!H240&gt;0,"MERAH",IF('PROFIL KELUARAGA'!I240+'PROFIL KELUARAGA'!J240&gt;0,"KUNING","HIJAU")),"-")</f>
        <v>HIJAU</v>
      </c>
      <c r="E240" s="7" t="str">
        <f>IF(B240&lt;&gt;0,IF(SUM('PROFIL KELUARAGA'!K240:N240)&gt;0,"YA","TIDAK"),"-")</f>
        <v>TIDAK</v>
      </c>
      <c r="F240" s="7" t="str">
        <f>IF(B240&lt;&gt;0,IF(AND(SUM('PROFIL KELUARAGA'!O240:Q240)&gt;0,SUM('PROFIL KELUARAGA'!R240:T240)&gt;0),"TINGGI",IF(SUM('PROFIL KELUARAGA'!R240:T240)&gt;0,"SEDANG","RENDAH")),"-")</f>
        <v>RENDAH</v>
      </c>
    </row>
    <row r="241" spans="1:6" x14ac:dyDescent="0.25">
      <c r="A241" s="7">
        <f>'PROFIL KELUARAGA'!A241</f>
        <v>237</v>
      </c>
      <c r="B241" s="7" t="str">
        <f>'PROFIL KELUARAGA'!B241</f>
        <v>MUXVII253</v>
      </c>
      <c r="C241" s="7" t="str">
        <f>'PROFIL KELUARAGA'!C241</f>
        <v>Bpk. 237</v>
      </c>
      <c r="D241" s="7" t="str">
        <f>IF(B241&lt;&gt;0,IF('PROFIL KELUARAGA'!H241&gt;0,"MERAH",IF('PROFIL KELUARAGA'!I241+'PROFIL KELUARAGA'!J241&gt;0,"KUNING","HIJAU")),"-")</f>
        <v>HIJAU</v>
      </c>
      <c r="E241" s="7" t="str">
        <f>IF(B241&lt;&gt;0,IF(SUM('PROFIL KELUARAGA'!K241:N241)&gt;0,"YA","TIDAK"),"-")</f>
        <v>TIDAK</v>
      </c>
      <c r="F241" s="7" t="str">
        <f>IF(B241&lt;&gt;0,IF(AND(SUM('PROFIL KELUARAGA'!O241:Q241)&gt;0,SUM('PROFIL KELUARAGA'!R241:T241)&gt;0),"TINGGI",IF(SUM('PROFIL KELUARAGA'!R241:T241)&gt;0,"SEDANG","RENDAH")),"-")</f>
        <v>SEDANG</v>
      </c>
    </row>
    <row r="242" spans="1:6" x14ac:dyDescent="0.25">
      <c r="A242" s="7">
        <f>'PROFIL KELUARAGA'!A242</f>
        <v>238</v>
      </c>
      <c r="B242" s="7" t="str">
        <f>'PROFIL KELUARAGA'!B242</f>
        <v>MUXVII254</v>
      </c>
      <c r="C242" s="7" t="str">
        <f>'PROFIL KELUARAGA'!C242</f>
        <v>Bpk. 238</v>
      </c>
      <c r="D242" s="7" t="str">
        <f>IF(B242&lt;&gt;0,IF('PROFIL KELUARAGA'!H242&gt;0,"MERAH",IF('PROFIL KELUARAGA'!I242+'PROFIL KELUARAGA'!J242&gt;0,"KUNING","HIJAU")),"-")</f>
        <v>HIJAU</v>
      </c>
      <c r="E242" s="7" t="str">
        <f>IF(B242&lt;&gt;0,IF(SUM('PROFIL KELUARAGA'!K242:N242)&gt;0,"YA","TIDAK"),"-")</f>
        <v>TIDAK</v>
      </c>
      <c r="F242" s="7" t="str">
        <f>IF(B242&lt;&gt;0,IF(AND(SUM('PROFIL KELUARAGA'!O242:Q242)&gt;0,SUM('PROFIL KELUARAGA'!R242:T242)&gt;0),"TINGGI",IF(SUM('PROFIL KELUARAGA'!R242:T242)&gt;0,"SEDANG","RENDAH")),"-")</f>
        <v>SEDANG</v>
      </c>
    </row>
    <row r="243" spans="1:6" x14ac:dyDescent="0.25">
      <c r="A243" s="7">
        <f>'PROFIL KELUARAGA'!A243</f>
        <v>239</v>
      </c>
      <c r="B243" s="7" t="str">
        <f>'PROFIL KELUARAGA'!B243</f>
        <v>MUXVII255</v>
      </c>
      <c r="C243" s="7" t="str">
        <f>'PROFIL KELUARAGA'!C243</f>
        <v>Bpk. 239</v>
      </c>
      <c r="D243" s="7" t="str">
        <f>IF(B243&lt;&gt;0,IF('PROFIL KELUARAGA'!H243&gt;0,"MERAH",IF('PROFIL KELUARAGA'!I243+'PROFIL KELUARAGA'!J243&gt;0,"KUNING","HIJAU")),"-")</f>
        <v>HIJAU</v>
      </c>
      <c r="E243" s="7" t="str">
        <f>IF(B243&lt;&gt;0,IF(SUM('PROFIL KELUARAGA'!K243:N243)&gt;0,"YA","TIDAK"),"-")</f>
        <v>TIDAK</v>
      </c>
      <c r="F243" s="7" t="str">
        <f>IF(B243&lt;&gt;0,IF(AND(SUM('PROFIL KELUARAGA'!O243:Q243)&gt;0,SUM('PROFIL KELUARAGA'!R243:T243)&gt;0),"TINGGI",IF(SUM('PROFIL KELUARAGA'!R243:T243)&gt;0,"SEDANG","RENDAH")),"-")</f>
        <v>RENDAH</v>
      </c>
    </row>
    <row r="244" spans="1:6" x14ac:dyDescent="0.25">
      <c r="A244" s="7">
        <f>'PROFIL KELUARAGA'!A244</f>
        <v>240</v>
      </c>
      <c r="B244" s="7" t="str">
        <f>'PROFIL KELUARAGA'!B244</f>
        <v>MUXVII256</v>
      </c>
      <c r="C244" s="7" t="str">
        <f>'PROFIL KELUARAGA'!C244</f>
        <v>Bpk. 240</v>
      </c>
      <c r="D244" s="7" t="str">
        <f>IF(B244&lt;&gt;0,IF('PROFIL KELUARAGA'!H244&gt;0,"MERAH",IF('PROFIL KELUARAGA'!I244+'PROFIL KELUARAGA'!J244&gt;0,"KUNING","HIJAU")),"-")</f>
        <v>HIJAU</v>
      </c>
      <c r="E244" s="7" t="str">
        <f>IF(B244&lt;&gt;0,IF(SUM('PROFIL KELUARAGA'!K244:N244)&gt;0,"YA","TIDAK"),"-")</f>
        <v>TIDAK</v>
      </c>
      <c r="F244" s="7" t="str">
        <f>IF(B244&lt;&gt;0,IF(AND(SUM('PROFIL KELUARAGA'!O244:Q244)&gt;0,SUM('PROFIL KELUARAGA'!R244:T244)&gt;0),"TINGGI",IF(SUM('PROFIL KELUARAGA'!R244:T244)&gt;0,"SEDANG","RENDAH")),"-")</f>
        <v>RENDAH</v>
      </c>
    </row>
    <row r="245" spans="1:6" x14ac:dyDescent="0.25">
      <c r="A245" s="7">
        <f>'PROFIL KELUARAGA'!A245</f>
        <v>241</v>
      </c>
      <c r="B245" s="7" t="str">
        <f>'PROFIL KELUARAGA'!B245</f>
        <v>MUXVII257</v>
      </c>
      <c r="C245" s="7" t="str">
        <f>'PROFIL KELUARAGA'!C245</f>
        <v>Bpk. 241</v>
      </c>
      <c r="D245" s="7" t="str">
        <f>IF(B245&lt;&gt;0,IF('PROFIL KELUARAGA'!H245&gt;0,"MERAH",IF('PROFIL KELUARAGA'!I245+'PROFIL KELUARAGA'!J245&gt;0,"KUNING","HIJAU")),"-")</f>
        <v>HIJAU</v>
      </c>
      <c r="E245" s="7" t="str">
        <f>IF(B245&lt;&gt;0,IF(SUM('PROFIL KELUARAGA'!K245:N245)&gt;0,"YA","TIDAK"),"-")</f>
        <v>TIDAK</v>
      </c>
      <c r="F245" s="7" t="str">
        <f>IF(B245&lt;&gt;0,IF(AND(SUM('PROFIL KELUARAGA'!O245:Q245)&gt;0,SUM('PROFIL KELUARAGA'!R245:T245)&gt;0),"TINGGI",IF(SUM('PROFIL KELUARAGA'!R245:T245)&gt;0,"SEDANG","RENDAH")),"-")</f>
        <v>RENDAH</v>
      </c>
    </row>
    <row r="246" spans="1:6" x14ac:dyDescent="0.25">
      <c r="A246" s="7">
        <f>'PROFIL KELUARAGA'!A246</f>
        <v>242</v>
      </c>
      <c r="B246" s="7" t="str">
        <f>'PROFIL KELUARAGA'!B246</f>
        <v>MUXVII258</v>
      </c>
      <c r="C246" s="7" t="str">
        <f>'PROFIL KELUARAGA'!C246</f>
        <v>Bpk. 242</v>
      </c>
      <c r="D246" s="7" t="str">
        <f>IF(B246&lt;&gt;0,IF('PROFIL KELUARAGA'!H246&gt;0,"MERAH",IF('PROFIL KELUARAGA'!I246+'PROFIL KELUARAGA'!J246&gt;0,"KUNING","HIJAU")),"-")</f>
        <v>HIJAU</v>
      </c>
      <c r="E246" s="7" t="str">
        <f>IF(B246&lt;&gt;0,IF(SUM('PROFIL KELUARAGA'!K246:N246)&gt;0,"YA","TIDAK"),"-")</f>
        <v>TIDAK</v>
      </c>
      <c r="F246" s="7" t="str">
        <f>IF(B246&lt;&gt;0,IF(AND(SUM('PROFIL KELUARAGA'!O246:Q246)&gt;0,SUM('PROFIL KELUARAGA'!R246:T246)&gt;0),"TINGGI",IF(SUM('PROFIL KELUARAGA'!R246:T246)&gt;0,"SEDANG","RENDAH")),"-")</f>
        <v>RENDAH</v>
      </c>
    </row>
    <row r="247" spans="1:6" x14ac:dyDescent="0.25">
      <c r="A247" s="7">
        <f>'PROFIL KELUARAGA'!A247</f>
        <v>243</v>
      </c>
      <c r="B247" s="7" t="str">
        <f>'PROFIL KELUARAGA'!B247</f>
        <v>MUXVII259</v>
      </c>
      <c r="C247" s="7" t="str">
        <f>'PROFIL KELUARAGA'!C247</f>
        <v>Bpk. 243</v>
      </c>
      <c r="D247" s="7" t="str">
        <f>IF(B247&lt;&gt;0,IF('PROFIL KELUARAGA'!H247&gt;0,"MERAH",IF('PROFIL KELUARAGA'!I247+'PROFIL KELUARAGA'!J247&gt;0,"KUNING","HIJAU")),"-")</f>
        <v>HIJAU</v>
      </c>
      <c r="E247" s="7" t="str">
        <f>IF(B247&lt;&gt;0,IF(SUM('PROFIL KELUARAGA'!K247:N247)&gt;0,"YA","TIDAK"),"-")</f>
        <v>TIDAK</v>
      </c>
      <c r="F247" s="7" t="str">
        <f>IF(B247&lt;&gt;0,IF(AND(SUM('PROFIL KELUARAGA'!O247:Q247)&gt;0,SUM('PROFIL KELUARAGA'!R247:T247)&gt;0),"TINGGI",IF(SUM('PROFIL KELUARAGA'!R247:T247)&gt;0,"SEDANG","RENDAH")),"-")</f>
        <v>RENDAH</v>
      </c>
    </row>
    <row r="248" spans="1:6" x14ac:dyDescent="0.25">
      <c r="A248" s="7">
        <f>'PROFIL KELUARAGA'!A248</f>
        <v>244</v>
      </c>
      <c r="B248" s="7" t="str">
        <f>'PROFIL KELUARAGA'!B248</f>
        <v>MUXVII260</v>
      </c>
      <c r="C248" s="7" t="str">
        <f>'PROFIL KELUARAGA'!C248</f>
        <v>Bpk. 244</v>
      </c>
      <c r="D248" s="7" t="str">
        <f>IF(B248&lt;&gt;0,IF('PROFIL KELUARAGA'!H248&gt;0,"MERAH",IF('PROFIL KELUARAGA'!I248+'PROFIL KELUARAGA'!J248&gt;0,"KUNING","HIJAU")),"-")</f>
        <v>HIJAU</v>
      </c>
      <c r="E248" s="7" t="str">
        <f>IF(B248&lt;&gt;0,IF(SUM('PROFIL KELUARAGA'!K248:N248)&gt;0,"YA","TIDAK"),"-")</f>
        <v>TIDAK</v>
      </c>
      <c r="F248" s="7" t="str">
        <f>IF(B248&lt;&gt;0,IF(AND(SUM('PROFIL KELUARAGA'!O248:Q248)&gt;0,SUM('PROFIL KELUARAGA'!R248:T248)&gt;0),"TINGGI",IF(SUM('PROFIL KELUARAGA'!R248:T248)&gt;0,"SEDANG","RENDAH")),"-")</f>
        <v>SEDANG</v>
      </c>
    </row>
    <row r="249" spans="1:6" x14ac:dyDescent="0.25">
      <c r="A249" s="7">
        <f>'PROFIL KELUARAGA'!A249</f>
        <v>245</v>
      </c>
      <c r="B249" s="7" t="str">
        <f>'PROFIL KELUARAGA'!B249</f>
        <v>MUXVII261</v>
      </c>
      <c r="C249" s="7" t="str">
        <f>'PROFIL KELUARAGA'!C249</f>
        <v>Bpk. 245</v>
      </c>
      <c r="D249" s="7" t="str">
        <f>IF(B249&lt;&gt;0,IF('PROFIL KELUARAGA'!H249&gt;0,"MERAH",IF('PROFIL KELUARAGA'!I249+'PROFIL KELUARAGA'!J249&gt;0,"KUNING","HIJAU")),"-")</f>
        <v>HIJAU</v>
      </c>
      <c r="E249" s="7" t="str">
        <f>IF(B249&lt;&gt;0,IF(SUM('PROFIL KELUARAGA'!K249:N249)&gt;0,"YA","TIDAK"),"-")</f>
        <v>TIDAK</v>
      </c>
      <c r="F249" s="7" t="str">
        <f>IF(B249&lt;&gt;0,IF(AND(SUM('PROFIL KELUARAGA'!O249:Q249)&gt;0,SUM('PROFIL KELUARAGA'!R249:T249)&gt;0),"TINGGI",IF(SUM('PROFIL KELUARAGA'!R249:T249)&gt;0,"SEDANG","RENDAH")),"-")</f>
        <v>RENDAH</v>
      </c>
    </row>
    <row r="250" spans="1:6" x14ac:dyDescent="0.25">
      <c r="A250" s="7">
        <f>'PROFIL KELUARAGA'!A250</f>
        <v>246</v>
      </c>
      <c r="B250" s="7" t="str">
        <f>'PROFIL KELUARAGA'!B250</f>
        <v>MUXVII262</v>
      </c>
      <c r="C250" s="7" t="str">
        <f>'PROFIL KELUARAGA'!C250</f>
        <v>Bpk. 246</v>
      </c>
      <c r="D250" s="7" t="str">
        <f>IF(B250&lt;&gt;0,IF('PROFIL KELUARAGA'!H250&gt;0,"MERAH",IF('PROFIL KELUARAGA'!I250+'PROFIL KELUARAGA'!J250&gt;0,"KUNING","HIJAU")),"-")</f>
        <v>HIJAU</v>
      </c>
      <c r="E250" s="7" t="str">
        <f>IF(B250&lt;&gt;0,IF(SUM('PROFIL KELUARAGA'!K250:N250)&gt;0,"YA","TIDAK"),"-")</f>
        <v>TIDAK</v>
      </c>
      <c r="F250" s="7" t="str">
        <f>IF(B250&lt;&gt;0,IF(AND(SUM('PROFIL KELUARAGA'!O250:Q250)&gt;0,SUM('PROFIL KELUARAGA'!R250:T250)&gt;0),"TINGGI",IF(SUM('PROFIL KELUARAGA'!R250:T250)&gt;0,"SEDANG","RENDAH")),"-")</f>
        <v>RENDAH</v>
      </c>
    </row>
    <row r="251" spans="1:6" x14ac:dyDescent="0.25">
      <c r="A251" s="7">
        <f>'PROFIL KELUARAGA'!A251</f>
        <v>247</v>
      </c>
      <c r="B251" s="7" t="str">
        <f>'PROFIL KELUARAGA'!B251</f>
        <v>MUXVII263</v>
      </c>
      <c r="C251" s="7" t="str">
        <f>'PROFIL KELUARAGA'!C251</f>
        <v>Bpk. 247</v>
      </c>
      <c r="D251" s="7" t="str">
        <f>IF(B251&lt;&gt;0,IF('PROFIL KELUARAGA'!H251&gt;0,"MERAH",IF('PROFIL KELUARAGA'!I251+'PROFIL KELUARAGA'!J251&gt;0,"KUNING","HIJAU")),"-")</f>
        <v>HIJAU</v>
      </c>
      <c r="E251" s="7" t="str">
        <f>IF(B251&lt;&gt;0,IF(SUM('PROFIL KELUARAGA'!K251:N251)&gt;0,"YA","TIDAK"),"-")</f>
        <v>TIDAK</v>
      </c>
      <c r="F251" s="7" t="str">
        <f>IF(B251&lt;&gt;0,IF(AND(SUM('PROFIL KELUARAGA'!O251:Q251)&gt;0,SUM('PROFIL KELUARAGA'!R251:T251)&gt;0),"TINGGI",IF(SUM('PROFIL KELUARAGA'!R251:T251)&gt;0,"SEDANG","RENDAH")),"-")</f>
        <v>RENDAH</v>
      </c>
    </row>
    <row r="252" spans="1:6" x14ac:dyDescent="0.25">
      <c r="A252" s="7">
        <f>'PROFIL KELUARAGA'!A252</f>
        <v>248</v>
      </c>
      <c r="B252" s="7" t="str">
        <f>'PROFIL KELUARAGA'!B252</f>
        <v>MUXVII264</v>
      </c>
      <c r="C252" s="7" t="str">
        <f>'PROFIL KELUARAGA'!C252</f>
        <v>Bpk. 248</v>
      </c>
      <c r="D252" s="7" t="str">
        <f>IF(B252&lt;&gt;0,IF('PROFIL KELUARAGA'!H252&gt;0,"MERAH",IF('PROFIL KELUARAGA'!I252+'PROFIL KELUARAGA'!J252&gt;0,"KUNING","HIJAU")),"-")</f>
        <v>HIJAU</v>
      </c>
      <c r="E252" s="7" t="str">
        <f>IF(B252&lt;&gt;0,IF(SUM('PROFIL KELUARAGA'!K252:N252)&gt;0,"YA","TIDAK"),"-")</f>
        <v>TIDAK</v>
      </c>
      <c r="F252" s="7" t="str">
        <f>IF(B252&lt;&gt;0,IF(AND(SUM('PROFIL KELUARAGA'!O252:Q252)&gt;0,SUM('PROFIL KELUARAGA'!R252:T252)&gt;0),"TINGGI",IF(SUM('PROFIL KELUARAGA'!R252:T252)&gt;0,"SEDANG","RENDAH")),"-")</f>
        <v>RENDAH</v>
      </c>
    </row>
    <row r="253" spans="1:6" x14ac:dyDescent="0.25">
      <c r="A253" s="7">
        <f>'PROFIL KELUARAGA'!A253</f>
        <v>249</v>
      </c>
      <c r="B253" s="7" t="str">
        <f>'PROFIL KELUARAGA'!B253</f>
        <v>MUXVII265</v>
      </c>
      <c r="C253" s="7" t="str">
        <f>'PROFIL KELUARAGA'!C253</f>
        <v>Bpk. 249</v>
      </c>
      <c r="D253" s="7" t="str">
        <f>IF(B253&lt;&gt;0,IF('PROFIL KELUARAGA'!H253&gt;0,"MERAH",IF('PROFIL KELUARAGA'!I253+'PROFIL KELUARAGA'!J253&gt;0,"KUNING","HIJAU")),"-")</f>
        <v>HIJAU</v>
      </c>
      <c r="E253" s="7" t="str">
        <f>IF(B253&lt;&gt;0,IF(SUM('PROFIL KELUARAGA'!K253:N253)&gt;0,"YA","TIDAK"),"-")</f>
        <v>TIDAK</v>
      </c>
      <c r="F253" s="7" t="str">
        <f>IF(B253&lt;&gt;0,IF(AND(SUM('PROFIL KELUARAGA'!O253:Q253)&gt;0,SUM('PROFIL KELUARAGA'!R253:T253)&gt;0),"TINGGI",IF(SUM('PROFIL KELUARAGA'!R253:T253)&gt;0,"SEDANG","RENDAH")),"-")</f>
        <v>RENDAH</v>
      </c>
    </row>
    <row r="254" spans="1:6" x14ac:dyDescent="0.25">
      <c r="A254" s="7">
        <f>'PROFIL KELUARAGA'!A254</f>
        <v>250</v>
      </c>
      <c r="B254" s="7" t="str">
        <f>'PROFIL KELUARAGA'!B254</f>
        <v>MUXVII266</v>
      </c>
      <c r="C254" s="7" t="str">
        <f>'PROFIL KELUARAGA'!C254</f>
        <v>Bpk. 250</v>
      </c>
      <c r="D254" s="7" t="str">
        <f>IF(B254&lt;&gt;0,IF('PROFIL KELUARAGA'!H254&gt;0,"MERAH",IF('PROFIL KELUARAGA'!I254+'PROFIL KELUARAGA'!J254&gt;0,"KUNING","HIJAU")),"-")</f>
        <v>HIJAU</v>
      </c>
      <c r="E254" s="7" t="str">
        <f>IF(B254&lt;&gt;0,IF(SUM('PROFIL KELUARAGA'!K254:N254)&gt;0,"YA","TIDAK"),"-")</f>
        <v>TIDAK</v>
      </c>
      <c r="F254" s="7" t="str">
        <f>IF(B254&lt;&gt;0,IF(AND(SUM('PROFIL KELUARAGA'!O254:Q254)&gt;0,SUM('PROFIL KELUARAGA'!R254:T254)&gt;0),"TINGGI",IF(SUM('PROFIL KELUARAGA'!R254:T254)&gt;0,"SEDANG","RENDAH")),"-")</f>
        <v>RENDAH</v>
      </c>
    </row>
    <row r="255" spans="1:6" x14ac:dyDescent="0.25">
      <c r="A255" s="7">
        <f>'PROFIL KELUARAGA'!A255</f>
        <v>251</v>
      </c>
      <c r="B255" s="7" t="str">
        <f>'PROFIL KELUARAGA'!B255</f>
        <v>MUXVII267</v>
      </c>
      <c r="C255" s="7" t="str">
        <f>'PROFIL KELUARAGA'!C255</f>
        <v>Bpk. 251</v>
      </c>
      <c r="D255" s="7" t="str">
        <f>IF(B255&lt;&gt;0,IF('PROFIL KELUARAGA'!H255&gt;0,"MERAH",IF('PROFIL KELUARAGA'!I255+'PROFIL KELUARAGA'!J255&gt;0,"KUNING","HIJAU")),"-")</f>
        <v>HIJAU</v>
      </c>
      <c r="E255" s="7" t="str">
        <f>IF(B255&lt;&gt;0,IF(SUM('PROFIL KELUARAGA'!K255:N255)&gt;0,"YA","TIDAK"),"-")</f>
        <v>TIDAK</v>
      </c>
      <c r="F255" s="7" t="str">
        <f>IF(B255&lt;&gt;0,IF(AND(SUM('PROFIL KELUARAGA'!O255:Q255)&gt;0,SUM('PROFIL KELUARAGA'!R255:T255)&gt;0),"TINGGI",IF(SUM('PROFIL KELUARAGA'!R255:T255)&gt;0,"SEDANG","RENDAH")),"-")</f>
        <v>RENDAH</v>
      </c>
    </row>
    <row r="256" spans="1:6" x14ac:dyDescent="0.25">
      <c r="A256" s="7">
        <f>'PROFIL KELUARAGA'!A256</f>
        <v>252</v>
      </c>
      <c r="B256" s="7" t="str">
        <f>'PROFIL KELUARAGA'!B256</f>
        <v>MUXVII268</v>
      </c>
      <c r="C256" s="7" t="str">
        <f>'PROFIL KELUARAGA'!C256</f>
        <v>Bpk. 252</v>
      </c>
      <c r="D256" s="7" t="str">
        <f>IF(B256&lt;&gt;0,IF('PROFIL KELUARAGA'!H256&gt;0,"MERAH",IF('PROFIL KELUARAGA'!I256+'PROFIL KELUARAGA'!J256&gt;0,"KUNING","HIJAU")),"-")</f>
        <v>HIJAU</v>
      </c>
      <c r="E256" s="7" t="str">
        <f>IF(B256&lt;&gt;0,IF(SUM('PROFIL KELUARAGA'!K256:N256)&gt;0,"YA","TIDAK"),"-")</f>
        <v>TIDAK</v>
      </c>
      <c r="F256" s="7" t="str">
        <f>IF(B256&lt;&gt;0,IF(AND(SUM('PROFIL KELUARAGA'!O256:Q256)&gt;0,SUM('PROFIL KELUARAGA'!R256:T256)&gt;0),"TINGGI",IF(SUM('PROFIL KELUARAGA'!R256:T256)&gt;0,"SEDANG","RENDAH")),"-")</f>
        <v>RENDAH</v>
      </c>
    </row>
    <row r="257" spans="1:6" x14ac:dyDescent="0.25">
      <c r="A257" s="7">
        <f>'PROFIL KELUARAGA'!A257</f>
        <v>253</v>
      </c>
      <c r="B257" s="7" t="str">
        <f>'PROFIL KELUARAGA'!B257</f>
        <v>MUXVII269</v>
      </c>
      <c r="C257" s="7" t="str">
        <f>'PROFIL KELUARAGA'!C257</f>
        <v>Bpk. 253</v>
      </c>
      <c r="D257" s="7" t="str">
        <f>IF(B257&lt;&gt;0,IF('PROFIL KELUARAGA'!H257&gt;0,"MERAH",IF('PROFIL KELUARAGA'!I257+'PROFIL KELUARAGA'!J257&gt;0,"KUNING","HIJAU")),"-")</f>
        <v>HIJAU</v>
      </c>
      <c r="E257" s="7" t="str">
        <f>IF(B257&lt;&gt;0,IF(SUM('PROFIL KELUARAGA'!K257:N257)&gt;0,"YA","TIDAK"),"-")</f>
        <v>TIDAK</v>
      </c>
      <c r="F257" s="7" t="str">
        <f>IF(B257&lt;&gt;0,IF(AND(SUM('PROFIL KELUARAGA'!O257:Q257)&gt;0,SUM('PROFIL KELUARAGA'!R257:T257)&gt;0),"TINGGI",IF(SUM('PROFIL KELUARAGA'!R257:T257)&gt;0,"SEDANG","RENDAH")),"-")</f>
        <v>RENDAH</v>
      </c>
    </row>
    <row r="258" spans="1:6" x14ac:dyDescent="0.25">
      <c r="A258" s="7">
        <f>'PROFIL KELUARAGA'!A258</f>
        <v>254</v>
      </c>
      <c r="B258" s="7" t="str">
        <f>'PROFIL KELUARAGA'!B258</f>
        <v>MUXVII270</v>
      </c>
      <c r="C258" s="7" t="str">
        <f>'PROFIL KELUARAGA'!C258</f>
        <v>Bpk. 254</v>
      </c>
      <c r="D258" s="7" t="str">
        <f>IF(B258&lt;&gt;0,IF('PROFIL KELUARAGA'!H258&gt;0,"MERAH",IF('PROFIL KELUARAGA'!I258+'PROFIL KELUARAGA'!J258&gt;0,"KUNING","HIJAU")),"-")</f>
        <v>HIJAU</v>
      </c>
      <c r="E258" s="7" t="str">
        <f>IF(B258&lt;&gt;0,IF(SUM('PROFIL KELUARAGA'!K258:N258)&gt;0,"YA","TIDAK"),"-")</f>
        <v>TIDAK</v>
      </c>
      <c r="F258" s="7" t="str">
        <f>IF(B258&lt;&gt;0,IF(AND(SUM('PROFIL KELUARAGA'!O258:Q258)&gt;0,SUM('PROFIL KELUARAGA'!R258:T258)&gt;0),"TINGGI",IF(SUM('PROFIL KELUARAGA'!R258:T258)&gt;0,"SEDANG","RENDAH")),"-")</f>
        <v>RENDAH</v>
      </c>
    </row>
    <row r="259" spans="1:6" x14ac:dyDescent="0.25">
      <c r="A259" s="7">
        <f>'PROFIL KELUARAGA'!A259</f>
        <v>255</v>
      </c>
      <c r="B259" s="7" t="str">
        <f>'PROFIL KELUARAGA'!B259</f>
        <v>MUXVII271</v>
      </c>
      <c r="C259" s="7" t="str">
        <f>'PROFIL KELUARAGA'!C259</f>
        <v>Bpk. 255</v>
      </c>
      <c r="D259" s="7" t="str">
        <f>IF(B259&lt;&gt;0,IF('PROFIL KELUARAGA'!H259&gt;0,"MERAH",IF('PROFIL KELUARAGA'!I259+'PROFIL KELUARAGA'!J259&gt;0,"KUNING","HIJAU")),"-")</f>
        <v>HIJAU</v>
      </c>
      <c r="E259" s="7" t="str">
        <f>IF(B259&lt;&gt;0,IF(SUM('PROFIL KELUARAGA'!K259:N259)&gt;0,"YA","TIDAK"),"-")</f>
        <v>TIDAK</v>
      </c>
      <c r="F259" s="7" t="str">
        <f>IF(B259&lt;&gt;0,IF(AND(SUM('PROFIL KELUARAGA'!O259:Q259)&gt;0,SUM('PROFIL KELUARAGA'!R259:T259)&gt;0),"TINGGI",IF(SUM('PROFIL KELUARAGA'!R259:T259)&gt;0,"SEDANG","RENDAH")),"-")</f>
        <v>RENDAH</v>
      </c>
    </row>
    <row r="260" spans="1:6" x14ac:dyDescent="0.25">
      <c r="A260" s="7">
        <f>'PROFIL KELUARAGA'!A260</f>
        <v>256</v>
      </c>
      <c r="B260" s="7" t="str">
        <f>'PROFIL KELUARAGA'!B260</f>
        <v>MUXVII272</v>
      </c>
      <c r="C260" s="7" t="str">
        <f>'PROFIL KELUARAGA'!C260</f>
        <v>Bpk. 256</v>
      </c>
      <c r="D260" s="7" t="str">
        <f>IF(B260&lt;&gt;0,IF('PROFIL KELUARAGA'!H260&gt;0,"MERAH",IF('PROFIL KELUARAGA'!I260+'PROFIL KELUARAGA'!J260&gt;0,"KUNING","HIJAU")),"-")</f>
        <v>HIJAU</v>
      </c>
      <c r="E260" s="7" t="str">
        <f>IF(B260&lt;&gt;0,IF(SUM('PROFIL KELUARAGA'!K260:N260)&gt;0,"YA","TIDAK"),"-")</f>
        <v>TIDAK</v>
      </c>
      <c r="F260" s="7" t="str">
        <f>IF(B260&lt;&gt;0,IF(AND(SUM('PROFIL KELUARAGA'!O260:Q260)&gt;0,SUM('PROFIL KELUARAGA'!R260:T260)&gt;0),"TINGGI",IF(SUM('PROFIL KELUARAGA'!R260:T260)&gt;0,"SEDANG","RENDAH")),"-")</f>
        <v>RENDAH</v>
      </c>
    </row>
    <row r="261" spans="1:6" x14ac:dyDescent="0.25">
      <c r="A261" s="7">
        <f>'PROFIL KELUARAGA'!A261</f>
        <v>257</v>
      </c>
      <c r="B261" s="7" t="str">
        <f>'PROFIL KELUARAGA'!B261</f>
        <v>MUXVII273</v>
      </c>
      <c r="C261" s="7" t="str">
        <f>'PROFIL KELUARAGA'!C261</f>
        <v>Bpk. 257</v>
      </c>
      <c r="D261" s="7" t="str">
        <f>IF(B261&lt;&gt;0,IF('PROFIL KELUARAGA'!H261&gt;0,"MERAH",IF('PROFIL KELUARAGA'!I261+'PROFIL KELUARAGA'!J261&gt;0,"KUNING","HIJAU")),"-")</f>
        <v>HIJAU</v>
      </c>
      <c r="E261" s="7" t="str">
        <f>IF(B261&lt;&gt;0,IF(SUM('PROFIL KELUARAGA'!K261:N261)&gt;0,"YA","TIDAK"),"-")</f>
        <v>TIDAK</v>
      </c>
      <c r="F261" s="7" t="str">
        <f>IF(B261&lt;&gt;0,IF(AND(SUM('PROFIL KELUARAGA'!O261:Q261)&gt;0,SUM('PROFIL KELUARAGA'!R261:T261)&gt;0),"TINGGI",IF(SUM('PROFIL KELUARAGA'!R261:T261)&gt;0,"SEDANG","RENDAH")),"-")</f>
        <v>RENDAH</v>
      </c>
    </row>
    <row r="262" spans="1:6" x14ac:dyDescent="0.25">
      <c r="A262" s="7">
        <f>'PROFIL KELUARAGA'!A262</f>
        <v>258</v>
      </c>
      <c r="B262" s="7" t="str">
        <f>'PROFIL KELUARAGA'!B262</f>
        <v>MUXVII274</v>
      </c>
      <c r="C262" s="7" t="str">
        <f>'PROFIL KELUARAGA'!C262</f>
        <v>Bpk. 258</v>
      </c>
      <c r="D262" s="7" t="str">
        <f>IF(B262&lt;&gt;0,IF('PROFIL KELUARAGA'!H262&gt;0,"MERAH",IF('PROFIL KELUARAGA'!I262+'PROFIL KELUARAGA'!J262&gt;0,"KUNING","HIJAU")),"-")</f>
        <v>HIJAU</v>
      </c>
      <c r="E262" s="7" t="str">
        <f>IF(B262&lt;&gt;0,IF(SUM('PROFIL KELUARAGA'!K262:N262)&gt;0,"YA","TIDAK"),"-")</f>
        <v>TIDAK</v>
      </c>
      <c r="F262" s="7" t="str">
        <f>IF(B262&lt;&gt;0,IF(AND(SUM('PROFIL KELUARAGA'!O262:Q262)&gt;0,SUM('PROFIL KELUARAGA'!R262:T262)&gt;0),"TINGGI",IF(SUM('PROFIL KELUARAGA'!R262:T262)&gt;0,"SEDANG","RENDAH")),"-")</f>
        <v>RENDAH</v>
      </c>
    </row>
    <row r="263" spans="1:6" x14ac:dyDescent="0.25">
      <c r="A263" s="7">
        <f>'PROFIL KELUARAGA'!A263</f>
        <v>259</v>
      </c>
      <c r="B263" s="7" t="str">
        <f>'PROFIL KELUARAGA'!B263</f>
        <v>MUXVII275</v>
      </c>
      <c r="C263" s="7" t="str">
        <f>'PROFIL KELUARAGA'!C263</f>
        <v>Bpk. 259</v>
      </c>
      <c r="D263" s="7" t="str">
        <f>IF(B263&lt;&gt;0,IF('PROFIL KELUARAGA'!H263&gt;0,"MERAH",IF('PROFIL KELUARAGA'!I263+'PROFIL KELUARAGA'!J263&gt;0,"KUNING","HIJAU")),"-")</f>
        <v>HIJAU</v>
      </c>
      <c r="E263" s="7" t="str">
        <f>IF(B263&lt;&gt;0,IF(SUM('PROFIL KELUARAGA'!K263:N263)&gt;0,"YA","TIDAK"),"-")</f>
        <v>TIDAK</v>
      </c>
      <c r="F263" s="7" t="str">
        <f>IF(B263&lt;&gt;0,IF(AND(SUM('PROFIL KELUARAGA'!O263:Q263)&gt;0,SUM('PROFIL KELUARAGA'!R263:T263)&gt;0),"TINGGI",IF(SUM('PROFIL KELUARAGA'!R263:T263)&gt;0,"SEDANG","RENDAH")),"-")</f>
        <v>RENDAH</v>
      </c>
    </row>
    <row r="264" spans="1:6" x14ac:dyDescent="0.25">
      <c r="A264" s="7">
        <f>'PROFIL KELUARAGA'!A264</f>
        <v>260</v>
      </c>
      <c r="B264" s="7" t="str">
        <f>'PROFIL KELUARAGA'!B264</f>
        <v>MUXVII276</v>
      </c>
      <c r="C264" s="7" t="str">
        <f>'PROFIL KELUARAGA'!C264</f>
        <v>Bpk. 260</v>
      </c>
      <c r="D264" s="7" t="str">
        <f>IF(B264&lt;&gt;0,IF('PROFIL KELUARAGA'!H264&gt;0,"MERAH",IF('PROFIL KELUARAGA'!I264+'PROFIL KELUARAGA'!J264&gt;0,"KUNING","HIJAU")),"-")</f>
        <v>HIJAU</v>
      </c>
      <c r="E264" s="7" t="str">
        <f>IF(B264&lt;&gt;0,IF(SUM('PROFIL KELUARAGA'!K264:N264)&gt;0,"YA","TIDAK"),"-")</f>
        <v>TIDAK</v>
      </c>
      <c r="F264" s="7" t="str">
        <f>IF(B264&lt;&gt;0,IF(AND(SUM('PROFIL KELUARAGA'!O264:Q264)&gt;0,SUM('PROFIL KELUARAGA'!R264:T264)&gt;0),"TINGGI",IF(SUM('PROFIL KELUARAGA'!R264:T264)&gt;0,"SEDANG","RENDAH")),"-")</f>
        <v>RENDAH</v>
      </c>
    </row>
    <row r="265" spans="1:6" x14ac:dyDescent="0.25">
      <c r="A265" s="7">
        <f>'PROFIL KELUARAGA'!A265</f>
        <v>261</v>
      </c>
      <c r="B265" s="7" t="str">
        <f>'PROFIL KELUARAGA'!B265</f>
        <v>MUXVII277</v>
      </c>
      <c r="C265" s="7" t="str">
        <f>'PROFIL KELUARAGA'!C265</f>
        <v>Bpk. 261</v>
      </c>
      <c r="D265" s="7" t="str">
        <f>IF(B265&lt;&gt;0,IF('PROFIL KELUARAGA'!H265&gt;0,"MERAH",IF('PROFIL KELUARAGA'!I265+'PROFIL KELUARAGA'!J265&gt;0,"KUNING","HIJAU")),"-")</f>
        <v>HIJAU</v>
      </c>
      <c r="E265" s="7" t="str">
        <f>IF(B265&lt;&gt;0,IF(SUM('PROFIL KELUARAGA'!K265:N265)&gt;0,"YA","TIDAK"),"-")</f>
        <v>TIDAK</v>
      </c>
      <c r="F265" s="7" t="str">
        <f>IF(B265&lt;&gt;0,IF(AND(SUM('PROFIL KELUARAGA'!O265:Q265)&gt;0,SUM('PROFIL KELUARAGA'!R265:T265)&gt;0),"TINGGI",IF(SUM('PROFIL KELUARAGA'!R265:T265)&gt;0,"SEDANG","RENDAH")),"-")</f>
        <v>RENDAH</v>
      </c>
    </row>
    <row r="266" spans="1:6" x14ac:dyDescent="0.25">
      <c r="A266" s="7">
        <f>'PROFIL KELUARAGA'!A266</f>
        <v>262</v>
      </c>
      <c r="B266" s="7" t="str">
        <f>'PROFIL KELUARAGA'!B266</f>
        <v>MUXVII278</v>
      </c>
      <c r="C266" s="7" t="str">
        <f>'PROFIL KELUARAGA'!C266</f>
        <v>Bpk. 262</v>
      </c>
      <c r="D266" s="7" t="str">
        <f>IF(B266&lt;&gt;0,IF('PROFIL KELUARAGA'!H266&gt;0,"MERAH",IF('PROFIL KELUARAGA'!I266+'PROFIL KELUARAGA'!J266&gt;0,"KUNING","HIJAU")),"-")</f>
        <v>HIJAU</v>
      </c>
      <c r="E266" s="7" t="str">
        <f>IF(B266&lt;&gt;0,IF(SUM('PROFIL KELUARAGA'!K266:N266)&gt;0,"YA","TIDAK"),"-")</f>
        <v>TIDAK</v>
      </c>
      <c r="F266" s="7" t="str">
        <f>IF(B266&lt;&gt;0,IF(AND(SUM('PROFIL KELUARAGA'!O266:Q266)&gt;0,SUM('PROFIL KELUARAGA'!R266:T266)&gt;0),"TINGGI",IF(SUM('PROFIL KELUARAGA'!R266:T266)&gt;0,"SEDANG","RENDAH")),"-")</f>
        <v>RENDAH</v>
      </c>
    </row>
    <row r="267" spans="1:6" x14ac:dyDescent="0.25">
      <c r="A267" s="7">
        <f>'PROFIL KELUARAGA'!A267</f>
        <v>263</v>
      </c>
      <c r="B267" s="7" t="str">
        <f>'PROFIL KELUARAGA'!B267</f>
        <v>MUXVII279</v>
      </c>
      <c r="C267" s="7" t="str">
        <f>'PROFIL KELUARAGA'!C267</f>
        <v>Bpk. 263</v>
      </c>
      <c r="D267" s="7" t="str">
        <f>IF(B267&lt;&gt;0,IF('PROFIL KELUARAGA'!H267&gt;0,"MERAH",IF('PROFIL KELUARAGA'!I267+'PROFIL KELUARAGA'!J267&gt;0,"KUNING","HIJAU")),"-")</f>
        <v>HIJAU</v>
      </c>
      <c r="E267" s="7" t="str">
        <f>IF(B267&lt;&gt;0,IF(SUM('PROFIL KELUARAGA'!K267:N267)&gt;0,"YA","TIDAK"),"-")</f>
        <v>TIDAK</v>
      </c>
      <c r="F267" s="7" t="str">
        <f>IF(B267&lt;&gt;0,IF(AND(SUM('PROFIL KELUARAGA'!O267:Q267)&gt;0,SUM('PROFIL KELUARAGA'!R267:T267)&gt;0),"TINGGI",IF(SUM('PROFIL KELUARAGA'!R267:T267)&gt;0,"SEDANG","RENDAH")),"-")</f>
        <v>RENDAH</v>
      </c>
    </row>
    <row r="268" spans="1:6" x14ac:dyDescent="0.25">
      <c r="A268" s="7">
        <f>'PROFIL KELUARAGA'!A268</f>
        <v>264</v>
      </c>
      <c r="B268" s="7" t="str">
        <f>'PROFIL KELUARAGA'!B268</f>
        <v>MUXVII280</v>
      </c>
      <c r="C268" s="7" t="str">
        <f>'PROFIL KELUARAGA'!C268</f>
        <v>Bpk. 264</v>
      </c>
      <c r="D268" s="7" t="str">
        <f>IF(B268&lt;&gt;0,IF('PROFIL KELUARAGA'!H268&gt;0,"MERAH",IF('PROFIL KELUARAGA'!I268+'PROFIL KELUARAGA'!J268&gt;0,"KUNING","HIJAU")),"-")</f>
        <v>HIJAU</v>
      </c>
      <c r="E268" s="7" t="str">
        <f>IF(B268&lt;&gt;0,IF(SUM('PROFIL KELUARAGA'!K268:N268)&gt;0,"YA","TIDAK"),"-")</f>
        <v>TIDAK</v>
      </c>
      <c r="F268" s="7" t="str">
        <f>IF(B268&lt;&gt;0,IF(AND(SUM('PROFIL KELUARAGA'!O268:Q268)&gt;0,SUM('PROFIL KELUARAGA'!R268:T268)&gt;0),"TINGGI",IF(SUM('PROFIL KELUARAGA'!R268:T268)&gt;0,"SEDANG","RENDAH")),"-")</f>
        <v>RENDAH</v>
      </c>
    </row>
    <row r="269" spans="1:6" x14ac:dyDescent="0.25">
      <c r="A269" s="7">
        <f>'PROFIL KELUARAGA'!A269</f>
        <v>265</v>
      </c>
      <c r="B269" s="7" t="str">
        <f>'PROFIL KELUARAGA'!B269</f>
        <v>MUXVII281</v>
      </c>
      <c r="C269" s="7" t="str">
        <f>'PROFIL KELUARAGA'!C269</f>
        <v>Bpk. 265</v>
      </c>
      <c r="D269" s="7" t="str">
        <f>IF(B269&lt;&gt;0,IF('PROFIL KELUARAGA'!H269&gt;0,"MERAH",IF('PROFIL KELUARAGA'!I269+'PROFIL KELUARAGA'!J269&gt;0,"KUNING","HIJAU")),"-")</f>
        <v>HIJAU</v>
      </c>
      <c r="E269" s="7" t="str">
        <f>IF(B269&lt;&gt;0,IF(SUM('PROFIL KELUARAGA'!K269:N269)&gt;0,"YA","TIDAK"),"-")</f>
        <v>TIDAK</v>
      </c>
      <c r="F269" s="7" t="str">
        <f>IF(B269&lt;&gt;0,IF(AND(SUM('PROFIL KELUARAGA'!O269:Q269)&gt;0,SUM('PROFIL KELUARAGA'!R269:T269)&gt;0),"TINGGI",IF(SUM('PROFIL KELUARAGA'!R269:T269)&gt;0,"SEDANG","RENDAH")),"-")</f>
        <v>RENDAH</v>
      </c>
    </row>
    <row r="270" spans="1:6" x14ac:dyDescent="0.25">
      <c r="A270" s="7">
        <f>'PROFIL KELUARAGA'!A270</f>
        <v>266</v>
      </c>
      <c r="B270" s="7" t="str">
        <f>'PROFIL KELUARAGA'!B270</f>
        <v>MUXVII282</v>
      </c>
      <c r="C270" s="7" t="str">
        <f>'PROFIL KELUARAGA'!C270</f>
        <v>Bpk. 266</v>
      </c>
      <c r="D270" s="7" t="str">
        <f>IF(B270&lt;&gt;0,IF('PROFIL KELUARAGA'!H270&gt;0,"MERAH",IF('PROFIL KELUARAGA'!I270+'PROFIL KELUARAGA'!J270&gt;0,"KUNING","HIJAU")),"-")</f>
        <v>HIJAU</v>
      </c>
      <c r="E270" s="7" t="str">
        <f>IF(B270&lt;&gt;0,IF(SUM('PROFIL KELUARAGA'!K270:N270)&gt;0,"YA","TIDAK"),"-")</f>
        <v>TIDAK</v>
      </c>
      <c r="F270" s="7" t="str">
        <f>IF(B270&lt;&gt;0,IF(AND(SUM('PROFIL KELUARAGA'!O270:Q270)&gt;0,SUM('PROFIL KELUARAGA'!R270:T270)&gt;0),"TINGGI",IF(SUM('PROFIL KELUARAGA'!R270:T270)&gt;0,"SEDANG","RENDAH")),"-")</f>
        <v>RENDAH</v>
      </c>
    </row>
    <row r="271" spans="1:6" x14ac:dyDescent="0.25">
      <c r="A271" s="7">
        <f>'PROFIL KELUARAGA'!A271</f>
        <v>267</v>
      </c>
      <c r="B271" s="7" t="str">
        <f>'PROFIL KELUARAGA'!B271</f>
        <v>MUXVII283</v>
      </c>
      <c r="C271" s="7" t="str">
        <f>'PROFIL KELUARAGA'!C271</f>
        <v>Bpk. 267</v>
      </c>
      <c r="D271" s="7" t="str">
        <f>IF(B271&lt;&gt;0,IF('PROFIL KELUARAGA'!H271&gt;0,"MERAH",IF('PROFIL KELUARAGA'!I271+'PROFIL KELUARAGA'!J271&gt;0,"KUNING","HIJAU")),"-")</f>
        <v>HIJAU</v>
      </c>
      <c r="E271" s="7" t="str">
        <f>IF(B271&lt;&gt;0,IF(SUM('PROFIL KELUARAGA'!K271:N271)&gt;0,"YA","TIDAK"),"-")</f>
        <v>TIDAK</v>
      </c>
      <c r="F271" s="7" t="str">
        <f>IF(B271&lt;&gt;0,IF(AND(SUM('PROFIL KELUARAGA'!O271:Q271)&gt;0,SUM('PROFIL KELUARAGA'!R271:T271)&gt;0),"TINGGI",IF(SUM('PROFIL KELUARAGA'!R271:T271)&gt;0,"SEDANG","RENDAH")),"-")</f>
        <v>RENDAH</v>
      </c>
    </row>
    <row r="272" spans="1:6" x14ac:dyDescent="0.25">
      <c r="A272" s="7">
        <f>'PROFIL KELUARAGA'!A272</f>
        <v>268</v>
      </c>
      <c r="B272" s="7" t="str">
        <f>'PROFIL KELUARAGA'!B272</f>
        <v>MUXVII284</v>
      </c>
      <c r="C272" s="7" t="str">
        <f>'PROFIL KELUARAGA'!C272</f>
        <v>Bpk. 268</v>
      </c>
      <c r="D272" s="7" t="str">
        <f>IF(B272&lt;&gt;0,IF('PROFIL KELUARAGA'!H272&gt;0,"MERAH",IF('PROFIL KELUARAGA'!I272+'PROFIL KELUARAGA'!J272&gt;0,"KUNING","HIJAU")),"-")</f>
        <v>HIJAU</v>
      </c>
      <c r="E272" s="7" t="str">
        <f>IF(B272&lt;&gt;0,IF(SUM('PROFIL KELUARAGA'!K272:N272)&gt;0,"YA","TIDAK"),"-")</f>
        <v>TIDAK</v>
      </c>
      <c r="F272" s="7" t="str">
        <f>IF(B272&lt;&gt;0,IF(AND(SUM('PROFIL KELUARAGA'!O272:Q272)&gt;0,SUM('PROFIL KELUARAGA'!R272:T272)&gt;0),"TINGGI",IF(SUM('PROFIL KELUARAGA'!R272:T272)&gt;0,"SEDANG","RENDAH")),"-")</f>
        <v>RENDAH</v>
      </c>
    </row>
    <row r="273" spans="1:6" x14ac:dyDescent="0.25">
      <c r="A273" s="7">
        <f>'PROFIL KELUARAGA'!A273</f>
        <v>269</v>
      </c>
      <c r="B273" s="7" t="str">
        <f>'PROFIL KELUARAGA'!B273</f>
        <v>MUXVII285</v>
      </c>
      <c r="C273" s="7" t="str">
        <f>'PROFIL KELUARAGA'!C273</f>
        <v>Bpk. 269</v>
      </c>
      <c r="D273" s="7" t="str">
        <f>IF(B273&lt;&gt;0,IF('PROFIL KELUARAGA'!H273&gt;0,"MERAH",IF('PROFIL KELUARAGA'!I273+'PROFIL KELUARAGA'!J273&gt;0,"KUNING","HIJAU")),"-")</f>
        <v>HIJAU</v>
      </c>
      <c r="E273" s="7" t="str">
        <f>IF(B273&lt;&gt;0,IF(SUM('PROFIL KELUARAGA'!K273:N273)&gt;0,"YA","TIDAK"),"-")</f>
        <v>TIDAK</v>
      </c>
      <c r="F273" s="7" t="str">
        <f>IF(B273&lt;&gt;0,IF(AND(SUM('PROFIL KELUARAGA'!O273:Q273)&gt;0,SUM('PROFIL KELUARAGA'!R273:T273)&gt;0),"TINGGI",IF(SUM('PROFIL KELUARAGA'!R273:T273)&gt;0,"SEDANG","RENDAH")),"-")</f>
        <v>RENDAH</v>
      </c>
    </row>
    <row r="274" spans="1:6" x14ac:dyDescent="0.25">
      <c r="A274" s="7">
        <f>'PROFIL KELUARAGA'!A274</f>
        <v>270</v>
      </c>
      <c r="B274" s="7" t="str">
        <f>'PROFIL KELUARAGA'!B274</f>
        <v>MUXVII286</v>
      </c>
      <c r="C274" s="7" t="str">
        <f>'PROFIL KELUARAGA'!C274</f>
        <v>Bpk. 270</v>
      </c>
      <c r="D274" s="7" t="str">
        <f>IF(B274&lt;&gt;0,IF('PROFIL KELUARAGA'!H274&gt;0,"MERAH",IF('PROFIL KELUARAGA'!I274+'PROFIL KELUARAGA'!J274&gt;0,"KUNING","HIJAU")),"-")</f>
        <v>HIJAU</v>
      </c>
      <c r="E274" s="7" t="str">
        <f>IF(B274&lt;&gt;0,IF(SUM('PROFIL KELUARAGA'!K274:N274)&gt;0,"YA","TIDAK"),"-")</f>
        <v>TIDAK</v>
      </c>
      <c r="F274" s="7" t="str">
        <f>IF(B274&lt;&gt;0,IF(AND(SUM('PROFIL KELUARAGA'!O274:Q274)&gt;0,SUM('PROFIL KELUARAGA'!R274:T274)&gt;0),"TINGGI",IF(SUM('PROFIL KELUARAGA'!R274:T274)&gt;0,"SEDANG","RENDAH")),"-")</f>
        <v>RENDAH</v>
      </c>
    </row>
    <row r="275" spans="1:6" x14ac:dyDescent="0.25">
      <c r="A275" s="7">
        <f>'PROFIL KELUARAGA'!A275</f>
        <v>271</v>
      </c>
      <c r="B275" s="7" t="str">
        <f>'PROFIL KELUARAGA'!B275</f>
        <v>MUXVII287</v>
      </c>
      <c r="C275" s="7" t="str">
        <f>'PROFIL KELUARAGA'!C275</f>
        <v>Bpk. 271</v>
      </c>
      <c r="D275" s="7" t="str">
        <f>IF(B275&lt;&gt;0,IF('PROFIL KELUARAGA'!H275&gt;0,"MERAH",IF('PROFIL KELUARAGA'!I275+'PROFIL KELUARAGA'!J275&gt;0,"KUNING","HIJAU")),"-")</f>
        <v>HIJAU</v>
      </c>
      <c r="E275" s="7" t="str">
        <f>IF(B275&lt;&gt;0,IF(SUM('PROFIL KELUARAGA'!K275:N275)&gt;0,"YA","TIDAK"),"-")</f>
        <v>TIDAK</v>
      </c>
      <c r="F275" s="7" t="str">
        <f>IF(B275&lt;&gt;0,IF(AND(SUM('PROFIL KELUARAGA'!O275:Q275)&gt;0,SUM('PROFIL KELUARAGA'!R275:T275)&gt;0),"TINGGI",IF(SUM('PROFIL KELUARAGA'!R275:T275)&gt;0,"SEDANG","RENDAH")),"-")</f>
        <v>RENDAH</v>
      </c>
    </row>
    <row r="276" spans="1:6" x14ac:dyDescent="0.25">
      <c r="A276" s="7">
        <f>'PROFIL KELUARAGA'!A276</f>
        <v>272</v>
      </c>
      <c r="B276" s="7" t="str">
        <f>'PROFIL KELUARAGA'!B276</f>
        <v>MUXVII288</v>
      </c>
      <c r="C276" s="7" t="str">
        <f>'PROFIL KELUARAGA'!C276</f>
        <v>Bpk. 272</v>
      </c>
      <c r="D276" s="7" t="str">
        <f>IF(B276&lt;&gt;0,IF('PROFIL KELUARAGA'!H276&gt;0,"MERAH",IF('PROFIL KELUARAGA'!I276+'PROFIL KELUARAGA'!J276&gt;0,"KUNING","HIJAU")),"-")</f>
        <v>HIJAU</v>
      </c>
      <c r="E276" s="7" t="str">
        <f>IF(B276&lt;&gt;0,IF(SUM('PROFIL KELUARAGA'!K276:N276)&gt;0,"YA","TIDAK"),"-")</f>
        <v>TIDAK</v>
      </c>
      <c r="F276" s="7" t="str">
        <f>IF(B276&lt;&gt;0,IF(AND(SUM('PROFIL KELUARAGA'!O276:Q276)&gt;0,SUM('PROFIL KELUARAGA'!R276:T276)&gt;0),"TINGGI",IF(SUM('PROFIL KELUARAGA'!R276:T276)&gt;0,"SEDANG","RENDAH")),"-")</f>
        <v>RENDAH</v>
      </c>
    </row>
    <row r="277" spans="1:6" x14ac:dyDescent="0.25">
      <c r="A277" s="7">
        <f>'PROFIL KELUARAGA'!A277</f>
        <v>273</v>
      </c>
      <c r="B277" s="7" t="str">
        <f>'PROFIL KELUARAGA'!B277</f>
        <v>MUXVII289</v>
      </c>
      <c r="C277" s="7" t="str">
        <f>'PROFIL KELUARAGA'!C277</f>
        <v>Bpk. 273</v>
      </c>
      <c r="D277" s="7" t="str">
        <f>IF(B277&lt;&gt;0,IF('PROFIL KELUARAGA'!H277&gt;0,"MERAH",IF('PROFIL KELUARAGA'!I277+'PROFIL KELUARAGA'!J277&gt;0,"KUNING","HIJAU")),"-")</f>
        <v>HIJAU</v>
      </c>
      <c r="E277" s="7" t="str">
        <f>IF(B277&lt;&gt;0,IF(SUM('PROFIL KELUARAGA'!K277:N277)&gt;0,"YA","TIDAK"),"-")</f>
        <v>TIDAK</v>
      </c>
      <c r="F277" s="7" t="str">
        <f>IF(B277&lt;&gt;0,IF(AND(SUM('PROFIL KELUARAGA'!O277:Q277)&gt;0,SUM('PROFIL KELUARAGA'!R277:T277)&gt;0),"TINGGI",IF(SUM('PROFIL KELUARAGA'!R277:T277)&gt;0,"SEDANG","RENDAH")),"-")</f>
        <v>RENDAH</v>
      </c>
    </row>
    <row r="278" spans="1:6" x14ac:dyDescent="0.25">
      <c r="A278" s="7">
        <f>'PROFIL KELUARAGA'!A278</f>
        <v>274</v>
      </c>
      <c r="B278" s="7" t="str">
        <f>'PROFIL KELUARAGA'!B278</f>
        <v>MUXVII290</v>
      </c>
      <c r="C278" s="7" t="str">
        <f>'PROFIL KELUARAGA'!C278</f>
        <v>Bpk. 274</v>
      </c>
      <c r="D278" s="7" t="str">
        <f>IF(B278&lt;&gt;0,IF('PROFIL KELUARAGA'!H278&gt;0,"MERAH",IF('PROFIL KELUARAGA'!I278+'PROFIL KELUARAGA'!J278&gt;0,"KUNING","HIJAU")),"-")</f>
        <v>HIJAU</v>
      </c>
      <c r="E278" s="7" t="str">
        <f>IF(B278&lt;&gt;0,IF(SUM('PROFIL KELUARAGA'!K278:N278)&gt;0,"YA","TIDAK"),"-")</f>
        <v>TIDAK</v>
      </c>
      <c r="F278" s="7" t="str">
        <f>IF(B278&lt;&gt;0,IF(AND(SUM('PROFIL KELUARAGA'!O278:Q278)&gt;0,SUM('PROFIL KELUARAGA'!R278:T278)&gt;0),"TINGGI",IF(SUM('PROFIL KELUARAGA'!R278:T278)&gt;0,"SEDANG","RENDAH")),"-")</f>
        <v>RENDAH</v>
      </c>
    </row>
    <row r="279" spans="1:6" x14ac:dyDescent="0.25">
      <c r="A279" s="7">
        <f>'PROFIL KELUARAGA'!A279</f>
        <v>275</v>
      </c>
      <c r="B279" s="7" t="str">
        <f>'PROFIL KELUARAGA'!B279</f>
        <v>MUXVII291</v>
      </c>
      <c r="C279" s="7" t="str">
        <f>'PROFIL KELUARAGA'!C279</f>
        <v>Bpk. 275</v>
      </c>
      <c r="D279" s="7" t="str">
        <f>IF(B279&lt;&gt;0,IF('PROFIL KELUARAGA'!H279&gt;0,"MERAH",IF('PROFIL KELUARAGA'!I279+'PROFIL KELUARAGA'!J279&gt;0,"KUNING","HIJAU")),"-")</f>
        <v>HIJAU</v>
      </c>
      <c r="E279" s="7" t="str">
        <f>IF(B279&lt;&gt;0,IF(SUM('PROFIL KELUARAGA'!K279:N279)&gt;0,"YA","TIDAK"),"-")</f>
        <v>TIDAK</v>
      </c>
      <c r="F279" s="7" t="str">
        <f>IF(B279&lt;&gt;0,IF(AND(SUM('PROFIL KELUARAGA'!O279:Q279)&gt;0,SUM('PROFIL KELUARAGA'!R279:T279)&gt;0),"TINGGI",IF(SUM('PROFIL KELUARAGA'!R279:T279)&gt;0,"SEDANG","RENDAH")),"-")</f>
        <v>RENDAH</v>
      </c>
    </row>
    <row r="280" spans="1:6" x14ac:dyDescent="0.25">
      <c r="A280" s="7">
        <f>'PROFIL KELUARAGA'!A280</f>
        <v>276</v>
      </c>
      <c r="B280" s="7" t="str">
        <f>'PROFIL KELUARAGA'!B280</f>
        <v>MUXVII292</v>
      </c>
      <c r="C280" s="7" t="str">
        <f>'PROFIL KELUARAGA'!C280</f>
        <v>Bpk. 276</v>
      </c>
      <c r="D280" s="7" t="str">
        <f>IF(B280&lt;&gt;0,IF('PROFIL KELUARAGA'!H280&gt;0,"MERAH",IF('PROFIL KELUARAGA'!I280+'PROFIL KELUARAGA'!J280&gt;0,"KUNING","HIJAU")),"-")</f>
        <v>HIJAU</v>
      </c>
      <c r="E280" s="7" t="str">
        <f>IF(B280&lt;&gt;0,IF(SUM('PROFIL KELUARAGA'!K280:N280)&gt;0,"YA","TIDAK"),"-")</f>
        <v>TIDAK</v>
      </c>
      <c r="F280" s="7" t="str">
        <f>IF(B280&lt;&gt;0,IF(AND(SUM('PROFIL KELUARAGA'!O280:Q280)&gt;0,SUM('PROFIL KELUARAGA'!R280:T280)&gt;0),"TINGGI",IF(SUM('PROFIL KELUARAGA'!R280:T280)&gt;0,"SEDANG","RENDAH")),"-")</f>
        <v>RENDAH</v>
      </c>
    </row>
    <row r="281" spans="1:6" x14ac:dyDescent="0.25">
      <c r="A281" s="7">
        <f>'PROFIL KELUARAGA'!A281</f>
        <v>277</v>
      </c>
      <c r="B281" s="7" t="str">
        <f>'PROFIL KELUARAGA'!B281</f>
        <v>MUXVII293</v>
      </c>
      <c r="C281" s="7" t="str">
        <f>'PROFIL KELUARAGA'!C281</f>
        <v>Bpk. 277</v>
      </c>
      <c r="D281" s="7" t="str">
        <f>IF(B281&lt;&gt;0,IF('PROFIL KELUARAGA'!H281&gt;0,"MERAH",IF('PROFIL KELUARAGA'!I281+'PROFIL KELUARAGA'!J281&gt;0,"KUNING","HIJAU")),"-")</f>
        <v>HIJAU</v>
      </c>
      <c r="E281" s="7" t="str">
        <f>IF(B281&lt;&gt;0,IF(SUM('PROFIL KELUARAGA'!K281:N281)&gt;0,"YA","TIDAK"),"-")</f>
        <v>TIDAK</v>
      </c>
      <c r="F281" s="7" t="str">
        <f>IF(B281&lt;&gt;0,IF(AND(SUM('PROFIL KELUARAGA'!O281:Q281)&gt;0,SUM('PROFIL KELUARAGA'!R281:T281)&gt;0),"TINGGI",IF(SUM('PROFIL KELUARAGA'!R281:T281)&gt;0,"SEDANG","RENDAH")),"-")</f>
        <v>RENDAH</v>
      </c>
    </row>
    <row r="282" spans="1:6" x14ac:dyDescent="0.25">
      <c r="A282" s="7">
        <f>'PROFIL KELUARAGA'!A282</f>
        <v>278</v>
      </c>
      <c r="B282" s="7" t="str">
        <f>'PROFIL KELUARAGA'!B282</f>
        <v>MUXVII294</v>
      </c>
      <c r="C282" s="7" t="str">
        <f>'PROFIL KELUARAGA'!C282</f>
        <v>Bpk. 278</v>
      </c>
      <c r="D282" s="7" t="str">
        <f>IF(B282&lt;&gt;0,IF('PROFIL KELUARAGA'!H282&gt;0,"MERAH",IF('PROFIL KELUARAGA'!I282+'PROFIL KELUARAGA'!J282&gt;0,"KUNING","HIJAU")),"-")</f>
        <v>HIJAU</v>
      </c>
      <c r="E282" s="7" t="str">
        <f>IF(B282&lt;&gt;0,IF(SUM('PROFIL KELUARAGA'!K282:N282)&gt;0,"YA","TIDAK"),"-")</f>
        <v>TIDAK</v>
      </c>
      <c r="F282" s="7" t="str">
        <f>IF(B282&lt;&gt;0,IF(AND(SUM('PROFIL KELUARAGA'!O282:Q282)&gt;0,SUM('PROFIL KELUARAGA'!R282:T282)&gt;0),"TINGGI",IF(SUM('PROFIL KELUARAGA'!R282:T282)&gt;0,"SEDANG","RENDAH")),"-")</f>
        <v>RENDAH</v>
      </c>
    </row>
    <row r="283" spans="1:6" x14ac:dyDescent="0.25">
      <c r="A283" s="7">
        <f>'PROFIL KELUARAGA'!A283</f>
        <v>279</v>
      </c>
      <c r="B283" s="7" t="str">
        <f>'PROFIL KELUARAGA'!B283</f>
        <v>MUXVII295</v>
      </c>
      <c r="C283" s="7" t="str">
        <f>'PROFIL KELUARAGA'!C283</f>
        <v>Bpk. 279</v>
      </c>
      <c r="D283" s="7" t="str">
        <f>IF(B283&lt;&gt;0,IF('PROFIL KELUARAGA'!H283&gt;0,"MERAH",IF('PROFIL KELUARAGA'!I283+'PROFIL KELUARAGA'!J283&gt;0,"KUNING","HIJAU")),"-")</f>
        <v>HIJAU</v>
      </c>
      <c r="E283" s="7" t="str">
        <f>IF(B283&lt;&gt;0,IF(SUM('PROFIL KELUARAGA'!K283:N283)&gt;0,"YA","TIDAK"),"-")</f>
        <v>TIDAK</v>
      </c>
      <c r="F283" s="7" t="str">
        <f>IF(B283&lt;&gt;0,IF(AND(SUM('PROFIL KELUARAGA'!O283:Q283)&gt;0,SUM('PROFIL KELUARAGA'!R283:T283)&gt;0),"TINGGI",IF(SUM('PROFIL KELUARAGA'!R283:T283)&gt;0,"SEDANG","RENDAH")),"-")</f>
        <v>RENDAH</v>
      </c>
    </row>
    <row r="284" spans="1:6" x14ac:dyDescent="0.25">
      <c r="A284" s="7">
        <f>'PROFIL KELUARAGA'!A284</f>
        <v>280</v>
      </c>
      <c r="B284" s="7" t="str">
        <f>'PROFIL KELUARAGA'!B284</f>
        <v>MUXVII296</v>
      </c>
      <c r="C284" s="7" t="str">
        <f>'PROFIL KELUARAGA'!C284</f>
        <v>Bpk. 280</v>
      </c>
      <c r="D284" s="7" t="str">
        <f>IF(B284&lt;&gt;0,IF('PROFIL KELUARAGA'!H284&gt;0,"MERAH",IF('PROFIL KELUARAGA'!I284+'PROFIL KELUARAGA'!J284&gt;0,"KUNING","HIJAU")),"-")</f>
        <v>HIJAU</v>
      </c>
      <c r="E284" s="7" t="str">
        <f>IF(B284&lt;&gt;0,IF(SUM('PROFIL KELUARAGA'!K284:N284)&gt;0,"YA","TIDAK"),"-")</f>
        <v>TIDAK</v>
      </c>
      <c r="F284" s="7" t="str">
        <f>IF(B284&lt;&gt;0,IF(AND(SUM('PROFIL KELUARAGA'!O284:Q284)&gt;0,SUM('PROFIL KELUARAGA'!R284:T284)&gt;0),"TINGGI",IF(SUM('PROFIL KELUARAGA'!R284:T284)&gt;0,"SEDANG","RENDAH")),"-")</f>
        <v>RENDAH</v>
      </c>
    </row>
    <row r="285" spans="1:6" x14ac:dyDescent="0.25">
      <c r="A285" s="7">
        <f>'PROFIL KELUARAGA'!A285</f>
        <v>281</v>
      </c>
      <c r="B285" s="7" t="str">
        <f>'PROFIL KELUARAGA'!B285</f>
        <v>MUXVII297</v>
      </c>
      <c r="C285" s="7" t="str">
        <f>'PROFIL KELUARAGA'!C285</f>
        <v>Bpk. 281</v>
      </c>
      <c r="D285" s="7" t="str">
        <f>IF(B285&lt;&gt;0,IF('PROFIL KELUARAGA'!H285&gt;0,"MERAH",IF('PROFIL KELUARAGA'!I285+'PROFIL KELUARAGA'!J285&gt;0,"KUNING","HIJAU")),"-")</f>
        <v>HIJAU</v>
      </c>
      <c r="E285" s="7" t="str">
        <f>IF(B285&lt;&gt;0,IF(SUM('PROFIL KELUARAGA'!K285:N285)&gt;0,"YA","TIDAK"),"-")</f>
        <v>TIDAK</v>
      </c>
      <c r="F285" s="7" t="str">
        <f>IF(B285&lt;&gt;0,IF(AND(SUM('PROFIL KELUARAGA'!O285:Q285)&gt;0,SUM('PROFIL KELUARAGA'!R285:T285)&gt;0),"TINGGI",IF(SUM('PROFIL KELUARAGA'!R285:T285)&gt;0,"SEDANG","RENDAH")),"-")</f>
        <v>RENDAH</v>
      </c>
    </row>
    <row r="286" spans="1:6" x14ac:dyDescent="0.25">
      <c r="A286" s="7">
        <f>'PROFIL KELUARAGA'!A286</f>
        <v>282</v>
      </c>
      <c r="B286" s="7" t="str">
        <f>'PROFIL KELUARAGA'!B286</f>
        <v>MUXVII298</v>
      </c>
      <c r="C286" s="7" t="str">
        <f>'PROFIL KELUARAGA'!C286</f>
        <v>Bpk. 282</v>
      </c>
      <c r="D286" s="7" t="str">
        <f>IF(B286&lt;&gt;0,IF('PROFIL KELUARAGA'!H286&gt;0,"MERAH",IF('PROFIL KELUARAGA'!I286+'PROFIL KELUARAGA'!J286&gt;0,"KUNING","HIJAU")),"-")</f>
        <v>HIJAU</v>
      </c>
      <c r="E286" s="7" t="str">
        <f>IF(B286&lt;&gt;0,IF(SUM('PROFIL KELUARAGA'!K286:N286)&gt;0,"YA","TIDAK"),"-")</f>
        <v>TIDAK</v>
      </c>
      <c r="F286" s="7" t="str">
        <f>IF(B286&lt;&gt;0,IF(AND(SUM('PROFIL KELUARAGA'!O286:Q286)&gt;0,SUM('PROFIL KELUARAGA'!R286:T286)&gt;0),"TINGGI",IF(SUM('PROFIL KELUARAGA'!R286:T286)&gt;0,"SEDANG","RENDAH")),"-")</f>
        <v>RENDAH</v>
      </c>
    </row>
    <row r="287" spans="1:6" x14ac:dyDescent="0.25">
      <c r="A287" s="7">
        <f>'PROFIL KELUARAGA'!A287</f>
        <v>283</v>
      </c>
      <c r="B287" s="7" t="str">
        <f>'PROFIL KELUARAGA'!B287</f>
        <v>MUXVII299</v>
      </c>
      <c r="C287" s="7" t="str">
        <f>'PROFIL KELUARAGA'!C287</f>
        <v>Bpk. 283</v>
      </c>
      <c r="D287" s="7" t="str">
        <f>IF(B287&lt;&gt;0,IF('PROFIL KELUARAGA'!H287&gt;0,"MERAH",IF('PROFIL KELUARAGA'!I287+'PROFIL KELUARAGA'!J287&gt;0,"KUNING","HIJAU")),"-")</f>
        <v>HIJAU</v>
      </c>
      <c r="E287" s="7" t="str">
        <f>IF(B287&lt;&gt;0,IF(SUM('PROFIL KELUARAGA'!K287:N287)&gt;0,"YA","TIDAK"),"-")</f>
        <v>TIDAK</v>
      </c>
      <c r="F287" s="7" t="str">
        <f>IF(B287&lt;&gt;0,IF(AND(SUM('PROFIL KELUARAGA'!O287:Q287)&gt;0,SUM('PROFIL KELUARAGA'!R287:T287)&gt;0),"TINGGI",IF(SUM('PROFIL KELUARAGA'!R287:T287)&gt;0,"SEDANG","RENDAH")),"-")</f>
        <v>RENDAH</v>
      </c>
    </row>
    <row r="288" spans="1:6" x14ac:dyDescent="0.25">
      <c r="A288" s="7">
        <f>'PROFIL KELUARAGA'!A288</f>
        <v>284</v>
      </c>
      <c r="B288" s="7" t="str">
        <f>'PROFIL KELUARAGA'!B288</f>
        <v>MUXVII300</v>
      </c>
      <c r="C288" s="7" t="str">
        <f>'PROFIL KELUARAGA'!C288</f>
        <v>Bpk. 284</v>
      </c>
      <c r="D288" s="7" t="str">
        <f>IF(B288&lt;&gt;0,IF('PROFIL KELUARAGA'!H288&gt;0,"MERAH",IF('PROFIL KELUARAGA'!I288+'PROFIL KELUARAGA'!J288&gt;0,"KUNING","HIJAU")),"-")</f>
        <v>HIJAU</v>
      </c>
      <c r="E288" s="7" t="str">
        <f>IF(B288&lt;&gt;0,IF(SUM('PROFIL KELUARAGA'!K288:N288)&gt;0,"YA","TIDAK"),"-")</f>
        <v>TIDAK</v>
      </c>
      <c r="F288" s="7" t="str">
        <f>IF(B288&lt;&gt;0,IF(AND(SUM('PROFIL KELUARAGA'!O288:Q288)&gt;0,SUM('PROFIL KELUARAGA'!R288:T288)&gt;0),"TINGGI",IF(SUM('PROFIL KELUARAGA'!R288:T288)&gt;0,"SEDANG","RENDAH")),"-")</f>
        <v>RENDAH</v>
      </c>
    </row>
    <row r="289" spans="1:6" x14ac:dyDescent="0.25">
      <c r="A289" s="7">
        <f>'PROFIL KELUARAGA'!A289</f>
        <v>285</v>
      </c>
      <c r="B289" s="7" t="str">
        <f>'PROFIL KELUARAGA'!B289</f>
        <v>MUXVII301</v>
      </c>
      <c r="C289" s="7" t="str">
        <f>'PROFIL KELUARAGA'!C289</f>
        <v>Bpk. 285</v>
      </c>
      <c r="D289" s="7" t="str">
        <f>IF(B289&lt;&gt;0,IF('PROFIL KELUARAGA'!H289&gt;0,"MERAH",IF('PROFIL KELUARAGA'!I289+'PROFIL KELUARAGA'!J289&gt;0,"KUNING","HIJAU")),"-")</f>
        <v>HIJAU</v>
      </c>
      <c r="E289" s="7" t="str">
        <f>IF(B289&lt;&gt;0,IF(SUM('PROFIL KELUARAGA'!K289:N289)&gt;0,"YA","TIDAK"),"-")</f>
        <v>TIDAK</v>
      </c>
      <c r="F289" s="7" t="str">
        <f>IF(B289&lt;&gt;0,IF(AND(SUM('PROFIL KELUARAGA'!O289:Q289)&gt;0,SUM('PROFIL KELUARAGA'!R289:T289)&gt;0),"TINGGI",IF(SUM('PROFIL KELUARAGA'!R289:T289)&gt;0,"SEDANG","RENDAH")),"-")</f>
        <v>RENDAH</v>
      </c>
    </row>
    <row r="290" spans="1:6" x14ac:dyDescent="0.25">
      <c r="A290" s="7">
        <f>'PROFIL KELUARAGA'!A290</f>
        <v>286</v>
      </c>
      <c r="B290" s="7" t="str">
        <f>'PROFIL KELUARAGA'!B290</f>
        <v>MUXVII302</v>
      </c>
      <c r="C290" s="7" t="str">
        <f>'PROFIL KELUARAGA'!C290</f>
        <v>Bpk. 286</v>
      </c>
      <c r="D290" s="7" t="str">
        <f>IF(B290&lt;&gt;0,IF('PROFIL KELUARAGA'!H290&gt;0,"MERAH",IF('PROFIL KELUARAGA'!I290+'PROFIL KELUARAGA'!J290&gt;0,"KUNING","HIJAU")),"-")</f>
        <v>HIJAU</v>
      </c>
      <c r="E290" s="7" t="str">
        <f>IF(B290&lt;&gt;0,IF(SUM('PROFIL KELUARAGA'!K290:N290)&gt;0,"YA","TIDAK"),"-")</f>
        <v>TIDAK</v>
      </c>
      <c r="F290" s="7" t="str">
        <f>IF(B290&lt;&gt;0,IF(AND(SUM('PROFIL KELUARAGA'!O290:Q290)&gt;0,SUM('PROFIL KELUARAGA'!R290:T290)&gt;0),"TINGGI",IF(SUM('PROFIL KELUARAGA'!R290:T290)&gt;0,"SEDANG","RENDAH")),"-")</f>
        <v>RENDAH</v>
      </c>
    </row>
    <row r="291" spans="1:6" x14ac:dyDescent="0.25">
      <c r="A291" s="7">
        <f>'PROFIL KELUARAGA'!A291</f>
        <v>287</v>
      </c>
      <c r="B291" s="7" t="str">
        <f>'PROFIL KELUARAGA'!B291</f>
        <v>MUXVII303</v>
      </c>
      <c r="C291" s="7" t="str">
        <f>'PROFIL KELUARAGA'!C291</f>
        <v>Bpk. 287</v>
      </c>
      <c r="D291" s="7" t="str">
        <f>IF(B291&lt;&gt;0,IF('PROFIL KELUARAGA'!H291&gt;0,"MERAH",IF('PROFIL KELUARAGA'!I291+'PROFIL KELUARAGA'!J291&gt;0,"KUNING","HIJAU")),"-")</f>
        <v>HIJAU</v>
      </c>
      <c r="E291" s="7" t="str">
        <f>IF(B291&lt;&gt;0,IF(SUM('PROFIL KELUARAGA'!K291:N291)&gt;0,"YA","TIDAK"),"-")</f>
        <v>TIDAK</v>
      </c>
      <c r="F291" s="7" t="str">
        <f>IF(B291&lt;&gt;0,IF(AND(SUM('PROFIL KELUARAGA'!O291:Q291)&gt;0,SUM('PROFIL KELUARAGA'!R291:T291)&gt;0),"TINGGI",IF(SUM('PROFIL KELUARAGA'!R291:T291)&gt;0,"SEDANG","RENDAH")),"-")</f>
        <v>RENDAH</v>
      </c>
    </row>
    <row r="292" spans="1:6" x14ac:dyDescent="0.25">
      <c r="A292" s="7">
        <f>'PROFIL KELUARAGA'!A292</f>
        <v>288</v>
      </c>
      <c r="B292" s="7" t="str">
        <f>'PROFIL KELUARAGA'!B292</f>
        <v>MUXVII304</v>
      </c>
      <c r="C292" s="7" t="str">
        <f>'PROFIL KELUARAGA'!C292</f>
        <v>Bpk. 288</v>
      </c>
      <c r="D292" s="7" t="str">
        <f>IF(B292&lt;&gt;0,IF('PROFIL KELUARAGA'!H292&gt;0,"MERAH",IF('PROFIL KELUARAGA'!I292+'PROFIL KELUARAGA'!J292&gt;0,"KUNING","HIJAU")),"-")</f>
        <v>HIJAU</v>
      </c>
      <c r="E292" s="7" t="str">
        <f>IF(B292&lt;&gt;0,IF(SUM('PROFIL KELUARAGA'!K292:N292)&gt;0,"YA","TIDAK"),"-")</f>
        <v>TIDAK</v>
      </c>
      <c r="F292" s="7" t="str">
        <f>IF(B292&lt;&gt;0,IF(AND(SUM('PROFIL KELUARAGA'!O292:Q292)&gt;0,SUM('PROFIL KELUARAGA'!R292:T292)&gt;0),"TINGGI",IF(SUM('PROFIL KELUARAGA'!R292:T292)&gt;0,"SEDANG","RENDAH")),"-")</f>
        <v>RENDAH</v>
      </c>
    </row>
    <row r="293" spans="1:6" x14ac:dyDescent="0.25">
      <c r="A293" s="7">
        <f>'PROFIL KELUARAGA'!A293</f>
        <v>289</v>
      </c>
      <c r="B293" s="7" t="str">
        <f>'PROFIL KELUARAGA'!B293</f>
        <v>MUXVII305</v>
      </c>
      <c r="C293" s="7" t="str">
        <f>'PROFIL KELUARAGA'!C293</f>
        <v>Bpk. 289</v>
      </c>
      <c r="D293" s="7" t="str">
        <f>IF(B293&lt;&gt;0,IF('PROFIL KELUARAGA'!H293&gt;0,"MERAH",IF('PROFIL KELUARAGA'!I293+'PROFIL KELUARAGA'!J293&gt;0,"KUNING","HIJAU")),"-")</f>
        <v>HIJAU</v>
      </c>
      <c r="E293" s="7" t="str">
        <f>IF(B293&lt;&gt;0,IF(SUM('PROFIL KELUARAGA'!K293:N293)&gt;0,"YA","TIDAK"),"-")</f>
        <v>TIDAK</v>
      </c>
      <c r="F293" s="7" t="str">
        <f>IF(B293&lt;&gt;0,IF(AND(SUM('PROFIL KELUARAGA'!O293:Q293)&gt;0,SUM('PROFIL KELUARAGA'!R293:T293)&gt;0),"TINGGI",IF(SUM('PROFIL KELUARAGA'!R293:T293)&gt;0,"SEDANG","RENDAH")),"-")</f>
        <v>RENDAH</v>
      </c>
    </row>
    <row r="294" spans="1:6" x14ac:dyDescent="0.25">
      <c r="A294" s="7">
        <f>'PROFIL KELUARAGA'!A294</f>
        <v>290</v>
      </c>
      <c r="B294" s="7" t="str">
        <f>'PROFIL KELUARAGA'!B294</f>
        <v>MUXVII306</v>
      </c>
      <c r="C294" s="7" t="str">
        <f>'PROFIL KELUARAGA'!C294</f>
        <v>Bpk. 290</v>
      </c>
      <c r="D294" s="7" t="str">
        <f>IF(B294&lt;&gt;0,IF('PROFIL KELUARAGA'!H294&gt;0,"MERAH",IF('PROFIL KELUARAGA'!I294+'PROFIL KELUARAGA'!J294&gt;0,"KUNING","HIJAU")),"-")</f>
        <v>HIJAU</v>
      </c>
      <c r="E294" s="7" t="str">
        <f>IF(B294&lt;&gt;0,IF(SUM('PROFIL KELUARAGA'!K294:N294)&gt;0,"YA","TIDAK"),"-")</f>
        <v>TIDAK</v>
      </c>
      <c r="F294" s="7" t="str">
        <f>IF(B294&lt;&gt;0,IF(AND(SUM('PROFIL KELUARAGA'!O294:Q294)&gt;0,SUM('PROFIL KELUARAGA'!R294:T294)&gt;0),"TINGGI",IF(SUM('PROFIL KELUARAGA'!R294:T294)&gt;0,"SEDANG","RENDAH")),"-")</f>
        <v>RENDAH</v>
      </c>
    </row>
    <row r="295" spans="1:6" x14ac:dyDescent="0.25">
      <c r="A295" s="7">
        <f>'PROFIL KELUARAGA'!A295</f>
        <v>291</v>
      </c>
      <c r="B295" s="7" t="str">
        <f>'PROFIL KELUARAGA'!B295</f>
        <v>MUXVII307</v>
      </c>
      <c r="C295" s="7" t="str">
        <f>'PROFIL KELUARAGA'!C295</f>
        <v>Bpk. 291</v>
      </c>
      <c r="D295" s="7" t="str">
        <f>IF(B295&lt;&gt;0,IF('PROFIL KELUARAGA'!H295&gt;0,"MERAH",IF('PROFIL KELUARAGA'!I295+'PROFIL KELUARAGA'!J295&gt;0,"KUNING","HIJAU")),"-")</f>
        <v>HIJAU</v>
      </c>
      <c r="E295" s="7" t="str">
        <f>IF(B295&lt;&gt;0,IF(SUM('PROFIL KELUARAGA'!K295:N295)&gt;0,"YA","TIDAK"),"-")</f>
        <v>TIDAK</v>
      </c>
      <c r="F295" s="7" t="str">
        <f>IF(B295&lt;&gt;0,IF(AND(SUM('PROFIL KELUARAGA'!O295:Q295)&gt;0,SUM('PROFIL KELUARAGA'!R295:T295)&gt;0),"TINGGI",IF(SUM('PROFIL KELUARAGA'!R295:T295)&gt;0,"SEDANG","RENDAH")),"-")</f>
        <v>RENDAH</v>
      </c>
    </row>
    <row r="296" spans="1:6" x14ac:dyDescent="0.25">
      <c r="A296" s="7">
        <f>'PROFIL KELUARAGA'!A296</f>
        <v>292</v>
      </c>
      <c r="B296" s="7" t="str">
        <f>'PROFIL KELUARAGA'!B296</f>
        <v>MUXVII308</v>
      </c>
      <c r="C296" s="7" t="str">
        <f>'PROFIL KELUARAGA'!C296</f>
        <v>Bpk. 292</v>
      </c>
      <c r="D296" s="7" t="str">
        <f>IF(B296&lt;&gt;0,IF('PROFIL KELUARAGA'!H296&gt;0,"MERAH",IF('PROFIL KELUARAGA'!I296+'PROFIL KELUARAGA'!J296&gt;0,"KUNING","HIJAU")),"-")</f>
        <v>HIJAU</v>
      </c>
      <c r="E296" s="7" t="str">
        <f>IF(B296&lt;&gt;0,IF(SUM('PROFIL KELUARAGA'!K296:N296)&gt;0,"YA","TIDAK"),"-")</f>
        <v>TIDAK</v>
      </c>
      <c r="F296" s="7" t="str">
        <f>IF(B296&lt;&gt;0,IF(AND(SUM('PROFIL KELUARAGA'!O296:Q296)&gt;0,SUM('PROFIL KELUARAGA'!R296:T296)&gt;0),"TINGGI",IF(SUM('PROFIL KELUARAGA'!R296:T296)&gt;0,"SEDANG","RENDAH")),"-")</f>
        <v>RENDAH</v>
      </c>
    </row>
    <row r="297" spans="1:6" x14ac:dyDescent="0.25">
      <c r="A297" s="7">
        <f>'PROFIL KELUARAGA'!A297</f>
        <v>293</v>
      </c>
      <c r="B297" s="7" t="str">
        <f>'PROFIL KELUARAGA'!B297</f>
        <v>MUXVII309</v>
      </c>
      <c r="C297" s="7" t="str">
        <f>'PROFIL KELUARAGA'!C297</f>
        <v>Bpk. 293</v>
      </c>
      <c r="D297" s="7" t="str">
        <f>IF(B297&lt;&gt;0,IF('PROFIL KELUARAGA'!H297&gt;0,"MERAH",IF('PROFIL KELUARAGA'!I297+'PROFIL KELUARAGA'!J297&gt;0,"KUNING","HIJAU")),"-")</f>
        <v>HIJAU</v>
      </c>
      <c r="E297" s="7" t="str">
        <f>IF(B297&lt;&gt;0,IF(SUM('PROFIL KELUARAGA'!K297:N297)&gt;0,"YA","TIDAK"),"-")</f>
        <v>TIDAK</v>
      </c>
      <c r="F297" s="7" t="str">
        <f>IF(B297&lt;&gt;0,IF(AND(SUM('PROFIL KELUARAGA'!O297:Q297)&gt;0,SUM('PROFIL KELUARAGA'!R297:T297)&gt;0),"TINGGI",IF(SUM('PROFIL KELUARAGA'!R297:T297)&gt;0,"SEDANG","RENDAH")),"-")</f>
        <v>RENDAH</v>
      </c>
    </row>
    <row r="298" spans="1:6" x14ac:dyDescent="0.25">
      <c r="A298" s="7">
        <f>'PROFIL KELUARAGA'!A298</f>
        <v>294</v>
      </c>
      <c r="B298" s="7" t="str">
        <f>'PROFIL KELUARAGA'!B298</f>
        <v>MUXVII310</v>
      </c>
      <c r="C298" s="7" t="str">
        <f>'PROFIL KELUARAGA'!C298</f>
        <v>Bpk. 294</v>
      </c>
      <c r="D298" s="7" t="str">
        <f>IF(B298&lt;&gt;0,IF('PROFIL KELUARAGA'!H298&gt;0,"MERAH",IF('PROFIL KELUARAGA'!I298+'PROFIL KELUARAGA'!J298&gt;0,"KUNING","HIJAU")),"-")</f>
        <v>HIJAU</v>
      </c>
      <c r="E298" s="7" t="str">
        <f>IF(B298&lt;&gt;0,IF(SUM('PROFIL KELUARAGA'!K298:N298)&gt;0,"YA","TIDAK"),"-")</f>
        <v>TIDAK</v>
      </c>
      <c r="F298" s="7" t="str">
        <f>IF(B298&lt;&gt;0,IF(AND(SUM('PROFIL KELUARAGA'!O298:Q298)&gt;0,SUM('PROFIL KELUARAGA'!R298:T298)&gt;0),"TINGGI",IF(SUM('PROFIL KELUARAGA'!R298:T298)&gt;0,"SEDANG","RENDAH")),"-")</f>
        <v>RENDAH</v>
      </c>
    </row>
    <row r="299" spans="1:6" x14ac:dyDescent="0.25">
      <c r="A299" s="7">
        <f>'PROFIL KELUARAGA'!A299</f>
        <v>295</v>
      </c>
      <c r="B299" s="7" t="str">
        <f>'PROFIL KELUARAGA'!B299</f>
        <v>MUXVII311</v>
      </c>
      <c r="C299" s="7" t="str">
        <f>'PROFIL KELUARAGA'!C299</f>
        <v>Bpk. 295</v>
      </c>
      <c r="D299" s="7" t="str">
        <f>IF(B299&lt;&gt;0,IF('PROFIL KELUARAGA'!H299&gt;0,"MERAH",IF('PROFIL KELUARAGA'!I299+'PROFIL KELUARAGA'!J299&gt;0,"KUNING","HIJAU")),"-")</f>
        <v>HIJAU</v>
      </c>
      <c r="E299" s="7" t="str">
        <f>IF(B299&lt;&gt;0,IF(SUM('PROFIL KELUARAGA'!K299:N299)&gt;0,"YA","TIDAK"),"-")</f>
        <v>TIDAK</v>
      </c>
      <c r="F299" s="7" t="str">
        <f>IF(B299&lt;&gt;0,IF(AND(SUM('PROFIL KELUARAGA'!O299:Q299)&gt;0,SUM('PROFIL KELUARAGA'!R299:T299)&gt;0),"TINGGI",IF(SUM('PROFIL KELUARAGA'!R299:T299)&gt;0,"SEDANG","RENDAH")),"-")</f>
        <v>RENDAH</v>
      </c>
    </row>
    <row r="300" spans="1:6" x14ac:dyDescent="0.25">
      <c r="A300" s="7">
        <f>'PROFIL KELUARAGA'!A300</f>
        <v>296</v>
      </c>
      <c r="B300" s="7" t="str">
        <f>'PROFIL KELUARAGA'!B300</f>
        <v>MUXVII312</v>
      </c>
      <c r="C300" s="7" t="str">
        <f>'PROFIL KELUARAGA'!C300</f>
        <v>Bpk. 296</v>
      </c>
      <c r="D300" s="7" t="str">
        <f>IF(B300&lt;&gt;0,IF('PROFIL KELUARAGA'!H300&gt;0,"MERAH",IF('PROFIL KELUARAGA'!I300+'PROFIL KELUARAGA'!J300&gt;0,"KUNING","HIJAU")),"-")</f>
        <v>HIJAU</v>
      </c>
      <c r="E300" s="7" t="str">
        <f>IF(B300&lt;&gt;0,IF(SUM('PROFIL KELUARAGA'!K300:N300)&gt;0,"YA","TIDAK"),"-")</f>
        <v>TIDAK</v>
      </c>
      <c r="F300" s="7" t="str">
        <f>IF(B300&lt;&gt;0,IF(AND(SUM('PROFIL KELUARAGA'!O300:Q300)&gt;0,SUM('PROFIL KELUARAGA'!R300:T300)&gt;0),"TINGGI",IF(SUM('PROFIL KELUARAGA'!R300:T300)&gt;0,"SEDANG","RENDAH")),"-")</f>
        <v>RENDAH</v>
      </c>
    </row>
    <row r="301" spans="1:6" x14ac:dyDescent="0.25">
      <c r="A301" s="7">
        <f>'PROFIL KELUARAGA'!A301</f>
        <v>297</v>
      </c>
      <c r="B301" s="7" t="str">
        <f>'PROFIL KELUARAGA'!B301</f>
        <v>MUXVII313</v>
      </c>
      <c r="C301" s="7" t="str">
        <f>'PROFIL KELUARAGA'!C301</f>
        <v>Bpk. 297</v>
      </c>
      <c r="D301" s="7" t="str">
        <f>IF(B301&lt;&gt;0,IF('PROFIL KELUARAGA'!H301&gt;0,"MERAH",IF('PROFIL KELUARAGA'!I301+'PROFIL KELUARAGA'!J301&gt;0,"KUNING","HIJAU")),"-")</f>
        <v>HIJAU</v>
      </c>
      <c r="E301" s="7" t="str">
        <f>IF(B301&lt;&gt;0,IF(SUM('PROFIL KELUARAGA'!K301:N301)&gt;0,"YA","TIDAK"),"-")</f>
        <v>TIDAK</v>
      </c>
      <c r="F301" s="7" t="str">
        <f>IF(B301&lt;&gt;0,IF(AND(SUM('PROFIL KELUARAGA'!O301:Q301)&gt;0,SUM('PROFIL KELUARAGA'!R301:T301)&gt;0),"TINGGI",IF(SUM('PROFIL KELUARAGA'!R301:T301)&gt;0,"SEDANG","RENDAH")),"-")</f>
        <v>RENDAH</v>
      </c>
    </row>
    <row r="302" spans="1:6" x14ac:dyDescent="0.25">
      <c r="A302" s="7">
        <f>'PROFIL KELUARAGA'!A302</f>
        <v>298</v>
      </c>
      <c r="B302" s="7" t="str">
        <f>'PROFIL KELUARAGA'!B302</f>
        <v>MUXVII314</v>
      </c>
      <c r="C302" s="7" t="str">
        <f>'PROFIL KELUARAGA'!C302</f>
        <v>Bpk. 298</v>
      </c>
      <c r="D302" s="7" t="str">
        <f>IF(B302&lt;&gt;0,IF('PROFIL KELUARAGA'!H302&gt;0,"MERAH",IF('PROFIL KELUARAGA'!I302+'PROFIL KELUARAGA'!J302&gt;0,"KUNING","HIJAU")),"-")</f>
        <v>HIJAU</v>
      </c>
      <c r="E302" s="7" t="str">
        <f>IF(B302&lt;&gt;0,IF(SUM('PROFIL KELUARAGA'!K302:N302)&gt;0,"YA","TIDAK"),"-")</f>
        <v>TIDAK</v>
      </c>
      <c r="F302" s="7" t="str">
        <f>IF(B302&lt;&gt;0,IF(AND(SUM('PROFIL KELUARAGA'!O302:Q302)&gt;0,SUM('PROFIL KELUARAGA'!R302:T302)&gt;0),"TINGGI",IF(SUM('PROFIL KELUARAGA'!R302:T302)&gt;0,"SEDANG","RENDAH")),"-")</f>
        <v>RENDAH</v>
      </c>
    </row>
    <row r="303" spans="1:6" x14ac:dyDescent="0.25">
      <c r="A303" s="7">
        <f>'PROFIL KELUARAGA'!A303</f>
        <v>299</v>
      </c>
      <c r="B303" s="7" t="str">
        <f>'PROFIL KELUARAGA'!B303</f>
        <v>MUXVII315</v>
      </c>
      <c r="C303" s="7" t="str">
        <f>'PROFIL KELUARAGA'!C303</f>
        <v>Bpk. 299</v>
      </c>
      <c r="D303" s="7" t="str">
        <f>IF(B303&lt;&gt;0,IF('PROFIL KELUARAGA'!H303&gt;0,"MERAH",IF('PROFIL KELUARAGA'!I303+'PROFIL KELUARAGA'!J303&gt;0,"KUNING","HIJAU")),"-")</f>
        <v>HIJAU</v>
      </c>
      <c r="E303" s="7" t="str">
        <f>IF(B303&lt;&gt;0,IF(SUM('PROFIL KELUARAGA'!K303:N303)&gt;0,"YA","TIDAK"),"-")</f>
        <v>TIDAK</v>
      </c>
      <c r="F303" s="7" t="str">
        <f>IF(B303&lt;&gt;0,IF(AND(SUM('PROFIL KELUARAGA'!O303:Q303)&gt;0,SUM('PROFIL KELUARAGA'!R303:T303)&gt;0),"TINGGI",IF(SUM('PROFIL KELUARAGA'!R303:T303)&gt;0,"SEDANG","RENDAH")),"-")</f>
        <v>RENDAH</v>
      </c>
    </row>
    <row r="304" spans="1:6" x14ac:dyDescent="0.25">
      <c r="A304" s="7">
        <f>'PROFIL KELUARAGA'!A304</f>
        <v>300</v>
      </c>
      <c r="B304" s="7" t="str">
        <f>'PROFIL KELUARAGA'!B304</f>
        <v>MUXVII316</v>
      </c>
      <c r="C304" s="7" t="str">
        <f>'PROFIL KELUARAGA'!C304</f>
        <v>Bpk. 300</v>
      </c>
      <c r="D304" s="7" t="str">
        <f>IF(B304&lt;&gt;0,IF('PROFIL KELUARAGA'!H304&gt;0,"MERAH",IF('PROFIL KELUARAGA'!I304+'PROFIL KELUARAGA'!J304&gt;0,"KUNING","HIJAU")),"-")</f>
        <v>HIJAU</v>
      </c>
      <c r="E304" s="7" t="str">
        <f>IF(B304&lt;&gt;0,IF(SUM('PROFIL KELUARAGA'!K304:N304)&gt;0,"YA","TIDAK"),"-")</f>
        <v>TIDAK</v>
      </c>
      <c r="F304" s="7" t="str">
        <f>IF(B304&lt;&gt;0,IF(AND(SUM('PROFIL KELUARAGA'!O304:Q304)&gt;0,SUM('PROFIL KELUARAGA'!R304:T304)&gt;0),"TINGGI",IF(SUM('PROFIL KELUARAGA'!R304:T304)&gt;0,"SEDANG","RENDAH")),"-")</f>
        <v>RENDAH</v>
      </c>
    </row>
  </sheetData>
  <mergeCells count="3">
    <mergeCell ref="H4:J4"/>
    <mergeCell ref="K4:L4"/>
    <mergeCell ref="M4:O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I304"/>
  <sheetViews>
    <sheetView workbookViewId="0">
      <selection activeCell="H6" sqref="H6"/>
    </sheetView>
  </sheetViews>
  <sheetFormatPr defaultRowHeight="15" x14ac:dyDescent="0.25"/>
  <cols>
    <col min="1" max="1" width="4" bestFit="1" customWidth="1"/>
    <col min="2" max="2" width="10.5703125" bestFit="1" customWidth="1"/>
    <col min="3" max="3" width="11.5703125" bestFit="1" customWidth="1"/>
    <col min="4" max="4" width="12.7109375" bestFit="1" customWidth="1"/>
    <col min="5" max="5" width="12" bestFit="1" customWidth="1"/>
    <col min="6" max="6" width="8.140625" bestFit="1" customWidth="1"/>
    <col min="9" max="9" width="24.28515625" bestFit="1" customWidth="1"/>
  </cols>
  <sheetData>
    <row r="4" spans="1:9" ht="18.75" x14ac:dyDescent="0.3">
      <c r="A4" s="25" t="s">
        <v>14</v>
      </c>
      <c r="B4" s="25" t="s">
        <v>15</v>
      </c>
      <c r="C4" s="25" t="s">
        <v>53</v>
      </c>
      <c r="D4" s="25" t="s">
        <v>9</v>
      </c>
      <c r="E4" s="25" t="s">
        <v>8</v>
      </c>
      <c r="F4" s="25" t="s">
        <v>18</v>
      </c>
      <c r="G4" s="25" t="s">
        <v>36</v>
      </c>
      <c r="H4" s="25" t="s">
        <v>35</v>
      </c>
      <c r="I4" s="24" t="s">
        <v>957</v>
      </c>
    </row>
    <row r="5" spans="1:9" x14ac:dyDescent="0.25">
      <c r="A5">
        <f>'PROFIL KELUARAGA'!A5</f>
        <v>1</v>
      </c>
      <c r="B5" s="8" t="str">
        <f>'PROFIL KELUARAGA'!B5</f>
        <v>MUXVII17</v>
      </c>
      <c r="C5" s="8" t="str">
        <f>'PROFIL KELUARAGA'!C5</f>
        <v>Bpk. 1</v>
      </c>
      <c r="D5">
        <f>'PROFIL KELUARAGA'!E5</f>
        <v>-7.3258167801183944</v>
      </c>
      <c r="E5">
        <f>'PROFIL KELUARAGA'!F5</f>
        <v>112.79488564479679</v>
      </c>
      <c r="F5" t="str">
        <f>'ANALISA PROFIL'!D5</f>
        <v>HIJAU</v>
      </c>
      <c r="G5" t="str">
        <f>'ANALISA PROFIL'!E5</f>
        <v>TIDAK</v>
      </c>
      <c r="H5" t="str">
        <f>'ANALISA PROFIL'!F5</f>
        <v>RENDAH</v>
      </c>
    </row>
    <row r="6" spans="1:9" x14ac:dyDescent="0.25">
      <c r="A6">
        <f>'PROFIL KELUARAGA'!A6</f>
        <v>2</v>
      </c>
      <c r="B6" s="8" t="str">
        <f>'PROFIL KELUARAGA'!B6</f>
        <v>MUXVII18</v>
      </c>
      <c r="C6" s="8" t="str">
        <f>'PROFIL KELUARAGA'!C6</f>
        <v>Bpk. 2</v>
      </c>
      <c r="D6">
        <f>'PROFIL KELUARAGA'!E6</f>
        <v>-7.3250899642534479</v>
      </c>
      <c r="E6">
        <f>'PROFIL KELUARAGA'!F6</f>
        <v>112.79576194506056</v>
      </c>
      <c r="F6" t="str">
        <f>'ANALISA PROFIL'!D6</f>
        <v>HIJAU</v>
      </c>
      <c r="G6" t="str">
        <f>'ANALISA PROFIL'!E6</f>
        <v>YA</v>
      </c>
      <c r="H6" t="str">
        <f>'ANALISA PROFIL'!F6</f>
        <v>TINGGI</v>
      </c>
    </row>
    <row r="7" spans="1:9" x14ac:dyDescent="0.25">
      <c r="A7">
        <f>'PROFIL KELUARAGA'!A7</f>
        <v>3</v>
      </c>
      <c r="B7" s="8" t="str">
        <f>'PROFIL KELUARAGA'!B7</f>
        <v>MUXVII19</v>
      </c>
      <c r="C7" s="8" t="str">
        <f>'PROFIL KELUARAGA'!C7</f>
        <v>Bpk. 3</v>
      </c>
      <c r="D7">
        <f>'PROFIL KELUARAGA'!E7</f>
        <v>-7.3210037800105416</v>
      </c>
      <c r="E7">
        <f>'PROFIL KELUARAGA'!F7</f>
        <v>112.79628782953334</v>
      </c>
      <c r="F7" t="str">
        <f>'ANALISA PROFIL'!D7</f>
        <v>KUNING</v>
      </c>
      <c r="G7" t="str">
        <f>'ANALISA PROFIL'!E7</f>
        <v>TIDAK</v>
      </c>
      <c r="H7" t="str">
        <f>'ANALISA PROFIL'!F7</f>
        <v>SEDANG</v>
      </c>
    </row>
    <row r="8" spans="1:9" x14ac:dyDescent="0.25">
      <c r="A8">
        <f>'PROFIL KELUARAGA'!A8</f>
        <v>4</v>
      </c>
      <c r="B8" s="8" t="str">
        <f>'PROFIL KELUARAGA'!B8</f>
        <v>MUXVII20</v>
      </c>
      <c r="C8" s="8" t="str">
        <f>'PROFIL KELUARAGA'!C8</f>
        <v>Bpk. 4</v>
      </c>
      <c r="D8">
        <f>'PROFIL KELUARAGA'!E8</f>
        <v>-7.3260953953369006</v>
      </c>
      <c r="E8">
        <f>'PROFIL KELUARAGA'!F8</f>
        <v>112.79968346430584</v>
      </c>
      <c r="F8" t="str">
        <f>'ANALISA PROFIL'!D8</f>
        <v>MERAH</v>
      </c>
      <c r="G8" t="str">
        <f>'ANALISA PROFIL'!E8</f>
        <v>TIDAK</v>
      </c>
      <c r="H8" t="str">
        <f>'ANALISA PROFIL'!F8</f>
        <v>RENDAH</v>
      </c>
    </row>
    <row r="9" spans="1:9" x14ac:dyDescent="0.25">
      <c r="A9">
        <f>'PROFIL KELUARAGA'!A9</f>
        <v>5</v>
      </c>
      <c r="B9" s="8" t="str">
        <f>'PROFIL KELUARAGA'!B9</f>
        <v>MUXVII21</v>
      </c>
      <c r="C9" s="8" t="str">
        <f>'PROFIL KELUARAGA'!C9</f>
        <v>Bpk. 5</v>
      </c>
      <c r="D9">
        <f>'PROFIL KELUARAGA'!E9</f>
        <v>-7.3240912078333027</v>
      </c>
      <c r="E9">
        <f>'PROFIL KELUARAGA'!F9</f>
        <v>112.79783905092475</v>
      </c>
      <c r="F9" t="str">
        <f>'ANALISA PROFIL'!D9</f>
        <v>HIJAU</v>
      </c>
      <c r="G9" t="str">
        <f>'ANALISA PROFIL'!E9</f>
        <v>YA</v>
      </c>
      <c r="H9" t="str">
        <f>'ANALISA PROFIL'!F9</f>
        <v>RENDAH</v>
      </c>
    </row>
    <row r="10" spans="1:9" x14ac:dyDescent="0.25">
      <c r="A10">
        <f>'PROFIL KELUARAGA'!A10</f>
        <v>6</v>
      </c>
      <c r="B10" s="8" t="str">
        <f>'PROFIL KELUARAGA'!B10</f>
        <v>MUXVII22</v>
      </c>
      <c r="C10" s="8" t="str">
        <f>'PROFIL KELUARAGA'!C10</f>
        <v>Bpk. 6</v>
      </c>
      <c r="D10">
        <f>'PROFIL KELUARAGA'!E10</f>
        <v>-7.3233079394996947</v>
      </c>
      <c r="E10">
        <f>'PROFIL KELUARAGA'!F10</f>
        <v>112.80283555127292</v>
      </c>
      <c r="F10" t="str">
        <f>'ANALISA PROFIL'!D10</f>
        <v>HIJAU</v>
      </c>
      <c r="G10" t="str">
        <f>'ANALISA PROFIL'!E10</f>
        <v>TIDAK</v>
      </c>
      <c r="H10" t="str">
        <f>'ANALISA PROFIL'!F10</f>
        <v>SEDANG</v>
      </c>
    </row>
    <row r="11" spans="1:9" x14ac:dyDescent="0.25">
      <c r="A11">
        <f>'PROFIL KELUARAGA'!A11</f>
        <v>7</v>
      </c>
      <c r="B11" s="8" t="str">
        <f>'PROFIL KELUARAGA'!B11</f>
        <v>MUXVII23</v>
      </c>
      <c r="C11" s="8" t="str">
        <f>'PROFIL KELUARAGA'!C11</f>
        <v>Bpk. 7</v>
      </c>
      <c r="D11">
        <f>'PROFIL KELUARAGA'!E11</f>
        <v>-7.3239143533877984</v>
      </c>
      <c r="E11">
        <f>'PROFIL KELUARAGA'!F11</f>
        <v>112.80291179771815</v>
      </c>
      <c r="F11" t="str">
        <f>'ANALISA PROFIL'!D11</f>
        <v>KUNING</v>
      </c>
      <c r="G11" t="str">
        <f>'ANALISA PROFIL'!E11</f>
        <v>YA</v>
      </c>
      <c r="H11" t="str">
        <f>'ANALISA PROFIL'!F11</f>
        <v>RENDAH</v>
      </c>
    </row>
    <row r="12" spans="1:9" x14ac:dyDescent="0.25">
      <c r="A12">
        <f>'PROFIL KELUARAGA'!A12</f>
        <v>8</v>
      </c>
      <c r="B12" s="8" t="str">
        <f>'PROFIL KELUARAGA'!B12</f>
        <v>MUXVII24</v>
      </c>
      <c r="C12" s="8" t="str">
        <f>'PROFIL KELUARAGA'!C12</f>
        <v>Bpk. 8</v>
      </c>
      <c r="D12">
        <f>'PROFIL KELUARAGA'!E12</f>
        <v>-7.3270106434728639</v>
      </c>
      <c r="E12">
        <f>'PROFIL KELUARAGA'!F12</f>
        <v>112.79555559432355</v>
      </c>
      <c r="F12" t="str">
        <f>'ANALISA PROFIL'!D12</f>
        <v>HIJAU</v>
      </c>
      <c r="G12" t="str">
        <f>'ANALISA PROFIL'!E12</f>
        <v>TIDAK</v>
      </c>
      <c r="H12" t="str">
        <f>'ANALISA PROFIL'!F12</f>
        <v>RENDAH</v>
      </c>
    </row>
    <row r="13" spans="1:9" x14ac:dyDescent="0.25">
      <c r="A13">
        <f>'PROFIL KELUARAGA'!A13</f>
        <v>9</v>
      </c>
      <c r="B13" s="8" t="str">
        <f>'PROFIL KELUARAGA'!B13</f>
        <v>MUXVII25</v>
      </c>
      <c r="C13" s="8" t="str">
        <f>'PROFIL KELUARAGA'!C13</f>
        <v>Bpk. 9</v>
      </c>
      <c r="D13">
        <f>'PROFIL KELUARAGA'!E13</f>
        <v>-7.3255677235970866</v>
      </c>
      <c r="E13">
        <f>'PROFIL KELUARAGA'!F13</f>
        <v>112.80113961094102</v>
      </c>
      <c r="F13" t="str">
        <f>'ANALISA PROFIL'!D13</f>
        <v>HIJAU</v>
      </c>
      <c r="G13" t="str">
        <f>'ANALISA PROFIL'!E13</f>
        <v>TIDAK</v>
      </c>
      <c r="H13" t="str">
        <f>'ANALISA PROFIL'!F13</f>
        <v>TINGGI</v>
      </c>
    </row>
    <row r="14" spans="1:9" x14ac:dyDescent="0.25">
      <c r="A14">
        <f>'PROFIL KELUARAGA'!A14</f>
        <v>10</v>
      </c>
      <c r="B14" s="8" t="str">
        <f>'PROFIL KELUARAGA'!B14</f>
        <v>MUXVII26</v>
      </c>
      <c r="C14" s="8" t="str">
        <f>'PROFIL KELUARAGA'!C14</f>
        <v>Bpk. 10</v>
      </c>
      <c r="D14">
        <f>'PROFIL KELUARAGA'!E14</f>
        <v>-7.3206120874599367</v>
      </c>
      <c r="E14">
        <f>'PROFIL KELUARAGA'!F14</f>
        <v>112.7997568369579</v>
      </c>
      <c r="F14" t="str">
        <f>'ANALISA PROFIL'!D14</f>
        <v>MERAH</v>
      </c>
      <c r="G14" t="str">
        <f>'ANALISA PROFIL'!E14</f>
        <v>TIDAK</v>
      </c>
      <c r="H14" t="str">
        <f>'ANALISA PROFIL'!F14</f>
        <v>TINGGI</v>
      </c>
    </row>
    <row r="15" spans="1:9" x14ac:dyDescent="0.25">
      <c r="A15">
        <f>'PROFIL KELUARAGA'!A15</f>
        <v>11</v>
      </c>
      <c r="B15" s="8" t="str">
        <f>'PROFIL KELUARAGA'!B15</f>
        <v>MUXVII27</v>
      </c>
      <c r="C15" s="8" t="str">
        <f>'PROFIL KELUARAGA'!C15</f>
        <v>Bpk. 11</v>
      </c>
      <c r="D15">
        <f>'PROFIL KELUARAGA'!E15</f>
        <v>-7.3214811184469815</v>
      </c>
      <c r="E15">
        <f>'PROFIL KELUARAGA'!F15</f>
        <v>112.79321715356153</v>
      </c>
      <c r="F15" t="str">
        <f>'ANALISA PROFIL'!D15</f>
        <v>HIJAU</v>
      </c>
      <c r="G15" t="str">
        <f>'ANALISA PROFIL'!E15</f>
        <v>YA</v>
      </c>
      <c r="H15" t="str">
        <f>'ANALISA PROFIL'!F15</f>
        <v>RENDAH</v>
      </c>
    </row>
    <row r="16" spans="1:9" x14ac:dyDescent="0.25">
      <c r="A16">
        <f>'PROFIL KELUARAGA'!A16</f>
        <v>12</v>
      </c>
      <c r="B16" s="8" t="str">
        <f>'PROFIL KELUARAGA'!B16</f>
        <v>MUXVII28</v>
      </c>
      <c r="C16" s="8" t="str">
        <f>'PROFIL KELUARAGA'!C16</f>
        <v>Bpk. 12</v>
      </c>
      <c r="D16">
        <f>'PROFIL KELUARAGA'!E16</f>
        <v>-7.3213577801748331</v>
      </c>
      <c r="E16">
        <f>'PROFIL KELUARAGA'!F16</f>
        <v>112.80132481736949</v>
      </c>
      <c r="F16" t="str">
        <f>'ANALISA PROFIL'!D16</f>
        <v>HIJAU</v>
      </c>
      <c r="G16" t="str">
        <f>'ANALISA PROFIL'!E16</f>
        <v>TIDAK</v>
      </c>
      <c r="H16" t="str">
        <f>'ANALISA PROFIL'!F16</f>
        <v>RENDAH</v>
      </c>
    </row>
    <row r="17" spans="1:8" x14ac:dyDescent="0.25">
      <c r="A17">
        <f>'PROFIL KELUARAGA'!A17</f>
        <v>13</v>
      </c>
      <c r="B17" s="8" t="str">
        <f>'PROFIL KELUARAGA'!B17</f>
        <v>MUXVII29</v>
      </c>
      <c r="C17" s="8" t="str">
        <f>'PROFIL KELUARAGA'!C17</f>
        <v>Bpk. 13</v>
      </c>
      <c r="D17">
        <f>'PROFIL KELUARAGA'!E17</f>
        <v>-7.32851154240557</v>
      </c>
      <c r="E17">
        <f>'PROFIL KELUARAGA'!F17</f>
        <v>112.8010080987667</v>
      </c>
      <c r="F17" t="str">
        <f>'ANALISA PROFIL'!D17</f>
        <v>KUNING</v>
      </c>
      <c r="G17" t="str">
        <f>'ANALISA PROFIL'!E17</f>
        <v>TIDAK</v>
      </c>
      <c r="H17" t="str">
        <f>'ANALISA PROFIL'!F17</f>
        <v>SEDANG</v>
      </c>
    </row>
    <row r="18" spans="1:8" x14ac:dyDescent="0.25">
      <c r="A18">
        <f>'PROFIL KELUARAGA'!A18</f>
        <v>14</v>
      </c>
      <c r="B18" s="8" t="str">
        <f>'PROFIL KELUARAGA'!B18</f>
        <v>MUXVII30</v>
      </c>
      <c r="C18" s="8" t="str">
        <f>'PROFIL KELUARAGA'!C18</f>
        <v>Bpk. 14</v>
      </c>
      <c r="D18">
        <f>'PROFIL KELUARAGA'!E18</f>
        <v>-7.327423021709734</v>
      </c>
      <c r="E18">
        <f>'PROFIL KELUARAGA'!F18</f>
        <v>112.79980029596376</v>
      </c>
      <c r="F18" t="str">
        <f>'ANALISA PROFIL'!D18</f>
        <v>HIJAU</v>
      </c>
      <c r="G18" t="str">
        <f>'ANALISA PROFIL'!E18</f>
        <v>TIDAK</v>
      </c>
      <c r="H18" t="str">
        <f>'ANALISA PROFIL'!F18</f>
        <v>SEDANG</v>
      </c>
    </row>
    <row r="19" spans="1:8" x14ac:dyDescent="0.25">
      <c r="A19">
        <f>'PROFIL KELUARAGA'!A19</f>
        <v>15</v>
      </c>
      <c r="B19" s="8" t="str">
        <f>'PROFIL KELUARAGA'!B19</f>
        <v>MUXVII31</v>
      </c>
      <c r="C19" s="8" t="str">
        <f>'PROFIL KELUARAGA'!C19</f>
        <v>Bpk. 15</v>
      </c>
      <c r="D19">
        <f>'PROFIL KELUARAGA'!E19</f>
        <v>-7.321272303976663</v>
      </c>
      <c r="E19">
        <f>'PROFIL KELUARAGA'!F19</f>
        <v>112.79953682458626</v>
      </c>
      <c r="F19" t="str">
        <f>'ANALISA PROFIL'!D19</f>
        <v>HIJAU</v>
      </c>
      <c r="G19" t="str">
        <f>'ANALISA PROFIL'!E19</f>
        <v>TIDAK</v>
      </c>
      <c r="H19" t="str">
        <f>'ANALISA PROFIL'!F19</f>
        <v>RENDAH</v>
      </c>
    </row>
    <row r="20" spans="1:8" x14ac:dyDescent="0.25">
      <c r="A20">
        <f>'PROFIL KELUARAGA'!A20</f>
        <v>16</v>
      </c>
      <c r="B20" s="8" t="str">
        <f>'PROFIL KELUARAGA'!B20</f>
        <v>MUXVII32</v>
      </c>
      <c r="C20" s="8" t="str">
        <f>'PROFIL KELUARAGA'!C20</f>
        <v>Bpk. 16</v>
      </c>
      <c r="D20">
        <f>'PROFIL KELUARAGA'!E20</f>
        <v>-7.3254624242090793</v>
      </c>
      <c r="E20">
        <f>'PROFIL KELUARAGA'!F20</f>
        <v>112.79970714116133</v>
      </c>
      <c r="F20" t="str">
        <f>'ANALISA PROFIL'!D20</f>
        <v>MERAH</v>
      </c>
      <c r="G20" t="str">
        <f>'ANALISA PROFIL'!E20</f>
        <v>TIDAK</v>
      </c>
      <c r="H20" t="str">
        <f>'ANALISA PROFIL'!F20</f>
        <v>RENDAH</v>
      </c>
    </row>
    <row r="21" spans="1:8" x14ac:dyDescent="0.25">
      <c r="A21">
        <f>'PROFIL KELUARAGA'!A21</f>
        <v>17</v>
      </c>
      <c r="B21" s="8" t="str">
        <f>'PROFIL KELUARAGA'!B21</f>
        <v>MUXVII33</v>
      </c>
      <c r="C21" s="8" t="str">
        <f>'PROFIL KELUARAGA'!C21</f>
        <v>Bpk. 17</v>
      </c>
      <c r="D21">
        <f>'PROFIL KELUARAGA'!E21</f>
        <v>-7.3220521979975173</v>
      </c>
      <c r="E21">
        <f>'PROFIL KELUARAGA'!F21</f>
        <v>112.80160478309391</v>
      </c>
      <c r="F21" t="str">
        <f>'ANALISA PROFIL'!D21</f>
        <v>HIJAU</v>
      </c>
      <c r="G21" t="str">
        <f>'ANALISA PROFIL'!E21</f>
        <v>YA</v>
      </c>
      <c r="H21" t="str">
        <f>'ANALISA PROFIL'!F21</f>
        <v>RENDAH</v>
      </c>
    </row>
    <row r="22" spans="1:8" x14ac:dyDescent="0.25">
      <c r="A22">
        <f>'PROFIL KELUARAGA'!A22</f>
        <v>18</v>
      </c>
      <c r="B22" s="8" t="str">
        <f>'PROFIL KELUARAGA'!B22</f>
        <v>MUXVII34</v>
      </c>
      <c r="C22" s="8" t="str">
        <f>'PROFIL KELUARAGA'!C22</f>
        <v>Bpk. 18</v>
      </c>
      <c r="D22">
        <f>'PROFIL KELUARAGA'!E22</f>
        <v>-7.3269414825448278</v>
      </c>
      <c r="E22">
        <f>'PROFIL KELUARAGA'!F22</f>
        <v>112.7959906301549</v>
      </c>
      <c r="F22" t="str">
        <f>'ANALISA PROFIL'!D22</f>
        <v>HIJAU</v>
      </c>
      <c r="G22" t="str">
        <f>'ANALISA PROFIL'!E22</f>
        <v>YA</v>
      </c>
      <c r="H22" t="str">
        <f>'ANALISA PROFIL'!F22</f>
        <v>TINGGI</v>
      </c>
    </row>
    <row r="23" spans="1:8" x14ac:dyDescent="0.25">
      <c r="A23">
        <f>'PROFIL KELUARAGA'!A23</f>
        <v>19</v>
      </c>
      <c r="B23" s="8" t="str">
        <f>'PROFIL KELUARAGA'!B23</f>
        <v>MUXVII35</v>
      </c>
      <c r="C23" s="8" t="str">
        <f>'PROFIL KELUARAGA'!C23</f>
        <v>Bpk. 19</v>
      </c>
      <c r="D23">
        <f>'PROFIL KELUARAGA'!E23</f>
        <v>-7.3223031227296698</v>
      </c>
      <c r="E23">
        <f>'PROFIL KELUARAGA'!F23</f>
        <v>112.79420484962358</v>
      </c>
      <c r="F23" t="str">
        <f>'ANALISA PROFIL'!D23</f>
        <v>KUNING</v>
      </c>
      <c r="G23" t="str">
        <f>'ANALISA PROFIL'!E23</f>
        <v>TIDAK</v>
      </c>
      <c r="H23" t="str">
        <f>'ANALISA PROFIL'!F23</f>
        <v>RENDAH</v>
      </c>
    </row>
    <row r="24" spans="1:8" x14ac:dyDescent="0.25">
      <c r="A24">
        <f>'PROFIL KELUARAGA'!A24</f>
        <v>20</v>
      </c>
      <c r="B24" s="8" t="str">
        <f>'PROFIL KELUARAGA'!B24</f>
        <v>MUXVII36</v>
      </c>
      <c r="C24" s="8" t="str">
        <f>'PROFIL KELUARAGA'!C24</f>
        <v>Bpk. 20</v>
      </c>
      <c r="D24">
        <f>'PROFIL KELUARAGA'!E24</f>
        <v>-7.3242805943285241</v>
      </c>
      <c r="E24">
        <f>'PROFIL KELUARAGA'!F24</f>
        <v>112.80164073546065</v>
      </c>
      <c r="F24" t="str">
        <f>'ANALISA PROFIL'!D24</f>
        <v>HIJAU</v>
      </c>
      <c r="G24" t="str">
        <f>'ANALISA PROFIL'!E24</f>
        <v>TIDAK</v>
      </c>
      <c r="H24" t="str">
        <f>'ANALISA PROFIL'!F24</f>
        <v>RENDAH</v>
      </c>
    </row>
    <row r="25" spans="1:8" x14ac:dyDescent="0.25">
      <c r="A25">
        <f>'PROFIL KELUARAGA'!A25</f>
        <v>21</v>
      </c>
      <c r="B25" s="8" t="str">
        <f>'PROFIL KELUARAGA'!B25</f>
        <v>MUXVII37</v>
      </c>
      <c r="C25" s="8" t="str">
        <f>'PROFIL KELUARAGA'!C25</f>
        <v>Bpk. 21</v>
      </c>
      <c r="D25">
        <f>'PROFIL KELUARAGA'!E25</f>
        <v>-7.3270025698853098</v>
      </c>
      <c r="E25">
        <f>'PROFIL KELUARAGA'!F25</f>
        <v>112.79337984080392</v>
      </c>
      <c r="F25" t="str">
        <f>'ANALISA PROFIL'!D25</f>
        <v>HIJAU</v>
      </c>
      <c r="G25" t="str">
        <f>'ANALISA PROFIL'!E25</f>
        <v>TIDAK</v>
      </c>
      <c r="H25" t="str">
        <f>'ANALISA PROFIL'!F25</f>
        <v>SEDANG</v>
      </c>
    </row>
    <row r="26" spans="1:8" x14ac:dyDescent="0.25">
      <c r="A26">
        <f>'PROFIL KELUARAGA'!A26</f>
        <v>22</v>
      </c>
      <c r="B26" s="8" t="str">
        <f>'PROFIL KELUARAGA'!B26</f>
        <v>MUXVII38</v>
      </c>
      <c r="C26" s="8" t="str">
        <f>'PROFIL KELUARAGA'!C26</f>
        <v>Bpk. 22</v>
      </c>
      <c r="D26">
        <f>'PROFIL KELUARAGA'!E26</f>
        <v>-7.3266130948939434</v>
      </c>
      <c r="E26">
        <f>'PROFIL KELUARAGA'!F26</f>
        <v>112.79565783207663</v>
      </c>
      <c r="F26" t="str">
        <f>'ANALISA PROFIL'!D26</f>
        <v>MERAH</v>
      </c>
      <c r="G26" t="str">
        <f>'ANALISA PROFIL'!E26</f>
        <v>YA</v>
      </c>
      <c r="H26" t="str">
        <f>'ANALISA PROFIL'!F26</f>
        <v>RENDAH</v>
      </c>
    </row>
    <row r="27" spans="1:8" x14ac:dyDescent="0.25">
      <c r="A27">
        <f>'PROFIL KELUARAGA'!A27</f>
        <v>23</v>
      </c>
      <c r="B27" s="8" t="str">
        <f>'PROFIL KELUARAGA'!B27</f>
        <v>MUXVII39</v>
      </c>
      <c r="C27" s="8" t="str">
        <f>'PROFIL KELUARAGA'!C27</f>
        <v>Bpk. 23</v>
      </c>
      <c r="D27">
        <f>'PROFIL KELUARAGA'!E27</f>
        <v>-7.3293259272467761</v>
      </c>
      <c r="E27">
        <f>'PROFIL KELUARAGA'!F27</f>
        <v>112.80203509439919</v>
      </c>
      <c r="F27" t="str">
        <f>'ANALISA PROFIL'!D27</f>
        <v>HIJAU</v>
      </c>
      <c r="G27" t="str">
        <f>'ANALISA PROFIL'!E27</f>
        <v>YA</v>
      </c>
      <c r="H27" t="str">
        <f>'ANALISA PROFIL'!F27</f>
        <v>RENDAH</v>
      </c>
    </row>
    <row r="28" spans="1:8" x14ac:dyDescent="0.25">
      <c r="A28">
        <f>'PROFIL KELUARAGA'!A28</f>
        <v>24</v>
      </c>
      <c r="B28" s="8" t="str">
        <f>'PROFIL KELUARAGA'!B28</f>
        <v>MUXVII40</v>
      </c>
      <c r="C28" s="8" t="str">
        <f>'PROFIL KELUARAGA'!C28</f>
        <v>Bpk. 24</v>
      </c>
      <c r="D28">
        <f>'PROFIL KELUARAGA'!E28</f>
        <v>-7.3255821383400663</v>
      </c>
      <c r="E28">
        <f>'PROFIL KELUARAGA'!F28</f>
        <v>112.79680753354468</v>
      </c>
      <c r="F28" t="str">
        <f>'ANALISA PROFIL'!D28</f>
        <v>KUNING</v>
      </c>
      <c r="G28" t="str">
        <f>'ANALISA PROFIL'!E28</f>
        <v>TIDAK</v>
      </c>
      <c r="H28" t="str">
        <f>'ANALISA PROFIL'!F28</f>
        <v>SEDANG</v>
      </c>
    </row>
    <row r="29" spans="1:8" x14ac:dyDescent="0.25">
      <c r="A29">
        <f>'PROFIL KELUARAGA'!A29</f>
        <v>25</v>
      </c>
      <c r="B29" s="8" t="str">
        <f>'PROFIL KELUARAGA'!B29</f>
        <v>MUXVII41</v>
      </c>
      <c r="C29" s="8" t="str">
        <f>'PROFIL KELUARAGA'!C29</f>
        <v>Bpk. 25</v>
      </c>
      <c r="D29">
        <f>'PROFIL KELUARAGA'!E29</f>
        <v>-7.3290140723942692</v>
      </c>
      <c r="E29">
        <f>'PROFIL KELUARAGA'!F29</f>
        <v>112.79707513122189</v>
      </c>
      <c r="F29" t="str">
        <f>'ANALISA PROFIL'!D29</f>
        <v>HIJAU</v>
      </c>
      <c r="G29" t="str">
        <f>'ANALISA PROFIL'!E29</f>
        <v>TIDAK</v>
      </c>
      <c r="H29" t="str">
        <f>'ANALISA PROFIL'!F29</f>
        <v>RENDAH</v>
      </c>
    </row>
    <row r="30" spans="1:8" x14ac:dyDescent="0.25">
      <c r="A30">
        <f>'PROFIL KELUARAGA'!A30</f>
        <v>26</v>
      </c>
      <c r="B30" s="8" t="str">
        <f>'PROFIL KELUARAGA'!B30</f>
        <v>MUXVII42</v>
      </c>
      <c r="C30" s="8" t="str">
        <f>'PROFIL KELUARAGA'!C30</f>
        <v>Bpk. 26</v>
      </c>
      <c r="D30">
        <f>'PROFIL KELUARAGA'!E30</f>
        <v>-7.323023728885472</v>
      </c>
      <c r="E30">
        <f>'PROFIL KELUARAGA'!F30</f>
        <v>112.79567230214452</v>
      </c>
      <c r="F30" t="str">
        <f>'ANALISA PROFIL'!D30</f>
        <v>HIJAU</v>
      </c>
      <c r="G30" t="str">
        <f>'ANALISA PROFIL'!E30</f>
        <v>TIDAK</v>
      </c>
      <c r="H30" t="str">
        <f>'ANALISA PROFIL'!F30</f>
        <v>RENDAH</v>
      </c>
    </row>
    <row r="31" spans="1:8" x14ac:dyDescent="0.25">
      <c r="A31">
        <f>'PROFIL KELUARAGA'!A31</f>
        <v>27</v>
      </c>
      <c r="B31" s="8" t="str">
        <f>'PROFIL KELUARAGA'!B31</f>
        <v>MUXVII43</v>
      </c>
      <c r="C31" s="8" t="str">
        <f>'PROFIL KELUARAGA'!C31</f>
        <v>Bpk. 27</v>
      </c>
      <c r="D31">
        <f>'PROFIL KELUARAGA'!E31</f>
        <v>-7.3229804296914471</v>
      </c>
      <c r="E31">
        <f>'PROFIL KELUARAGA'!F31</f>
        <v>112.79383358545743</v>
      </c>
      <c r="F31" t="str">
        <f>'ANALISA PROFIL'!D31</f>
        <v>HIJAU</v>
      </c>
      <c r="G31" t="str">
        <f>'ANALISA PROFIL'!E31</f>
        <v>TIDAK</v>
      </c>
      <c r="H31" t="str">
        <f>'ANALISA PROFIL'!F31</f>
        <v>RENDAH</v>
      </c>
    </row>
    <row r="32" spans="1:8" x14ac:dyDescent="0.25">
      <c r="A32">
        <f>'PROFIL KELUARAGA'!A32</f>
        <v>28</v>
      </c>
      <c r="B32" s="8" t="str">
        <f>'PROFIL KELUARAGA'!B32</f>
        <v>MUXVII44</v>
      </c>
      <c r="C32" s="8" t="str">
        <f>'PROFIL KELUARAGA'!C32</f>
        <v>Bpk. 28</v>
      </c>
      <c r="D32">
        <f>'PROFIL KELUARAGA'!E32</f>
        <v>-7.3288015387098566</v>
      </c>
      <c r="E32">
        <f>'PROFIL KELUARAGA'!F32</f>
        <v>112.79530565462719</v>
      </c>
      <c r="F32" t="str">
        <f>'ANALISA PROFIL'!D32</f>
        <v>HIJAU</v>
      </c>
      <c r="G32" t="str">
        <f>'ANALISA PROFIL'!E32</f>
        <v>TIDAK</v>
      </c>
      <c r="H32" t="str">
        <f>'ANALISA PROFIL'!F32</f>
        <v>RENDAH</v>
      </c>
    </row>
    <row r="33" spans="1:8" x14ac:dyDescent="0.25">
      <c r="A33">
        <f>'PROFIL KELUARAGA'!A33</f>
        <v>29</v>
      </c>
      <c r="B33" s="8" t="str">
        <f>'PROFIL KELUARAGA'!B33</f>
        <v>MUXVII45</v>
      </c>
      <c r="C33" s="8" t="str">
        <f>'PROFIL KELUARAGA'!C33</f>
        <v>Bpk. 29</v>
      </c>
      <c r="D33">
        <f>'PROFIL KELUARAGA'!E33</f>
        <v>-7.3250848046517101</v>
      </c>
      <c r="E33">
        <f>'PROFIL KELUARAGA'!F33</f>
        <v>112.80276831864289</v>
      </c>
      <c r="F33" t="str">
        <f>'ANALISA PROFIL'!D33</f>
        <v>HIJAU</v>
      </c>
      <c r="G33" t="str">
        <f>'ANALISA PROFIL'!E33</f>
        <v>TIDAK</v>
      </c>
      <c r="H33" t="str">
        <f>'ANALISA PROFIL'!F33</f>
        <v>RENDAH</v>
      </c>
    </row>
    <row r="34" spans="1:8" x14ac:dyDescent="0.25">
      <c r="A34">
        <f>'PROFIL KELUARAGA'!A34</f>
        <v>30</v>
      </c>
      <c r="B34" s="8" t="str">
        <f>'PROFIL KELUARAGA'!B34</f>
        <v>MUXVII46</v>
      </c>
      <c r="C34" s="8" t="str">
        <f>'PROFIL KELUARAGA'!C34</f>
        <v>Bpk. 30</v>
      </c>
      <c r="D34">
        <f>'PROFIL KELUARAGA'!E34</f>
        <v>-7.3295716189034072</v>
      </c>
      <c r="E34">
        <f>'PROFIL KELUARAGA'!F34</f>
        <v>112.79753075041003</v>
      </c>
      <c r="F34" t="str">
        <f>'ANALISA PROFIL'!D34</f>
        <v>HIJAU</v>
      </c>
      <c r="G34" t="str">
        <f>'ANALISA PROFIL'!E34</f>
        <v>TIDAK</v>
      </c>
      <c r="H34" t="str">
        <f>'ANALISA PROFIL'!F34</f>
        <v>RENDAH</v>
      </c>
    </row>
    <row r="35" spans="1:8" x14ac:dyDescent="0.25">
      <c r="A35">
        <f>'PROFIL KELUARAGA'!A35</f>
        <v>31</v>
      </c>
      <c r="B35" s="8" t="str">
        <f>'PROFIL KELUARAGA'!B35</f>
        <v>MUXVII47</v>
      </c>
      <c r="C35" s="8" t="str">
        <f>'PROFIL KELUARAGA'!C35</f>
        <v>Bpk. 31</v>
      </c>
      <c r="D35">
        <f>'PROFIL KELUARAGA'!E35</f>
        <v>-7.3296065002176842</v>
      </c>
      <c r="E35">
        <f>'PROFIL KELUARAGA'!F35</f>
        <v>112.7991618769171</v>
      </c>
      <c r="F35" t="str">
        <f>'ANALISA PROFIL'!D35</f>
        <v>HIJAU</v>
      </c>
      <c r="G35" t="str">
        <f>'ANALISA PROFIL'!E35</f>
        <v>TIDAK</v>
      </c>
      <c r="H35" t="str">
        <f>'ANALISA PROFIL'!F35</f>
        <v>RENDAH</v>
      </c>
    </row>
    <row r="36" spans="1:8" x14ac:dyDescent="0.25">
      <c r="A36">
        <f>'PROFIL KELUARAGA'!A36</f>
        <v>32</v>
      </c>
      <c r="B36" s="8" t="str">
        <f>'PROFIL KELUARAGA'!B36</f>
        <v>MUXVII48</v>
      </c>
      <c r="C36" s="8" t="str">
        <f>'PROFIL KELUARAGA'!C36</f>
        <v>Bpk. 32</v>
      </c>
      <c r="D36">
        <f>'PROFIL KELUARAGA'!E36</f>
        <v>-7.3231827511458851</v>
      </c>
      <c r="E36">
        <f>'PROFIL KELUARAGA'!F36</f>
        <v>112.79879282082537</v>
      </c>
      <c r="F36" t="str">
        <f>'ANALISA PROFIL'!D36</f>
        <v>MERAH</v>
      </c>
      <c r="G36" t="str">
        <f>'ANALISA PROFIL'!E36</f>
        <v>TIDAK</v>
      </c>
      <c r="H36" t="str">
        <f>'ANALISA PROFIL'!F36</f>
        <v>RENDAH</v>
      </c>
    </row>
    <row r="37" spans="1:8" x14ac:dyDescent="0.25">
      <c r="A37">
        <f>'PROFIL KELUARAGA'!A37</f>
        <v>33</v>
      </c>
      <c r="B37" s="8" t="str">
        <f>'PROFIL KELUARAGA'!B37</f>
        <v>MUXVII49</v>
      </c>
      <c r="C37" s="8" t="str">
        <f>'PROFIL KELUARAGA'!C37</f>
        <v>Bpk. 33</v>
      </c>
      <c r="D37">
        <f>'PROFIL KELUARAGA'!E37</f>
        <v>-7.3295213401972079</v>
      </c>
      <c r="E37">
        <f>'PROFIL KELUARAGA'!F37</f>
        <v>112.80044146861931</v>
      </c>
      <c r="F37" t="str">
        <f>'ANALISA PROFIL'!D37</f>
        <v>HIJAU</v>
      </c>
      <c r="G37" t="str">
        <f>'ANALISA PROFIL'!E37</f>
        <v>TIDAK</v>
      </c>
      <c r="H37" t="str">
        <f>'ANALISA PROFIL'!F37</f>
        <v>RENDAH</v>
      </c>
    </row>
    <row r="38" spans="1:8" x14ac:dyDescent="0.25">
      <c r="A38">
        <f>'PROFIL KELUARAGA'!A38</f>
        <v>34</v>
      </c>
      <c r="B38" s="8" t="str">
        <f>'PROFIL KELUARAGA'!B38</f>
        <v>MUXVII50</v>
      </c>
      <c r="C38" s="8" t="str">
        <f>'PROFIL KELUARAGA'!C38</f>
        <v>Bpk. 34</v>
      </c>
      <c r="D38">
        <f>'PROFIL KELUARAGA'!E38</f>
        <v>-7.3268489687211513</v>
      </c>
      <c r="E38">
        <f>'PROFIL KELUARAGA'!F38</f>
        <v>112.80024220296697</v>
      </c>
      <c r="F38" t="str">
        <f>'ANALISA PROFIL'!D38</f>
        <v>HIJAU</v>
      </c>
      <c r="G38" t="str">
        <f>'ANALISA PROFIL'!E38</f>
        <v>TIDAK</v>
      </c>
      <c r="H38" t="str">
        <f>'ANALISA PROFIL'!F38</f>
        <v>RENDAH</v>
      </c>
    </row>
    <row r="39" spans="1:8" x14ac:dyDescent="0.25">
      <c r="A39">
        <f>'PROFIL KELUARAGA'!A39</f>
        <v>35</v>
      </c>
      <c r="B39" s="8" t="str">
        <f>'PROFIL KELUARAGA'!B39</f>
        <v>MUXVII51</v>
      </c>
      <c r="C39" s="8" t="str">
        <f>'PROFIL KELUARAGA'!C39</f>
        <v>Bpk. 35</v>
      </c>
      <c r="D39">
        <f>'PROFIL KELUARAGA'!E39</f>
        <v>-7.3275955812446165</v>
      </c>
      <c r="E39">
        <f>'PROFIL KELUARAGA'!F39</f>
        <v>112.80235042395167</v>
      </c>
      <c r="F39" t="str">
        <f>'ANALISA PROFIL'!D39</f>
        <v>HIJAU</v>
      </c>
      <c r="G39" t="str">
        <f>'ANALISA PROFIL'!E39</f>
        <v>TIDAK</v>
      </c>
      <c r="H39" t="str">
        <f>'ANALISA PROFIL'!F39</f>
        <v>RENDAH</v>
      </c>
    </row>
    <row r="40" spans="1:8" x14ac:dyDescent="0.25">
      <c r="A40">
        <f>'PROFIL KELUARAGA'!A40</f>
        <v>36</v>
      </c>
      <c r="B40" s="8" t="str">
        <f>'PROFIL KELUARAGA'!B40</f>
        <v>MUXVII52</v>
      </c>
      <c r="C40" s="8" t="str">
        <f>'PROFIL KELUARAGA'!C40</f>
        <v>Bpk. 36</v>
      </c>
      <c r="D40">
        <f>'PROFIL KELUARAGA'!E40</f>
        <v>-7.3263889023598621</v>
      </c>
      <c r="E40">
        <f>'PROFIL KELUARAGA'!F40</f>
        <v>112.800511519756</v>
      </c>
      <c r="F40" t="str">
        <f>'ANALISA PROFIL'!D40</f>
        <v>HIJAU</v>
      </c>
      <c r="G40" t="str">
        <f>'ANALISA PROFIL'!E40</f>
        <v>TIDAK</v>
      </c>
      <c r="H40" t="str">
        <f>'ANALISA PROFIL'!F40</f>
        <v>RENDAH</v>
      </c>
    </row>
    <row r="41" spans="1:8" x14ac:dyDescent="0.25">
      <c r="A41">
        <f>'PROFIL KELUARAGA'!A41</f>
        <v>37</v>
      </c>
      <c r="B41" s="8" t="str">
        <f>'PROFIL KELUARAGA'!B41</f>
        <v>MUXVII53</v>
      </c>
      <c r="C41" s="8" t="str">
        <f>'PROFIL KELUARAGA'!C41</f>
        <v>Bpk. 37</v>
      </c>
      <c r="D41">
        <f>'PROFIL KELUARAGA'!E41</f>
        <v>-7.3264411838928529</v>
      </c>
      <c r="E41">
        <f>'PROFIL KELUARAGA'!F41</f>
        <v>112.79373950503279</v>
      </c>
      <c r="F41" t="str">
        <f>'ANALISA PROFIL'!D41</f>
        <v>HIJAU</v>
      </c>
      <c r="G41" t="str">
        <f>'ANALISA PROFIL'!E41</f>
        <v>TIDAK</v>
      </c>
      <c r="H41" t="str">
        <f>'ANALISA PROFIL'!F41</f>
        <v>RENDAH</v>
      </c>
    </row>
    <row r="42" spans="1:8" x14ac:dyDescent="0.25">
      <c r="A42">
        <f>'PROFIL KELUARAGA'!A42</f>
        <v>38</v>
      </c>
      <c r="B42" s="8" t="str">
        <f>'PROFIL KELUARAGA'!B42</f>
        <v>MUXVII54</v>
      </c>
      <c r="C42" s="8" t="str">
        <f>'PROFIL KELUARAGA'!C42</f>
        <v>Bpk. 38</v>
      </c>
      <c r="D42">
        <f>'PROFIL KELUARAGA'!E42</f>
        <v>-7.3209002909467875</v>
      </c>
      <c r="E42">
        <f>'PROFIL KELUARAGA'!F42</f>
        <v>112.79501336616856</v>
      </c>
      <c r="F42" t="str">
        <f>'ANALISA PROFIL'!D42</f>
        <v>KUNING</v>
      </c>
      <c r="G42" t="str">
        <f>'ANALISA PROFIL'!E42</f>
        <v>TIDAK</v>
      </c>
      <c r="H42" t="str">
        <f>'ANALISA PROFIL'!F42</f>
        <v>RENDAH</v>
      </c>
    </row>
    <row r="43" spans="1:8" x14ac:dyDescent="0.25">
      <c r="A43">
        <f>'PROFIL KELUARAGA'!A43</f>
        <v>39</v>
      </c>
      <c r="B43" s="8" t="str">
        <f>'PROFIL KELUARAGA'!B43</f>
        <v>MUXVII55</v>
      </c>
      <c r="C43" s="8" t="str">
        <f>'PROFIL KELUARAGA'!C43</f>
        <v>Bpk. 39</v>
      </c>
      <c r="D43">
        <f>'PROFIL KELUARAGA'!E43</f>
        <v>-7.3234373751812756</v>
      </c>
      <c r="E43">
        <f>'PROFIL KELUARAGA'!F43</f>
        <v>112.79369235274487</v>
      </c>
      <c r="F43" t="str">
        <f>'ANALISA PROFIL'!D43</f>
        <v>HIJAU</v>
      </c>
      <c r="G43" t="str">
        <f>'ANALISA PROFIL'!E43</f>
        <v>TIDAK</v>
      </c>
      <c r="H43" t="str">
        <f>'ANALISA PROFIL'!F43</f>
        <v>RENDAH</v>
      </c>
    </row>
    <row r="44" spans="1:8" x14ac:dyDescent="0.25">
      <c r="A44">
        <f>'PROFIL KELUARAGA'!A44</f>
        <v>40</v>
      </c>
      <c r="B44" s="8" t="str">
        <f>'PROFIL KELUARAGA'!B44</f>
        <v>MUXVII56</v>
      </c>
      <c r="C44" s="8" t="str">
        <f>'PROFIL KELUARAGA'!C44</f>
        <v>Bpk. 40</v>
      </c>
      <c r="D44">
        <f>'PROFIL KELUARAGA'!E44</f>
        <v>-7.3295371039560564</v>
      </c>
      <c r="E44">
        <f>'PROFIL KELUARAGA'!F44</f>
        <v>112.79725671752055</v>
      </c>
      <c r="F44" t="str">
        <f>'ANALISA PROFIL'!D44</f>
        <v>HIJAU</v>
      </c>
      <c r="G44" t="str">
        <f>'ANALISA PROFIL'!E44</f>
        <v>TIDAK</v>
      </c>
      <c r="H44" t="str">
        <f>'ANALISA PROFIL'!F44</f>
        <v>RENDAH</v>
      </c>
    </row>
    <row r="45" spans="1:8" x14ac:dyDescent="0.25">
      <c r="A45">
        <f>'PROFIL KELUARAGA'!A45</f>
        <v>41</v>
      </c>
      <c r="B45" s="8" t="str">
        <f>'PROFIL KELUARAGA'!B45</f>
        <v>MUXVII57</v>
      </c>
      <c r="C45" s="8" t="str">
        <f>'PROFIL KELUARAGA'!C45</f>
        <v>Bpk. 41</v>
      </c>
      <c r="D45">
        <f>'PROFIL KELUARAGA'!E45</f>
        <v>-7.3264615846538081</v>
      </c>
      <c r="E45">
        <f>'PROFIL KELUARAGA'!F45</f>
        <v>112.79868969710306</v>
      </c>
      <c r="F45" t="str">
        <f>'ANALISA PROFIL'!D45</f>
        <v>KUNING</v>
      </c>
      <c r="G45" t="str">
        <f>'ANALISA PROFIL'!E45</f>
        <v>TIDAK</v>
      </c>
      <c r="H45" t="str">
        <f>'ANALISA PROFIL'!F45</f>
        <v>RENDAH</v>
      </c>
    </row>
    <row r="46" spans="1:8" x14ac:dyDescent="0.25">
      <c r="A46">
        <f>'PROFIL KELUARAGA'!A46</f>
        <v>42</v>
      </c>
      <c r="B46" s="8" t="str">
        <f>'PROFIL KELUARAGA'!B46</f>
        <v>MUXVII58</v>
      </c>
      <c r="C46" s="8" t="str">
        <f>'PROFIL KELUARAGA'!C46</f>
        <v>Bpk. 42</v>
      </c>
      <c r="D46">
        <f>'PROFIL KELUARAGA'!E46</f>
        <v>-7.3294258633674669</v>
      </c>
      <c r="E46">
        <f>'PROFIL KELUARAGA'!F46</f>
        <v>112.80304987914747</v>
      </c>
      <c r="F46" t="str">
        <f>'ANALISA PROFIL'!D46</f>
        <v>HIJAU</v>
      </c>
      <c r="G46" t="str">
        <f>'ANALISA PROFIL'!E46</f>
        <v>TIDAK</v>
      </c>
      <c r="H46" t="str">
        <f>'ANALISA PROFIL'!F46</f>
        <v>RENDAH</v>
      </c>
    </row>
    <row r="47" spans="1:8" x14ac:dyDescent="0.25">
      <c r="A47">
        <f>'PROFIL KELUARAGA'!A47</f>
        <v>43</v>
      </c>
      <c r="B47" s="8" t="str">
        <f>'PROFIL KELUARAGA'!B47</f>
        <v>MUXVII59</v>
      </c>
      <c r="C47" s="8" t="str">
        <f>'PROFIL KELUARAGA'!C47</f>
        <v>Bpk. 43</v>
      </c>
      <c r="D47">
        <f>'PROFIL KELUARAGA'!E47</f>
        <v>-7.321196247946637</v>
      </c>
      <c r="E47">
        <f>'PROFIL KELUARAGA'!F47</f>
        <v>112.79448086057101</v>
      </c>
      <c r="F47" t="str">
        <f>'ANALISA PROFIL'!D47</f>
        <v>HIJAU</v>
      </c>
      <c r="G47" t="str">
        <f>'ANALISA PROFIL'!E47</f>
        <v>TIDAK</v>
      </c>
      <c r="H47" t="str">
        <f>'ANALISA PROFIL'!F47</f>
        <v>RENDAH</v>
      </c>
    </row>
    <row r="48" spans="1:8" x14ac:dyDescent="0.25">
      <c r="A48">
        <f>'PROFIL KELUARAGA'!A48</f>
        <v>44</v>
      </c>
      <c r="B48" s="8" t="str">
        <f>'PROFIL KELUARAGA'!B48</f>
        <v>MUXVII60</v>
      </c>
      <c r="C48" s="8" t="str">
        <f>'PROFIL KELUARAGA'!C48</f>
        <v>Bpk. 44</v>
      </c>
      <c r="D48">
        <f>'PROFIL KELUARAGA'!E48</f>
        <v>-7.3288812451123206</v>
      </c>
      <c r="E48">
        <f>'PROFIL KELUARAGA'!F48</f>
        <v>112.79712457759372</v>
      </c>
      <c r="F48" t="str">
        <f>'ANALISA PROFIL'!D48</f>
        <v>HIJAU</v>
      </c>
      <c r="G48" t="str">
        <f>'ANALISA PROFIL'!E48</f>
        <v>TIDAK</v>
      </c>
      <c r="H48" t="str">
        <f>'ANALISA PROFIL'!F48</f>
        <v>RENDAH</v>
      </c>
    </row>
    <row r="49" spans="1:8" x14ac:dyDescent="0.25">
      <c r="A49">
        <f>'PROFIL KELUARAGA'!A49</f>
        <v>45</v>
      </c>
      <c r="B49" s="8" t="str">
        <f>'PROFIL KELUARAGA'!B49</f>
        <v>MUXVII61</v>
      </c>
      <c r="C49" s="8" t="str">
        <f>'PROFIL KELUARAGA'!C49</f>
        <v>Bpk. 45</v>
      </c>
      <c r="D49">
        <f>'PROFIL KELUARAGA'!E49</f>
        <v>-7.3218221489835917</v>
      </c>
      <c r="E49">
        <f>'PROFIL KELUARAGA'!F49</f>
        <v>112.79415274011272</v>
      </c>
      <c r="F49" t="str">
        <f>'ANALISA PROFIL'!D49</f>
        <v>KUNING</v>
      </c>
      <c r="G49" t="str">
        <f>'ANALISA PROFIL'!E49</f>
        <v>TIDAK</v>
      </c>
      <c r="H49" t="str">
        <f>'ANALISA PROFIL'!F49</f>
        <v>RENDAH</v>
      </c>
    </row>
    <row r="50" spans="1:8" x14ac:dyDescent="0.25">
      <c r="A50">
        <f>'PROFIL KELUARAGA'!A50</f>
        <v>46</v>
      </c>
      <c r="B50" s="8" t="str">
        <f>'PROFIL KELUARAGA'!B50</f>
        <v>MUXVII62</v>
      </c>
      <c r="C50" s="8" t="str">
        <f>'PROFIL KELUARAGA'!C50</f>
        <v>Bpk. 46</v>
      </c>
      <c r="D50">
        <f>'PROFIL KELUARAGA'!E50</f>
        <v>-7.3219429597833301</v>
      </c>
      <c r="E50">
        <f>'PROFIL KELUARAGA'!F50</f>
        <v>112.80275132712215</v>
      </c>
      <c r="F50" t="str">
        <f>'ANALISA PROFIL'!D50</f>
        <v>HIJAU</v>
      </c>
      <c r="G50" t="str">
        <f>'ANALISA PROFIL'!E50</f>
        <v>TIDAK</v>
      </c>
      <c r="H50" t="str">
        <f>'ANALISA PROFIL'!F50</f>
        <v>RENDAH</v>
      </c>
    </row>
    <row r="51" spans="1:8" x14ac:dyDescent="0.25">
      <c r="A51">
        <f>'PROFIL KELUARAGA'!A51</f>
        <v>47</v>
      </c>
      <c r="B51" s="8" t="str">
        <f>'PROFIL KELUARAGA'!B51</f>
        <v>MUXVII63</v>
      </c>
      <c r="C51" s="8" t="str">
        <f>'PROFIL KELUARAGA'!C51</f>
        <v>Bpk. 47</v>
      </c>
      <c r="D51">
        <f>'PROFIL KELUARAGA'!E51</f>
        <v>-7.3296813330422106</v>
      </c>
      <c r="E51">
        <f>'PROFIL KELUARAGA'!F51</f>
        <v>112.79510830066361</v>
      </c>
      <c r="F51" t="str">
        <f>'ANALISA PROFIL'!D51</f>
        <v>HIJAU</v>
      </c>
      <c r="G51" t="str">
        <f>'ANALISA PROFIL'!E51</f>
        <v>TIDAK</v>
      </c>
      <c r="H51" t="str">
        <f>'ANALISA PROFIL'!F51</f>
        <v>RENDAH</v>
      </c>
    </row>
    <row r="52" spans="1:8" x14ac:dyDescent="0.25">
      <c r="A52">
        <f>'PROFIL KELUARAGA'!A52</f>
        <v>48</v>
      </c>
      <c r="B52" s="8" t="str">
        <f>'PROFIL KELUARAGA'!B52</f>
        <v>MUXVII64</v>
      </c>
      <c r="C52" s="8" t="str">
        <f>'PROFIL KELUARAGA'!C52</f>
        <v>Bpk. 48</v>
      </c>
      <c r="D52">
        <f>'PROFIL KELUARAGA'!E52</f>
        <v>-7.3280367622803064</v>
      </c>
      <c r="E52">
        <f>'PROFIL KELUARAGA'!F52</f>
        <v>112.79579485003465</v>
      </c>
      <c r="F52" t="str">
        <f>'ANALISA PROFIL'!D52</f>
        <v>KUNING</v>
      </c>
      <c r="G52" t="str">
        <f>'ANALISA PROFIL'!E52</f>
        <v>TIDAK</v>
      </c>
      <c r="H52" t="str">
        <f>'ANALISA PROFIL'!F52</f>
        <v>RENDAH</v>
      </c>
    </row>
    <row r="53" spans="1:8" x14ac:dyDescent="0.25">
      <c r="A53">
        <f>'PROFIL KELUARAGA'!A53</f>
        <v>49</v>
      </c>
      <c r="B53" s="8" t="str">
        <f>'PROFIL KELUARAGA'!B53</f>
        <v>MUXVII65</v>
      </c>
      <c r="C53" s="8" t="str">
        <f>'PROFIL KELUARAGA'!C53</f>
        <v>Bpk. 49</v>
      </c>
      <c r="D53">
        <f>'PROFIL KELUARAGA'!E53</f>
        <v>-7.3258811814283593</v>
      </c>
      <c r="E53">
        <f>'PROFIL KELUARAGA'!F53</f>
        <v>112.79640938138603</v>
      </c>
      <c r="F53" t="str">
        <f>'ANALISA PROFIL'!D53</f>
        <v>HIJAU</v>
      </c>
      <c r="G53" t="str">
        <f>'ANALISA PROFIL'!E53</f>
        <v>TIDAK</v>
      </c>
      <c r="H53" t="str">
        <f>'ANALISA PROFIL'!F53</f>
        <v>RENDAH</v>
      </c>
    </row>
    <row r="54" spans="1:8" x14ac:dyDescent="0.25">
      <c r="A54">
        <f>'PROFIL KELUARAGA'!A54</f>
        <v>50</v>
      </c>
      <c r="B54" s="8" t="str">
        <f>'PROFIL KELUARAGA'!B54</f>
        <v>MUXVII66</v>
      </c>
      <c r="C54" s="8" t="str">
        <f>'PROFIL KELUARAGA'!C54</f>
        <v>Bpk. 50</v>
      </c>
      <c r="D54">
        <f>'PROFIL KELUARAGA'!E54</f>
        <v>-7.3286331275888372</v>
      </c>
      <c r="E54">
        <f>'PROFIL KELUARAGA'!F54</f>
        <v>112.79918163827334</v>
      </c>
      <c r="F54" t="str">
        <f>'ANALISA PROFIL'!D54</f>
        <v>HIJAU</v>
      </c>
      <c r="G54" t="str">
        <f>'ANALISA PROFIL'!E54</f>
        <v>TIDAK</v>
      </c>
      <c r="H54" t="str">
        <f>'ANALISA PROFIL'!F54</f>
        <v>RENDAH</v>
      </c>
    </row>
    <row r="55" spans="1:8" x14ac:dyDescent="0.25">
      <c r="A55">
        <f>'PROFIL KELUARAGA'!A55</f>
        <v>51</v>
      </c>
      <c r="B55" s="8" t="str">
        <f>'PROFIL KELUARAGA'!B55</f>
        <v>MUXVII67</v>
      </c>
      <c r="C55" s="8" t="str">
        <f>'PROFIL KELUARAGA'!C55</f>
        <v>Bpk. 51</v>
      </c>
      <c r="D55">
        <f>'PROFIL KELUARAGA'!E55</f>
        <v>-7.3264117758694143</v>
      </c>
      <c r="E55">
        <f>'PROFIL KELUARAGA'!F55</f>
        <v>112.80007752473257</v>
      </c>
      <c r="F55" t="str">
        <f>'ANALISA PROFIL'!D55</f>
        <v>HIJAU</v>
      </c>
      <c r="G55" t="str">
        <f>'ANALISA PROFIL'!E55</f>
        <v>TIDAK</v>
      </c>
      <c r="H55" t="str">
        <f>'ANALISA PROFIL'!F55</f>
        <v>RENDAH</v>
      </c>
    </row>
    <row r="56" spans="1:8" x14ac:dyDescent="0.25">
      <c r="A56">
        <f>'PROFIL KELUARAGA'!A56</f>
        <v>52</v>
      </c>
      <c r="B56" s="8" t="str">
        <f>'PROFIL KELUARAGA'!B56</f>
        <v>MUXVII68</v>
      </c>
      <c r="C56" s="8" t="str">
        <f>'PROFIL KELUARAGA'!C56</f>
        <v>Bpk. 52</v>
      </c>
      <c r="D56">
        <f>'PROFIL KELUARAGA'!E56</f>
        <v>-7.3210981830904762</v>
      </c>
      <c r="E56">
        <f>'PROFIL KELUARAGA'!F56</f>
        <v>112.8021533096769</v>
      </c>
      <c r="F56" t="str">
        <f>'ANALISA PROFIL'!D56</f>
        <v>MERAH</v>
      </c>
      <c r="G56" t="str">
        <f>'ANALISA PROFIL'!E56</f>
        <v>TIDAK</v>
      </c>
      <c r="H56" t="str">
        <f>'ANALISA PROFIL'!F56</f>
        <v>RENDAH</v>
      </c>
    </row>
    <row r="57" spans="1:8" x14ac:dyDescent="0.25">
      <c r="A57">
        <f>'PROFIL KELUARAGA'!A57</f>
        <v>53</v>
      </c>
      <c r="B57" s="8" t="str">
        <f>'PROFIL KELUARAGA'!B57</f>
        <v>MUXVII69</v>
      </c>
      <c r="C57" s="8" t="str">
        <f>'PROFIL KELUARAGA'!C57</f>
        <v>Bpk. 53</v>
      </c>
      <c r="D57">
        <f>'PROFIL KELUARAGA'!E57</f>
        <v>-7.3269825878763717</v>
      </c>
      <c r="E57">
        <f>'PROFIL KELUARAGA'!F57</f>
        <v>112.79801634741733</v>
      </c>
      <c r="F57" t="str">
        <f>'ANALISA PROFIL'!D57</f>
        <v>HIJAU</v>
      </c>
      <c r="G57" t="str">
        <f>'ANALISA PROFIL'!E57</f>
        <v>TIDAK</v>
      </c>
      <c r="H57" t="str">
        <f>'ANALISA PROFIL'!F57</f>
        <v>RENDAH</v>
      </c>
    </row>
    <row r="58" spans="1:8" x14ac:dyDescent="0.25">
      <c r="A58">
        <f>'PROFIL KELUARAGA'!A58</f>
        <v>54</v>
      </c>
      <c r="B58" s="8" t="str">
        <f>'PROFIL KELUARAGA'!B58</f>
        <v>MUXVII70</v>
      </c>
      <c r="C58" s="8" t="str">
        <f>'PROFIL KELUARAGA'!C58</f>
        <v>Bpk. 54</v>
      </c>
      <c r="D58">
        <f>'PROFIL KELUARAGA'!E58</f>
        <v>-7.3279042003473283</v>
      </c>
      <c r="E58">
        <f>'PROFIL KELUARAGA'!F58</f>
        <v>112.8002614960984</v>
      </c>
      <c r="F58" t="str">
        <f>'ANALISA PROFIL'!D58</f>
        <v>HIJAU</v>
      </c>
      <c r="G58" t="str">
        <f>'ANALISA PROFIL'!E58</f>
        <v>TIDAK</v>
      </c>
      <c r="H58" t="str">
        <f>'ANALISA PROFIL'!F58</f>
        <v>RENDAH</v>
      </c>
    </row>
    <row r="59" spans="1:8" x14ac:dyDescent="0.25">
      <c r="A59">
        <f>'PROFIL KELUARAGA'!A59</f>
        <v>55</v>
      </c>
      <c r="B59" s="8" t="str">
        <f>'PROFIL KELUARAGA'!B59</f>
        <v>MUXVII71</v>
      </c>
      <c r="C59" s="8" t="str">
        <f>'PROFIL KELUARAGA'!C59</f>
        <v>Bpk. 55</v>
      </c>
      <c r="D59">
        <f>'PROFIL KELUARAGA'!E59</f>
        <v>-7.3232679725433263</v>
      </c>
      <c r="E59">
        <f>'PROFIL KELUARAGA'!F59</f>
        <v>112.79523852184302</v>
      </c>
      <c r="F59" t="str">
        <f>'ANALISA PROFIL'!D59</f>
        <v>HIJAU</v>
      </c>
      <c r="G59" t="str">
        <f>'ANALISA PROFIL'!E59</f>
        <v>TIDAK</v>
      </c>
      <c r="H59" t="str">
        <f>'ANALISA PROFIL'!F59</f>
        <v>RENDAH</v>
      </c>
    </row>
    <row r="60" spans="1:8" x14ac:dyDescent="0.25">
      <c r="A60">
        <f>'PROFIL KELUARAGA'!A60</f>
        <v>56</v>
      </c>
      <c r="B60" s="8" t="str">
        <f>'PROFIL KELUARAGA'!B60</f>
        <v>MUXVII72</v>
      </c>
      <c r="C60" s="8" t="str">
        <f>'PROFIL KELUARAGA'!C60</f>
        <v>Bpk. 56</v>
      </c>
      <c r="D60">
        <f>'PROFIL KELUARAGA'!E60</f>
        <v>-7.3263721212240718</v>
      </c>
      <c r="E60">
        <f>'PROFIL KELUARAGA'!F60</f>
        <v>112.79412494048201</v>
      </c>
      <c r="F60" t="str">
        <f>'ANALISA PROFIL'!D60</f>
        <v>HIJAU</v>
      </c>
      <c r="G60" t="str">
        <f>'ANALISA PROFIL'!E60</f>
        <v>TIDAK</v>
      </c>
      <c r="H60" t="str">
        <f>'ANALISA PROFIL'!F60</f>
        <v>RENDAH</v>
      </c>
    </row>
    <row r="61" spans="1:8" x14ac:dyDescent="0.25">
      <c r="A61">
        <f>'PROFIL KELUARAGA'!A61</f>
        <v>57</v>
      </c>
      <c r="B61" s="8" t="str">
        <f>'PROFIL KELUARAGA'!B61</f>
        <v>MUXVII73</v>
      </c>
      <c r="C61" s="8" t="str">
        <f>'PROFIL KELUARAGA'!C61</f>
        <v>Bpk. 57</v>
      </c>
      <c r="D61">
        <f>'PROFIL KELUARAGA'!E61</f>
        <v>-7.3273106173817277</v>
      </c>
      <c r="E61">
        <f>'PROFIL KELUARAGA'!F61</f>
        <v>112.80238736138908</v>
      </c>
      <c r="F61" t="str">
        <f>'ANALISA PROFIL'!D61</f>
        <v>HIJAU</v>
      </c>
      <c r="G61" t="str">
        <f>'ANALISA PROFIL'!E61</f>
        <v>TIDAK</v>
      </c>
      <c r="H61" t="str">
        <f>'ANALISA PROFIL'!F61</f>
        <v>RENDAH</v>
      </c>
    </row>
    <row r="62" spans="1:8" x14ac:dyDescent="0.25">
      <c r="A62">
        <f>'PROFIL KELUARAGA'!A62</f>
        <v>58</v>
      </c>
      <c r="B62" s="8" t="str">
        <f>'PROFIL KELUARAGA'!B62</f>
        <v>MUXVII74</v>
      </c>
      <c r="C62" s="8" t="str">
        <f>'PROFIL KELUARAGA'!C62</f>
        <v>Bpk. 58</v>
      </c>
      <c r="D62">
        <f>'PROFIL KELUARAGA'!E62</f>
        <v>-7.3235080221760676</v>
      </c>
      <c r="E62">
        <f>'PROFIL KELUARAGA'!F62</f>
        <v>112.80155663007965</v>
      </c>
      <c r="F62" t="str">
        <f>'ANALISA PROFIL'!D62</f>
        <v>MERAH</v>
      </c>
      <c r="G62" t="str">
        <f>'ANALISA PROFIL'!E62</f>
        <v>TIDAK</v>
      </c>
      <c r="H62" t="str">
        <f>'ANALISA PROFIL'!F62</f>
        <v>RENDAH</v>
      </c>
    </row>
    <row r="63" spans="1:8" x14ac:dyDescent="0.25">
      <c r="A63">
        <f>'PROFIL KELUARAGA'!A63</f>
        <v>59</v>
      </c>
      <c r="B63" s="8" t="str">
        <f>'PROFIL KELUARAGA'!B63</f>
        <v>MUXVII75</v>
      </c>
      <c r="C63" s="8" t="str">
        <f>'PROFIL KELUARAGA'!C63</f>
        <v>Bpk. 59</v>
      </c>
      <c r="D63">
        <f>'PROFIL KELUARAGA'!E63</f>
        <v>-7.324786230650834</v>
      </c>
      <c r="E63">
        <f>'PROFIL KELUARAGA'!F63</f>
        <v>112.79888876161984</v>
      </c>
      <c r="F63" t="str">
        <f>'ANALISA PROFIL'!D63</f>
        <v>HIJAU</v>
      </c>
      <c r="G63" t="str">
        <f>'ANALISA PROFIL'!E63</f>
        <v>TIDAK</v>
      </c>
      <c r="H63" t="str">
        <f>'ANALISA PROFIL'!F63</f>
        <v>RENDAH</v>
      </c>
    </row>
    <row r="64" spans="1:8" x14ac:dyDescent="0.25">
      <c r="A64">
        <f>'PROFIL KELUARAGA'!A64</f>
        <v>60</v>
      </c>
      <c r="B64" s="8" t="str">
        <f>'PROFIL KELUARAGA'!B64</f>
        <v>MUXVII76</v>
      </c>
      <c r="C64" s="8" t="str">
        <f>'PROFIL KELUARAGA'!C64</f>
        <v>Bpk. 60</v>
      </c>
      <c r="D64">
        <f>'PROFIL KELUARAGA'!E64</f>
        <v>-7.3199759000875293</v>
      </c>
      <c r="E64">
        <f>'PROFIL KELUARAGA'!F64</f>
        <v>112.8014791321099</v>
      </c>
      <c r="F64" t="str">
        <f>'ANALISA PROFIL'!D64</f>
        <v>HIJAU</v>
      </c>
      <c r="G64" t="str">
        <f>'ANALISA PROFIL'!E64</f>
        <v>TIDAK</v>
      </c>
      <c r="H64" t="str">
        <f>'ANALISA PROFIL'!F64</f>
        <v>RENDAH</v>
      </c>
    </row>
    <row r="65" spans="1:8" x14ac:dyDescent="0.25">
      <c r="A65">
        <f>'PROFIL KELUARAGA'!A65</f>
        <v>61</v>
      </c>
      <c r="B65" s="8" t="str">
        <f>'PROFIL KELUARAGA'!B65</f>
        <v>MUXVII77</v>
      </c>
      <c r="C65" s="8" t="str">
        <f>'PROFIL KELUARAGA'!C65</f>
        <v>Bpk. 61</v>
      </c>
      <c r="D65">
        <f>'PROFIL KELUARAGA'!E65</f>
        <v>-7.3220923674645322</v>
      </c>
      <c r="E65">
        <f>'PROFIL KELUARAGA'!F65</f>
        <v>112.79358164449596</v>
      </c>
      <c r="F65" t="str">
        <f>'ANALISA PROFIL'!D65</f>
        <v>HIJAU</v>
      </c>
      <c r="G65" t="str">
        <f>'ANALISA PROFIL'!E65</f>
        <v>TIDAK</v>
      </c>
      <c r="H65" t="str">
        <f>'ANALISA PROFIL'!F65</f>
        <v>RENDAH</v>
      </c>
    </row>
    <row r="66" spans="1:8" x14ac:dyDescent="0.25">
      <c r="A66">
        <f>'PROFIL KELUARAGA'!A66</f>
        <v>62</v>
      </c>
      <c r="B66" s="8" t="str">
        <f>'PROFIL KELUARAGA'!B66</f>
        <v>MUXVII78</v>
      </c>
      <c r="C66" s="8" t="str">
        <f>'PROFIL KELUARAGA'!C66</f>
        <v>Bpk. 62</v>
      </c>
      <c r="D66">
        <f>'PROFIL KELUARAGA'!E66</f>
        <v>-7.3254603663422246</v>
      </c>
      <c r="E66">
        <f>'PROFIL KELUARAGA'!F66</f>
        <v>112.80154372465259</v>
      </c>
      <c r="F66" t="str">
        <f>'ANALISA PROFIL'!D66</f>
        <v>HIJAU</v>
      </c>
      <c r="G66" t="str">
        <f>'ANALISA PROFIL'!E66</f>
        <v>TIDAK</v>
      </c>
      <c r="H66" t="str">
        <f>'ANALISA PROFIL'!F66</f>
        <v>RENDAH</v>
      </c>
    </row>
    <row r="67" spans="1:8" x14ac:dyDescent="0.25">
      <c r="A67">
        <f>'PROFIL KELUARAGA'!A67</f>
        <v>63</v>
      </c>
      <c r="B67" s="8" t="str">
        <f>'PROFIL KELUARAGA'!B67</f>
        <v>MUXVII79</v>
      </c>
      <c r="C67" s="8" t="str">
        <f>'PROFIL KELUARAGA'!C67</f>
        <v>Bpk. 63</v>
      </c>
      <c r="D67">
        <f>'PROFIL KELUARAGA'!E67</f>
        <v>-7.3226150438569473</v>
      </c>
      <c r="E67">
        <f>'PROFIL KELUARAGA'!F67</f>
        <v>112.79849811539403</v>
      </c>
      <c r="F67" t="str">
        <f>'ANALISA PROFIL'!D67</f>
        <v>MERAH</v>
      </c>
      <c r="G67" t="str">
        <f>'ANALISA PROFIL'!E67</f>
        <v>TIDAK</v>
      </c>
      <c r="H67" t="str">
        <f>'ANALISA PROFIL'!F67</f>
        <v>RENDAH</v>
      </c>
    </row>
    <row r="68" spans="1:8" x14ac:dyDescent="0.25">
      <c r="A68">
        <f>'PROFIL KELUARAGA'!A68</f>
        <v>64</v>
      </c>
      <c r="B68" s="8" t="str">
        <f>'PROFIL KELUARAGA'!B68</f>
        <v>MUXVII80</v>
      </c>
      <c r="C68" s="8" t="str">
        <f>'PROFIL KELUARAGA'!C68</f>
        <v>Bpk. 64</v>
      </c>
      <c r="D68">
        <f>'PROFIL KELUARAGA'!E68</f>
        <v>-7.3276048065577308</v>
      </c>
      <c r="E68">
        <f>'PROFIL KELUARAGA'!F68</f>
        <v>112.80145661910274</v>
      </c>
      <c r="F68" t="str">
        <f>'ANALISA PROFIL'!D68</f>
        <v>HIJAU</v>
      </c>
      <c r="G68" t="str">
        <f>'ANALISA PROFIL'!E68</f>
        <v>TIDAK</v>
      </c>
      <c r="H68" t="str">
        <f>'ANALISA PROFIL'!F68</f>
        <v>RENDAH</v>
      </c>
    </row>
    <row r="69" spans="1:8" x14ac:dyDescent="0.25">
      <c r="A69">
        <f>'PROFIL KELUARAGA'!A69</f>
        <v>65</v>
      </c>
      <c r="B69" s="8" t="str">
        <f>'PROFIL KELUARAGA'!B69</f>
        <v>MUXVII81</v>
      </c>
      <c r="C69" s="8" t="str">
        <f>'PROFIL KELUARAGA'!C69</f>
        <v>Bpk. 65</v>
      </c>
      <c r="D69">
        <f>'PROFIL KELUARAGA'!E69</f>
        <v>-7.3221511370840826</v>
      </c>
      <c r="E69">
        <f>'PROFIL KELUARAGA'!F69</f>
        <v>112.80230178502936</v>
      </c>
      <c r="F69" t="str">
        <f>'ANALISA PROFIL'!D69</f>
        <v>HIJAU</v>
      </c>
      <c r="G69" t="str">
        <f>'ANALISA PROFIL'!E69</f>
        <v>TIDAK</v>
      </c>
      <c r="H69" t="str">
        <f>'ANALISA PROFIL'!F69</f>
        <v>RENDAH</v>
      </c>
    </row>
    <row r="70" spans="1:8" x14ac:dyDescent="0.25">
      <c r="A70">
        <f>'PROFIL KELUARAGA'!A70</f>
        <v>66</v>
      </c>
      <c r="B70" s="8" t="str">
        <f>'PROFIL KELUARAGA'!B70</f>
        <v>MUXVII82</v>
      </c>
      <c r="C70" s="8" t="str">
        <f>'PROFIL KELUARAGA'!C70</f>
        <v>Bpk. 66</v>
      </c>
      <c r="D70">
        <f>'PROFIL KELUARAGA'!E70</f>
        <v>-7.3290071785419233</v>
      </c>
      <c r="E70">
        <f>'PROFIL KELUARAGA'!F70</f>
        <v>112.79665998020577</v>
      </c>
      <c r="F70" t="str">
        <f>'ANALISA PROFIL'!D70</f>
        <v>HIJAU</v>
      </c>
      <c r="G70" t="str">
        <f>'ANALISA PROFIL'!E70</f>
        <v>TIDAK</v>
      </c>
      <c r="H70" t="str">
        <f>'ANALISA PROFIL'!F70</f>
        <v>RENDAH</v>
      </c>
    </row>
    <row r="71" spans="1:8" x14ac:dyDescent="0.25">
      <c r="A71">
        <f>'PROFIL KELUARAGA'!A71</f>
        <v>67</v>
      </c>
      <c r="B71" s="8" t="str">
        <f>'PROFIL KELUARAGA'!B71</f>
        <v>MUXVII83</v>
      </c>
      <c r="C71" s="8" t="str">
        <f>'PROFIL KELUARAGA'!C71</f>
        <v>Bpk. 67</v>
      </c>
      <c r="D71">
        <f>'PROFIL KELUARAGA'!E71</f>
        <v>-7.3229801860789987</v>
      </c>
      <c r="E71">
        <f>'PROFIL KELUARAGA'!F71</f>
        <v>112.80004896852957</v>
      </c>
      <c r="F71" t="str">
        <f>'ANALISA PROFIL'!D71</f>
        <v>HIJAU</v>
      </c>
      <c r="G71" t="str">
        <f>'ANALISA PROFIL'!E71</f>
        <v>TIDAK</v>
      </c>
      <c r="H71" t="str">
        <f>'ANALISA PROFIL'!F71</f>
        <v>RENDAH</v>
      </c>
    </row>
    <row r="72" spans="1:8" x14ac:dyDescent="0.25">
      <c r="A72">
        <f>'PROFIL KELUARAGA'!A72</f>
        <v>68</v>
      </c>
      <c r="B72" s="8" t="str">
        <f>'PROFIL KELUARAGA'!B72</f>
        <v>MUXVII84</v>
      </c>
      <c r="C72" s="8" t="str">
        <f>'PROFIL KELUARAGA'!C72</f>
        <v>Bpk. 68</v>
      </c>
      <c r="D72">
        <f>'PROFIL KELUARAGA'!E72</f>
        <v>-7.3213888999728116</v>
      </c>
      <c r="E72">
        <f>'PROFIL KELUARAGA'!F72</f>
        <v>112.80215641112788</v>
      </c>
      <c r="F72" t="str">
        <f>'ANALISA PROFIL'!D72</f>
        <v>HIJAU</v>
      </c>
      <c r="G72" t="str">
        <f>'ANALISA PROFIL'!E72</f>
        <v>TIDAK</v>
      </c>
      <c r="H72" t="str">
        <f>'ANALISA PROFIL'!F72</f>
        <v>RENDAH</v>
      </c>
    </row>
    <row r="73" spans="1:8" x14ac:dyDescent="0.25">
      <c r="A73">
        <f>'PROFIL KELUARAGA'!A73</f>
        <v>69</v>
      </c>
      <c r="B73" s="8" t="str">
        <f>'PROFIL KELUARAGA'!B73</f>
        <v>MUXVII85</v>
      </c>
      <c r="C73" s="8" t="str">
        <f>'PROFIL KELUARAGA'!C73</f>
        <v>Bpk. 69</v>
      </c>
      <c r="D73">
        <f>'PROFIL KELUARAGA'!E73</f>
        <v>-7.323929037304227</v>
      </c>
      <c r="E73">
        <f>'PROFIL KELUARAGA'!F73</f>
        <v>112.79904349590183</v>
      </c>
      <c r="F73" t="str">
        <f>'ANALISA PROFIL'!D73</f>
        <v>HIJAU</v>
      </c>
      <c r="G73" t="str">
        <f>'ANALISA PROFIL'!E73</f>
        <v>TIDAK</v>
      </c>
      <c r="H73" t="str">
        <f>'ANALISA PROFIL'!F73</f>
        <v>RENDAH</v>
      </c>
    </row>
    <row r="74" spans="1:8" x14ac:dyDescent="0.25">
      <c r="A74">
        <f>'PROFIL KELUARAGA'!A74</f>
        <v>70</v>
      </c>
      <c r="B74" s="8" t="str">
        <f>'PROFIL KELUARAGA'!B74</f>
        <v>MUXVII86</v>
      </c>
      <c r="C74" s="8" t="str">
        <f>'PROFIL KELUARAGA'!C74</f>
        <v>Bpk. 70</v>
      </c>
      <c r="D74">
        <f>'PROFIL KELUARAGA'!E74</f>
        <v>-7.3279696922113366</v>
      </c>
      <c r="E74">
        <f>'PROFIL KELUARAGA'!F74</f>
        <v>112.8025978898271</v>
      </c>
      <c r="F74" t="str">
        <f>'ANALISA PROFIL'!D74</f>
        <v>HIJAU</v>
      </c>
      <c r="G74" t="str">
        <f>'ANALISA PROFIL'!E74</f>
        <v>TIDAK</v>
      </c>
      <c r="H74" t="str">
        <f>'ANALISA PROFIL'!F74</f>
        <v>RENDAH</v>
      </c>
    </row>
    <row r="75" spans="1:8" x14ac:dyDescent="0.25">
      <c r="A75">
        <f>'PROFIL KELUARAGA'!A75</f>
        <v>71</v>
      </c>
      <c r="B75" s="8" t="str">
        <f>'PROFIL KELUARAGA'!B75</f>
        <v>MUXVII87</v>
      </c>
      <c r="C75" s="8" t="str">
        <f>'PROFIL KELUARAGA'!C75</f>
        <v>Bpk. 71</v>
      </c>
      <c r="D75">
        <f>'PROFIL KELUARAGA'!E75</f>
        <v>-7.3277182036581259</v>
      </c>
      <c r="E75">
        <f>'PROFIL KELUARAGA'!F75</f>
        <v>112.79871403839877</v>
      </c>
      <c r="F75" t="str">
        <f>'ANALISA PROFIL'!D75</f>
        <v>MERAH</v>
      </c>
      <c r="G75" t="str">
        <f>'ANALISA PROFIL'!E75</f>
        <v>TIDAK</v>
      </c>
      <c r="H75" t="str">
        <f>'ANALISA PROFIL'!F75</f>
        <v>RENDAH</v>
      </c>
    </row>
    <row r="76" spans="1:8" x14ac:dyDescent="0.25">
      <c r="A76">
        <f>'PROFIL KELUARAGA'!A76</f>
        <v>72</v>
      </c>
      <c r="B76" s="8" t="str">
        <f>'PROFIL KELUARAGA'!B76</f>
        <v>MUXVII88</v>
      </c>
      <c r="C76" s="8" t="str">
        <f>'PROFIL KELUARAGA'!C76</f>
        <v>Bpk. 72</v>
      </c>
      <c r="D76">
        <f>'PROFIL KELUARAGA'!E76</f>
        <v>-7.3280547347296485</v>
      </c>
      <c r="E76">
        <f>'PROFIL KELUARAGA'!F76</f>
        <v>112.798376356734</v>
      </c>
      <c r="F76" t="str">
        <f>'ANALISA PROFIL'!D76</f>
        <v>HIJAU</v>
      </c>
      <c r="G76" t="str">
        <f>'ANALISA PROFIL'!E76</f>
        <v>TIDAK</v>
      </c>
      <c r="H76" t="str">
        <f>'ANALISA PROFIL'!F76</f>
        <v>RENDAH</v>
      </c>
    </row>
    <row r="77" spans="1:8" x14ac:dyDescent="0.25">
      <c r="A77">
        <f>'PROFIL KELUARAGA'!A77</f>
        <v>73</v>
      </c>
      <c r="B77" s="8" t="str">
        <f>'PROFIL KELUARAGA'!B77</f>
        <v>MUXVII89</v>
      </c>
      <c r="C77" s="8" t="str">
        <f>'PROFIL KELUARAGA'!C77</f>
        <v>Bpk. 73</v>
      </c>
      <c r="D77">
        <f>'PROFIL KELUARAGA'!E77</f>
        <v>-7.3288929774928677</v>
      </c>
      <c r="E77">
        <f>'PROFIL KELUARAGA'!F77</f>
        <v>112.7982918317378</v>
      </c>
      <c r="F77" t="str">
        <f>'ANALISA PROFIL'!D77</f>
        <v>HIJAU</v>
      </c>
      <c r="G77" t="str">
        <f>'ANALISA PROFIL'!E77</f>
        <v>TIDAK</v>
      </c>
      <c r="H77" t="str">
        <f>'ANALISA PROFIL'!F77</f>
        <v>RENDAH</v>
      </c>
    </row>
    <row r="78" spans="1:8" x14ac:dyDescent="0.25">
      <c r="A78">
        <f>'PROFIL KELUARAGA'!A78</f>
        <v>74</v>
      </c>
      <c r="B78" s="8" t="str">
        <f>'PROFIL KELUARAGA'!B78</f>
        <v>MUXVII90</v>
      </c>
      <c r="C78" s="8" t="str">
        <f>'PROFIL KELUARAGA'!C78</f>
        <v>Bpk. 74</v>
      </c>
      <c r="D78">
        <f>'PROFIL KELUARAGA'!E78</f>
        <v>-7.320842911108886</v>
      </c>
      <c r="E78">
        <f>'PROFIL KELUARAGA'!F78</f>
        <v>112.794119876693</v>
      </c>
      <c r="F78" t="str">
        <f>'ANALISA PROFIL'!D78</f>
        <v>HIJAU</v>
      </c>
      <c r="G78" t="str">
        <f>'ANALISA PROFIL'!E78</f>
        <v>TIDAK</v>
      </c>
      <c r="H78" t="str">
        <f>'ANALISA PROFIL'!F78</f>
        <v>RENDAH</v>
      </c>
    </row>
    <row r="79" spans="1:8" x14ac:dyDescent="0.25">
      <c r="A79">
        <f>'PROFIL KELUARAGA'!A79</f>
        <v>75</v>
      </c>
      <c r="B79" s="8" t="str">
        <f>'PROFIL KELUARAGA'!B79</f>
        <v>MUXVII91</v>
      </c>
      <c r="C79" s="8" t="str">
        <f>'PROFIL KELUARAGA'!C79</f>
        <v>Bpk. 75</v>
      </c>
      <c r="D79">
        <f>'PROFIL KELUARAGA'!E79</f>
        <v>-7.3269253538975505</v>
      </c>
      <c r="E79">
        <f>'PROFIL KELUARAGA'!F79</f>
        <v>112.79721078380328</v>
      </c>
      <c r="F79" t="str">
        <f>'ANALISA PROFIL'!D79</f>
        <v>HIJAU</v>
      </c>
      <c r="G79" t="str">
        <f>'ANALISA PROFIL'!E79</f>
        <v>TIDAK</v>
      </c>
      <c r="H79" t="str">
        <f>'ANALISA PROFIL'!F79</f>
        <v>RENDAH</v>
      </c>
    </row>
    <row r="80" spans="1:8" x14ac:dyDescent="0.25">
      <c r="A80">
        <f>'PROFIL KELUARAGA'!A80</f>
        <v>76</v>
      </c>
      <c r="B80" s="8" t="str">
        <f>'PROFIL KELUARAGA'!B80</f>
        <v>MUXVII92</v>
      </c>
      <c r="C80" s="8" t="str">
        <f>'PROFIL KELUARAGA'!C80</f>
        <v>Bpk. 76</v>
      </c>
      <c r="D80">
        <f>'PROFIL KELUARAGA'!E80</f>
        <v>-7.3244539713694792</v>
      </c>
      <c r="E80">
        <f>'PROFIL KELUARAGA'!F80</f>
        <v>112.79214389843469</v>
      </c>
      <c r="F80" t="str">
        <f>'ANALISA PROFIL'!D80</f>
        <v>KUNING</v>
      </c>
      <c r="G80" t="str">
        <f>'ANALISA PROFIL'!E80</f>
        <v>TIDAK</v>
      </c>
      <c r="H80" t="str">
        <f>'ANALISA PROFIL'!F80</f>
        <v>RENDAH</v>
      </c>
    </row>
    <row r="81" spans="1:8" x14ac:dyDescent="0.25">
      <c r="A81">
        <f>'PROFIL KELUARAGA'!A81</f>
        <v>77</v>
      </c>
      <c r="B81" s="8" t="str">
        <f>'PROFIL KELUARAGA'!B81</f>
        <v>MUXVII93</v>
      </c>
      <c r="C81" s="8" t="str">
        <f>'PROFIL KELUARAGA'!C81</f>
        <v>Bpk. 77</v>
      </c>
      <c r="D81">
        <f>'PROFIL KELUARAGA'!E81</f>
        <v>-7.326790365055956</v>
      </c>
      <c r="E81">
        <f>'PROFIL KELUARAGA'!F81</f>
        <v>112.78413175376468</v>
      </c>
      <c r="F81" t="str">
        <f>'ANALISA PROFIL'!D81</f>
        <v>HIJAU</v>
      </c>
      <c r="G81" t="str">
        <f>'ANALISA PROFIL'!E81</f>
        <v>TIDAK</v>
      </c>
      <c r="H81" t="str">
        <f>'ANALISA PROFIL'!F81</f>
        <v>RENDAH</v>
      </c>
    </row>
    <row r="82" spans="1:8" x14ac:dyDescent="0.25">
      <c r="A82">
        <f>'PROFIL KELUARAGA'!A82</f>
        <v>78</v>
      </c>
      <c r="B82" s="8" t="str">
        <f>'PROFIL KELUARAGA'!B82</f>
        <v>MUXVII94</v>
      </c>
      <c r="C82" s="8" t="str">
        <f>'PROFIL KELUARAGA'!C82</f>
        <v>Bpk. 78</v>
      </c>
      <c r="D82">
        <f>'PROFIL KELUARAGA'!E82</f>
        <v>-7.3236091448430498</v>
      </c>
      <c r="E82">
        <f>'PROFIL KELUARAGA'!F82</f>
        <v>112.7869803058272</v>
      </c>
      <c r="F82" t="str">
        <f>'ANALISA PROFIL'!D82</f>
        <v>HIJAU</v>
      </c>
      <c r="G82" t="str">
        <f>'ANALISA PROFIL'!E82</f>
        <v>TIDAK</v>
      </c>
      <c r="H82" t="str">
        <f>'ANALISA PROFIL'!F82</f>
        <v>RENDAH</v>
      </c>
    </row>
    <row r="83" spans="1:8" x14ac:dyDescent="0.25">
      <c r="A83">
        <f>'PROFIL KELUARAGA'!A83</f>
        <v>79</v>
      </c>
      <c r="B83" s="8" t="str">
        <f>'PROFIL KELUARAGA'!B83</f>
        <v>MUXVII95</v>
      </c>
      <c r="C83" s="8" t="str">
        <f>'PROFIL KELUARAGA'!C83</f>
        <v>Bpk. 79</v>
      </c>
      <c r="D83">
        <f>'PROFIL KELUARAGA'!E83</f>
        <v>-7.3212808544151917</v>
      </c>
      <c r="E83">
        <f>'PROFIL KELUARAGA'!F83</f>
        <v>112.78408621781988</v>
      </c>
      <c r="F83" t="str">
        <f>'ANALISA PROFIL'!D83</f>
        <v>HIJAU</v>
      </c>
      <c r="G83" t="str">
        <f>'ANALISA PROFIL'!E83</f>
        <v>TIDAK</v>
      </c>
      <c r="H83" t="str">
        <f>'ANALISA PROFIL'!F83</f>
        <v>RENDAH</v>
      </c>
    </row>
    <row r="84" spans="1:8" x14ac:dyDescent="0.25">
      <c r="A84">
        <f>'PROFIL KELUARAGA'!A84</f>
        <v>80</v>
      </c>
      <c r="B84" s="8" t="str">
        <f>'PROFIL KELUARAGA'!B84</f>
        <v>MUXVII96</v>
      </c>
      <c r="C84" s="8" t="str">
        <f>'PROFIL KELUARAGA'!C84</f>
        <v>Bpk. 80</v>
      </c>
      <c r="D84">
        <f>'PROFIL KELUARAGA'!E84</f>
        <v>-7.3201193310694324</v>
      </c>
      <c r="E84">
        <f>'PROFIL KELUARAGA'!F84</f>
        <v>112.78941853872563</v>
      </c>
      <c r="F84" t="str">
        <f>'ANALISA PROFIL'!D84</f>
        <v>HIJAU</v>
      </c>
      <c r="G84" t="str">
        <f>'ANALISA PROFIL'!E84</f>
        <v>TIDAK</v>
      </c>
      <c r="H84" t="str">
        <f>'ANALISA PROFIL'!F84</f>
        <v>RENDAH</v>
      </c>
    </row>
    <row r="85" spans="1:8" x14ac:dyDescent="0.25">
      <c r="A85">
        <f>'PROFIL KELUARAGA'!A85</f>
        <v>81</v>
      </c>
      <c r="B85" s="8" t="str">
        <f>'PROFIL KELUARAGA'!B85</f>
        <v>MUXVII97</v>
      </c>
      <c r="C85" s="8" t="str">
        <f>'PROFIL KELUARAGA'!C85</f>
        <v>Bpk. 81</v>
      </c>
      <c r="D85">
        <f>'PROFIL KELUARAGA'!E85</f>
        <v>-7.326824724552786</v>
      </c>
      <c r="E85">
        <f>'PROFIL KELUARAGA'!F85</f>
        <v>112.78328738078881</v>
      </c>
      <c r="F85" t="str">
        <f>'ANALISA PROFIL'!D85</f>
        <v>HIJAU</v>
      </c>
      <c r="G85" t="str">
        <f>'ANALISA PROFIL'!E85</f>
        <v>TIDAK</v>
      </c>
      <c r="H85" t="str">
        <f>'ANALISA PROFIL'!F85</f>
        <v>RENDAH</v>
      </c>
    </row>
    <row r="86" spans="1:8" x14ac:dyDescent="0.25">
      <c r="A86">
        <f>'PROFIL KELUARAGA'!A86</f>
        <v>82</v>
      </c>
      <c r="B86" s="8" t="str">
        <f>'PROFIL KELUARAGA'!B86</f>
        <v>MUXVII98</v>
      </c>
      <c r="C86" s="8" t="str">
        <f>'PROFIL KELUARAGA'!C86</f>
        <v>Bpk. 82</v>
      </c>
      <c r="D86">
        <f>'PROFIL KELUARAGA'!E86</f>
        <v>-7.3230269812639541</v>
      </c>
      <c r="E86">
        <f>'PROFIL KELUARAGA'!F86</f>
        <v>112.79257095362971</v>
      </c>
      <c r="F86" t="str">
        <f>'ANALISA PROFIL'!D86</f>
        <v>HIJAU</v>
      </c>
      <c r="G86" t="str">
        <f>'ANALISA PROFIL'!E86</f>
        <v>TIDAK</v>
      </c>
      <c r="H86" t="str">
        <f>'ANALISA PROFIL'!F86</f>
        <v>RENDAH</v>
      </c>
    </row>
    <row r="87" spans="1:8" x14ac:dyDescent="0.25">
      <c r="A87">
        <f>'PROFIL KELUARAGA'!A87</f>
        <v>83</v>
      </c>
      <c r="B87" s="8" t="str">
        <f>'PROFIL KELUARAGA'!B87</f>
        <v>MUXVII99</v>
      </c>
      <c r="C87" s="8" t="str">
        <f>'PROFIL KELUARAGA'!C87</f>
        <v>Bpk. 83</v>
      </c>
      <c r="D87">
        <f>'PROFIL KELUARAGA'!E87</f>
        <v>-7.3231868993501896</v>
      </c>
      <c r="E87">
        <f>'PROFIL KELUARAGA'!F87</f>
        <v>112.78524778376779</v>
      </c>
      <c r="F87" t="str">
        <f>'ANALISA PROFIL'!D87</f>
        <v>HIJAU</v>
      </c>
      <c r="G87" t="str">
        <f>'ANALISA PROFIL'!E87</f>
        <v>TIDAK</v>
      </c>
      <c r="H87" t="str">
        <f>'ANALISA PROFIL'!F87</f>
        <v>RENDAH</v>
      </c>
    </row>
    <row r="88" spans="1:8" x14ac:dyDescent="0.25">
      <c r="A88">
        <f>'PROFIL KELUARAGA'!A88</f>
        <v>84</v>
      </c>
      <c r="B88" s="8" t="str">
        <f>'PROFIL KELUARAGA'!B88</f>
        <v>MUXVII100</v>
      </c>
      <c r="C88" s="8" t="str">
        <f>'PROFIL KELUARAGA'!C88</f>
        <v>Bpk. 84</v>
      </c>
      <c r="D88">
        <f>'PROFIL KELUARAGA'!E88</f>
        <v>-7.3289048450927012</v>
      </c>
      <c r="E88">
        <f>'PROFIL KELUARAGA'!F88</f>
        <v>112.78973238395785</v>
      </c>
      <c r="F88" t="str">
        <f>'ANALISA PROFIL'!D88</f>
        <v>HIJAU</v>
      </c>
      <c r="G88" t="str">
        <f>'ANALISA PROFIL'!E88</f>
        <v>TIDAK</v>
      </c>
      <c r="H88" t="str">
        <f>'ANALISA PROFIL'!F88</f>
        <v>RENDAH</v>
      </c>
    </row>
    <row r="89" spans="1:8" x14ac:dyDescent="0.25">
      <c r="A89">
        <f>'PROFIL KELUARAGA'!A89</f>
        <v>85</v>
      </c>
      <c r="B89" s="8" t="str">
        <f>'PROFIL KELUARAGA'!B89</f>
        <v>MUXVII101</v>
      </c>
      <c r="C89" s="8" t="str">
        <f>'PROFIL KELUARAGA'!C89</f>
        <v>Bpk. 85</v>
      </c>
      <c r="D89">
        <f>'PROFIL KELUARAGA'!E89</f>
        <v>-7.3248505946323901</v>
      </c>
      <c r="E89">
        <f>'PROFIL KELUARAGA'!F89</f>
        <v>112.79140838818105</v>
      </c>
      <c r="F89" t="str">
        <f>'ANALISA PROFIL'!D89</f>
        <v>HIJAU</v>
      </c>
      <c r="G89" t="str">
        <f>'ANALISA PROFIL'!E89</f>
        <v>TIDAK</v>
      </c>
      <c r="H89" t="str">
        <f>'ANALISA PROFIL'!F89</f>
        <v>RENDAH</v>
      </c>
    </row>
    <row r="90" spans="1:8" x14ac:dyDescent="0.25">
      <c r="A90">
        <f>'PROFIL KELUARAGA'!A90</f>
        <v>86</v>
      </c>
      <c r="B90" s="8" t="str">
        <f>'PROFIL KELUARAGA'!B90</f>
        <v>MUXVII102</v>
      </c>
      <c r="C90" s="8" t="str">
        <f>'PROFIL KELUARAGA'!C90</f>
        <v>Bpk. 86</v>
      </c>
      <c r="D90">
        <f>'PROFIL KELUARAGA'!E90</f>
        <v>-7.3268229281911417</v>
      </c>
      <c r="E90">
        <f>'PROFIL KELUARAGA'!F90</f>
        <v>112.78436864161147</v>
      </c>
      <c r="F90" t="str">
        <f>'ANALISA PROFIL'!D90</f>
        <v>HIJAU</v>
      </c>
      <c r="G90" t="str">
        <f>'ANALISA PROFIL'!E90</f>
        <v>TIDAK</v>
      </c>
      <c r="H90" t="str">
        <f>'ANALISA PROFIL'!F90</f>
        <v>RENDAH</v>
      </c>
    </row>
    <row r="91" spans="1:8" x14ac:dyDescent="0.25">
      <c r="A91">
        <f>'PROFIL KELUARAGA'!A91</f>
        <v>87</v>
      </c>
      <c r="B91" s="8" t="str">
        <f>'PROFIL KELUARAGA'!B91</f>
        <v>MUXVII103</v>
      </c>
      <c r="C91" s="8" t="str">
        <f>'PROFIL KELUARAGA'!C91</f>
        <v>Bpk. 87</v>
      </c>
      <c r="D91">
        <f>'PROFIL KELUARAGA'!E91</f>
        <v>-7.3245674762346757</v>
      </c>
      <c r="E91">
        <f>'PROFIL KELUARAGA'!F91</f>
        <v>112.79147586675047</v>
      </c>
      <c r="F91" t="str">
        <f>'ANALISA PROFIL'!D91</f>
        <v>HIJAU</v>
      </c>
      <c r="G91" t="str">
        <f>'ANALISA PROFIL'!E91</f>
        <v>TIDAK</v>
      </c>
      <c r="H91" t="str">
        <f>'ANALISA PROFIL'!F91</f>
        <v>RENDAH</v>
      </c>
    </row>
    <row r="92" spans="1:8" x14ac:dyDescent="0.25">
      <c r="A92">
        <f>'PROFIL KELUARAGA'!A92</f>
        <v>88</v>
      </c>
      <c r="B92" s="8" t="str">
        <f>'PROFIL KELUARAGA'!B92</f>
        <v>MUXVII104</v>
      </c>
      <c r="C92" s="8" t="str">
        <f>'PROFIL KELUARAGA'!C92</f>
        <v>Bpk. 88</v>
      </c>
      <c r="D92">
        <f>'PROFIL KELUARAGA'!E92</f>
        <v>-7.3269130843726851</v>
      </c>
      <c r="E92">
        <f>'PROFIL KELUARAGA'!F92</f>
        <v>112.79075382496227</v>
      </c>
      <c r="F92" t="str">
        <f>'ANALISA PROFIL'!D92</f>
        <v>HIJAU</v>
      </c>
      <c r="G92" t="str">
        <f>'ANALISA PROFIL'!E92</f>
        <v>TIDAK</v>
      </c>
      <c r="H92" t="str">
        <f>'ANALISA PROFIL'!F92</f>
        <v>RENDAH</v>
      </c>
    </row>
    <row r="93" spans="1:8" x14ac:dyDescent="0.25">
      <c r="A93">
        <f>'PROFIL KELUARAGA'!A93</f>
        <v>89</v>
      </c>
      <c r="B93" s="8" t="str">
        <f>'PROFIL KELUARAGA'!B93</f>
        <v>MUXVII105</v>
      </c>
      <c r="C93" s="8" t="str">
        <f>'PROFIL KELUARAGA'!C93</f>
        <v>Bpk. 89</v>
      </c>
      <c r="D93">
        <f>'PROFIL KELUARAGA'!E93</f>
        <v>-7.3237053138330559</v>
      </c>
      <c r="E93">
        <f>'PROFIL KELUARAGA'!F93</f>
        <v>112.78388578157229</v>
      </c>
      <c r="F93" t="str">
        <f>'ANALISA PROFIL'!D93</f>
        <v>HIJAU</v>
      </c>
      <c r="G93" t="str">
        <f>'ANALISA PROFIL'!E93</f>
        <v>TIDAK</v>
      </c>
      <c r="H93" t="str">
        <f>'ANALISA PROFIL'!F93</f>
        <v>RENDAH</v>
      </c>
    </row>
    <row r="94" spans="1:8" x14ac:dyDescent="0.25">
      <c r="A94">
        <f>'PROFIL KELUARAGA'!A94</f>
        <v>90</v>
      </c>
      <c r="B94" s="8" t="str">
        <f>'PROFIL KELUARAGA'!B94</f>
        <v>MUXVII106</v>
      </c>
      <c r="C94" s="8" t="str">
        <f>'PROFIL KELUARAGA'!C94</f>
        <v>Bpk. 90</v>
      </c>
      <c r="D94">
        <f>'PROFIL KELUARAGA'!E94</f>
        <v>-7.3245923736586924</v>
      </c>
      <c r="E94">
        <f>'PROFIL KELUARAGA'!F94</f>
        <v>112.79272977135926</v>
      </c>
      <c r="F94" t="str">
        <f>'ANALISA PROFIL'!D94</f>
        <v>HIJAU</v>
      </c>
      <c r="G94" t="str">
        <f>'ANALISA PROFIL'!E94</f>
        <v>TIDAK</v>
      </c>
      <c r="H94" t="str">
        <f>'ANALISA PROFIL'!F94</f>
        <v>RENDAH</v>
      </c>
    </row>
    <row r="95" spans="1:8" x14ac:dyDescent="0.25">
      <c r="A95">
        <f>'PROFIL KELUARAGA'!A95</f>
        <v>91</v>
      </c>
      <c r="B95" s="8" t="str">
        <f>'PROFIL KELUARAGA'!B95</f>
        <v>MUXVII107</v>
      </c>
      <c r="C95" s="8" t="str">
        <f>'PROFIL KELUARAGA'!C95</f>
        <v>Bpk. 91</v>
      </c>
      <c r="D95">
        <f>'PROFIL KELUARAGA'!E95</f>
        <v>-7.3246873127633094</v>
      </c>
      <c r="E95">
        <f>'PROFIL KELUARAGA'!F95</f>
        <v>112.78919375662396</v>
      </c>
      <c r="F95" t="str">
        <f>'ANALISA PROFIL'!D95</f>
        <v>HIJAU</v>
      </c>
      <c r="G95" t="str">
        <f>'ANALISA PROFIL'!E95</f>
        <v>TIDAK</v>
      </c>
      <c r="H95" t="str">
        <f>'ANALISA PROFIL'!F95</f>
        <v>RENDAH</v>
      </c>
    </row>
    <row r="96" spans="1:8" x14ac:dyDescent="0.25">
      <c r="A96">
        <f>'PROFIL KELUARAGA'!A96</f>
        <v>92</v>
      </c>
      <c r="B96" s="8" t="str">
        <f>'PROFIL KELUARAGA'!B96</f>
        <v>MUXVII108</v>
      </c>
      <c r="C96" s="8" t="str">
        <f>'PROFIL KELUARAGA'!C96</f>
        <v>Bpk. 92</v>
      </c>
      <c r="D96">
        <f>'PROFIL KELUARAGA'!E96</f>
        <v>-7.3211391412611126</v>
      </c>
      <c r="E96">
        <f>'PROFIL KELUARAGA'!F96</f>
        <v>112.78462707108233</v>
      </c>
      <c r="F96" t="str">
        <f>'ANALISA PROFIL'!D96</f>
        <v>HIJAU</v>
      </c>
      <c r="G96" t="str">
        <f>'ANALISA PROFIL'!E96</f>
        <v>TIDAK</v>
      </c>
      <c r="H96" t="str">
        <f>'ANALISA PROFIL'!F96</f>
        <v>RENDAH</v>
      </c>
    </row>
    <row r="97" spans="1:8" x14ac:dyDescent="0.25">
      <c r="A97">
        <f>'PROFIL KELUARAGA'!A97</f>
        <v>93</v>
      </c>
      <c r="B97" s="8" t="str">
        <f>'PROFIL KELUARAGA'!B97</f>
        <v>MUXVII109</v>
      </c>
      <c r="C97" s="8" t="str">
        <f>'PROFIL KELUARAGA'!C97</f>
        <v>Bpk. 93</v>
      </c>
      <c r="D97">
        <f>'PROFIL KELUARAGA'!E97</f>
        <v>-7.3240447521054231</v>
      </c>
      <c r="E97">
        <f>'PROFIL KELUARAGA'!F97</f>
        <v>112.78351210571563</v>
      </c>
      <c r="F97" t="str">
        <f>'ANALISA PROFIL'!D97</f>
        <v>HIJAU</v>
      </c>
      <c r="G97" t="str">
        <f>'ANALISA PROFIL'!E97</f>
        <v>TIDAK</v>
      </c>
      <c r="H97" t="str">
        <f>'ANALISA PROFIL'!F97</f>
        <v>RENDAH</v>
      </c>
    </row>
    <row r="98" spans="1:8" x14ac:dyDescent="0.25">
      <c r="A98">
        <f>'PROFIL KELUARAGA'!A98</f>
        <v>94</v>
      </c>
      <c r="B98" s="8" t="str">
        <f>'PROFIL KELUARAGA'!B98</f>
        <v>MUXVII110</v>
      </c>
      <c r="C98" s="8" t="str">
        <f>'PROFIL KELUARAGA'!C98</f>
        <v>Bpk. 94</v>
      </c>
      <c r="D98">
        <f>'PROFIL KELUARAGA'!E98</f>
        <v>-7.3232075827161163</v>
      </c>
      <c r="E98">
        <f>'PROFIL KELUARAGA'!F98</f>
        <v>112.78703011563384</v>
      </c>
      <c r="F98" t="str">
        <f>'ANALISA PROFIL'!D98</f>
        <v>HIJAU</v>
      </c>
      <c r="G98" t="str">
        <f>'ANALISA PROFIL'!E98</f>
        <v>TIDAK</v>
      </c>
      <c r="H98" t="str">
        <f>'ANALISA PROFIL'!F98</f>
        <v>RENDAH</v>
      </c>
    </row>
    <row r="99" spans="1:8" x14ac:dyDescent="0.25">
      <c r="A99">
        <f>'PROFIL KELUARAGA'!A99</f>
        <v>95</v>
      </c>
      <c r="B99" s="8" t="str">
        <f>'PROFIL KELUARAGA'!B99</f>
        <v>MUXVII111</v>
      </c>
      <c r="C99" s="8" t="str">
        <f>'PROFIL KELUARAGA'!C99</f>
        <v>Bpk. 95</v>
      </c>
      <c r="D99">
        <f>'PROFIL KELUARAGA'!E99</f>
        <v>-7.327124864827768</v>
      </c>
      <c r="E99">
        <f>'PROFIL KELUARAGA'!F99</f>
        <v>112.79298756324545</v>
      </c>
      <c r="F99" t="str">
        <f>'ANALISA PROFIL'!D99</f>
        <v>HIJAU</v>
      </c>
      <c r="G99" t="str">
        <f>'ANALISA PROFIL'!E99</f>
        <v>TIDAK</v>
      </c>
      <c r="H99" t="str">
        <f>'ANALISA PROFIL'!F99</f>
        <v>RENDAH</v>
      </c>
    </row>
    <row r="100" spans="1:8" x14ac:dyDescent="0.25">
      <c r="A100">
        <f>'PROFIL KELUARAGA'!A100</f>
        <v>96</v>
      </c>
      <c r="B100" s="8" t="str">
        <f>'PROFIL KELUARAGA'!B100</f>
        <v>MUXVII112</v>
      </c>
      <c r="C100" s="8" t="str">
        <f>'PROFIL KELUARAGA'!C100</f>
        <v>Bpk. 96</v>
      </c>
      <c r="D100">
        <f>'PROFIL KELUARAGA'!E100</f>
        <v>-7.3245001452552119</v>
      </c>
      <c r="E100">
        <f>'PROFIL KELUARAGA'!F100</f>
        <v>112.79268081728019</v>
      </c>
      <c r="F100" t="str">
        <f>'ANALISA PROFIL'!D100</f>
        <v>HIJAU</v>
      </c>
      <c r="G100" t="str">
        <f>'ANALISA PROFIL'!E100</f>
        <v>TIDAK</v>
      </c>
      <c r="H100" t="str">
        <f>'ANALISA PROFIL'!F100</f>
        <v>RENDAH</v>
      </c>
    </row>
    <row r="101" spans="1:8" x14ac:dyDescent="0.25">
      <c r="A101">
        <f>'PROFIL KELUARAGA'!A101</f>
        <v>97</v>
      </c>
      <c r="B101" s="8" t="str">
        <f>'PROFIL KELUARAGA'!B101</f>
        <v>MUXVII113</v>
      </c>
      <c r="C101" s="8" t="str">
        <f>'PROFIL KELUARAGA'!C101</f>
        <v>Bpk. 97</v>
      </c>
      <c r="D101">
        <f>'PROFIL KELUARAGA'!E101</f>
        <v>-7.3276780462896243</v>
      </c>
      <c r="E101">
        <f>'PROFIL KELUARAGA'!F101</f>
        <v>112.79024583976226</v>
      </c>
      <c r="F101" t="str">
        <f>'ANALISA PROFIL'!D101</f>
        <v>HIJAU</v>
      </c>
      <c r="G101" t="str">
        <f>'ANALISA PROFIL'!E101</f>
        <v>TIDAK</v>
      </c>
      <c r="H101" t="str">
        <f>'ANALISA PROFIL'!F101</f>
        <v>RENDAH</v>
      </c>
    </row>
    <row r="102" spans="1:8" x14ac:dyDescent="0.25">
      <c r="A102">
        <f>'PROFIL KELUARAGA'!A102</f>
        <v>98</v>
      </c>
      <c r="B102" s="8" t="str">
        <f>'PROFIL KELUARAGA'!B102</f>
        <v>MUXVII114</v>
      </c>
      <c r="C102" s="8" t="str">
        <f>'PROFIL KELUARAGA'!C102</f>
        <v>Bpk. 98</v>
      </c>
      <c r="D102">
        <f>'PROFIL KELUARAGA'!E102</f>
        <v>-7.3218318043400652</v>
      </c>
      <c r="E102">
        <f>'PROFIL KELUARAGA'!F102</f>
        <v>112.78856907875453</v>
      </c>
      <c r="F102" t="str">
        <f>'ANALISA PROFIL'!D102</f>
        <v>HIJAU</v>
      </c>
      <c r="G102" t="str">
        <f>'ANALISA PROFIL'!E102</f>
        <v>TIDAK</v>
      </c>
      <c r="H102" t="str">
        <f>'ANALISA PROFIL'!F102</f>
        <v>RENDAH</v>
      </c>
    </row>
    <row r="103" spans="1:8" x14ac:dyDescent="0.25">
      <c r="A103">
        <f>'PROFIL KELUARAGA'!A103</f>
        <v>99</v>
      </c>
      <c r="B103" s="8" t="str">
        <f>'PROFIL KELUARAGA'!B103</f>
        <v>MUXVII115</v>
      </c>
      <c r="C103" s="8" t="str">
        <f>'PROFIL KELUARAGA'!C103</f>
        <v>Bpk. 99</v>
      </c>
      <c r="D103">
        <f>'PROFIL KELUARAGA'!E103</f>
        <v>-7.3257282174003917</v>
      </c>
      <c r="E103">
        <f>'PROFIL KELUARAGA'!F103</f>
        <v>112.78804217053258</v>
      </c>
      <c r="F103" t="str">
        <f>'ANALISA PROFIL'!D103</f>
        <v>MERAH</v>
      </c>
      <c r="G103" t="str">
        <f>'ANALISA PROFIL'!E103</f>
        <v>TIDAK</v>
      </c>
      <c r="H103" t="str">
        <f>'ANALISA PROFIL'!F103</f>
        <v>RENDAH</v>
      </c>
    </row>
    <row r="104" spans="1:8" x14ac:dyDescent="0.25">
      <c r="A104">
        <f>'PROFIL KELUARAGA'!A104</f>
        <v>100</v>
      </c>
      <c r="B104" s="8" t="str">
        <f>'PROFIL KELUARAGA'!B104</f>
        <v>MUXVII116</v>
      </c>
      <c r="C104" s="8" t="str">
        <f>'PROFIL KELUARAGA'!C104</f>
        <v>Bpk. 100</v>
      </c>
      <c r="D104">
        <f>'PROFIL KELUARAGA'!E104</f>
        <v>-7.3286434561736975</v>
      </c>
      <c r="E104">
        <f>'PROFIL KELUARAGA'!F104</f>
        <v>112.78768528092749</v>
      </c>
      <c r="F104" t="str">
        <f>'ANALISA PROFIL'!D104</f>
        <v>KUNING</v>
      </c>
      <c r="G104" t="str">
        <f>'ANALISA PROFIL'!E104</f>
        <v>TIDAK</v>
      </c>
      <c r="H104" t="str">
        <f>'ANALISA PROFIL'!F104</f>
        <v>RENDAH</v>
      </c>
    </row>
    <row r="105" spans="1:8" x14ac:dyDescent="0.25">
      <c r="A105">
        <f>'PROFIL KELUARAGA'!A105</f>
        <v>101</v>
      </c>
      <c r="B105" s="8" t="str">
        <f>'PROFIL KELUARAGA'!B105</f>
        <v>MUXVII117</v>
      </c>
      <c r="C105" s="8" t="str">
        <f>'PROFIL KELUARAGA'!C105</f>
        <v>Bpk. 101</v>
      </c>
      <c r="D105">
        <f>'PROFIL KELUARAGA'!E105</f>
        <v>-7.3282995892034206</v>
      </c>
      <c r="E105">
        <f>'PROFIL KELUARAGA'!F105</f>
        <v>112.78332494780523</v>
      </c>
      <c r="F105" t="str">
        <f>'ANALISA PROFIL'!D105</f>
        <v>HIJAU</v>
      </c>
      <c r="G105" t="str">
        <f>'ANALISA PROFIL'!E105</f>
        <v>TIDAK</v>
      </c>
      <c r="H105" t="str">
        <f>'ANALISA PROFIL'!F105</f>
        <v>RENDAH</v>
      </c>
    </row>
    <row r="106" spans="1:8" x14ac:dyDescent="0.25">
      <c r="A106">
        <f>'PROFIL KELUARAGA'!A106</f>
        <v>102</v>
      </c>
      <c r="B106" s="8" t="str">
        <f>'PROFIL KELUARAGA'!B106</f>
        <v>MUXVII118</v>
      </c>
      <c r="C106" s="8" t="str">
        <f>'PROFIL KELUARAGA'!C106</f>
        <v>Bpk. 102</v>
      </c>
      <c r="D106">
        <f>'PROFIL KELUARAGA'!E106</f>
        <v>-7.32627083981781</v>
      </c>
      <c r="E106">
        <f>'PROFIL KELUARAGA'!F106</f>
        <v>112.78347981372441</v>
      </c>
      <c r="F106" t="str">
        <f>'ANALISA PROFIL'!D106</f>
        <v>HIJAU</v>
      </c>
      <c r="G106" t="str">
        <f>'ANALISA PROFIL'!E106</f>
        <v>TIDAK</v>
      </c>
      <c r="H106" t="str">
        <f>'ANALISA PROFIL'!F106</f>
        <v>RENDAH</v>
      </c>
    </row>
    <row r="107" spans="1:8" x14ac:dyDescent="0.25">
      <c r="A107">
        <f>'PROFIL KELUARAGA'!A107</f>
        <v>103</v>
      </c>
      <c r="B107" s="8" t="str">
        <f>'PROFIL KELUARAGA'!B107</f>
        <v>MUXVII119</v>
      </c>
      <c r="C107" s="8" t="str">
        <f>'PROFIL KELUARAGA'!C107</f>
        <v>Bpk. 103</v>
      </c>
      <c r="D107">
        <f>'PROFIL KELUARAGA'!E107</f>
        <v>-7.3253079798965004</v>
      </c>
      <c r="E107">
        <f>'PROFIL KELUARAGA'!F107</f>
        <v>112.78510247003416</v>
      </c>
      <c r="F107" t="str">
        <f>'ANALISA PROFIL'!D107</f>
        <v>HIJAU</v>
      </c>
      <c r="G107" t="str">
        <f>'ANALISA PROFIL'!E107</f>
        <v>TIDAK</v>
      </c>
      <c r="H107" t="str">
        <f>'ANALISA PROFIL'!F107</f>
        <v>RENDAH</v>
      </c>
    </row>
    <row r="108" spans="1:8" x14ac:dyDescent="0.25">
      <c r="A108">
        <f>'PROFIL KELUARAGA'!A108</f>
        <v>104</v>
      </c>
      <c r="B108" s="8" t="str">
        <f>'PROFIL KELUARAGA'!B108</f>
        <v>MUXVII120</v>
      </c>
      <c r="C108" s="8" t="str">
        <f>'PROFIL KELUARAGA'!C108</f>
        <v>Bpk. 104</v>
      </c>
      <c r="D108">
        <f>'PROFIL KELUARAGA'!E108</f>
        <v>-7.329051769079058</v>
      </c>
      <c r="E108">
        <f>'PROFIL KELUARAGA'!F108</f>
        <v>112.78819489951074</v>
      </c>
      <c r="F108" t="str">
        <f>'ANALISA PROFIL'!D108</f>
        <v>HIJAU</v>
      </c>
      <c r="G108" t="str">
        <f>'ANALISA PROFIL'!E108</f>
        <v>TIDAK</v>
      </c>
      <c r="H108" t="str">
        <f>'ANALISA PROFIL'!F108</f>
        <v>RENDAH</v>
      </c>
    </row>
    <row r="109" spans="1:8" x14ac:dyDescent="0.25">
      <c r="A109">
        <f>'PROFIL KELUARAGA'!A109</f>
        <v>105</v>
      </c>
      <c r="B109" s="8" t="str">
        <f>'PROFIL KELUARAGA'!B109</f>
        <v>MUXVII121</v>
      </c>
      <c r="C109" s="8" t="str">
        <f>'PROFIL KELUARAGA'!C109</f>
        <v>Bpk. 105</v>
      </c>
      <c r="D109">
        <f>'PROFIL KELUARAGA'!E109</f>
        <v>-7.3268870929729459</v>
      </c>
      <c r="E109">
        <f>'PROFIL KELUARAGA'!F109</f>
        <v>112.78718564711704</v>
      </c>
      <c r="F109" t="str">
        <f>'ANALISA PROFIL'!D109</f>
        <v>HIJAU</v>
      </c>
      <c r="G109" t="str">
        <f>'ANALISA PROFIL'!E109</f>
        <v>TIDAK</v>
      </c>
      <c r="H109" t="str">
        <f>'ANALISA PROFIL'!F109</f>
        <v>RENDAH</v>
      </c>
    </row>
    <row r="110" spans="1:8" x14ac:dyDescent="0.25">
      <c r="A110">
        <f>'PROFIL KELUARAGA'!A110</f>
        <v>106</v>
      </c>
      <c r="B110" s="8" t="str">
        <f>'PROFIL KELUARAGA'!B110</f>
        <v>MUXVII122</v>
      </c>
      <c r="C110" s="8" t="str">
        <f>'PROFIL KELUARAGA'!C110</f>
        <v>Bpk. 106</v>
      </c>
      <c r="D110">
        <f>'PROFIL KELUARAGA'!E110</f>
        <v>-7.3279052682276822</v>
      </c>
      <c r="E110">
        <f>'PROFIL KELUARAGA'!F110</f>
        <v>112.78814900743066</v>
      </c>
      <c r="F110" t="str">
        <f>'ANALISA PROFIL'!D110</f>
        <v>HIJAU</v>
      </c>
      <c r="G110" t="str">
        <f>'ANALISA PROFIL'!E110</f>
        <v>TIDAK</v>
      </c>
      <c r="H110" t="str">
        <f>'ANALISA PROFIL'!F110</f>
        <v>RENDAH</v>
      </c>
    </row>
    <row r="111" spans="1:8" x14ac:dyDescent="0.25">
      <c r="A111">
        <f>'PROFIL KELUARAGA'!A111</f>
        <v>107</v>
      </c>
      <c r="B111" s="8" t="str">
        <f>'PROFIL KELUARAGA'!B111</f>
        <v>MUXVII123</v>
      </c>
      <c r="C111" s="8" t="str">
        <f>'PROFIL KELUARAGA'!C111</f>
        <v>Bpk. 107</v>
      </c>
      <c r="D111">
        <f>'PROFIL KELUARAGA'!E111</f>
        <v>-7.3298881822722883</v>
      </c>
      <c r="E111">
        <f>'PROFIL KELUARAGA'!F111</f>
        <v>112.78901944754297</v>
      </c>
      <c r="F111" t="str">
        <f>'ANALISA PROFIL'!D111</f>
        <v>MERAH</v>
      </c>
      <c r="G111" t="str">
        <f>'ANALISA PROFIL'!E111</f>
        <v>TIDAK</v>
      </c>
      <c r="H111" t="str">
        <f>'ANALISA PROFIL'!F111</f>
        <v>RENDAH</v>
      </c>
    </row>
    <row r="112" spans="1:8" x14ac:dyDescent="0.25">
      <c r="A112">
        <f>'PROFIL KELUARAGA'!A112</f>
        <v>108</v>
      </c>
      <c r="B112" s="8" t="str">
        <f>'PROFIL KELUARAGA'!B112</f>
        <v>MUXVII124</v>
      </c>
      <c r="C112" s="8" t="str">
        <f>'PROFIL KELUARAGA'!C112</f>
        <v>Bpk. 108</v>
      </c>
      <c r="D112">
        <f>'PROFIL KELUARAGA'!E112</f>
        <v>-7.3217083648692292</v>
      </c>
      <c r="E112">
        <f>'PROFIL KELUARAGA'!F112</f>
        <v>112.78337599053593</v>
      </c>
      <c r="F112" t="str">
        <f>'ANALISA PROFIL'!D112</f>
        <v>HIJAU</v>
      </c>
      <c r="G112" t="str">
        <f>'ANALISA PROFIL'!E112</f>
        <v>TIDAK</v>
      </c>
      <c r="H112" t="str">
        <f>'ANALISA PROFIL'!F112</f>
        <v>RENDAH</v>
      </c>
    </row>
    <row r="113" spans="1:8" x14ac:dyDescent="0.25">
      <c r="A113">
        <f>'PROFIL KELUARAGA'!A113</f>
        <v>109</v>
      </c>
      <c r="B113" s="8" t="str">
        <f>'PROFIL KELUARAGA'!B113</f>
        <v>MUXVII125</v>
      </c>
      <c r="C113" s="8" t="str">
        <f>'PROFIL KELUARAGA'!C113</f>
        <v>Bpk. 109</v>
      </c>
      <c r="D113">
        <f>'PROFIL KELUARAGA'!E113</f>
        <v>-7.3203046050141474</v>
      </c>
      <c r="E113">
        <f>'PROFIL KELUARAGA'!F113</f>
        <v>112.78324751423116</v>
      </c>
      <c r="F113" t="str">
        <f>'ANALISA PROFIL'!D113</f>
        <v>HIJAU</v>
      </c>
      <c r="G113" t="str">
        <f>'ANALISA PROFIL'!E113</f>
        <v>TIDAK</v>
      </c>
      <c r="H113" t="str">
        <f>'ANALISA PROFIL'!F113</f>
        <v>RENDAH</v>
      </c>
    </row>
    <row r="114" spans="1:8" x14ac:dyDescent="0.25">
      <c r="A114">
        <f>'PROFIL KELUARAGA'!A114</f>
        <v>110</v>
      </c>
      <c r="B114" s="8" t="str">
        <f>'PROFIL KELUARAGA'!B114</f>
        <v>MUXVII126</v>
      </c>
      <c r="C114" s="8" t="str">
        <f>'PROFIL KELUARAGA'!C114</f>
        <v>Bpk. 110</v>
      </c>
      <c r="D114">
        <f>'PROFIL KELUARAGA'!E114</f>
        <v>-7.329838190315991</v>
      </c>
      <c r="E114">
        <f>'PROFIL KELUARAGA'!F114</f>
        <v>112.78524014012413</v>
      </c>
      <c r="F114" t="str">
        <f>'ANALISA PROFIL'!D114</f>
        <v>HIJAU</v>
      </c>
      <c r="G114" t="str">
        <f>'ANALISA PROFIL'!E114</f>
        <v>TIDAK</v>
      </c>
      <c r="H114" t="str">
        <f>'ANALISA PROFIL'!F114</f>
        <v>RENDAH</v>
      </c>
    </row>
    <row r="115" spans="1:8" x14ac:dyDescent="0.25">
      <c r="A115">
        <f>'PROFIL KELUARAGA'!A115</f>
        <v>111</v>
      </c>
      <c r="B115" s="8" t="str">
        <f>'PROFIL KELUARAGA'!B115</f>
        <v>MUXVII127</v>
      </c>
      <c r="C115" s="8" t="str">
        <f>'PROFIL KELUARAGA'!C115</f>
        <v>Bpk. 111</v>
      </c>
      <c r="D115">
        <f>'PROFIL KELUARAGA'!E115</f>
        <v>-7.3204567425204807</v>
      </c>
      <c r="E115">
        <f>'PROFIL KELUARAGA'!F115</f>
        <v>112.78495606166456</v>
      </c>
      <c r="F115" t="str">
        <f>'ANALISA PROFIL'!D115</f>
        <v>HIJAU</v>
      </c>
      <c r="G115" t="str">
        <f>'ANALISA PROFIL'!E115</f>
        <v>TIDAK</v>
      </c>
      <c r="H115" t="str">
        <f>'ANALISA PROFIL'!F115</f>
        <v>RENDAH</v>
      </c>
    </row>
    <row r="116" spans="1:8" x14ac:dyDescent="0.25">
      <c r="A116">
        <f>'PROFIL KELUARAGA'!A116</f>
        <v>112</v>
      </c>
      <c r="B116" s="8" t="str">
        <f>'PROFIL KELUARAGA'!B116</f>
        <v>MUXVII128</v>
      </c>
      <c r="C116" s="8" t="str">
        <f>'PROFIL KELUARAGA'!C116</f>
        <v>Bpk. 112</v>
      </c>
      <c r="D116">
        <f>'PROFIL KELUARAGA'!E116</f>
        <v>-7.3241132721954179</v>
      </c>
      <c r="E116">
        <f>'PROFIL KELUARAGA'!F116</f>
        <v>112.79154106014589</v>
      </c>
      <c r="F116" t="str">
        <f>'ANALISA PROFIL'!D116</f>
        <v>HIJAU</v>
      </c>
      <c r="G116" t="str">
        <f>'ANALISA PROFIL'!E116</f>
        <v>TIDAK</v>
      </c>
      <c r="H116" t="str">
        <f>'ANALISA PROFIL'!F116</f>
        <v>RENDAH</v>
      </c>
    </row>
    <row r="117" spans="1:8" x14ac:dyDescent="0.25">
      <c r="A117">
        <f>'PROFIL KELUARAGA'!A117</f>
        <v>113</v>
      </c>
      <c r="B117" s="8" t="str">
        <f>'PROFIL KELUARAGA'!B117</f>
        <v>MUXVII129</v>
      </c>
      <c r="C117" s="8" t="str">
        <f>'PROFIL KELUARAGA'!C117</f>
        <v>Bpk. 113</v>
      </c>
      <c r="D117">
        <f>'PROFIL KELUARAGA'!E117</f>
        <v>-7.3274766319658449</v>
      </c>
      <c r="E117">
        <f>'PROFIL KELUARAGA'!F117</f>
        <v>112.78386621688004</v>
      </c>
      <c r="F117" t="str">
        <f>'ANALISA PROFIL'!D117</f>
        <v>KUNING</v>
      </c>
      <c r="G117" t="str">
        <f>'ANALISA PROFIL'!E117</f>
        <v>TIDAK</v>
      </c>
      <c r="H117" t="str">
        <f>'ANALISA PROFIL'!F117</f>
        <v>RENDAH</v>
      </c>
    </row>
    <row r="118" spans="1:8" x14ac:dyDescent="0.25">
      <c r="A118">
        <f>'PROFIL KELUARAGA'!A118</f>
        <v>114</v>
      </c>
      <c r="B118" s="8" t="str">
        <f>'PROFIL KELUARAGA'!B118</f>
        <v>MUXVII130</v>
      </c>
      <c r="C118" s="8" t="str">
        <f>'PROFIL KELUARAGA'!C118</f>
        <v>Bpk. 114</v>
      </c>
      <c r="D118">
        <f>'PROFIL KELUARAGA'!E118</f>
        <v>-7.3226961205328216</v>
      </c>
      <c r="E118">
        <f>'PROFIL KELUARAGA'!F118</f>
        <v>112.79308140329907</v>
      </c>
      <c r="F118" t="str">
        <f>'ANALISA PROFIL'!D118</f>
        <v>MERAH</v>
      </c>
      <c r="G118" t="str">
        <f>'ANALISA PROFIL'!E118</f>
        <v>TIDAK</v>
      </c>
      <c r="H118" t="str">
        <f>'ANALISA PROFIL'!F118</f>
        <v>RENDAH</v>
      </c>
    </row>
    <row r="119" spans="1:8" x14ac:dyDescent="0.25">
      <c r="A119">
        <f>'PROFIL KELUARAGA'!A119</f>
        <v>115</v>
      </c>
      <c r="B119" s="8" t="str">
        <f>'PROFIL KELUARAGA'!B119</f>
        <v>MUXVII131</v>
      </c>
      <c r="C119" s="8" t="str">
        <f>'PROFIL KELUARAGA'!C119</f>
        <v>Bpk. 115</v>
      </c>
      <c r="D119">
        <f>'PROFIL KELUARAGA'!E119</f>
        <v>-7.3217626249186347</v>
      </c>
      <c r="E119">
        <f>'PROFIL KELUARAGA'!F119</f>
        <v>112.78388514201956</v>
      </c>
      <c r="F119" t="str">
        <f>'ANALISA PROFIL'!D119</f>
        <v>HIJAU</v>
      </c>
      <c r="G119" t="str">
        <f>'ANALISA PROFIL'!E119</f>
        <v>TIDAK</v>
      </c>
      <c r="H119" t="str">
        <f>'ANALISA PROFIL'!F119</f>
        <v>RENDAH</v>
      </c>
    </row>
    <row r="120" spans="1:8" x14ac:dyDescent="0.25">
      <c r="A120">
        <f>'PROFIL KELUARAGA'!A120</f>
        <v>116</v>
      </c>
      <c r="B120" s="8" t="str">
        <f>'PROFIL KELUARAGA'!B120</f>
        <v>MUXVII132</v>
      </c>
      <c r="C120" s="8" t="str">
        <f>'PROFIL KELUARAGA'!C120</f>
        <v>Bpk. 116</v>
      </c>
      <c r="D120">
        <f>'PROFIL KELUARAGA'!E120</f>
        <v>-7.3254729029065846</v>
      </c>
      <c r="E120">
        <f>'PROFIL KELUARAGA'!F120</f>
        <v>112.79277437573081</v>
      </c>
      <c r="F120" t="str">
        <f>'ANALISA PROFIL'!D120</f>
        <v>HIJAU</v>
      </c>
      <c r="G120" t="str">
        <f>'ANALISA PROFIL'!E120</f>
        <v>TIDAK</v>
      </c>
      <c r="H120" t="str">
        <f>'ANALISA PROFIL'!F120</f>
        <v>RENDAH</v>
      </c>
    </row>
    <row r="121" spans="1:8" x14ac:dyDescent="0.25">
      <c r="A121">
        <f>'PROFIL KELUARAGA'!A121</f>
        <v>117</v>
      </c>
      <c r="B121" s="8" t="str">
        <f>'PROFIL KELUARAGA'!B121</f>
        <v>MUXVII133</v>
      </c>
      <c r="C121" s="8" t="str">
        <f>'PROFIL KELUARAGA'!C121</f>
        <v>Bpk. 117</v>
      </c>
      <c r="D121">
        <f>'PROFIL KELUARAGA'!E121</f>
        <v>-7.3236755159560367</v>
      </c>
      <c r="E121">
        <f>'PROFIL KELUARAGA'!F121</f>
        <v>112.79292460587617</v>
      </c>
      <c r="F121" t="str">
        <f>'ANALISA PROFIL'!D121</f>
        <v>HIJAU</v>
      </c>
      <c r="G121" t="str">
        <f>'ANALISA PROFIL'!E121</f>
        <v>TIDAK</v>
      </c>
      <c r="H121" t="str">
        <f>'ANALISA PROFIL'!F121</f>
        <v>RENDAH</v>
      </c>
    </row>
    <row r="122" spans="1:8" x14ac:dyDescent="0.25">
      <c r="A122">
        <f>'PROFIL KELUARAGA'!A122</f>
        <v>118</v>
      </c>
      <c r="B122" s="8" t="str">
        <f>'PROFIL KELUARAGA'!B122</f>
        <v>MUXVII134</v>
      </c>
      <c r="C122" s="8" t="str">
        <f>'PROFIL KELUARAGA'!C122</f>
        <v>Bpk. 118</v>
      </c>
      <c r="D122">
        <f>'PROFIL KELUARAGA'!E122</f>
        <v>-7.322702077313922</v>
      </c>
      <c r="E122">
        <f>'PROFIL KELUARAGA'!F122</f>
        <v>112.78432274846544</v>
      </c>
      <c r="F122" t="str">
        <f>'ANALISA PROFIL'!D122</f>
        <v>HIJAU</v>
      </c>
      <c r="G122" t="str">
        <f>'ANALISA PROFIL'!E122</f>
        <v>TIDAK</v>
      </c>
      <c r="H122" t="str">
        <f>'ANALISA PROFIL'!F122</f>
        <v>RENDAH</v>
      </c>
    </row>
    <row r="123" spans="1:8" x14ac:dyDescent="0.25">
      <c r="A123">
        <f>'PROFIL KELUARAGA'!A123</f>
        <v>119</v>
      </c>
      <c r="B123" s="8" t="str">
        <f>'PROFIL KELUARAGA'!B123</f>
        <v>MUXVII135</v>
      </c>
      <c r="C123" s="8" t="str">
        <f>'PROFIL KELUARAGA'!C123</f>
        <v>Bpk. 119</v>
      </c>
      <c r="D123">
        <f>'PROFIL KELUARAGA'!E123</f>
        <v>-7.3238508774601527</v>
      </c>
      <c r="E123">
        <f>'PROFIL KELUARAGA'!F123</f>
        <v>112.78944979507256</v>
      </c>
      <c r="F123" t="str">
        <f>'ANALISA PROFIL'!D123</f>
        <v>HIJAU</v>
      </c>
      <c r="G123" t="str">
        <f>'ANALISA PROFIL'!E123</f>
        <v>TIDAK</v>
      </c>
      <c r="H123" t="str">
        <f>'ANALISA PROFIL'!F123</f>
        <v>RENDAH</v>
      </c>
    </row>
    <row r="124" spans="1:8" x14ac:dyDescent="0.25">
      <c r="A124">
        <f>'PROFIL KELUARAGA'!A124</f>
        <v>120</v>
      </c>
      <c r="B124" s="8" t="str">
        <f>'PROFIL KELUARAGA'!B124</f>
        <v>MUXVII136</v>
      </c>
      <c r="C124" s="8" t="str">
        <f>'PROFIL KELUARAGA'!C124</f>
        <v>Bpk. 120</v>
      </c>
      <c r="D124">
        <f>'PROFIL KELUARAGA'!E124</f>
        <v>-7.3292490128568026</v>
      </c>
      <c r="E124">
        <f>'PROFIL KELUARAGA'!F124</f>
        <v>112.78576884071742</v>
      </c>
      <c r="F124" t="str">
        <f>'ANALISA PROFIL'!D124</f>
        <v>MERAH</v>
      </c>
      <c r="G124" t="str">
        <f>'ANALISA PROFIL'!E124</f>
        <v>TIDAK</v>
      </c>
      <c r="H124" t="str">
        <f>'ANALISA PROFIL'!F124</f>
        <v>RENDAH</v>
      </c>
    </row>
    <row r="125" spans="1:8" x14ac:dyDescent="0.25">
      <c r="A125">
        <f>'PROFIL KELUARAGA'!A125</f>
        <v>121</v>
      </c>
      <c r="B125" s="8" t="str">
        <f>'PROFIL KELUARAGA'!B125</f>
        <v>MUXVII137</v>
      </c>
      <c r="C125" s="8" t="str">
        <f>'PROFIL KELUARAGA'!C125</f>
        <v>Bpk. 121</v>
      </c>
      <c r="D125">
        <f>'PROFIL KELUARAGA'!E125</f>
        <v>-7.3214106056335417</v>
      </c>
      <c r="E125">
        <f>'PROFIL KELUARAGA'!F125</f>
        <v>112.78870924150078</v>
      </c>
      <c r="F125" t="str">
        <f>'ANALISA PROFIL'!D125</f>
        <v>HIJAU</v>
      </c>
      <c r="G125" t="str">
        <f>'ANALISA PROFIL'!E125</f>
        <v>TIDAK</v>
      </c>
      <c r="H125" t="str">
        <f>'ANALISA PROFIL'!F125</f>
        <v>RENDAH</v>
      </c>
    </row>
    <row r="126" spans="1:8" x14ac:dyDescent="0.25">
      <c r="A126">
        <f>'PROFIL KELUARAGA'!A126</f>
        <v>122</v>
      </c>
      <c r="B126" s="8" t="str">
        <f>'PROFIL KELUARAGA'!B126</f>
        <v>MUXVII138</v>
      </c>
      <c r="C126" s="8" t="str">
        <f>'PROFIL KELUARAGA'!C126</f>
        <v>Bpk. 122</v>
      </c>
      <c r="D126">
        <f>'PROFIL KELUARAGA'!E126</f>
        <v>-7.323212916820852</v>
      </c>
      <c r="E126">
        <f>'PROFIL KELUARAGA'!F126</f>
        <v>112.78573608618346</v>
      </c>
      <c r="F126" t="str">
        <f>'ANALISA PROFIL'!D126</f>
        <v>HIJAU</v>
      </c>
      <c r="G126" t="str">
        <f>'ANALISA PROFIL'!E126</f>
        <v>TIDAK</v>
      </c>
      <c r="H126" t="str">
        <f>'ANALISA PROFIL'!F126</f>
        <v>RENDAH</v>
      </c>
    </row>
    <row r="127" spans="1:8" x14ac:dyDescent="0.25">
      <c r="A127">
        <f>'PROFIL KELUARAGA'!A127</f>
        <v>123</v>
      </c>
      <c r="B127" s="8" t="str">
        <f>'PROFIL KELUARAGA'!B127</f>
        <v>MUXVII139</v>
      </c>
      <c r="C127" s="8" t="str">
        <f>'PROFIL KELUARAGA'!C127</f>
        <v>Bpk. 123</v>
      </c>
      <c r="D127">
        <f>'PROFIL KELUARAGA'!E127</f>
        <v>-7.3293584702440713</v>
      </c>
      <c r="E127">
        <f>'PROFIL KELUARAGA'!F127</f>
        <v>112.78972083025361</v>
      </c>
      <c r="F127" t="str">
        <f>'ANALISA PROFIL'!D127</f>
        <v>HIJAU</v>
      </c>
      <c r="G127" t="str">
        <f>'ANALISA PROFIL'!E127</f>
        <v>TIDAK</v>
      </c>
      <c r="H127" t="str">
        <f>'ANALISA PROFIL'!F127</f>
        <v>RENDAH</v>
      </c>
    </row>
    <row r="128" spans="1:8" x14ac:dyDescent="0.25">
      <c r="A128">
        <f>'PROFIL KELUARAGA'!A128</f>
        <v>124</v>
      </c>
      <c r="B128" s="8" t="str">
        <f>'PROFIL KELUARAGA'!B128</f>
        <v>MUXVII140</v>
      </c>
      <c r="C128" s="8" t="str">
        <f>'PROFIL KELUARAGA'!C128</f>
        <v>Bpk. 124</v>
      </c>
      <c r="D128">
        <f>'PROFIL KELUARAGA'!E128</f>
        <v>-7.3255855254517668</v>
      </c>
      <c r="E128">
        <f>'PROFIL KELUARAGA'!F128</f>
        <v>112.78625291679717</v>
      </c>
      <c r="F128" t="str">
        <f>'ANALISA PROFIL'!D128</f>
        <v>HIJAU</v>
      </c>
      <c r="G128" t="str">
        <f>'ANALISA PROFIL'!E128</f>
        <v>TIDAK</v>
      </c>
      <c r="H128" t="str">
        <f>'ANALISA PROFIL'!F128</f>
        <v>RENDAH</v>
      </c>
    </row>
    <row r="129" spans="1:8" x14ac:dyDescent="0.25">
      <c r="A129">
        <f>'PROFIL KELUARAGA'!A129</f>
        <v>125</v>
      </c>
      <c r="B129" s="8" t="str">
        <f>'PROFIL KELUARAGA'!B129</f>
        <v>MUXVII141</v>
      </c>
      <c r="C129" s="8" t="str">
        <f>'PROFIL KELUARAGA'!C129</f>
        <v>Bpk. 125</v>
      </c>
      <c r="D129">
        <f>'PROFIL KELUARAGA'!E129</f>
        <v>-7.3283467711095387</v>
      </c>
      <c r="E129">
        <f>'PROFIL KELUARAGA'!F129</f>
        <v>112.79048932739144</v>
      </c>
      <c r="F129" t="str">
        <f>'ANALISA PROFIL'!D129</f>
        <v>HIJAU</v>
      </c>
      <c r="G129" t="str">
        <f>'ANALISA PROFIL'!E129</f>
        <v>TIDAK</v>
      </c>
      <c r="H129" t="str">
        <f>'ANALISA PROFIL'!F129</f>
        <v>RENDAH</v>
      </c>
    </row>
    <row r="130" spans="1:8" x14ac:dyDescent="0.25">
      <c r="A130">
        <f>'PROFIL KELUARAGA'!A130</f>
        <v>126</v>
      </c>
      <c r="B130" s="8" t="str">
        <f>'PROFIL KELUARAGA'!B130</f>
        <v>MUXVII142</v>
      </c>
      <c r="C130" s="8" t="str">
        <f>'PROFIL KELUARAGA'!C130</f>
        <v>Bpk. 126</v>
      </c>
      <c r="D130">
        <f>'PROFIL KELUARAGA'!E130</f>
        <v>-7.3254420502579416</v>
      </c>
      <c r="E130">
        <f>'PROFIL KELUARAGA'!F130</f>
        <v>112.78548964892678</v>
      </c>
      <c r="F130" t="str">
        <f>'ANALISA PROFIL'!D130</f>
        <v>HIJAU</v>
      </c>
      <c r="G130" t="str">
        <f>'ANALISA PROFIL'!E130</f>
        <v>TIDAK</v>
      </c>
      <c r="H130" t="str">
        <f>'ANALISA PROFIL'!F130</f>
        <v>RENDAH</v>
      </c>
    </row>
    <row r="131" spans="1:8" x14ac:dyDescent="0.25">
      <c r="A131">
        <f>'PROFIL KELUARAGA'!A131</f>
        <v>127</v>
      </c>
      <c r="B131" s="8" t="str">
        <f>'PROFIL KELUARAGA'!B131</f>
        <v>MUXVII143</v>
      </c>
      <c r="C131" s="8" t="str">
        <f>'PROFIL KELUARAGA'!C131</f>
        <v>Bpk. 127</v>
      </c>
      <c r="D131">
        <f>'PROFIL KELUARAGA'!E131</f>
        <v>-7.3275412361201635</v>
      </c>
      <c r="E131">
        <f>'PROFIL KELUARAGA'!F131</f>
        <v>112.79244138363421</v>
      </c>
      <c r="F131" t="str">
        <f>'ANALISA PROFIL'!D131</f>
        <v>HIJAU</v>
      </c>
      <c r="G131" t="str">
        <f>'ANALISA PROFIL'!E131</f>
        <v>TIDAK</v>
      </c>
      <c r="H131" t="str">
        <f>'ANALISA PROFIL'!F131</f>
        <v>RENDAH</v>
      </c>
    </row>
    <row r="132" spans="1:8" x14ac:dyDescent="0.25">
      <c r="A132">
        <f>'PROFIL KELUARAGA'!A132</f>
        <v>128</v>
      </c>
      <c r="B132" s="8" t="str">
        <f>'PROFIL KELUARAGA'!B132</f>
        <v>MUXVII144</v>
      </c>
      <c r="C132" s="8" t="str">
        <f>'PROFIL KELUARAGA'!C132</f>
        <v>Bpk. 128</v>
      </c>
      <c r="D132">
        <f>'PROFIL KELUARAGA'!E132</f>
        <v>-7.3211251839245106</v>
      </c>
      <c r="E132">
        <f>'PROFIL KELUARAGA'!F132</f>
        <v>112.78338712463639</v>
      </c>
      <c r="F132" t="str">
        <f>'ANALISA PROFIL'!D132</f>
        <v>HIJAU</v>
      </c>
      <c r="G132" t="str">
        <f>'ANALISA PROFIL'!E132</f>
        <v>TIDAK</v>
      </c>
      <c r="H132" t="str">
        <f>'ANALISA PROFIL'!F132</f>
        <v>RENDAH</v>
      </c>
    </row>
    <row r="133" spans="1:8" x14ac:dyDescent="0.25">
      <c r="A133">
        <f>'PROFIL KELUARAGA'!A133</f>
        <v>129</v>
      </c>
      <c r="B133" s="8" t="str">
        <f>'PROFIL KELUARAGA'!B133</f>
        <v>MUXVII145</v>
      </c>
      <c r="C133" s="8" t="str">
        <f>'PROFIL KELUARAGA'!C133</f>
        <v>Bpk. 129</v>
      </c>
      <c r="D133">
        <f>'PROFIL KELUARAGA'!E133</f>
        <v>-7.3280217125111822</v>
      </c>
      <c r="E133">
        <f>'PROFIL KELUARAGA'!F133</f>
        <v>112.78433919242234</v>
      </c>
      <c r="F133" t="str">
        <f>'ANALISA PROFIL'!D133</f>
        <v>HIJAU</v>
      </c>
      <c r="G133" t="str">
        <f>'ANALISA PROFIL'!E133</f>
        <v>TIDAK</v>
      </c>
      <c r="H133" t="str">
        <f>'ANALISA PROFIL'!F133</f>
        <v>RENDAH</v>
      </c>
    </row>
    <row r="134" spans="1:8" x14ac:dyDescent="0.25">
      <c r="A134">
        <f>'PROFIL KELUARAGA'!A134</f>
        <v>130</v>
      </c>
      <c r="B134" s="8" t="str">
        <f>'PROFIL KELUARAGA'!B134</f>
        <v>MUXVII146</v>
      </c>
      <c r="C134" s="8" t="str">
        <f>'PROFIL KELUARAGA'!C134</f>
        <v>Bpk. 130</v>
      </c>
      <c r="D134">
        <f>'PROFIL KELUARAGA'!E134</f>
        <v>-7.3257558087013601</v>
      </c>
      <c r="E134">
        <f>'PROFIL KELUARAGA'!F134</f>
        <v>112.78954654540516</v>
      </c>
      <c r="F134" t="str">
        <f>'ANALISA PROFIL'!D134</f>
        <v>HIJAU</v>
      </c>
      <c r="G134" t="str">
        <f>'ANALISA PROFIL'!E134</f>
        <v>TIDAK</v>
      </c>
      <c r="H134" t="str">
        <f>'ANALISA PROFIL'!F134</f>
        <v>RENDAH</v>
      </c>
    </row>
    <row r="135" spans="1:8" x14ac:dyDescent="0.25">
      <c r="A135">
        <f>'PROFIL KELUARAGA'!A135</f>
        <v>131</v>
      </c>
      <c r="B135" s="8" t="str">
        <f>'PROFIL KELUARAGA'!B135</f>
        <v>MUXVII147</v>
      </c>
      <c r="C135" s="8" t="str">
        <f>'PROFIL KELUARAGA'!C135</f>
        <v>Bpk. 131</v>
      </c>
      <c r="D135">
        <f>'PROFIL KELUARAGA'!E135</f>
        <v>-7.3279507670016724</v>
      </c>
      <c r="E135">
        <f>'PROFIL KELUARAGA'!F135</f>
        <v>112.78815097449584</v>
      </c>
      <c r="F135" t="str">
        <f>'ANALISA PROFIL'!D135</f>
        <v>KUNING</v>
      </c>
      <c r="G135" t="str">
        <f>'ANALISA PROFIL'!E135</f>
        <v>TIDAK</v>
      </c>
      <c r="H135" t="str">
        <f>'ANALISA PROFIL'!F135</f>
        <v>SEDANG</v>
      </c>
    </row>
    <row r="136" spans="1:8" x14ac:dyDescent="0.25">
      <c r="A136">
        <f>'PROFIL KELUARAGA'!A136</f>
        <v>132</v>
      </c>
      <c r="B136" s="8" t="str">
        <f>'PROFIL KELUARAGA'!B136</f>
        <v>MUXVII148</v>
      </c>
      <c r="C136" s="8" t="str">
        <f>'PROFIL KELUARAGA'!C136</f>
        <v>Bpk. 132</v>
      </c>
      <c r="D136">
        <f>'PROFIL KELUARAGA'!E136</f>
        <v>-7.3283214874302205</v>
      </c>
      <c r="E136">
        <f>'PROFIL KELUARAGA'!F136</f>
        <v>112.78679304314498</v>
      </c>
      <c r="F136" t="str">
        <f>'ANALISA PROFIL'!D136</f>
        <v>HIJAU</v>
      </c>
      <c r="G136" t="str">
        <f>'ANALISA PROFIL'!E136</f>
        <v>TIDAK</v>
      </c>
      <c r="H136" t="str">
        <f>'ANALISA PROFIL'!F136</f>
        <v>RENDAH</v>
      </c>
    </row>
    <row r="137" spans="1:8" x14ac:dyDescent="0.25">
      <c r="A137">
        <f>'PROFIL KELUARAGA'!A137</f>
        <v>133</v>
      </c>
      <c r="B137" s="8" t="str">
        <f>'PROFIL KELUARAGA'!B137</f>
        <v>MUXVII149</v>
      </c>
      <c r="C137" s="8" t="str">
        <f>'PROFIL KELUARAGA'!C137</f>
        <v>Bpk. 133</v>
      </c>
      <c r="D137">
        <f>'PROFIL KELUARAGA'!E137</f>
        <v>-7.3240227772408435</v>
      </c>
      <c r="E137">
        <f>'PROFIL KELUARAGA'!F137</f>
        <v>112.78743549476279</v>
      </c>
      <c r="F137" t="str">
        <f>'ANALISA PROFIL'!D137</f>
        <v>HIJAU</v>
      </c>
      <c r="G137" t="str">
        <f>'ANALISA PROFIL'!E137</f>
        <v>TIDAK</v>
      </c>
      <c r="H137" t="str">
        <f>'ANALISA PROFIL'!F137</f>
        <v>RENDAH</v>
      </c>
    </row>
    <row r="138" spans="1:8" x14ac:dyDescent="0.25">
      <c r="A138">
        <f>'PROFIL KELUARAGA'!A138</f>
        <v>134</v>
      </c>
      <c r="B138" s="8" t="str">
        <f>'PROFIL KELUARAGA'!B138</f>
        <v>MUXVII150</v>
      </c>
      <c r="C138" s="8" t="str">
        <f>'PROFIL KELUARAGA'!C138</f>
        <v>Bpk. 134</v>
      </c>
      <c r="D138">
        <f>'PROFIL KELUARAGA'!E138</f>
        <v>-7.3246232588342792</v>
      </c>
      <c r="E138">
        <f>'PROFIL KELUARAGA'!F138</f>
        <v>112.78873217678478</v>
      </c>
      <c r="F138" t="str">
        <f>'ANALISA PROFIL'!D138</f>
        <v>HIJAU</v>
      </c>
      <c r="G138" t="str">
        <f>'ANALISA PROFIL'!E138</f>
        <v>TIDAK</v>
      </c>
      <c r="H138" t="str">
        <f>'ANALISA PROFIL'!F138</f>
        <v>RENDAH</v>
      </c>
    </row>
    <row r="139" spans="1:8" x14ac:dyDescent="0.25">
      <c r="A139">
        <f>'PROFIL KELUARAGA'!A139</f>
        <v>135</v>
      </c>
      <c r="B139" s="8" t="str">
        <f>'PROFIL KELUARAGA'!B139</f>
        <v>MUXVII151</v>
      </c>
      <c r="C139" s="8" t="str">
        <f>'PROFIL KELUARAGA'!C139</f>
        <v>Bpk. 135</v>
      </c>
      <c r="D139">
        <f>'PROFIL KELUARAGA'!E139</f>
        <v>-7.3199911499678212</v>
      </c>
      <c r="E139">
        <f>'PROFIL KELUARAGA'!F139</f>
        <v>112.79070534640103</v>
      </c>
      <c r="F139" t="str">
        <f>'ANALISA PROFIL'!D139</f>
        <v>HIJAU</v>
      </c>
      <c r="G139" t="str">
        <f>'ANALISA PROFIL'!E139</f>
        <v>TIDAK</v>
      </c>
      <c r="H139" t="str">
        <f>'ANALISA PROFIL'!F139</f>
        <v>RENDAH</v>
      </c>
    </row>
    <row r="140" spans="1:8" x14ac:dyDescent="0.25">
      <c r="A140">
        <f>'PROFIL KELUARAGA'!A140</f>
        <v>136</v>
      </c>
      <c r="B140" s="8" t="str">
        <f>'PROFIL KELUARAGA'!B140</f>
        <v>MUXVII152</v>
      </c>
      <c r="C140" s="8" t="str">
        <f>'PROFIL KELUARAGA'!C140</f>
        <v>Bpk. 136</v>
      </c>
      <c r="D140">
        <f>'PROFIL KELUARAGA'!E140</f>
        <v>-7.3207351464212911</v>
      </c>
      <c r="E140">
        <f>'PROFIL KELUARAGA'!F140</f>
        <v>112.78910940077836</v>
      </c>
      <c r="F140" t="str">
        <f>'ANALISA PROFIL'!D140</f>
        <v>HIJAU</v>
      </c>
      <c r="G140" t="str">
        <f>'ANALISA PROFIL'!E140</f>
        <v>TIDAK</v>
      </c>
      <c r="H140" t="str">
        <f>'ANALISA PROFIL'!F140</f>
        <v>RENDAH</v>
      </c>
    </row>
    <row r="141" spans="1:8" x14ac:dyDescent="0.25">
      <c r="A141">
        <f>'PROFIL KELUARAGA'!A141</f>
        <v>137</v>
      </c>
      <c r="B141" s="8" t="str">
        <f>'PROFIL KELUARAGA'!B141</f>
        <v>MUXVII153</v>
      </c>
      <c r="C141" s="8" t="str">
        <f>'PROFIL KELUARAGA'!C141</f>
        <v>Bpk. 137</v>
      </c>
      <c r="D141">
        <f>'PROFIL KELUARAGA'!E141</f>
        <v>-7.3210196526618194</v>
      </c>
      <c r="E141">
        <f>'PROFIL KELUARAGA'!F141</f>
        <v>112.7884276318151</v>
      </c>
      <c r="F141" t="str">
        <f>'ANALISA PROFIL'!D141</f>
        <v>HIJAU</v>
      </c>
      <c r="G141" t="str">
        <f>'ANALISA PROFIL'!E141</f>
        <v>TIDAK</v>
      </c>
      <c r="H141" t="str">
        <f>'ANALISA PROFIL'!F141</f>
        <v>RENDAH</v>
      </c>
    </row>
    <row r="142" spans="1:8" x14ac:dyDescent="0.25">
      <c r="A142">
        <f>'PROFIL KELUARAGA'!A142</f>
        <v>138</v>
      </c>
      <c r="B142" s="8" t="str">
        <f>'PROFIL KELUARAGA'!B142</f>
        <v>MUXVII154</v>
      </c>
      <c r="C142" s="8" t="str">
        <f>'PROFIL KELUARAGA'!C142</f>
        <v>Bpk. 138</v>
      </c>
      <c r="D142">
        <f>'PROFIL KELUARAGA'!E142</f>
        <v>-7.3268333088669557</v>
      </c>
      <c r="E142">
        <f>'PROFIL KELUARAGA'!F142</f>
        <v>112.79059858309527</v>
      </c>
      <c r="F142" t="str">
        <f>'ANALISA PROFIL'!D142</f>
        <v>HIJAU</v>
      </c>
      <c r="G142" t="str">
        <f>'ANALISA PROFIL'!E142</f>
        <v>TIDAK</v>
      </c>
      <c r="H142" t="str">
        <f>'ANALISA PROFIL'!F142</f>
        <v>RENDAH</v>
      </c>
    </row>
    <row r="143" spans="1:8" x14ac:dyDescent="0.25">
      <c r="A143">
        <f>'PROFIL KELUARAGA'!A143</f>
        <v>139</v>
      </c>
      <c r="B143" s="8" t="str">
        <f>'PROFIL KELUARAGA'!B143</f>
        <v>MUXVII155</v>
      </c>
      <c r="C143" s="8" t="str">
        <f>'PROFIL KELUARAGA'!C143</f>
        <v>Bpk. 139</v>
      </c>
      <c r="D143">
        <f>'PROFIL KELUARAGA'!E143</f>
        <v>-7.3220625692944239</v>
      </c>
      <c r="E143">
        <f>'PROFIL KELUARAGA'!F143</f>
        <v>112.7913842875186</v>
      </c>
      <c r="F143" t="str">
        <f>'ANALISA PROFIL'!D143</f>
        <v>HIJAU</v>
      </c>
      <c r="G143" t="str">
        <f>'ANALISA PROFIL'!E143</f>
        <v>TIDAK</v>
      </c>
      <c r="H143" t="str">
        <f>'ANALISA PROFIL'!F143</f>
        <v>RENDAH</v>
      </c>
    </row>
    <row r="144" spans="1:8" x14ac:dyDescent="0.25">
      <c r="A144">
        <f>'PROFIL KELUARAGA'!A144</f>
        <v>140</v>
      </c>
      <c r="B144" s="8" t="str">
        <f>'PROFIL KELUARAGA'!B144</f>
        <v>MUXVII156</v>
      </c>
      <c r="C144" s="8" t="str">
        <f>'PROFIL KELUARAGA'!C144</f>
        <v>Bpk. 140</v>
      </c>
      <c r="D144">
        <f>'PROFIL KELUARAGA'!E144</f>
        <v>-7.3276215949674262</v>
      </c>
      <c r="E144">
        <f>'PROFIL KELUARAGA'!F144</f>
        <v>112.78595324620287</v>
      </c>
      <c r="F144" t="str">
        <f>'ANALISA PROFIL'!D144</f>
        <v>HIJAU</v>
      </c>
      <c r="G144" t="str">
        <f>'ANALISA PROFIL'!E144</f>
        <v>TIDAK</v>
      </c>
      <c r="H144" t="str">
        <f>'ANALISA PROFIL'!F144</f>
        <v>RENDAH</v>
      </c>
    </row>
    <row r="145" spans="1:8" x14ac:dyDescent="0.25">
      <c r="A145">
        <f>'PROFIL KELUARAGA'!A145</f>
        <v>141</v>
      </c>
      <c r="B145" s="8" t="str">
        <f>'PROFIL KELUARAGA'!B145</f>
        <v>MUXVII157</v>
      </c>
      <c r="C145" s="8" t="str">
        <f>'PROFIL KELUARAGA'!C145</f>
        <v>Bpk. 141</v>
      </c>
      <c r="D145">
        <f>'PROFIL KELUARAGA'!E145</f>
        <v>-7.3271299936715009</v>
      </c>
      <c r="E145">
        <f>'PROFIL KELUARAGA'!F145</f>
        <v>112.78666727414308</v>
      </c>
      <c r="F145" t="str">
        <f>'ANALISA PROFIL'!D145</f>
        <v>HIJAU</v>
      </c>
      <c r="G145" t="str">
        <f>'ANALISA PROFIL'!E145</f>
        <v>TIDAK</v>
      </c>
      <c r="H145" t="str">
        <f>'ANALISA PROFIL'!F145</f>
        <v>RENDAH</v>
      </c>
    </row>
    <row r="146" spans="1:8" x14ac:dyDescent="0.25">
      <c r="A146">
        <f>'PROFIL KELUARAGA'!A146</f>
        <v>142</v>
      </c>
      <c r="B146" s="8" t="str">
        <f>'PROFIL KELUARAGA'!B146</f>
        <v>MUXVII158</v>
      </c>
      <c r="C146" s="8" t="str">
        <f>'PROFIL KELUARAGA'!C146</f>
        <v>Bpk. 142</v>
      </c>
      <c r="D146">
        <f>'PROFIL KELUARAGA'!E146</f>
        <v>-7.3272246836114592</v>
      </c>
      <c r="E146">
        <f>'PROFIL KELUARAGA'!F146</f>
        <v>112.79138042096913</v>
      </c>
      <c r="F146" t="str">
        <f>'ANALISA PROFIL'!D146</f>
        <v>KUNING</v>
      </c>
      <c r="G146" t="str">
        <f>'ANALISA PROFIL'!E146</f>
        <v>TIDAK</v>
      </c>
      <c r="H146" t="str">
        <f>'ANALISA PROFIL'!F146</f>
        <v>SEDANG</v>
      </c>
    </row>
    <row r="147" spans="1:8" x14ac:dyDescent="0.25">
      <c r="A147">
        <f>'PROFIL KELUARAGA'!A147</f>
        <v>143</v>
      </c>
      <c r="B147" s="8" t="str">
        <f>'PROFIL KELUARAGA'!B147</f>
        <v>MUXVII159</v>
      </c>
      <c r="C147" s="8" t="str">
        <f>'PROFIL KELUARAGA'!C147</f>
        <v>Bpk. 143</v>
      </c>
      <c r="D147">
        <f>'PROFIL KELUARAGA'!E147</f>
        <v>-7.3223383366400192</v>
      </c>
      <c r="E147">
        <f>'PROFIL KELUARAGA'!F147</f>
        <v>112.78774908966021</v>
      </c>
      <c r="F147" t="str">
        <f>'ANALISA PROFIL'!D147</f>
        <v>HIJAU</v>
      </c>
      <c r="G147" t="str">
        <f>'ANALISA PROFIL'!E147</f>
        <v>TIDAK</v>
      </c>
      <c r="H147" t="str">
        <f>'ANALISA PROFIL'!F147</f>
        <v>RENDAH</v>
      </c>
    </row>
    <row r="148" spans="1:8" x14ac:dyDescent="0.25">
      <c r="A148">
        <f>'PROFIL KELUARAGA'!A148</f>
        <v>144</v>
      </c>
      <c r="B148" s="8" t="str">
        <f>'PROFIL KELUARAGA'!B148</f>
        <v>MUXVII160</v>
      </c>
      <c r="C148" s="8" t="str">
        <f>'PROFIL KELUARAGA'!C148</f>
        <v>Bpk. 144</v>
      </c>
      <c r="D148">
        <f>'PROFIL KELUARAGA'!E148</f>
        <v>-7.3290013096801419</v>
      </c>
      <c r="E148">
        <f>'PROFIL KELUARAGA'!F148</f>
        <v>112.78318887118807</v>
      </c>
      <c r="F148" t="str">
        <f>'ANALISA PROFIL'!D148</f>
        <v>HIJAU</v>
      </c>
      <c r="G148" t="str">
        <f>'ANALISA PROFIL'!E148</f>
        <v>TIDAK</v>
      </c>
      <c r="H148" t="str">
        <f>'ANALISA PROFIL'!F148</f>
        <v>RENDAH</v>
      </c>
    </row>
    <row r="149" spans="1:8" x14ac:dyDescent="0.25">
      <c r="A149">
        <f>'PROFIL KELUARAGA'!A149</f>
        <v>145</v>
      </c>
      <c r="B149" s="8" t="str">
        <f>'PROFIL KELUARAGA'!B149</f>
        <v>MUXVII161</v>
      </c>
      <c r="C149" s="8" t="str">
        <f>'PROFIL KELUARAGA'!C149</f>
        <v>Bpk. 145</v>
      </c>
      <c r="D149">
        <f>'PROFIL KELUARAGA'!E149</f>
        <v>-7.322671861498101</v>
      </c>
      <c r="E149">
        <f>'PROFIL KELUARAGA'!F149</f>
        <v>112.78481919499811</v>
      </c>
      <c r="F149" t="str">
        <f>'ANALISA PROFIL'!D149</f>
        <v>HIJAU</v>
      </c>
      <c r="G149" t="str">
        <f>'ANALISA PROFIL'!E149</f>
        <v>TIDAK</v>
      </c>
      <c r="H149" t="str">
        <f>'ANALISA PROFIL'!F149</f>
        <v>RENDAH</v>
      </c>
    </row>
    <row r="150" spans="1:8" x14ac:dyDescent="0.25">
      <c r="A150">
        <f>'PROFIL KELUARAGA'!A150</f>
        <v>146</v>
      </c>
      <c r="B150" s="8" t="str">
        <f>'PROFIL KELUARAGA'!B150</f>
        <v>MUXVII162</v>
      </c>
      <c r="C150" s="8" t="str">
        <f>'PROFIL KELUARAGA'!C150</f>
        <v>Bpk. 146</v>
      </c>
      <c r="D150">
        <f>'PROFIL KELUARAGA'!E150</f>
        <v>-7.3245072901751751</v>
      </c>
      <c r="E150">
        <f>'PROFIL KELUARAGA'!F150</f>
        <v>112.7898486140364</v>
      </c>
      <c r="F150" t="str">
        <f>'ANALISA PROFIL'!D150</f>
        <v>HIJAU</v>
      </c>
      <c r="G150" t="str">
        <f>'ANALISA PROFIL'!E150</f>
        <v>TIDAK</v>
      </c>
      <c r="H150" t="str">
        <f>'ANALISA PROFIL'!F150</f>
        <v>RENDAH</v>
      </c>
    </row>
    <row r="151" spans="1:8" x14ac:dyDescent="0.25">
      <c r="A151">
        <f>'PROFIL KELUARAGA'!A151</f>
        <v>147</v>
      </c>
      <c r="B151" s="8" t="str">
        <f>'PROFIL KELUARAGA'!B151</f>
        <v>MUXVII163</v>
      </c>
      <c r="C151" s="8" t="str">
        <f>'PROFIL KELUARAGA'!C151</f>
        <v>Bpk. 147</v>
      </c>
      <c r="D151">
        <f>'PROFIL KELUARAGA'!E151</f>
        <v>-7.3204023337416375</v>
      </c>
      <c r="E151">
        <f>'PROFIL KELUARAGA'!F151</f>
        <v>112.78409408874491</v>
      </c>
      <c r="F151" t="str">
        <f>'ANALISA PROFIL'!D151</f>
        <v>HIJAU</v>
      </c>
      <c r="G151" t="str">
        <f>'ANALISA PROFIL'!E151</f>
        <v>TIDAK</v>
      </c>
      <c r="H151" t="str">
        <f>'ANALISA PROFIL'!F151</f>
        <v>RENDAH</v>
      </c>
    </row>
    <row r="152" spans="1:8" x14ac:dyDescent="0.25">
      <c r="A152">
        <f>'PROFIL KELUARAGA'!A152</f>
        <v>148</v>
      </c>
      <c r="B152" s="8" t="str">
        <f>'PROFIL KELUARAGA'!B152</f>
        <v>MUXVII164</v>
      </c>
      <c r="C152" s="8" t="str">
        <f>'PROFIL KELUARAGA'!C152</f>
        <v>Bpk. 148</v>
      </c>
      <c r="D152">
        <f>'PROFIL KELUARAGA'!E152</f>
        <v>-7.3292807322861178</v>
      </c>
      <c r="E152">
        <f>'PROFIL KELUARAGA'!F152</f>
        <v>112.78915286980599</v>
      </c>
      <c r="F152" t="str">
        <f>'ANALISA PROFIL'!D152</f>
        <v>HIJAU</v>
      </c>
      <c r="G152" t="str">
        <f>'ANALISA PROFIL'!E152</f>
        <v>TIDAK</v>
      </c>
      <c r="H152" t="str">
        <f>'ANALISA PROFIL'!F152</f>
        <v>RENDAH</v>
      </c>
    </row>
    <row r="153" spans="1:8" x14ac:dyDescent="0.25">
      <c r="A153">
        <f>'PROFIL KELUARAGA'!A153</f>
        <v>149</v>
      </c>
      <c r="B153" s="8" t="str">
        <f>'PROFIL KELUARAGA'!B153</f>
        <v>MUXVII165</v>
      </c>
      <c r="C153" s="8" t="str">
        <f>'PROFIL KELUARAGA'!C153</f>
        <v>Bpk. 149</v>
      </c>
      <c r="D153">
        <f>'PROFIL KELUARAGA'!E153</f>
        <v>-7.3290389078283456</v>
      </c>
      <c r="E153">
        <f>'PROFIL KELUARAGA'!F153</f>
        <v>112.79144143351762</v>
      </c>
      <c r="F153" t="str">
        <f>'ANALISA PROFIL'!D153</f>
        <v>HIJAU</v>
      </c>
      <c r="G153" t="str">
        <f>'ANALISA PROFIL'!E153</f>
        <v>TIDAK</v>
      </c>
      <c r="H153" t="str">
        <f>'ANALISA PROFIL'!F153</f>
        <v>RENDAH</v>
      </c>
    </row>
    <row r="154" spans="1:8" x14ac:dyDescent="0.25">
      <c r="A154">
        <f>'PROFIL KELUARAGA'!A154</f>
        <v>150</v>
      </c>
      <c r="B154" s="8" t="str">
        <f>'PROFIL KELUARAGA'!B154</f>
        <v>MUXVII166</v>
      </c>
      <c r="C154" s="8" t="str">
        <f>'PROFIL KELUARAGA'!C154</f>
        <v>Bpk. 150</v>
      </c>
      <c r="D154">
        <f>'PROFIL KELUARAGA'!E154</f>
        <v>-7.321804895528599</v>
      </c>
      <c r="E154">
        <f>'PROFIL KELUARAGA'!F154</f>
        <v>112.78332244927562</v>
      </c>
      <c r="F154" t="str">
        <f>'ANALISA PROFIL'!D154</f>
        <v>HIJAU</v>
      </c>
      <c r="G154" t="str">
        <f>'ANALISA PROFIL'!E154</f>
        <v>TIDAK</v>
      </c>
      <c r="H154" t="str">
        <f>'ANALISA PROFIL'!F154</f>
        <v>RENDAH</v>
      </c>
    </row>
    <row r="155" spans="1:8" x14ac:dyDescent="0.25">
      <c r="A155">
        <f>'PROFIL KELUARAGA'!A155</f>
        <v>151</v>
      </c>
      <c r="B155" s="8" t="str">
        <f>'PROFIL KELUARAGA'!B155</f>
        <v>MUXVII167</v>
      </c>
      <c r="C155" s="8" t="str">
        <f>'PROFIL KELUARAGA'!C155</f>
        <v>Bpk. 151</v>
      </c>
      <c r="D155">
        <f>'PROFIL KELUARAGA'!E155</f>
        <v>-7.330546029584335</v>
      </c>
      <c r="E155">
        <f>'PROFIL KELUARAGA'!F155</f>
        <v>112.7969460504103</v>
      </c>
      <c r="F155" t="str">
        <f>'ANALISA PROFIL'!D155</f>
        <v>HIJAU</v>
      </c>
      <c r="G155" t="str">
        <f>'ANALISA PROFIL'!E155</f>
        <v>TIDAK</v>
      </c>
      <c r="H155" t="str">
        <f>'ANALISA PROFIL'!F155</f>
        <v>RENDAH</v>
      </c>
    </row>
    <row r="156" spans="1:8" x14ac:dyDescent="0.25">
      <c r="A156">
        <f>'PROFIL KELUARAGA'!A156</f>
        <v>152</v>
      </c>
      <c r="B156" s="8" t="str">
        <f>'PROFIL KELUARAGA'!B156</f>
        <v>MUXVII168</v>
      </c>
      <c r="C156" s="8" t="str">
        <f>'PROFIL KELUARAGA'!C156</f>
        <v>Bpk. 152</v>
      </c>
      <c r="D156">
        <f>'PROFIL KELUARAGA'!E156</f>
        <v>-7.3358574896785864</v>
      </c>
      <c r="E156">
        <f>'PROFIL KELUARAGA'!F156</f>
        <v>112.80099038702002</v>
      </c>
      <c r="F156" t="str">
        <f>'ANALISA PROFIL'!D156</f>
        <v>HIJAU</v>
      </c>
      <c r="G156" t="str">
        <f>'ANALISA PROFIL'!E156</f>
        <v>TIDAK</v>
      </c>
      <c r="H156" t="str">
        <f>'ANALISA PROFIL'!F156</f>
        <v>RENDAH</v>
      </c>
    </row>
    <row r="157" spans="1:8" x14ac:dyDescent="0.25">
      <c r="A157">
        <f>'PROFIL KELUARAGA'!A157</f>
        <v>153</v>
      </c>
      <c r="B157" s="8" t="str">
        <f>'PROFIL KELUARAGA'!B157</f>
        <v>MUXVII169</v>
      </c>
      <c r="C157" s="8" t="str">
        <f>'PROFIL KELUARAGA'!C157</f>
        <v>Bpk. 153</v>
      </c>
      <c r="D157">
        <f>'PROFIL KELUARAGA'!E157</f>
        <v>-7.3320303007121455</v>
      </c>
      <c r="E157">
        <f>'PROFIL KELUARAGA'!F157</f>
        <v>112.79540352890557</v>
      </c>
      <c r="F157" t="str">
        <f>'ANALISA PROFIL'!D157</f>
        <v>HIJAU</v>
      </c>
      <c r="G157" t="str">
        <f>'ANALISA PROFIL'!E157</f>
        <v>TIDAK</v>
      </c>
      <c r="H157" t="str">
        <f>'ANALISA PROFIL'!F157</f>
        <v>RENDAH</v>
      </c>
    </row>
    <row r="158" spans="1:8" x14ac:dyDescent="0.25">
      <c r="A158">
        <f>'PROFIL KELUARAGA'!A158</f>
        <v>154</v>
      </c>
      <c r="B158" s="8" t="str">
        <f>'PROFIL KELUARAGA'!B158</f>
        <v>MUXVII170</v>
      </c>
      <c r="C158" s="8" t="str">
        <f>'PROFIL KELUARAGA'!C158</f>
        <v>Bpk. 154</v>
      </c>
      <c r="D158">
        <f>'PROFIL KELUARAGA'!E158</f>
        <v>-7.3319265230812904</v>
      </c>
      <c r="E158">
        <f>'PROFIL KELUARAGA'!F158</f>
        <v>112.80209773507148</v>
      </c>
      <c r="F158" t="str">
        <f>'ANALISA PROFIL'!D158</f>
        <v>KUNING</v>
      </c>
      <c r="G158" t="str">
        <f>'ANALISA PROFIL'!E158</f>
        <v>TIDAK</v>
      </c>
      <c r="H158" t="str">
        <f>'ANALISA PROFIL'!F158</f>
        <v>RENDAH</v>
      </c>
    </row>
    <row r="159" spans="1:8" x14ac:dyDescent="0.25">
      <c r="A159">
        <f>'PROFIL KELUARAGA'!A159</f>
        <v>155</v>
      </c>
      <c r="B159" s="8" t="str">
        <f>'PROFIL KELUARAGA'!B159</f>
        <v>MUXVII171</v>
      </c>
      <c r="C159" s="8" t="str">
        <f>'PROFIL KELUARAGA'!C159</f>
        <v>Bpk. 155</v>
      </c>
      <c r="D159">
        <f>'PROFIL KELUARAGA'!E159</f>
        <v>-7.3331235288129166</v>
      </c>
      <c r="E159">
        <f>'PROFIL KELUARAGA'!F159</f>
        <v>112.79451984833507</v>
      </c>
      <c r="F159" t="str">
        <f>'ANALISA PROFIL'!D159</f>
        <v>HIJAU</v>
      </c>
      <c r="G159" t="str">
        <f>'ANALISA PROFIL'!E159</f>
        <v>TIDAK</v>
      </c>
      <c r="H159" t="str">
        <f>'ANALISA PROFIL'!F159</f>
        <v>RENDAH</v>
      </c>
    </row>
    <row r="160" spans="1:8" x14ac:dyDescent="0.25">
      <c r="A160">
        <f>'PROFIL KELUARAGA'!A160</f>
        <v>156</v>
      </c>
      <c r="B160" s="8" t="str">
        <f>'PROFIL KELUARAGA'!B160</f>
        <v>MUXVII172</v>
      </c>
      <c r="C160" s="8" t="str">
        <f>'PROFIL KELUARAGA'!C160</f>
        <v>Bpk. 156</v>
      </c>
      <c r="D160">
        <f>'PROFIL KELUARAGA'!E160</f>
        <v>-7.3352158835018653</v>
      </c>
      <c r="E160">
        <f>'PROFIL KELUARAGA'!F160</f>
        <v>112.79733761706045</v>
      </c>
      <c r="F160" t="str">
        <f>'ANALISA PROFIL'!D160</f>
        <v>HIJAU</v>
      </c>
      <c r="G160" t="str">
        <f>'ANALISA PROFIL'!E160</f>
        <v>TIDAK</v>
      </c>
      <c r="H160" t="str">
        <f>'ANALISA PROFIL'!F160</f>
        <v>RENDAH</v>
      </c>
    </row>
    <row r="161" spans="1:8" x14ac:dyDescent="0.25">
      <c r="A161">
        <f>'PROFIL KELUARAGA'!A161</f>
        <v>157</v>
      </c>
      <c r="B161" s="8" t="str">
        <f>'PROFIL KELUARAGA'!B161</f>
        <v>MUXVII173</v>
      </c>
      <c r="C161" s="8" t="str">
        <f>'PROFIL KELUARAGA'!C161</f>
        <v>Bpk. 157</v>
      </c>
      <c r="D161">
        <f>'PROFIL KELUARAGA'!E161</f>
        <v>-7.3339300174975435</v>
      </c>
      <c r="E161">
        <f>'PROFIL KELUARAGA'!F161</f>
        <v>112.79895531301548</v>
      </c>
      <c r="F161" t="str">
        <f>'ANALISA PROFIL'!D161</f>
        <v>HIJAU</v>
      </c>
      <c r="G161" t="str">
        <f>'ANALISA PROFIL'!E161</f>
        <v>TIDAK</v>
      </c>
      <c r="H161" t="str">
        <f>'ANALISA PROFIL'!F161</f>
        <v>RENDAH</v>
      </c>
    </row>
    <row r="162" spans="1:8" x14ac:dyDescent="0.25">
      <c r="A162">
        <f>'PROFIL KELUARAGA'!A162</f>
        <v>158</v>
      </c>
      <c r="B162" s="8" t="str">
        <f>'PROFIL KELUARAGA'!B162</f>
        <v>MUXVII174</v>
      </c>
      <c r="C162" s="8" t="str">
        <f>'PROFIL KELUARAGA'!C162</f>
        <v>Bpk. 158</v>
      </c>
      <c r="D162">
        <f>'PROFIL KELUARAGA'!E162</f>
        <v>-7.3305033602736067</v>
      </c>
      <c r="E162">
        <f>'PROFIL KELUARAGA'!F162</f>
        <v>112.79349286061031</v>
      </c>
      <c r="F162" t="str">
        <f>'ANALISA PROFIL'!D162</f>
        <v>HIJAU</v>
      </c>
      <c r="G162" t="str">
        <f>'ANALISA PROFIL'!E162</f>
        <v>TIDAK</v>
      </c>
      <c r="H162" t="str">
        <f>'ANALISA PROFIL'!F162</f>
        <v>RENDAH</v>
      </c>
    </row>
    <row r="163" spans="1:8" x14ac:dyDescent="0.25">
      <c r="A163">
        <f>'PROFIL KELUARAGA'!A163</f>
        <v>159</v>
      </c>
      <c r="B163" s="8" t="str">
        <f>'PROFIL KELUARAGA'!B163</f>
        <v>MUXVII175</v>
      </c>
      <c r="C163" s="8" t="str">
        <f>'PROFIL KELUARAGA'!C163</f>
        <v>Bpk. 159</v>
      </c>
      <c r="D163">
        <f>'PROFIL KELUARAGA'!E163</f>
        <v>-7.3313581489800717</v>
      </c>
      <c r="E163">
        <f>'PROFIL KELUARAGA'!F163</f>
        <v>112.79592027528408</v>
      </c>
      <c r="F163" t="str">
        <f>'ANALISA PROFIL'!D163</f>
        <v>HIJAU</v>
      </c>
      <c r="G163" t="str">
        <f>'ANALISA PROFIL'!E163</f>
        <v>TIDAK</v>
      </c>
      <c r="H163" t="str">
        <f>'ANALISA PROFIL'!F163</f>
        <v>RENDAH</v>
      </c>
    </row>
    <row r="164" spans="1:8" x14ac:dyDescent="0.25">
      <c r="A164">
        <f>'PROFIL KELUARAGA'!A164</f>
        <v>160</v>
      </c>
      <c r="B164" s="8" t="str">
        <f>'PROFIL KELUARAGA'!B164</f>
        <v>MUXVII176</v>
      </c>
      <c r="C164" s="8" t="str">
        <f>'PROFIL KELUARAGA'!C164</f>
        <v>Bpk. 160</v>
      </c>
      <c r="D164">
        <f>'PROFIL KELUARAGA'!E164</f>
        <v>-7.3320442554583343</v>
      </c>
      <c r="E164">
        <f>'PROFIL KELUARAGA'!F164</f>
        <v>112.79621984676824</v>
      </c>
      <c r="F164" t="str">
        <f>'ANALISA PROFIL'!D164</f>
        <v>HIJAU</v>
      </c>
      <c r="G164" t="str">
        <f>'ANALISA PROFIL'!E164</f>
        <v>TIDAK</v>
      </c>
      <c r="H164" t="str">
        <f>'ANALISA PROFIL'!F164</f>
        <v>RENDAH</v>
      </c>
    </row>
    <row r="165" spans="1:8" x14ac:dyDescent="0.25">
      <c r="A165">
        <f>'PROFIL KELUARAGA'!A165</f>
        <v>161</v>
      </c>
      <c r="B165" s="8" t="str">
        <f>'PROFIL KELUARAGA'!B165</f>
        <v>MUXVII177</v>
      </c>
      <c r="C165" s="8" t="str">
        <f>'PROFIL KELUARAGA'!C165</f>
        <v>Bpk. 161</v>
      </c>
      <c r="D165">
        <f>'PROFIL KELUARAGA'!E165</f>
        <v>-7.3302693504860015</v>
      </c>
      <c r="E165">
        <f>'PROFIL KELUARAGA'!F165</f>
        <v>112.799369713416</v>
      </c>
      <c r="F165" t="str">
        <f>'ANALISA PROFIL'!D165</f>
        <v>HIJAU</v>
      </c>
      <c r="G165" t="str">
        <f>'ANALISA PROFIL'!E165</f>
        <v>TIDAK</v>
      </c>
      <c r="H165" t="str">
        <f>'ANALISA PROFIL'!F165</f>
        <v>RENDAH</v>
      </c>
    </row>
    <row r="166" spans="1:8" x14ac:dyDescent="0.25">
      <c r="A166">
        <f>'PROFIL KELUARAGA'!A166</f>
        <v>162</v>
      </c>
      <c r="B166" s="8" t="str">
        <f>'PROFIL KELUARAGA'!B166</f>
        <v>MUXVII178</v>
      </c>
      <c r="C166" s="8" t="str">
        <f>'PROFIL KELUARAGA'!C166</f>
        <v>Bpk. 162</v>
      </c>
      <c r="D166">
        <f>'PROFIL KELUARAGA'!E166</f>
        <v>-7.3365075216813374</v>
      </c>
      <c r="E166">
        <f>'PROFIL KELUARAGA'!F166</f>
        <v>112.79790964019863</v>
      </c>
      <c r="F166" t="str">
        <f>'ANALISA PROFIL'!D166</f>
        <v>HIJAU</v>
      </c>
      <c r="G166" t="str">
        <f>'ANALISA PROFIL'!E166</f>
        <v>TIDAK</v>
      </c>
      <c r="H166" t="str">
        <f>'ANALISA PROFIL'!F166</f>
        <v>RENDAH</v>
      </c>
    </row>
    <row r="167" spans="1:8" x14ac:dyDescent="0.25">
      <c r="A167">
        <f>'PROFIL KELUARAGA'!A167</f>
        <v>163</v>
      </c>
      <c r="B167" s="8" t="str">
        <f>'PROFIL KELUARAGA'!B167</f>
        <v>MUXVII179</v>
      </c>
      <c r="C167" s="8" t="str">
        <f>'PROFIL KELUARAGA'!C167</f>
        <v>Bpk. 163</v>
      </c>
      <c r="D167">
        <f>'PROFIL KELUARAGA'!E167</f>
        <v>-7.3372149887076041</v>
      </c>
      <c r="E167">
        <f>'PROFIL KELUARAGA'!F167</f>
        <v>112.79702178024085</v>
      </c>
      <c r="F167" t="str">
        <f>'ANALISA PROFIL'!D167</f>
        <v>KUNING</v>
      </c>
      <c r="G167" t="str">
        <f>'ANALISA PROFIL'!E167</f>
        <v>TIDAK</v>
      </c>
      <c r="H167" t="str">
        <f>'ANALISA PROFIL'!F167</f>
        <v>RENDAH</v>
      </c>
    </row>
    <row r="168" spans="1:8" x14ac:dyDescent="0.25">
      <c r="A168">
        <f>'PROFIL KELUARAGA'!A168</f>
        <v>164</v>
      </c>
      <c r="B168" s="8" t="str">
        <f>'PROFIL KELUARAGA'!B168</f>
        <v>MUXVII180</v>
      </c>
      <c r="C168" s="8" t="str">
        <f>'PROFIL KELUARAGA'!C168</f>
        <v>Bpk. 164</v>
      </c>
      <c r="D168">
        <f>'PROFIL KELUARAGA'!E168</f>
        <v>-7.3352163604639369</v>
      </c>
      <c r="E168">
        <f>'PROFIL KELUARAGA'!F168</f>
        <v>112.7937797534032</v>
      </c>
      <c r="F168" t="str">
        <f>'ANALISA PROFIL'!D168</f>
        <v>HIJAU</v>
      </c>
      <c r="G168" t="str">
        <f>'ANALISA PROFIL'!E168</f>
        <v>TIDAK</v>
      </c>
      <c r="H168" t="str">
        <f>'ANALISA PROFIL'!F168</f>
        <v>RENDAH</v>
      </c>
    </row>
    <row r="169" spans="1:8" x14ac:dyDescent="0.25">
      <c r="A169">
        <f>'PROFIL KELUARAGA'!A169</f>
        <v>165</v>
      </c>
      <c r="B169" s="8" t="str">
        <f>'PROFIL KELUARAGA'!B169</f>
        <v>MUXVII181</v>
      </c>
      <c r="C169" s="8" t="str">
        <f>'PROFIL KELUARAGA'!C169</f>
        <v>Bpk. 165</v>
      </c>
      <c r="D169">
        <f>'PROFIL KELUARAGA'!E169</f>
        <v>-7.3395644696527258</v>
      </c>
      <c r="E169">
        <f>'PROFIL KELUARAGA'!F169</f>
        <v>112.79866271233881</v>
      </c>
      <c r="F169" t="str">
        <f>'ANALISA PROFIL'!D169</f>
        <v>HIJAU</v>
      </c>
      <c r="G169" t="str">
        <f>'ANALISA PROFIL'!E169</f>
        <v>TIDAK</v>
      </c>
      <c r="H169" t="str">
        <f>'ANALISA PROFIL'!F169</f>
        <v>RENDAH</v>
      </c>
    </row>
    <row r="170" spans="1:8" x14ac:dyDescent="0.25">
      <c r="A170">
        <f>'PROFIL KELUARAGA'!A170</f>
        <v>166</v>
      </c>
      <c r="B170" s="8" t="str">
        <f>'PROFIL KELUARAGA'!B170</f>
        <v>MUXVII182</v>
      </c>
      <c r="C170" s="8" t="str">
        <f>'PROFIL KELUARAGA'!C170</f>
        <v>Bpk. 166</v>
      </c>
      <c r="D170">
        <f>'PROFIL KELUARAGA'!E170</f>
        <v>-7.3326259529185798</v>
      </c>
      <c r="E170">
        <f>'PROFIL KELUARAGA'!F170</f>
        <v>112.79668945206794</v>
      </c>
      <c r="F170" t="str">
        <f>'ANALISA PROFIL'!D170</f>
        <v>HIJAU</v>
      </c>
      <c r="G170" t="str">
        <f>'ANALISA PROFIL'!E170</f>
        <v>TIDAK</v>
      </c>
      <c r="H170" t="str">
        <f>'ANALISA PROFIL'!F170</f>
        <v>RENDAH</v>
      </c>
    </row>
    <row r="171" spans="1:8" x14ac:dyDescent="0.25">
      <c r="A171">
        <f>'PROFIL KELUARAGA'!A171</f>
        <v>167</v>
      </c>
      <c r="B171" s="8" t="str">
        <f>'PROFIL KELUARAGA'!B171</f>
        <v>MUXVII183</v>
      </c>
      <c r="C171" s="8" t="str">
        <f>'PROFIL KELUARAGA'!C171</f>
        <v>Bpk. 167</v>
      </c>
      <c r="D171">
        <f>'PROFIL KELUARAGA'!E171</f>
        <v>-7.3351315265610202</v>
      </c>
      <c r="E171">
        <f>'PROFIL KELUARAGA'!F171</f>
        <v>112.80195859165211</v>
      </c>
      <c r="F171" t="str">
        <f>'ANALISA PROFIL'!D171</f>
        <v>MERAH</v>
      </c>
      <c r="G171" t="str">
        <f>'ANALISA PROFIL'!E171</f>
        <v>TIDAK</v>
      </c>
      <c r="H171" t="str">
        <f>'ANALISA PROFIL'!F171</f>
        <v>SEDANG</v>
      </c>
    </row>
    <row r="172" spans="1:8" x14ac:dyDescent="0.25">
      <c r="A172">
        <f>'PROFIL KELUARAGA'!A172</f>
        <v>168</v>
      </c>
      <c r="B172" s="8" t="str">
        <f>'PROFIL KELUARAGA'!B172</f>
        <v>MUXVII184</v>
      </c>
      <c r="C172" s="8" t="str">
        <f>'PROFIL KELUARAGA'!C172</f>
        <v>Bpk. 168</v>
      </c>
      <c r="D172">
        <f>'PROFIL KELUARAGA'!E172</f>
        <v>-7.3338588959836502</v>
      </c>
      <c r="E172">
        <f>'PROFIL KELUARAGA'!F172</f>
        <v>112.79757249009037</v>
      </c>
      <c r="F172" t="str">
        <f>'ANALISA PROFIL'!D172</f>
        <v>HIJAU</v>
      </c>
      <c r="G172" t="str">
        <f>'ANALISA PROFIL'!E172</f>
        <v>TIDAK</v>
      </c>
      <c r="H172" t="str">
        <f>'ANALISA PROFIL'!F172</f>
        <v>RENDAH</v>
      </c>
    </row>
    <row r="173" spans="1:8" x14ac:dyDescent="0.25">
      <c r="A173">
        <f>'PROFIL KELUARAGA'!A173</f>
        <v>169</v>
      </c>
      <c r="B173" s="8" t="str">
        <f>'PROFIL KELUARAGA'!B173</f>
        <v>MUXVII185</v>
      </c>
      <c r="C173" s="8" t="str">
        <f>'PROFIL KELUARAGA'!C173</f>
        <v>Bpk. 169</v>
      </c>
      <c r="D173">
        <f>'PROFIL KELUARAGA'!E173</f>
        <v>-7.337687150511222</v>
      </c>
      <c r="E173">
        <f>'PROFIL KELUARAGA'!F173</f>
        <v>112.79506328659136</v>
      </c>
      <c r="F173" t="str">
        <f>'ANALISA PROFIL'!D173</f>
        <v>HIJAU</v>
      </c>
      <c r="G173" t="str">
        <f>'ANALISA PROFIL'!E173</f>
        <v>TIDAK</v>
      </c>
      <c r="H173" t="str">
        <f>'ANALISA PROFIL'!F173</f>
        <v>RENDAH</v>
      </c>
    </row>
    <row r="174" spans="1:8" x14ac:dyDescent="0.25">
      <c r="A174">
        <f>'PROFIL KELUARAGA'!A174</f>
        <v>170</v>
      </c>
      <c r="B174" s="8" t="str">
        <f>'PROFIL KELUARAGA'!B174</f>
        <v>MUXVII186</v>
      </c>
      <c r="C174" s="8" t="str">
        <f>'PROFIL KELUARAGA'!C174</f>
        <v>Bpk. 170</v>
      </c>
      <c r="D174">
        <f>'PROFIL KELUARAGA'!E174</f>
        <v>-7.3327978248498722</v>
      </c>
      <c r="E174">
        <f>'PROFIL KELUARAGA'!F174</f>
        <v>112.79491811108872</v>
      </c>
      <c r="F174" t="str">
        <f>'ANALISA PROFIL'!D174</f>
        <v>HIJAU</v>
      </c>
      <c r="G174" t="str">
        <f>'ANALISA PROFIL'!E174</f>
        <v>TIDAK</v>
      </c>
      <c r="H174" t="str">
        <f>'ANALISA PROFIL'!F174</f>
        <v>RENDAH</v>
      </c>
    </row>
    <row r="175" spans="1:8" x14ac:dyDescent="0.25">
      <c r="A175">
        <f>'PROFIL KELUARAGA'!A175</f>
        <v>171</v>
      </c>
      <c r="B175" s="8" t="str">
        <f>'PROFIL KELUARAGA'!B175</f>
        <v>MUXVII187</v>
      </c>
      <c r="C175" s="8" t="str">
        <f>'PROFIL KELUARAGA'!C175</f>
        <v>Bpk. 171</v>
      </c>
      <c r="D175">
        <f>'PROFIL KELUARAGA'!E175</f>
        <v>-7.3307100538342329</v>
      </c>
      <c r="E175">
        <f>'PROFIL KELUARAGA'!F175</f>
        <v>112.79858446123588</v>
      </c>
      <c r="F175" t="str">
        <f>'ANALISA PROFIL'!D175</f>
        <v>HIJAU</v>
      </c>
      <c r="G175" t="str">
        <f>'ANALISA PROFIL'!E175</f>
        <v>TIDAK</v>
      </c>
      <c r="H175" t="str">
        <f>'ANALISA PROFIL'!F175</f>
        <v>RENDAH</v>
      </c>
    </row>
    <row r="176" spans="1:8" x14ac:dyDescent="0.25">
      <c r="A176">
        <f>'PROFIL KELUARAGA'!A176</f>
        <v>172</v>
      </c>
      <c r="B176" s="8" t="str">
        <f>'PROFIL KELUARAGA'!B176</f>
        <v>MUXVII188</v>
      </c>
      <c r="C176" s="8" t="str">
        <f>'PROFIL KELUARAGA'!C176</f>
        <v>Bpk. 172</v>
      </c>
      <c r="D176">
        <f>'PROFIL KELUARAGA'!E176</f>
        <v>-7.3322085126130183</v>
      </c>
      <c r="E176">
        <f>'PROFIL KELUARAGA'!F176</f>
        <v>112.80025719470375</v>
      </c>
      <c r="F176" t="str">
        <f>'ANALISA PROFIL'!D176</f>
        <v>HIJAU</v>
      </c>
      <c r="G176" t="str">
        <f>'ANALISA PROFIL'!E176</f>
        <v>TIDAK</v>
      </c>
      <c r="H176" t="str">
        <f>'ANALISA PROFIL'!F176</f>
        <v>RENDAH</v>
      </c>
    </row>
    <row r="177" spans="1:8" x14ac:dyDescent="0.25">
      <c r="A177">
        <f>'PROFIL KELUARAGA'!A177</f>
        <v>173</v>
      </c>
      <c r="B177" s="8" t="str">
        <f>'PROFIL KELUARAGA'!B177</f>
        <v>MUXVII189</v>
      </c>
      <c r="C177" s="8" t="str">
        <f>'PROFIL KELUARAGA'!C177</f>
        <v>Bpk. 173</v>
      </c>
      <c r="D177">
        <f>'PROFIL KELUARAGA'!E177</f>
        <v>-7.3363036278330993</v>
      </c>
      <c r="E177">
        <f>'PROFIL KELUARAGA'!F177</f>
        <v>112.79771814607091</v>
      </c>
      <c r="F177" t="str">
        <f>'ANALISA PROFIL'!D177</f>
        <v>HIJAU</v>
      </c>
      <c r="G177" t="str">
        <f>'ANALISA PROFIL'!E177</f>
        <v>TIDAK</v>
      </c>
      <c r="H177" t="str">
        <f>'ANALISA PROFIL'!F177</f>
        <v>RENDAH</v>
      </c>
    </row>
    <row r="178" spans="1:8" x14ac:dyDescent="0.25">
      <c r="A178">
        <f>'PROFIL KELUARAGA'!A178</f>
        <v>174</v>
      </c>
      <c r="B178" s="8" t="str">
        <f>'PROFIL KELUARAGA'!B178</f>
        <v>MUXVII190</v>
      </c>
      <c r="C178" s="8" t="str">
        <f>'PROFIL KELUARAGA'!C178</f>
        <v>Bpk. 174</v>
      </c>
      <c r="D178">
        <f>'PROFIL KELUARAGA'!E178</f>
        <v>-7.3302904967969003</v>
      </c>
      <c r="E178">
        <f>'PROFIL KELUARAGA'!F178</f>
        <v>112.79320089608595</v>
      </c>
      <c r="F178" t="str">
        <f>'ANALISA PROFIL'!D178</f>
        <v>MERAH</v>
      </c>
      <c r="G178" t="str">
        <f>'ANALISA PROFIL'!E178</f>
        <v>TIDAK</v>
      </c>
      <c r="H178" t="str">
        <f>'ANALISA PROFIL'!F178</f>
        <v>RENDAH</v>
      </c>
    </row>
    <row r="179" spans="1:8" x14ac:dyDescent="0.25">
      <c r="A179">
        <f>'PROFIL KELUARAGA'!A179</f>
        <v>175</v>
      </c>
      <c r="B179" s="8" t="str">
        <f>'PROFIL KELUARAGA'!B179</f>
        <v>MUXVII191</v>
      </c>
      <c r="C179" s="8" t="str">
        <f>'PROFIL KELUARAGA'!C179</f>
        <v>Bpk. 175</v>
      </c>
      <c r="D179">
        <f>'PROFIL KELUARAGA'!E179</f>
        <v>-7.3314610353631986</v>
      </c>
      <c r="E179">
        <f>'PROFIL KELUARAGA'!F179</f>
        <v>112.79560572609275</v>
      </c>
      <c r="F179" t="str">
        <f>'ANALISA PROFIL'!D179</f>
        <v>HIJAU</v>
      </c>
      <c r="G179" t="str">
        <f>'ANALISA PROFIL'!E179</f>
        <v>TIDAK</v>
      </c>
      <c r="H179" t="str">
        <f>'ANALISA PROFIL'!F179</f>
        <v>RENDAH</v>
      </c>
    </row>
    <row r="180" spans="1:8" x14ac:dyDescent="0.25">
      <c r="A180">
        <f>'PROFIL KELUARAGA'!A180</f>
        <v>176</v>
      </c>
      <c r="B180" s="8" t="str">
        <f>'PROFIL KELUARAGA'!B180</f>
        <v>MUXVII192</v>
      </c>
      <c r="C180" s="8" t="str">
        <f>'PROFIL KELUARAGA'!C180</f>
        <v>Bpk. 176</v>
      </c>
      <c r="D180">
        <f>'PROFIL KELUARAGA'!E180</f>
        <v>-7.3348490964210162</v>
      </c>
      <c r="E180">
        <f>'PROFIL KELUARAGA'!F180</f>
        <v>112.80286721042522</v>
      </c>
      <c r="F180" t="str">
        <f>'ANALISA PROFIL'!D180</f>
        <v>KUNING</v>
      </c>
      <c r="G180" t="str">
        <f>'ANALISA PROFIL'!E180</f>
        <v>TIDAK</v>
      </c>
      <c r="H180" t="str">
        <f>'ANALISA PROFIL'!F180</f>
        <v>RENDAH</v>
      </c>
    </row>
    <row r="181" spans="1:8" x14ac:dyDescent="0.25">
      <c r="A181">
        <f>'PROFIL KELUARAGA'!A181</f>
        <v>177</v>
      </c>
      <c r="B181" s="8" t="str">
        <f>'PROFIL KELUARAGA'!B181</f>
        <v>MUXVII193</v>
      </c>
      <c r="C181" s="8" t="str">
        <f>'PROFIL KELUARAGA'!C181</f>
        <v>Bpk. 177</v>
      </c>
      <c r="D181">
        <f>'PROFIL KELUARAGA'!E181</f>
        <v>-7.3337305117494997</v>
      </c>
      <c r="E181">
        <f>'PROFIL KELUARAGA'!F181</f>
        <v>112.79800623433668</v>
      </c>
      <c r="F181" t="str">
        <f>'ANALISA PROFIL'!D181</f>
        <v>HIJAU</v>
      </c>
      <c r="G181" t="str">
        <f>'ANALISA PROFIL'!E181</f>
        <v>TIDAK</v>
      </c>
      <c r="H181" t="str">
        <f>'ANALISA PROFIL'!F181</f>
        <v>RENDAH</v>
      </c>
    </row>
    <row r="182" spans="1:8" x14ac:dyDescent="0.25">
      <c r="A182">
        <f>'PROFIL KELUARAGA'!A182</f>
        <v>178</v>
      </c>
      <c r="B182" s="8" t="str">
        <f>'PROFIL KELUARAGA'!B182</f>
        <v>MUXVII194</v>
      </c>
      <c r="C182" s="8" t="str">
        <f>'PROFIL KELUARAGA'!C182</f>
        <v>Bpk. 178</v>
      </c>
      <c r="D182">
        <f>'PROFIL KELUARAGA'!E182</f>
        <v>-7.3355635088577351</v>
      </c>
      <c r="E182">
        <f>'PROFIL KELUARAGA'!F182</f>
        <v>112.79369850645294</v>
      </c>
      <c r="F182" t="str">
        <f>'ANALISA PROFIL'!D182</f>
        <v>HIJAU</v>
      </c>
      <c r="G182" t="str">
        <f>'ANALISA PROFIL'!E182</f>
        <v>TIDAK</v>
      </c>
      <c r="H182" t="str">
        <f>'ANALISA PROFIL'!F182</f>
        <v>SEDANG</v>
      </c>
    </row>
    <row r="183" spans="1:8" x14ac:dyDescent="0.25">
      <c r="A183">
        <f>'PROFIL KELUARAGA'!A183</f>
        <v>179</v>
      </c>
      <c r="B183" s="8" t="str">
        <f>'PROFIL KELUARAGA'!B183</f>
        <v>MUXVII195</v>
      </c>
      <c r="C183" s="8" t="str">
        <f>'PROFIL KELUARAGA'!C183</f>
        <v>Bpk. 179</v>
      </c>
      <c r="D183">
        <f>'PROFIL KELUARAGA'!E183</f>
        <v>-7.3305468122248936</v>
      </c>
      <c r="E183">
        <f>'PROFIL KELUARAGA'!F183</f>
        <v>112.79730076953378</v>
      </c>
      <c r="F183" t="str">
        <f>'ANALISA PROFIL'!D183</f>
        <v>HIJAU</v>
      </c>
      <c r="G183" t="str">
        <f>'ANALISA PROFIL'!E183</f>
        <v>TIDAK</v>
      </c>
      <c r="H183" t="str">
        <f>'ANALISA PROFIL'!F183</f>
        <v>RENDAH</v>
      </c>
    </row>
    <row r="184" spans="1:8" x14ac:dyDescent="0.25">
      <c r="A184">
        <f>'PROFIL KELUARAGA'!A184</f>
        <v>180</v>
      </c>
      <c r="B184" s="8" t="str">
        <f>'PROFIL KELUARAGA'!B184</f>
        <v>MUXVII196</v>
      </c>
      <c r="C184" s="8" t="str">
        <f>'PROFIL KELUARAGA'!C184</f>
        <v>Bpk. 180</v>
      </c>
      <c r="D184">
        <f>'PROFIL KELUARAGA'!E184</f>
        <v>-7.3333498608729037</v>
      </c>
      <c r="E184">
        <f>'PROFIL KELUARAGA'!F184</f>
        <v>112.79591604635061</v>
      </c>
      <c r="F184" t="str">
        <f>'ANALISA PROFIL'!D184</f>
        <v>HIJAU</v>
      </c>
      <c r="G184" t="str">
        <f>'ANALISA PROFIL'!E184</f>
        <v>TIDAK</v>
      </c>
      <c r="H184" t="str">
        <f>'ANALISA PROFIL'!F184</f>
        <v>RENDAH</v>
      </c>
    </row>
    <row r="185" spans="1:8" x14ac:dyDescent="0.25">
      <c r="A185">
        <f>'PROFIL KELUARAGA'!A185</f>
        <v>181</v>
      </c>
      <c r="B185" s="8" t="str">
        <f>'PROFIL KELUARAGA'!B185</f>
        <v>MUXVII197</v>
      </c>
      <c r="C185" s="8" t="str">
        <f>'PROFIL KELUARAGA'!C185</f>
        <v>Bpk. 181</v>
      </c>
      <c r="D185">
        <f>'PROFIL KELUARAGA'!E185</f>
        <v>-7.3378603823777944</v>
      </c>
      <c r="E185">
        <f>'PROFIL KELUARAGA'!F185</f>
        <v>112.79569796053507</v>
      </c>
      <c r="F185" t="str">
        <f>'ANALISA PROFIL'!D185</f>
        <v>HIJAU</v>
      </c>
      <c r="G185" t="str">
        <f>'ANALISA PROFIL'!E185</f>
        <v>TIDAK</v>
      </c>
      <c r="H185" t="str">
        <f>'ANALISA PROFIL'!F185</f>
        <v>SEDANG</v>
      </c>
    </row>
    <row r="186" spans="1:8" x14ac:dyDescent="0.25">
      <c r="A186">
        <f>'PROFIL KELUARAGA'!A186</f>
        <v>182</v>
      </c>
      <c r="B186" s="8" t="str">
        <f>'PROFIL KELUARAGA'!B186</f>
        <v>MUXVII198</v>
      </c>
      <c r="C186" s="8" t="str">
        <f>'PROFIL KELUARAGA'!C186</f>
        <v>Bpk. 182</v>
      </c>
      <c r="D186">
        <f>'PROFIL KELUARAGA'!E186</f>
        <v>-7.3348002410387174</v>
      </c>
      <c r="E186">
        <f>'PROFIL KELUARAGA'!F186</f>
        <v>112.80129399714623</v>
      </c>
      <c r="F186" t="str">
        <f>'ANALISA PROFIL'!D186</f>
        <v>HIJAU</v>
      </c>
      <c r="G186" t="str">
        <f>'ANALISA PROFIL'!E186</f>
        <v>TIDAK</v>
      </c>
      <c r="H186" t="str">
        <f>'ANALISA PROFIL'!F186</f>
        <v>RENDAH</v>
      </c>
    </row>
    <row r="187" spans="1:8" x14ac:dyDescent="0.25">
      <c r="A187">
        <f>'PROFIL KELUARAGA'!A187</f>
        <v>183</v>
      </c>
      <c r="B187" s="8" t="str">
        <f>'PROFIL KELUARAGA'!B187</f>
        <v>MUXVII199</v>
      </c>
      <c r="C187" s="8" t="str">
        <f>'PROFIL KELUARAGA'!C187</f>
        <v>Bpk. 183</v>
      </c>
      <c r="D187">
        <f>'PROFIL KELUARAGA'!E187</f>
        <v>-7.332656525070175</v>
      </c>
      <c r="E187">
        <f>'PROFIL KELUARAGA'!F187</f>
        <v>112.79613136397589</v>
      </c>
      <c r="F187" t="str">
        <f>'ANALISA PROFIL'!D187</f>
        <v>KUNING</v>
      </c>
      <c r="G187" t="str">
        <f>'ANALISA PROFIL'!E187</f>
        <v>TIDAK</v>
      </c>
      <c r="H187" t="str">
        <f>'ANALISA PROFIL'!F187</f>
        <v>RENDAH</v>
      </c>
    </row>
    <row r="188" spans="1:8" x14ac:dyDescent="0.25">
      <c r="A188">
        <f>'PROFIL KELUARAGA'!A188</f>
        <v>184</v>
      </c>
      <c r="B188" s="8" t="str">
        <f>'PROFIL KELUARAGA'!B188</f>
        <v>MUXVII200</v>
      </c>
      <c r="C188" s="8" t="str">
        <f>'PROFIL KELUARAGA'!C188</f>
        <v>Bpk. 184</v>
      </c>
      <c r="D188">
        <f>'PROFIL KELUARAGA'!E188</f>
        <v>-7.3397276774775584</v>
      </c>
      <c r="E188">
        <f>'PROFIL KELUARAGA'!F188</f>
        <v>112.79514733223139</v>
      </c>
      <c r="F188" t="str">
        <f>'ANALISA PROFIL'!D188</f>
        <v>HIJAU</v>
      </c>
      <c r="G188" t="str">
        <f>'ANALISA PROFIL'!E188</f>
        <v>TIDAK</v>
      </c>
      <c r="H188" t="str">
        <f>'ANALISA PROFIL'!F188</f>
        <v>SEDANG</v>
      </c>
    </row>
    <row r="189" spans="1:8" x14ac:dyDescent="0.25">
      <c r="A189">
        <f>'PROFIL KELUARAGA'!A189</f>
        <v>185</v>
      </c>
      <c r="B189" s="8" t="str">
        <f>'PROFIL KELUARAGA'!B189</f>
        <v>MUXVII201</v>
      </c>
      <c r="C189" s="8" t="str">
        <f>'PROFIL KELUARAGA'!C189</f>
        <v>Bpk. 185</v>
      </c>
      <c r="D189">
        <f>'PROFIL KELUARAGA'!E189</f>
        <v>-7.3364365029228704</v>
      </c>
      <c r="E189">
        <f>'PROFIL KELUARAGA'!F189</f>
        <v>112.79445522336903</v>
      </c>
      <c r="F189" t="str">
        <f>'ANALISA PROFIL'!D189</f>
        <v>KUNING</v>
      </c>
      <c r="G189" t="str">
        <f>'ANALISA PROFIL'!E189</f>
        <v>TIDAK</v>
      </c>
      <c r="H189" t="str">
        <f>'ANALISA PROFIL'!F189</f>
        <v>RENDAH</v>
      </c>
    </row>
    <row r="190" spans="1:8" x14ac:dyDescent="0.25">
      <c r="A190">
        <f>'PROFIL KELUARAGA'!A190</f>
        <v>186</v>
      </c>
      <c r="B190" s="8" t="str">
        <f>'PROFIL KELUARAGA'!B190</f>
        <v>MUXVII202</v>
      </c>
      <c r="C190" s="8" t="str">
        <f>'PROFIL KELUARAGA'!C190</f>
        <v>Bpk. 186</v>
      </c>
      <c r="D190">
        <f>'PROFIL KELUARAGA'!E190</f>
        <v>-7.3332097182419407</v>
      </c>
      <c r="E190">
        <f>'PROFIL KELUARAGA'!F190</f>
        <v>112.79961025071982</v>
      </c>
      <c r="F190" t="str">
        <f>'ANALISA PROFIL'!D190</f>
        <v>HIJAU</v>
      </c>
      <c r="G190" t="str">
        <f>'ANALISA PROFIL'!E190</f>
        <v>TIDAK</v>
      </c>
      <c r="H190" t="str">
        <f>'ANALISA PROFIL'!F190</f>
        <v>RENDAH</v>
      </c>
    </row>
    <row r="191" spans="1:8" x14ac:dyDescent="0.25">
      <c r="A191">
        <f>'PROFIL KELUARAGA'!A191</f>
        <v>187</v>
      </c>
      <c r="B191" s="8" t="str">
        <f>'PROFIL KELUARAGA'!B191</f>
        <v>MUXVII203</v>
      </c>
      <c r="C191" s="8" t="str">
        <f>'PROFIL KELUARAGA'!C191</f>
        <v>Bpk. 187</v>
      </c>
      <c r="D191">
        <f>'PROFIL KELUARAGA'!E191</f>
        <v>-7.330933288574327</v>
      </c>
      <c r="E191">
        <f>'PROFIL KELUARAGA'!F191</f>
        <v>112.79388566083708</v>
      </c>
      <c r="F191" t="str">
        <f>'ANALISA PROFIL'!D191</f>
        <v>HIJAU</v>
      </c>
      <c r="G191" t="str">
        <f>'ANALISA PROFIL'!E191</f>
        <v>TIDAK</v>
      </c>
      <c r="H191" t="str">
        <f>'ANALISA PROFIL'!F191</f>
        <v>RENDAH</v>
      </c>
    </row>
    <row r="192" spans="1:8" x14ac:dyDescent="0.25">
      <c r="A192">
        <f>'PROFIL KELUARAGA'!A192</f>
        <v>188</v>
      </c>
      <c r="B192" s="8" t="str">
        <f>'PROFIL KELUARAGA'!B192</f>
        <v>MUXVII204</v>
      </c>
      <c r="C192" s="8" t="str">
        <f>'PROFIL KELUARAGA'!C192</f>
        <v>Bpk. 188</v>
      </c>
      <c r="D192">
        <f>'PROFIL KELUARAGA'!E192</f>
        <v>-7.3391828498366136</v>
      </c>
      <c r="E192">
        <f>'PROFIL KELUARAGA'!F192</f>
        <v>112.79757069545724</v>
      </c>
      <c r="F192" t="str">
        <f>'ANALISA PROFIL'!D192</f>
        <v>HIJAU</v>
      </c>
      <c r="G192" t="str">
        <f>'ANALISA PROFIL'!E192</f>
        <v>TIDAK</v>
      </c>
      <c r="H192" t="str">
        <f>'ANALISA PROFIL'!F192</f>
        <v>SEDANG</v>
      </c>
    </row>
    <row r="193" spans="1:8" x14ac:dyDescent="0.25">
      <c r="A193">
        <f>'PROFIL KELUARAGA'!A193</f>
        <v>189</v>
      </c>
      <c r="B193" s="8" t="str">
        <f>'PROFIL KELUARAGA'!B193</f>
        <v>MUXVII205</v>
      </c>
      <c r="C193" s="8" t="str">
        <f>'PROFIL KELUARAGA'!C193</f>
        <v>Bpk. 189</v>
      </c>
      <c r="D193">
        <f>'PROFIL KELUARAGA'!E193</f>
        <v>-7.3330021978397602</v>
      </c>
      <c r="E193">
        <f>'PROFIL KELUARAGA'!F193</f>
        <v>112.79975490998586</v>
      </c>
      <c r="F193" t="str">
        <f>'ANALISA PROFIL'!D193</f>
        <v>HIJAU</v>
      </c>
      <c r="G193" t="str">
        <f>'ANALISA PROFIL'!E193</f>
        <v>TIDAK</v>
      </c>
      <c r="H193" t="str">
        <f>'ANALISA PROFIL'!F193</f>
        <v>RENDAH</v>
      </c>
    </row>
    <row r="194" spans="1:8" x14ac:dyDescent="0.25">
      <c r="A194">
        <f>'PROFIL KELUARAGA'!A194</f>
        <v>190</v>
      </c>
      <c r="B194" s="8" t="str">
        <f>'PROFIL KELUARAGA'!B194</f>
        <v>MUXVII206</v>
      </c>
      <c r="C194" s="8" t="str">
        <f>'PROFIL KELUARAGA'!C194</f>
        <v>Bpk. 190</v>
      </c>
      <c r="D194">
        <f>'PROFIL KELUARAGA'!E194</f>
        <v>-7.3358557145956595</v>
      </c>
      <c r="E194">
        <f>'PROFIL KELUARAGA'!F194</f>
        <v>112.80273543093193</v>
      </c>
      <c r="F194" t="str">
        <f>'ANALISA PROFIL'!D194</f>
        <v>HIJAU</v>
      </c>
      <c r="G194" t="str">
        <f>'ANALISA PROFIL'!E194</f>
        <v>TIDAK</v>
      </c>
      <c r="H194" t="str">
        <f>'ANALISA PROFIL'!F194</f>
        <v>RENDAH</v>
      </c>
    </row>
    <row r="195" spans="1:8" x14ac:dyDescent="0.25">
      <c r="A195">
        <f>'PROFIL KELUARAGA'!A195</f>
        <v>191</v>
      </c>
      <c r="B195" s="8" t="str">
        <f>'PROFIL KELUARAGA'!B195</f>
        <v>MUXVII207</v>
      </c>
      <c r="C195" s="8" t="str">
        <f>'PROFIL KELUARAGA'!C195</f>
        <v>Bpk. 191</v>
      </c>
      <c r="D195">
        <f>'PROFIL KELUARAGA'!E195</f>
        <v>-7.3378630286183668</v>
      </c>
      <c r="E195">
        <f>'PROFIL KELUARAGA'!F195</f>
        <v>112.8019280759822</v>
      </c>
      <c r="F195" t="str">
        <f>'ANALISA PROFIL'!D195</f>
        <v>HIJAU</v>
      </c>
      <c r="G195" t="str">
        <f>'ANALISA PROFIL'!E195</f>
        <v>TIDAK</v>
      </c>
      <c r="H195" t="str">
        <f>'ANALISA PROFIL'!F195</f>
        <v>RENDAH</v>
      </c>
    </row>
    <row r="196" spans="1:8" x14ac:dyDescent="0.25">
      <c r="A196">
        <f>'PROFIL KELUARAGA'!A196</f>
        <v>192</v>
      </c>
      <c r="B196" s="8" t="str">
        <f>'PROFIL KELUARAGA'!B196</f>
        <v>MUXVII208</v>
      </c>
      <c r="C196" s="8" t="str">
        <f>'PROFIL KELUARAGA'!C196</f>
        <v>Bpk. 192</v>
      </c>
      <c r="D196">
        <f>'PROFIL KELUARAGA'!E196</f>
        <v>-7.3327561115103768</v>
      </c>
      <c r="E196">
        <f>'PROFIL KELUARAGA'!F196</f>
        <v>112.80147436136083</v>
      </c>
      <c r="F196" t="str">
        <f>'ANALISA PROFIL'!D196</f>
        <v>HIJAU</v>
      </c>
      <c r="G196" t="str">
        <f>'ANALISA PROFIL'!E196</f>
        <v>TIDAK</v>
      </c>
      <c r="H196" t="str">
        <f>'ANALISA PROFIL'!F196</f>
        <v>RENDAH</v>
      </c>
    </row>
    <row r="197" spans="1:8" x14ac:dyDescent="0.25">
      <c r="A197">
        <f>'PROFIL KELUARAGA'!A197</f>
        <v>193</v>
      </c>
      <c r="B197" s="8" t="str">
        <f>'PROFIL KELUARAGA'!B197</f>
        <v>MUXVII209</v>
      </c>
      <c r="C197" s="8" t="str">
        <f>'PROFIL KELUARAGA'!C197</f>
        <v>Bpk. 193</v>
      </c>
      <c r="D197">
        <f>'PROFIL KELUARAGA'!E197</f>
        <v>-7.3385695418034027</v>
      </c>
      <c r="E197">
        <f>'PROFIL KELUARAGA'!F197</f>
        <v>112.8029498777527</v>
      </c>
      <c r="F197" t="str">
        <f>'ANALISA PROFIL'!D197</f>
        <v>HIJAU</v>
      </c>
      <c r="G197" t="str">
        <f>'ANALISA PROFIL'!E197</f>
        <v>TIDAK</v>
      </c>
      <c r="H197" t="str">
        <f>'ANALISA PROFIL'!F197</f>
        <v>RENDAH</v>
      </c>
    </row>
    <row r="198" spans="1:8" x14ac:dyDescent="0.25">
      <c r="A198">
        <f>'PROFIL KELUARAGA'!A198</f>
        <v>194</v>
      </c>
      <c r="B198" s="8" t="str">
        <f>'PROFIL KELUARAGA'!B198</f>
        <v>MUXVII210</v>
      </c>
      <c r="C198" s="8" t="str">
        <f>'PROFIL KELUARAGA'!C198</f>
        <v>Bpk. 194</v>
      </c>
      <c r="D198">
        <f>'PROFIL KELUARAGA'!E198</f>
        <v>-7.3372832308603204</v>
      </c>
      <c r="E198">
        <f>'PROFIL KELUARAGA'!F198</f>
        <v>112.79590657153237</v>
      </c>
      <c r="F198" t="str">
        <f>'ANALISA PROFIL'!D198</f>
        <v>HIJAU</v>
      </c>
      <c r="G198" t="str">
        <f>'ANALISA PROFIL'!E198</f>
        <v>TIDAK</v>
      </c>
      <c r="H198" t="str">
        <f>'ANALISA PROFIL'!F198</f>
        <v>SEDANG</v>
      </c>
    </row>
    <row r="199" spans="1:8" x14ac:dyDescent="0.25">
      <c r="A199">
        <f>'PROFIL KELUARAGA'!A199</f>
        <v>195</v>
      </c>
      <c r="B199" s="8" t="str">
        <f>'PROFIL KELUARAGA'!B199</f>
        <v>MUXVII211</v>
      </c>
      <c r="C199" s="8" t="str">
        <f>'PROFIL KELUARAGA'!C199</f>
        <v>Bpk. 195</v>
      </c>
      <c r="D199">
        <f>'PROFIL KELUARAGA'!E199</f>
        <v>-7.3305686106872372</v>
      </c>
      <c r="E199">
        <f>'PROFIL KELUARAGA'!F199</f>
        <v>112.79495321746703</v>
      </c>
      <c r="F199" t="str">
        <f>'ANALISA PROFIL'!D199</f>
        <v>KUNING</v>
      </c>
      <c r="G199" t="str">
        <f>'ANALISA PROFIL'!E199</f>
        <v>TIDAK</v>
      </c>
      <c r="H199" t="str">
        <f>'ANALISA PROFIL'!F199</f>
        <v>RENDAH</v>
      </c>
    </row>
    <row r="200" spans="1:8" x14ac:dyDescent="0.25">
      <c r="A200">
        <f>'PROFIL KELUARAGA'!A200</f>
        <v>196</v>
      </c>
      <c r="B200" s="8" t="str">
        <f>'PROFIL KELUARAGA'!B200</f>
        <v>MUXVII212</v>
      </c>
      <c r="C200" s="8" t="str">
        <f>'PROFIL KELUARAGA'!C200</f>
        <v>Bpk. 196</v>
      </c>
      <c r="D200">
        <f>'PROFIL KELUARAGA'!E200</f>
        <v>-7.3339936881377312</v>
      </c>
      <c r="E200">
        <f>'PROFIL KELUARAGA'!F200</f>
        <v>112.79430929641373</v>
      </c>
      <c r="F200" t="str">
        <f>'ANALISA PROFIL'!D200</f>
        <v>HIJAU</v>
      </c>
      <c r="G200" t="str">
        <f>'ANALISA PROFIL'!E200</f>
        <v>TIDAK</v>
      </c>
      <c r="H200" t="str">
        <f>'ANALISA PROFIL'!F200</f>
        <v>RENDAH</v>
      </c>
    </row>
    <row r="201" spans="1:8" x14ac:dyDescent="0.25">
      <c r="A201">
        <f>'PROFIL KELUARAGA'!A201</f>
        <v>197</v>
      </c>
      <c r="B201" s="8" t="str">
        <f>'PROFIL KELUARAGA'!B201</f>
        <v>MUXVII213</v>
      </c>
      <c r="C201" s="8" t="str">
        <f>'PROFIL KELUARAGA'!C201</f>
        <v>Bpk. 197</v>
      </c>
      <c r="D201">
        <f>'PROFIL KELUARAGA'!E201</f>
        <v>-7.3361863824318663</v>
      </c>
      <c r="E201">
        <f>'PROFIL KELUARAGA'!F201</f>
        <v>112.80181123821578</v>
      </c>
      <c r="F201" t="str">
        <f>'ANALISA PROFIL'!D201</f>
        <v>HIJAU</v>
      </c>
      <c r="G201" t="str">
        <f>'ANALISA PROFIL'!E201</f>
        <v>TIDAK</v>
      </c>
      <c r="H201" t="str">
        <f>'ANALISA PROFIL'!F201</f>
        <v>RENDAH</v>
      </c>
    </row>
    <row r="202" spans="1:8" x14ac:dyDescent="0.25">
      <c r="A202">
        <f>'PROFIL KELUARAGA'!A202</f>
        <v>198</v>
      </c>
      <c r="B202" s="8" t="str">
        <f>'PROFIL KELUARAGA'!B202</f>
        <v>MUXVII214</v>
      </c>
      <c r="C202" s="8" t="str">
        <f>'PROFIL KELUARAGA'!C202</f>
        <v>Bpk. 198</v>
      </c>
      <c r="D202">
        <f>'PROFIL KELUARAGA'!E202</f>
        <v>-7.3358898698054622</v>
      </c>
      <c r="E202">
        <f>'PROFIL KELUARAGA'!F202</f>
        <v>112.79447497346254</v>
      </c>
      <c r="F202" t="str">
        <f>'ANALISA PROFIL'!D202</f>
        <v>HIJAU</v>
      </c>
      <c r="G202" t="str">
        <f>'ANALISA PROFIL'!E202</f>
        <v>TIDAK</v>
      </c>
      <c r="H202" t="str">
        <f>'ANALISA PROFIL'!F202</f>
        <v>RENDAH</v>
      </c>
    </row>
    <row r="203" spans="1:8" x14ac:dyDescent="0.25">
      <c r="A203">
        <f>'PROFIL KELUARAGA'!A203</f>
        <v>199</v>
      </c>
      <c r="B203" s="8" t="str">
        <f>'PROFIL KELUARAGA'!B203</f>
        <v>MUXVII215</v>
      </c>
      <c r="C203" s="8" t="str">
        <f>'PROFIL KELUARAGA'!C203</f>
        <v>Bpk. 199</v>
      </c>
      <c r="D203">
        <f>'PROFIL KELUARAGA'!E203</f>
        <v>-7.335982191809399</v>
      </c>
      <c r="E203">
        <f>'PROFIL KELUARAGA'!F203</f>
        <v>112.79940939187483</v>
      </c>
      <c r="F203" t="str">
        <f>'ANALISA PROFIL'!D203</f>
        <v>HIJAU</v>
      </c>
      <c r="G203" t="str">
        <f>'ANALISA PROFIL'!E203</f>
        <v>TIDAK</v>
      </c>
      <c r="H203" t="str">
        <f>'ANALISA PROFIL'!F203</f>
        <v>SEDANG</v>
      </c>
    </row>
    <row r="204" spans="1:8" x14ac:dyDescent="0.25">
      <c r="A204">
        <f>'PROFIL KELUARAGA'!A204</f>
        <v>200</v>
      </c>
      <c r="B204" s="8" t="str">
        <f>'PROFIL KELUARAGA'!B204</f>
        <v>MUXVII216</v>
      </c>
      <c r="C204" s="8" t="str">
        <f>'PROFIL KELUARAGA'!C204</f>
        <v>Bpk. 200</v>
      </c>
      <c r="D204">
        <f>'PROFIL KELUARAGA'!E204</f>
        <v>-7.3319247627394937</v>
      </c>
      <c r="E204">
        <f>'PROFIL KELUARAGA'!F204</f>
        <v>112.80275178218059</v>
      </c>
      <c r="F204" t="str">
        <f>'ANALISA PROFIL'!D204</f>
        <v>HIJAU</v>
      </c>
      <c r="G204" t="str">
        <f>'ANALISA PROFIL'!E204</f>
        <v>TIDAK</v>
      </c>
      <c r="H204" t="str">
        <f>'ANALISA PROFIL'!F204</f>
        <v>RENDAH</v>
      </c>
    </row>
    <row r="205" spans="1:8" x14ac:dyDescent="0.25">
      <c r="A205">
        <f>'PROFIL KELUARAGA'!A205</f>
        <v>201</v>
      </c>
      <c r="B205" s="8" t="str">
        <f>'PROFIL KELUARAGA'!B205</f>
        <v>MUXVII217</v>
      </c>
      <c r="C205" s="8" t="str">
        <f>'PROFIL KELUARAGA'!C205</f>
        <v>Bpk. 201</v>
      </c>
      <c r="D205">
        <f>'PROFIL KELUARAGA'!E205</f>
        <v>-7.3321340014398428</v>
      </c>
      <c r="E205">
        <f>'PROFIL KELUARAGA'!F205</f>
        <v>112.80027920101693</v>
      </c>
      <c r="F205" t="str">
        <f>'ANALISA PROFIL'!D205</f>
        <v>HIJAU</v>
      </c>
      <c r="G205" t="str">
        <f>'ANALISA PROFIL'!E205</f>
        <v>TIDAK</v>
      </c>
      <c r="H205" t="str">
        <f>'ANALISA PROFIL'!F205</f>
        <v>RENDAH</v>
      </c>
    </row>
    <row r="206" spans="1:8" x14ac:dyDescent="0.25">
      <c r="A206">
        <f>'PROFIL KELUARAGA'!A206</f>
        <v>202</v>
      </c>
      <c r="B206" s="8" t="str">
        <f>'PROFIL KELUARAGA'!B206</f>
        <v>MUXVII218</v>
      </c>
      <c r="C206" s="8" t="str">
        <f>'PROFIL KELUARAGA'!C206</f>
        <v>Bpk. 202</v>
      </c>
      <c r="D206">
        <f>'PROFIL KELUARAGA'!E206</f>
        <v>-7.3304655465196218</v>
      </c>
      <c r="E206">
        <f>'PROFIL KELUARAGA'!F206</f>
        <v>112.79952638344753</v>
      </c>
      <c r="F206" t="str">
        <f>'ANALISA PROFIL'!D206</f>
        <v>HIJAU</v>
      </c>
      <c r="G206" t="str">
        <f>'ANALISA PROFIL'!E206</f>
        <v>TIDAK</v>
      </c>
      <c r="H206" t="str">
        <f>'ANALISA PROFIL'!F206</f>
        <v>RENDAH</v>
      </c>
    </row>
    <row r="207" spans="1:8" x14ac:dyDescent="0.25">
      <c r="A207">
        <f>'PROFIL KELUARAGA'!A207</f>
        <v>203</v>
      </c>
      <c r="B207" s="8" t="str">
        <f>'PROFIL KELUARAGA'!B207</f>
        <v>MUXVII219</v>
      </c>
      <c r="C207" s="8" t="str">
        <f>'PROFIL KELUARAGA'!C207</f>
        <v>Bpk. 203</v>
      </c>
      <c r="D207">
        <f>'PROFIL KELUARAGA'!E207</f>
        <v>-7.3337153355166889</v>
      </c>
      <c r="E207">
        <f>'PROFIL KELUARAGA'!F207</f>
        <v>112.80200268486819</v>
      </c>
      <c r="F207" t="str">
        <f>'ANALISA PROFIL'!D207</f>
        <v>HIJAU</v>
      </c>
      <c r="G207" t="str">
        <f>'ANALISA PROFIL'!E207</f>
        <v>TIDAK</v>
      </c>
      <c r="H207" t="str">
        <f>'ANALISA PROFIL'!F207</f>
        <v>RENDAH</v>
      </c>
    </row>
    <row r="208" spans="1:8" x14ac:dyDescent="0.25">
      <c r="A208">
        <f>'PROFIL KELUARAGA'!A208</f>
        <v>204</v>
      </c>
      <c r="B208" s="8" t="str">
        <f>'PROFIL KELUARAGA'!B208</f>
        <v>MUXVII220</v>
      </c>
      <c r="C208" s="8" t="str">
        <f>'PROFIL KELUARAGA'!C208</f>
        <v>Bpk. 204</v>
      </c>
      <c r="D208">
        <f>'PROFIL KELUARAGA'!E208</f>
        <v>-7.3368511069496849</v>
      </c>
      <c r="E208">
        <f>'PROFIL KELUARAGA'!F208</f>
        <v>112.79514952879127</v>
      </c>
      <c r="F208" t="str">
        <f>'ANALISA PROFIL'!D208</f>
        <v>HIJAU</v>
      </c>
      <c r="G208" t="str">
        <f>'ANALISA PROFIL'!E208</f>
        <v>TIDAK</v>
      </c>
      <c r="H208" t="str">
        <f>'ANALISA PROFIL'!F208</f>
        <v>RENDAH</v>
      </c>
    </row>
    <row r="209" spans="1:8" x14ac:dyDescent="0.25">
      <c r="A209">
        <f>'PROFIL KELUARAGA'!A209</f>
        <v>205</v>
      </c>
      <c r="B209" s="8" t="str">
        <f>'PROFIL KELUARAGA'!B209</f>
        <v>MUXVII221</v>
      </c>
      <c r="C209" s="8" t="str">
        <f>'PROFIL KELUARAGA'!C209</f>
        <v>Bpk. 205</v>
      </c>
      <c r="D209">
        <f>'PROFIL KELUARAGA'!E209</f>
        <v>-7.3362156259267826</v>
      </c>
      <c r="E209">
        <f>'PROFIL KELUARAGA'!F209</f>
        <v>112.79837301856213</v>
      </c>
      <c r="F209" t="str">
        <f>'ANALISA PROFIL'!D209</f>
        <v>HIJAU</v>
      </c>
      <c r="G209" t="str">
        <f>'ANALISA PROFIL'!E209</f>
        <v>TIDAK</v>
      </c>
      <c r="H209" t="str">
        <f>'ANALISA PROFIL'!F209</f>
        <v>RENDAH</v>
      </c>
    </row>
    <row r="210" spans="1:8" x14ac:dyDescent="0.25">
      <c r="A210">
        <f>'PROFIL KELUARAGA'!A210</f>
        <v>206</v>
      </c>
      <c r="B210" s="8" t="str">
        <f>'PROFIL KELUARAGA'!B210</f>
        <v>MUXVII222</v>
      </c>
      <c r="C210" s="8" t="str">
        <f>'PROFIL KELUARAGA'!C210</f>
        <v>Bpk. 206</v>
      </c>
      <c r="D210">
        <f>'PROFIL KELUARAGA'!E210</f>
        <v>-7.3386226368864707</v>
      </c>
      <c r="E210">
        <f>'PROFIL KELUARAGA'!F210</f>
        <v>112.79824050672659</v>
      </c>
      <c r="F210" t="str">
        <f>'ANALISA PROFIL'!D210</f>
        <v>HIJAU</v>
      </c>
      <c r="G210" t="str">
        <f>'ANALISA PROFIL'!E210</f>
        <v>TIDAK</v>
      </c>
      <c r="H210" t="str">
        <f>'ANALISA PROFIL'!F210</f>
        <v>RENDAH</v>
      </c>
    </row>
    <row r="211" spans="1:8" x14ac:dyDescent="0.25">
      <c r="A211">
        <f>'PROFIL KELUARAGA'!A211</f>
        <v>207</v>
      </c>
      <c r="B211" s="8" t="str">
        <f>'PROFIL KELUARAGA'!B211</f>
        <v>MUXVII223</v>
      </c>
      <c r="C211" s="8" t="str">
        <f>'PROFIL KELUARAGA'!C211</f>
        <v>Bpk. 207</v>
      </c>
      <c r="D211">
        <f>'PROFIL KELUARAGA'!E211</f>
        <v>-7.3341627095945867</v>
      </c>
      <c r="E211">
        <f>'PROFIL KELUARAGA'!F211</f>
        <v>112.80137568197203</v>
      </c>
      <c r="F211" t="str">
        <f>'ANALISA PROFIL'!D211</f>
        <v>HIJAU</v>
      </c>
      <c r="G211" t="str">
        <f>'ANALISA PROFIL'!E211</f>
        <v>TIDAK</v>
      </c>
      <c r="H211" t="str">
        <f>'ANALISA PROFIL'!F211</f>
        <v>RENDAH</v>
      </c>
    </row>
    <row r="212" spans="1:8" x14ac:dyDescent="0.25">
      <c r="A212">
        <f>'PROFIL KELUARAGA'!A212</f>
        <v>208</v>
      </c>
      <c r="B212" s="8" t="str">
        <f>'PROFIL KELUARAGA'!B212</f>
        <v>MUXVII224</v>
      </c>
      <c r="C212" s="8" t="str">
        <f>'PROFIL KELUARAGA'!C212</f>
        <v>Bpk. 208</v>
      </c>
      <c r="D212">
        <f>'PROFIL KELUARAGA'!E212</f>
        <v>-7.3300820087435508</v>
      </c>
      <c r="E212">
        <f>'PROFIL KELUARAGA'!F212</f>
        <v>112.80102246095154</v>
      </c>
      <c r="F212" t="str">
        <f>'ANALISA PROFIL'!D212</f>
        <v>KUNING</v>
      </c>
      <c r="G212" t="str">
        <f>'ANALISA PROFIL'!E212</f>
        <v>TIDAK</v>
      </c>
      <c r="H212" t="str">
        <f>'ANALISA PROFIL'!F212</f>
        <v>SEDANG</v>
      </c>
    </row>
    <row r="213" spans="1:8" x14ac:dyDescent="0.25">
      <c r="A213">
        <f>'PROFIL KELUARAGA'!A213</f>
        <v>209</v>
      </c>
      <c r="B213" s="8" t="str">
        <f>'PROFIL KELUARAGA'!B213</f>
        <v>MUXVII225</v>
      </c>
      <c r="C213" s="8" t="str">
        <f>'PROFIL KELUARAGA'!C213</f>
        <v>Bpk. 209</v>
      </c>
      <c r="D213">
        <f>'PROFIL KELUARAGA'!E213</f>
        <v>-7.334240436078943</v>
      </c>
      <c r="E213">
        <f>'PROFIL KELUARAGA'!F213</f>
        <v>112.79926566189258</v>
      </c>
      <c r="F213" t="str">
        <f>'ANALISA PROFIL'!D213</f>
        <v>HIJAU</v>
      </c>
      <c r="G213" t="str">
        <f>'ANALISA PROFIL'!E213</f>
        <v>TIDAK</v>
      </c>
      <c r="H213" t="str">
        <f>'ANALISA PROFIL'!F213</f>
        <v>RENDAH</v>
      </c>
    </row>
    <row r="214" spans="1:8" x14ac:dyDescent="0.25">
      <c r="A214">
        <f>'PROFIL KELUARAGA'!A214</f>
        <v>210</v>
      </c>
      <c r="B214" s="8" t="str">
        <f>'PROFIL KELUARAGA'!B214</f>
        <v>MUXVII226</v>
      </c>
      <c r="C214" s="8" t="str">
        <f>'PROFIL KELUARAGA'!C214</f>
        <v>Bpk. 210</v>
      </c>
      <c r="D214">
        <f>'PROFIL KELUARAGA'!E214</f>
        <v>-7.333206227804193</v>
      </c>
      <c r="E214">
        <f>'PROFIL KELUARAGA'!F214</f>
        <v>112.79489301564591</v>
      </c>
      <c r="F214" t="str">
        <f>'ANALISA PROFIL'!D214</f>
        <v>KUNING</v>
      </c>
      <c r="G214" t="str">
        <f>'ANALISA PROFIL'!E214</f>
        <v>TIDAK</v>
      </c>
      <c r="H214" t="str">
        <f>'ANALISA PROFIL'!F214</f>
        <v>RENDAH</v>
      </c>
    </row>
    <row r="215" spans="1:8" x14ac:dyDescent="0.25">
      <c r="A215">
        <f>'PROFIL KELUARAGA'!A215</f>
        <v>211</v>
      </c>
      <c r="B215" s="8" t="str">
        <f>'PROFIL KELUARAGA'!B215</f>
        <v>MUXVII227</v>
      </c>
      <c r="C215" s="8" t="str">
        <f>'PROFIL KELUARAGA'!C215</f>
        <v>Bpk. 211</v>
      </c>
      <c r="D215">
        <f>'PROFIL KELUARAGA'!E215</f>
        <v>-7.3334951635783865</v>
      </c>
      <c r="E215">
        <f>'PROFIL KELUARAGA'!F215</f>
        <v>112.79547701227266</v>
      </c>
      <c r="F215" t="str">
        <f>'ANALISA PROFIL'!D215</f>
        <v>HIJAU</v>
      </c>
      <c r="G215" t="str">
        <f>'ANALISA PROFIL'!E215</f>
        <v>TIDAK</v>
      </c>
      <c r="H215" t="str">
        <f>'ANALISA PROFIL'!F215</f>
        <v>RENDAH</v>
      </c>
    </row>
    <row r="216" spans="1:8" x14ac:dyDescent="0.25">
      <c r="A216">
        <f>'PROFIL KELUARAGA'!A216</f>
        <v>212</v>
      </c>
      <c r="B216" s="8" t="str">
        <f>'PROFIL KELUARAGA'!B216</f>
        <v>MUXVII228</v>
      </c>
      <c r="C216" s="8" t="str">
        <f>'PROFIL KELUARAGA'!C216</f>
        <v>Bpk. 212</v>
      </c>
      <c r="D216">
        <f>'PROFIL KELUARAGA'!E216</f>
        <v>-7.3365628021107057</v>
      </c>
      <c r="E216">
        <f>'PROFIL KELUARAGA'!F216</f>
        <v>112.80018611334309</v>
      </c>
      <c r="F216" t="str">
        <f>'ANALISA PROFIL'!D216</f>
        <v>HIJAU</v>
      </c>
      <c r="G216" t="str">
        <f>'ANALISA PROFIL'!E216</f>
        <v>TIDAK</v>
      </c>
      <c r="H216" t="str">
        <f>'ANALISA PROFIL'!F216</f>
        <v>SEDANG</v>
      </c>
    </row>
    <row r="217" spans="1:8" x14ac:dyDescent="0.25">
      <c r="A217">
        <f>'PROFIL KELUARAGA'!A217</f>
        <v>213</v>
      </c>
      <c r="B217" s="8" t="str">
        <f>'PROFIL KELUARAGA'!B217</f>
        <v>MUXVII229</v>
      </c>
      <c r="C217" s="8" t="str">
        <f>'PROFIL KELUARAGA'!C217</f>
        <v>Bpk. 213</v>
      </c>
      <c r="D217">
        <f>'PROFIL KELUARAGA'!E217</f>
        <v>-7.3301795366012863</v>
      </c>
      <c r="E217">
        <f>'PROFIL KELUARAGA'!F217</f>
        <v>112.79843684513801</v>
      </c>
      <c r="F217" t="str">
        <f>'ANALISA PROFIL'!D217</f>
        <v>HIJAU</v>
      </c>
      <c r="G217" t="str">
        <f>'ANALISA PROFIL'!E217</f>
        <v>TIDAK</v>
      </c>
      <c r="H217" t="str">
        <f>'ANALISA PROFIL'!F217</f>
        <v>RENDAH</v>
      </c>
    </row>
    <row r="218" spans="1:8" x14ac:dyDescent="0.25">
      <c r="A218">
        <f>'PROFIL KELUARAGA'!A218</f>
        <v>214</v>
      </c>
      <c r="B218" s="8" t="str">
        <f>'PROFIL KELUARAGA'!B218</f>
        <v>MUXVII230</v>
      </c>
      <c r="C218" s="8" t="str">
        <f>'PROFIL KELUARAGA'!C218</f>
        <v>Bpk. 214</v>
      </c>
      <c r="D218">
        <f>'PROFIL KELUARAGA'!E218</f>
        <v>-7.3352281898048162</v>
      </c>
      <c r="E218">
        <f>'PROFIL KELUARAGA'!F218</f>
        <v>112.79376930911253</v>
      </c>
      <c r="F218" t="str">
        <f>'ANALISA PROFIL'!D218</f>
        <v>HIJAU</v>
      </c>
      <c r="G218" t="str">
        <f>'ANALISA PROFIL'!E218</f>
        <v>TIDAK</v>
      </c>
      <c r="H218" t="str">
        <f>'ANALISA PROFIL'!F218</f>
        <v>RENDAH</v>
      </c>
    </row>
    <row r="219" spans="1:8" x14ac:dyDescent="0.25">
      <c r="A219">
        <f>'PROFIL KELUARAGA'!A219</f>
        <v>215</v>
      </c>
      <c r="B219" s="8" t="str">
        <f>'PROFIL KELUARAGA'!B219</f>
        <v>MUXVII231</v>
      </c>
      <c r="C219" s="8" t="str">
        <f>'PROFIL KELUARAGA'!C219</f>
        <v>Bpk. 215</v>
      </c>
      <c r="D219">
        <f>'PROFIL KELUARAGA'!E219</f>
        <v>-7.3387981441609069</v>
      </c>
      <c r="E219">
        <f>'PROFIL KELUARAGA'!F219</f>
        <v>112.80087149758612</v>
      </c>
      <c r="F219" t="str">
        <f>'ANALISA PROFIL'!D219</f>
        <v>HIJAU</v>
      </c>
      <c r="G219" t="str">
        <f>'ANALISA PROFIL'!E219</f>
        <v>TIDAK</v>
      </c>
      <c r="H219" t="str">
        <f>'ANALISA PROFIL'!F219</f>
        <v>RENDAH</v>
      </c>
    </row>
    <row r="220" spans="1:8" x14ac:dyDescent="0.25">
      <c r="A220">
        <f>'PROFIL KELUARAGA'!A220</f>
        <v>216</v>
      </c>
      <c r="B220" s="8" t="str">
        <f>'PROFIL KELUARAGA'!B220</f>
        <v>MUXVII232</v>
      </c>
      <c r="C220" s="8" t="str">
        <f>'PROFIL KELUARAGA'!C220</f>
        <v>Bpk. 216</v>
      </c>
      <c r="D220">
        <f>'PROFIL KELUARAGA'!E220</f>
        <v>-7.336846006610835</v>
      </c>
      <c r="E220">
        <f>'PROFIL KELUARAGA'!F220</f>
        <v>112.7996206127646</v>
      </c>
      <c r="F220" t="str">
        <f>'ANALISA PROFIL'!D220</f>
        <v>MERAH</v>
      </c>
      <c r="G220" t="str">
        <f>'ANALISA PROFIL'!E220</f>
        <v>TIDAK</v>
      </c>
      <c r="H220" t="str">
        <f>'ANALISA PROFIL'!F220</f>
        <v>SEDANG</v>
      </c>
    </row>
    <row r="221" spans="1:8" x14ac:dyDescent="0.25">
      <c r="A221">
        <f>'PROFIL KELUARAGA'!A221</f>
        <v>217</v>
      </c>
      <c r="B221" s="8" t="str">
        <f>'PROFIL KELUARAGA'!B221</f>
        <v>MUXVII233</v>
      </c>
      <c r="C221" s="8" t="str">
        <f>'PROFIL KELUARAGA'!C221</f>
        <v>Bpk. 217</v>
      </c>
      <c r="D221">
        <f>'PROFIL KELUARAGA'!E221</f>
        <v>-7.3330594077845941</v>
      </c>
      <c r="E221">
        <f>'PROFIL KELUARAGA'!F221</f>
        <v>112.79688149481477</v>
      </c>
      <c r="F221" t="str">
        <f>'ANALISA PROFIL'!D221</f>
        <v>HIJAU</v>
      </c>
      <c r="G221" t="str">
        <f>'ANALISA PROFIL'!E221</f>
        <v>TIDAK</v>
      </c>
      <c r="H221" t="str">
        <f>'ANALISA PROFIL'!F221</f>
        <v>RENDAH</v>
      </c>
    </row>
    <row r="222" spans="1:8" x14ac:dyDescent="0.25">
      <c r="A222">
        <f>'PROFIL KELUARAGA'!A222</f>
        <v>218</v>
      </c>
      <c r="B222" s="8" t="str">
        <f>'PROFIL KELUARAGA'!B222</f>
        <v>MUXVII234</v>
      </c>
      <c r="C222" s="8" t="str">
        <f>'PROFIL KELUARAGA'!C222</f>
        <v>Bpk. 218</v>
      </c>
      <c r="D222">
        <f>'PROFIL KELUARAGA'!E222</f>
        <v>-7.3363636030784933</v>
      </c>
      <c r="E222">
        <f>'PROFIL KELUARAGA'!F222</f>
        <v>112.79826881942627</v>
      </c>
      <c r="F222" t="str">
        <f>'ANALISA PROFIL'!D222</f>
        <v>HIJAU</v>
      </c>
      <c r="G222" t="str">
        <f>'ANALISA PROFIL'!E222</f>
        <v>TIDAK</v>
      </c>
      <c r="H222" t="str">
        <f>'ANALISA PROFIL'!F222</f>
        <v>RENDAH</v>
      </c>
    </row>
    <row r="223" spans="1:8" x14ac:dyDescent="0.25">
      <c r="A223">
        <f>'PROFIL KELUARAGA'!A223</f>
        <v>219</v>
      </c>
      <c r="B223" s="8" t="str">
        <f>'PROFIL KELUARAGA'!B223</f>
        <v>MUXVII235</v>
      </c>
      <c r="C223" s="8" t="str">
        <f>'PROFIL KELUARAGA'!C223</f>
        <v>Bpk. 219</v>
      </c>
      <c r="D223">
        <f>'PROFIL KELUARAGA'!E223</f>
        <v>-7.3335935783182853</v>
      </c>
      <c r="E223">
        <f>'PROFIL KELUARAGA'!F223</f>
        <v>112.79745437107161</v>
      </c>
      <c r="F223" t="str">
        <f>'ANALISA PROFIL'!D223</f>
        <v>HIJAU</v>
      </c>
      <c r="G223" t="str">
        <f>'ANALISA PROFIL'!E223</f>
        <v>TIDAK</v>
      </c>
      <c r="H223" t="str">
        <f>'ANALISA PROFIL'!F223</f>
        <v>RENDAH</v>
      </c>
    </row>
    <row r="224" spans="1:8" x14ac:dyDescent="0.25">
      <c r="A224">
        <f>'PROFIL KELUARAGA'!A224</f>
        <v>220</v>
      </c>
      <c r="B224" s="8" t="str">
        <f>'PROFIL KELUARAGA'!B224</f>
        <v>MUXVII236</v>
      </c>
      <c r="C224" s="8" t="str">
        <f>'PROFIL KELUARAGA'!C224</f>
        <v>Bpk. 220</v>
      </c>
      <c r="D224">
        <f>'PROFIL KELUARAGA'!E224</f>
        <v>-7.3346030754646376</v>
      </c>
      <c r="E224">
        <f>'PROFIL KELUARAGA'!F224</f>
        <v>112.80266700643746</v>
      </c>
      <c r="F224" t="str">
        <f>'ANALISA PROFIL'!D224</f>
        <v>HIJAU</v>
      </c>
      <c r="G224" t="str">
        <f>'ANALISA PROFIL'!E224</f>
        <v>TIDAK</v>
      </c>
      <c r="H224" t="str">
        <f>'ANALISA PROFIL'!F224</f>
        <v>RENDAH</v>
      </c>
    </row>
    <row r="225" spans="1:8" x14ac:dyDescent="0.25">
      <c r="A225">
        <f>'PROFIL KELUARAGA'!A225</f>
        <v>221</v>
      </c>
      <c r="B225" s="8" t="str">
        <f>'PROFIL KELUARAGA'!B225</f>
        <v>MUXVII237</v>
      </c>
      <c r="C225" s="8" t="str">
        <f>'PROFIL KELUARAGA'!C225</f>
        <v>Bpk. 221</v>
      </c>
      <c r="D225">
        <f>'PROFIL KELUARAGA'!E225</f>
        <v>-7.3303399297181615</v>
      </c>
      <c r="E225">
        <f>'PROFIL KELUARAGA'!F225</f>
        <v>112.79600730025888</v>
      </c>
      <c r="F225" t="str">
        <f>'ANALISA PROFIL'!D225</f>
        <v>KUNING</v>
      </c>
      <c r="G225" t="str">
        <f>'ANALISA PROFIL'!E225</f>
        <v>TIDAK</v>
      </c>
      <c r="H225" t="str">
        <f>'ANALISA PROFIL'!F225</f>
        <v>RENDAH</v>
      </c>
    </row>
    <row r="226" spans="1:8" x14ac:dyDescent="0.25">
      <c r="A226">
        <f>'PROFIL KELUARAGA'!A226</f>
        <v>222</v>
      </c>
      <c r="B226" s="8" t="str">
        <f>'PROFIL KELUARAGA'!B226</f>
        <v>MUXVII238</v>
      </c>
      <c r="C226" s="8" t="str">
        <f>'PROFIL KELUARAGA'!C226</f>
        <v>Bpk. 222</v>
      </c>
      <c r="D226">
        <f>'PROFIL KELUARAGA'!E226</f>
        <v>-7.3314708895544394</v>
      </c>
      <c r="E226">
        <f>'PROFIL KELUARAGA'!F226</f>
        <v>112.79710003689777</v>
      </c>
      <c r="F226" t="str">
        <f>'ANALISA PROFIL'!D226</f>
        <v>HIJAU</v>
      </c>
      <c r="G226" t="str">
        <f>'ANALISA PROFIL'!E226</f>
        <v>TIDAK</v>
      </c>
      <c r="H226" t="str">
        <f>'ANALISA PROFIL'!F226</f>
        <v>RENDAH</v>
      </c>
    </row>
    <row r="227" spans="1:8" x14ac:dyDescent="0.25">
      <c r="A227">
        <f>'PROFIL KELUARAGA'!A227</f>
        <v>223</v>
      </c>
      <c r="B227" s="8" t="str">
        <f>'PROFIL KELUARAGA'!B227</f>
        <v>MUXVII239</v>
      </c>
      <c r="C227" s="8" t="str">
        <f>'PROFIL KELUARAGA'!C227</f>
        <v>Bpk. 223</v>
      </c>
      <c r="D227">
        <f>'PROFIL KELUARAGA'!E227</f>
        <v>-7.3354627225310285</v>
      </c>
      <c r="E227">
        <f>'PROFIL KELUARAGA'!F227</f>
        <v>112.79573156510362</v>
      </c>
      <c r="F227" t="str">
        <f>'ANALISA PROFIL'!D227</f>
        <v>HIJAU</v>
      </c>
      <c r="G227" t="str">
        <f>'ANALISA PROFIL'!E227</f>
        <v>TIDAK</v>
      </c>
      <c r="H227" t="str">
        <f>'ANALISA PROFIL'!F227</f>
        <v>SEDANG</v>
      </c>
    </row>
    <row r="228" spans="1:8" x14ac:dyDescent="0.25">
      <c r="A228">
        <f>'PROFIL KELUARAGA'!A228</f>
        <v>224</v>
      </c>
      <c r="B228" s="8" t="str">
        <f>'PROFIL KELUARAGA'!B228</f>
        <v>MUXVII240</v>
      </c>
      <c r="C228" s="8" t="str">
        <f>'PROFIL KELUARAGA'!C228</f>
        <v>Bpk. 224</v>
      </c>
      <c r="D228">
        <f>'PROFIL KELUARAGA'!E228</f>
        <v>-7.3392766377731729</v>
      </c>
      <c r="E228">
        <f>'PROFIL KELUARAGA'!F228</f>
        <v>112.79793602202487</v>
      </c>
      <c r="F228" t="str">
        <f>'ANALISA PROFIL'!D228</f>
        <v>HIJAU</v>
      </c>
      <c r="G228" t="str">
        <f>'ANALISA PROFIL'!E228</f>
        <v>TIDAK</v>
      </c>
      <c r="H228" t="str">
        <f>'ANALISA PROFIL'!F228</f>
        <v>RENDAH</v>
      </c>
    </row>
    <row r="229" spans="1:8" x14ac:dyDescent="0.25">
      <c r="A229">
        <f>'PROFIL KELUARAGA'!A229</f>
        <v>225</v>
      </c>
      <c r="B229" s="8" t="str">
        <f>'PROFIL KELUARAGA'!B229</f>
        <v>MUXVII241</v>
      </c>
      <c r="C229" s="8" t="str">
        <f>'PROFIL KELUARAGA'!C229</f>
        <v>Bpk. 225</v>
      </c>
      <c r="D229">
        <f>'PROFIL KELUARAGA'!E229</f>
        <v>-7.3376299957197864</v>
      </c>
      <c r="E229">
        <f>'PROFIL KELUARAGA'!F229</f>
        <v>112.80277146268132</v>
      </c>
      <c r="F229" t="str">
        <f>'ANALISA PROFIL'!D229</f>
        <v>HIJAU</v>
      </c>
      <c r="G229" t="str">
        <f>'ANALISA PROFIL'!E229</f>
        <v>TIDAK</v>
      </c>
      <c r="H229" t="str">
        <f>'ANALISA PROFIL'!F229</f>
        <v>RENDAH</v>
      </c>
    </row>
    <row r="230" spans="1:8" x14ac:dyDescent="0.25">
      <c r="A230">
        <f>'PROFIL KELUARAGA'!A230</f>
        <v>226</v>
      </c>
      <c r="B230" s="8" t="str">
        <f>'PROFIL KELUARAGA'!B230</f>
        <v>MUXVII242</v>
      </c>
      <c r="C230" s="8" t="str">
        <f>'PROFIL KELUARAGA'!C230</f>
        <v>Bpk. 226</v>
      </c>
      <c r="D230">
        <f>'PROFIL KELUARAGA'!E230</f>
        <v>-7.3318644191325051</v>
      </c>
      <c r="E230">
        <f>'PROFIL KELUARAGA'!F230</f>
        <v>112.78478776255515</v>
      </c>
      <c r="F230" t="str">
        <f>'ANALISA PROFIL'!D230</f>
        <v>HIJAU</v>
      </c>
      <c r="G230" t="str">
        <f>'ANALISA PROFIL'!E230</f>
        <v>TIDAK</v>
      </c>
      <c r="H230" t="str">
        <f>'ANALISA PROFIL'!F230</f>
        <v>RENDAH</v>
      </c>
    </row>
    <row r="231" spans="1:8" x14ac:dyDescent="0.25">
      <c r="A231">
        <f>'PROFIL KELUARAGA'!A231</f>
        <v>227</v>
      </c>
      <c r="B231" s="8" t="str">
        <f>'PROFIL KELUARAGA'!B231</f>
        <v>MUXVII243</v>
      </c>
      <c r="C231" s="8" t="str">
        <f>'PROFIL KELUARAGA'!C231</f>
        <v>Bpk. 227</v>
      </c>
      <c r="D231">
        <f>'PROFIL KELUARAGA'!E231</f>
        <v>-7.3399617237886403</v>
      </c>
      <c r="E231">
        <f>'PROFIL KELUARAGA'!F231</f>
        <v>112.78513289996147</v>
      </c>
      <c r="F231" t="str">
        <f>'ANALISA PROFIL'!D231</f>
        <v>HIJAU</v>
      </c>
      <c r="G231" t="str">
        <f>'ANALISA PROFIL'!E231</f>
        <v>TIDAK</v>
      </c>
      <c r="H231" t="str">
        <f>'ANALISA PROFIL'!F231</f>
        <v>RENDAH</v>
      </c>
    </row>
    <row r="232" spans="1:8" x14ac:dyDescent="0.25">
      <c r="A232">
        <f>'PROFIL KELUARAGA'!A232</f>
        <v>228</v>
      </c>
      <c r="B232" s="8" t="str">
        <f>'PROFIL KELUARAGA'!B232</f>
        <v>MUXVII244</v>
      </c>
      <c r="C232" s="8" t="str">
        <f>'PROFIL KELUARAGA'!C232</f>
        <v>Bpk. 228</v>
      </c>
      <c r="D232">
        <f>'PROFIL KELUARAGA'!E232</f>
        <v>-7.3339123464428804</v>
      </c>
      <c r="E232">
        <f>'PROFIL KELUARAGA'!F232</f>
        <v>112.78618219631929</v>
      </c>
      <c r="F232" t="str">
        <f>'ANALISA PROFIL'!D232</f>
        <v>HIJAU</v>
      </c>
      <c r="G232" t="str">
        <f>'ANALISA PROFIL'!E232</f>
        <v>TIDAK</v>
      </c>
      <c r="H232" t="str">
        <f>'ANALISA PROFIL'!F232</f>
        <v>RENDAH</v>
      </c>
    </row>
    <row r="233" spans="1:8" x14ac:dyDescent="0.25">
      <c r="A233">
        <f>'PROFIL KELUARAGA'!A233</f>
        <v>229</v>
      </c>
      <c r="B233" s="8" t="str">
        <f>'PROFIL KELUARAGA'!B233</f>
        <v>MUXVII245</v>
      </c>
      <c r="C233" s="8" t="str">
        <f>'PROFIL KELUARAGA'!C233</f>
        <v>Bpk. 229</v>
      </c>
      <c r="D233">
        <f>'PROFIL KELUARAGA'!E233</f>
        <v>-7.3391898287682533</v>
      </c>
      <c r="E233">
        <f>'PROFIL KELUARAGA'!F233</f>
        <v>112.78456298164515</v>
      </c>
      <c r="F233" t="str">
        <f>'ANALISA PROFIL'!D233</f>
        <v>HIJAU</v>
      </c>
      <c r="G233" t="str">
        <f>'ANALISA PROFIL'!E233</f>
        <v>TIDAK</v>
      </c>
      <c r="H233" t="str">
        <f>'ANALISA PROFIL'!F233</f>
        <v>SEDANG</v>
      </c>
    </row>
    <row r="234" spans="1:8" x14ac:dyDescent="0.25">
      <c r="A234">
        <f>'PROFIL KELUARAGA'!A234</f>
        <v>230</v>
      </c>
      <c r="B234" s="8" t="str">
        <f>'PROFIL KELUARAGA'!B234</f>
        <v>MUXVII246</v>
      </c>
      <c r="C234" s="8" t="str">
        <f>'PROFIL KELUARAGA'!C234</f>
        <v>Bpk. 230</v>
      </c>
      <c r="D234">
        <f>'PROFIL KELUARAGA'!E234</f>
        <v>-7.330901309332142</v>
      </c>
      <c r="E234">
        <f>'PROFIL KELUARAGA'!F234</f>
        <v>112.7880645408658</v>
      </c>
      <c r="F234" t="str">
        <f>'ANALISA PROFIL'!D234</f>
        <v>HIJAU</v>
      </c>
      <c r="G234" t="str">
        <f>'ANALISA PROFIL'!E234</f>
        <v>TIDAK</v>
      </c>
      <c r="H234" t="str">
        <f>'ANALISA PROFIL'!F234</f>
        <v>RENDAH</v>
      </c>
    </row>
    <row r="235" spans="1:8" x14ac:dyDescent="0.25">
      <c r="A235">
        <f>'PROFIL KELUARAGA'!A235</f>
        <v>231</v>
      </c>
      <c r="B235" s="8" t="str">
        <f>'PROFIL KELUARAGA'!B235</f>
        <v>MUXVII247</v>
      </c>
      <c r="C235" s="8" t="str">
        <f>'PROFIL KELUARAGA'!C235</f>
        <v>Bpk. 231</v>
      </c>
      <c r="D235">
        <f>'PROFIL KELUARAGA'!E235</f>
        <v>-7.3383776239260277</v>
      </c>
      <c r="E235">
        <f>'PROFIL KELUARAGA'!F235</f>
        <v>112.78847276206184</v>
      </c>
      <c r="F235" t="str">
        <f>'ANALISA PROFIL'!D235</f>
        <v>HIJAU</v>
      </c>
      <c r="G235" t="str">
        <f>'ANALISA PROFIL'!E235</f>
        <v>TIDAK</v>
      </c>
      <c r="H235" t="str">
        <f>'ANALISA PROFIL'!F235</f>
        <v>RENDAH</v>
      </c>
    </row>
    <row r="236" spans="1:8" x14ac:dyDescent="0.25">
      <c r="A236">
        <f>'PROFIL KELUARAGA'!A236</f>
        <v>232</v>
      </c>
      <c r="B236" s="8" t="str">
        <f>'PROFIL KELUARAGA'!B236</f>
        <v>MUXVII248</v>
      </c>
      <c r="C236" s="8" t="str">
        <f>'PROFIL KELUARAGA'!C236</f>
        <v>Bpk. 232</v>
      </c>
      <c r="D236">
        <f>'PROFIL KELUARAGA'!E236</f>
        <v>-7.3358034196224775</v>
      </c>
      <c r="E236">
        <f>'PROFIL KELUARAGA'!F236</f>
        <v>112.7857674784924</v>
      </c>
      <c r="F236" t="str">
        <f>'ANALISA PROFIL'!D236</f>
        <v>KUNING</v>
      </c>
      <c r="G236" t="str">
        <f>'ANALISA PROFIL'!E236</f>
        <v>TIDAK</v>
      </c>
      <c r="H236" t="str">
        <f>'ANALISA PROFIL'!F236</f>
        <v>RENDAH</v>
      </c>
    </row>
    <row r="237" spans="1:8" x14ac:dyDescent="0.25">
      <c r="A237">
        <f>'PROFIL KELUARAGA'!A237</f>
        <v>233</v>
      </c>
      <c r="B237" s="8" t="str">
        <f>'PROFIL KELUARAGA'!B237</f>
        <v>MUXVII249</v>
      </c>
      <c r="C237" s="8" t="str">
        <f>'PROFIL KELUARAGA'!C237</f>
        <v>Bpk. 233</v>
      </c>
      <c r="D237">
        <f>'PROFIL KELUARAGA'!E237</f>
        <v>-7.3304598219085548</v>
      </c>
      <c r="E237">
        <f>'PROFIL KELUARAGA'!F237</f>
        <v>112.7921048457214</v>
      </c>
      <c r="F237" t="str">
        <f>'ANALISA PROFIL'!D237</f>
        <v>HIJAU</v>
      </c>
      <c r="G237" t="str">
        <f>'ANALISA PROFIL'!E237</f>
        <v>TIDAK</v>
      </c>
      <c r="H237" t="str">
        <f>'ANALISA PROFIL'!F237</f>
        <v>RENDAH</v>
      </c>
    </row>
    <row r="238" spans="1:8" x14ac:dyDescent="0.25">
      <c r="A238">
        <f>'PROFIL KELUARAGA'!A238</f>
        <v>234</v>
      </c>
      <c r="B238" s="8" t="str">
        <f>'PROFIL KELUARAGA'!B238</f>
        <v>MUXVII250</v>
      </c>
      <c r="C238" s="8" t="str">
        <f>'PROFIL KELUARAGA'!C238</f>
        <v>Bpk. 234</v>
      </c>
      <c r="D238">
        <f>'PROFIL KELUARAGA'!E238</f>
        <v>-7.3390668639629864</v>
      </c>
      <c r="E238">
        <f>'PROFIL KELUARAGA'!F238</f>
        <v>112.7871494674888</v>
      </c>
      <c r="F238" t="str">
        <f>'ANALISA PROFIL'!D238</f>
        <v>HIJAU</v>
      </c>
      <c r="G238" t="str">
        <f>'ANALISA PROFIL'!E238</f>
        <v>TIDAK</v>
      </c>
      <c r="H238" t="str">
        <f>'ANALISA PROFIL'!F238</f>
        <v>RENDAH</v>
      </c>
    </row>
    <row r="239" spans="1:8" x14ac:dyDescent="0.25">
      <c r="A239">
        <f>'PROFIL KELUARAGA'!A239</f>
        <v>235</v>
      </c>
      <c r="B239" s="8" t="str">
        <f>'PROFIL KELUARAGA'!B239</f>
        <v>MUXVII251</v>
      </c>
      <c r="C239" s="8" t="str">
        <f>'PROFIL KELUARAGA'!C239</f>
        <v>Bpk. 235</v>
      </c>
      <c r="D239">
        <f>'PROFIL KELUARAGA'!E239</f>
        <v>-7.3317238760039629</v>
      </c>
      <c r="E239">
        <f>'PROFIL KELUARAGA'!F239</f>
        <v>112.79131546340831</v>
      </c>
      <c r="F239" t="str">
        <f>'ANALISA PROFIL'!D239</f>
        <v>HIJAU</v>
      </c>
      <c r="G239" t="str">
        <f>'ANALISA PROFIL'!E239</f>
        <v>TIDAK</v>
      </c>
      <c r="H239" t="str">
        <f>'ANALISA PROFIL'!F239</f>
        <v>SEDANG</v>
      </c>
    </row>
    <row r="240" spans="1:8" x14ac:dyDescent="0.25">
      <c r="A240">
        <f>'PROFIL KELUARAGA'!A240</f>
        <v>236</v>
      </c>
      <c r="B240" s="8" t="str">
        <f>'PROFIL KELUARAGA'!B240</f>
        <v>MUXVII252</v>
      </c>
      <c r="C240" s="8" t="str">
        <f>'PROFIL KELUARAGA'!C240</f>
        <v>Bpk. 236</v>
      </c>
      <c r="D240">
        <f>'PROFIL KELUARAGA'!E240</f>
        <v>-7.3332601399925625</v>
      </c>
      <c r="E240">
        <f>'PROFIL KELUARAGA'!F240</f>
        <v>112.7836110816306</v>
      </c>
      <c r="F240" t="str">
        <f>'ANALISA PROFIL'!D240</f>
        <v>HIJAU</v>
      </c>
      <c r="G240" t="str">
        <f>'ANALISA PROFIL'!E240</f>
        <v>TIDAK</v>
      </c>
      <c r="H240" t="str">
        <f>'ANALISA PROFIL'!F240</f>
        <v>RENDAH</v>
      </c>
    </row>
    <row r="241" spans="1:8" x14ac:dyDescent="0.25">
      <c r="A241">
        <f>'PROFIL KELUARAGA'!A241</f>
        <v>237</v>
      </c>
      <c r="B241" s="8" t="str">
        <f>'PROFIL KELUARAGA'!B241</f>
        <v>MUXVII253</v>
      </c>
      <c r="C241" s="8" t="str">
        <f>'PROFIL KELUARAGA'!C241</f>
        <v>Bpk. 237</v>
      </c>
      <c r="D241">
        <f>'PROFIL KELUARAGA'!E241</f>
        <v>-7.33600990229061</v>
      </c>
      <c r="E241">
        <f>'PROFIL KELUARAGA'!F241</f>
        <v>112.79124617963812</v>
      </c>
      <c r="F241" t="str">
        <f>'ANALISA PROFIL'!D241</f>
        <v>HIJAU</v>
      </c>
      <c r="G241" t="str">
        <f>'ANALISA PROFIL'!E241</f>
        <v>TIDAK</v>
      </c>
      <c r="H241" t="str">
        <f>'ANALISA PROFIL'!F241</f>
        <v>SEDANG</v>
      </c>
    </row>
    <row r="242" spans="1:8" x14ac:dyDescent="0.25">
      <c r="A242">
        <f>'PROFIL KELUARAGA'!A242</f>
        <v>238</v>
      </c>
      <c r="B242" s="8" t="str">
        <f>'PROFIL KELUARAGA'!B242</f>
        <v>MUXVII254</v>
      </c>
      <c r="C242" s="8" t="str">
        <f>'PROFIL KELUARAGA'!C242</f>
        <v>Bpk. 238</v>
      </c>
      <c r="D242">
        <f>'PROFIL KELUARAGA'!E242</f>
        <v>-7.3322373845730713</v>
      </c>
      <c r="E242">
        <f>'PROFIL KELUARAGA'!F242</f>
        <v>112.79168174878934</v>
      </c>
      <c r="F242" t="str">
        <f>'ANALISA PROFIL'!D242</f>
        <v>HIJAU</v>
      </c>
      <c r="G242" t="str">
        <f>'ANALISA PROFIL'!E242</f>
        <v>TIDAK</v>
      </c>
      <c r="H242" t="str">
        <f>'ANALISA PROFIL'!F242</f>
        <v>SEDANG</v>
      </c>
    </row>
    <row r="243" spans="1:8" x14ac:dyDescent="0.25">
      <c r="A243">
        <f>'PROFIL KELUARAGA'!A243</f>
        <v>239</v>
      </c>
      <c r="B243" s="8" t="str">
        <f>'PROFIL KELUARAGA'!B243</f>
        <v>MUXVII255</v>
      </c>
      <c r="C243" s="8" t="str">
        <f>'PROFIL KELUARAGA'!C243</f>
        <v>Bpk. 239</v>
      </c>
      <c r="D243">
        <f>'PROFIL KELUARAGA'!E243</f>
        <v>-7.3397336354541389</v>
      </c>
      <c r="E243">
        <f>'PROFIL KELUARAGA'!F243</f>
        <v>112.79208540898811</v>
      </c>
      <c r="F243" t="str">
        <f>'ANALISA PROFIL'!D243</f>
        <v>HIJAU</v>
      </c>
      <c r="G243" t="str">
        <f>'ANALISA PROFIL'!E243</f>
        <v>TIDAK</v>
      </c>
      <c r="H243" t="str">
        <f>'ANALISA PROFIL'!F243</f>
        <v>RENDAH</v>
      </c>
    </row>
    <row r="244" spans="1:8" x14ac:dyDescent="0.25">
      <c r="A244">
        <f>'PROFIL KELUARAGA'!A244</f>
        <v>240</v>
      </c>
      <c r="B244" s="8" t="str">
        <f>'PROFIL KELUARAGA'!B244</f>
        <v>MUXVII256</v>
      </c>
      <c r="C244" s="8" t="str">
        <f>'PROFIL KELUARAGA'!C244</f>
        <v>Bpk. 240</v>
      </c>
      <c r="D244">
        <f>'PROFIL KELUARAGA'!E244</f>
        <v>-7.3307180143690136</v>
      </c>
      <c r="E244">
        <f>'PROFIL KELUARAGA'!F244</f>
        <v>112.78613031695079</v>
      </c>
      <c r="F244" t="str">
        <f>'ANALISA PROFIL'!D244</f>
        <v>HIJAU</v>
      </c>
      <c r="G244" t="str">
        <f>'ANALISA PROFIL'!E244</f>
        <v>TIDAK</v>
      </c>
      <c r="H244" t="str">
        <f>'ANALISA PROFIL'!F244</f>
        <v>RENDAH</v>
      </c>
    </row>
    <row r="245" spans="1:8" x14ac:dyDescent="0.25">
      <c r="A245">
        <f>'PROFIL KELUARAGA'!A245</f>
        <v>241</v>
      </c>
      <c r="B245" s="8" t="str">
        <f>'PROFIL KELUARAGA'!B245</f>
        <v>MUXVII257</v>
      </c>
      <c r="C245" s="8" t="str">
        <f>'PROFIL KELUARAGA'!C245</f>
        <v>Bpk. 241</v>
      </c>
      <c r="D245">
        <f>'PROFIL KELUARAGA'!E245</f>
        <v>-7.3374077775944961</v>
      </c>
      <c r="E245">
        <f>'PROFIL KELUARAGA'!F245</f>
        <v>112.78774278596458</v>
      </c>
      <c r="F245" t="str">
        <f>'ANALISA PROFIL'!D245</f>
        <v>HIJAU</v>
      </c>
      <c r="G245" t="str">
        <f>'ANALISA PROFIL'!E245</f>
        <v>TIDAK</v>
      </c>
      <c r="H245" t="str">
        <f>'ANALISA PROFIL'!F245</f>
        <v>RENDAH</v>
      </c>
    </row>
    <row r="246" spans="1:8" x14ac:dyDescent="0.25">
      <c r="A246">
        <f>'PROFIL KELUARAGA'!A246</f>
        <v>242</v>
      </c>
      <c r="B246" s="8" t="str">
        <f>'PROFIL KELUARAGA'!B246</f>
        <v>MUXVII258</v>
      </c>
      <c r="C246" s="8" t="str">
        <f>'PROFIL KELUARAGA'!C246</f>
        <v>Bpk. 242</v>
      </c>
      <c r="D246">
        <f>'PROFIL KELUARAGA'!E246</f>
        <v>-7.3366323538283176</v>
      </c>
      <c r="E246">
        <f>'PROFIL KELUARAGA'!F246</f>
        <v>112.79052487267599</v>
      </c>
      <c r="F246" t="str">
        <f>'ANALISA PROFIL'!D246</f>
        <v>HIJAU</v>
      </c>
      <c r="G246" t="str">
        <f>'ANALISA PROFIL'!E246</f>
        <v>TIDAK</v>
      </c>
      <c r="H246" t="str">
        <f>'ANALISA PROFIL'!F246</f>
        <v>RENDAH</v>
      </c>
    </row>
    <row r="247" spans="1:8" x14ac:dyDescent="0.25">
      <c r="A247">
        <f>'PROFIL KELUARAGA'!A247</f>
        <v>243</v>
      </c>
      <c r="B247" s="8" t="str">
        <f>'PROFIL KELUARAGA'!B247</f>
        <v>MUXVII259</v>
      </c>
      <c r="C247" s="8" t="str">
        <f>'PROFIL KELUARAGA'!C247</f>
        <v>Bpk. 243</v>
      </c>
      <c r="D247">
        <f>'PROFIL KELUARAGA'!E247</f>
        <v>-7.3320095496821871</v>
      </c>
      <c r="E247">
        <f>'PROFIL KELUARAGA'!F247</f>
        <v>112.78700002872033</v>
      </c>
      <c r="F247" t="str">
        <f>'ANALISA PROFIL'!D247</f>
        <v>HIJAU</v>
      </c>
      <c r="G247" t="str">
        <f>'ANALISA PROFIL'!E247</f>
        <v>TIDAK</v>
      </c>
      <c r="H247" t="str">
        <f>'ANALISA PROFIL'!F247</f>
        <v>RENDAH</v>
      </c>
    </row>
    <row r="248" spans="1:8" x14ac:dyDescent="0.25">
      <c r="A248">
        <f>'PROFIL KELUARAGA'!A248</f>
        <v>244</v>
      </c>
      <c r="B248" s="8" t="str">
        <f>'PROFIL KELUARAGA'!B248</f>
        <v>MUXVII260</v>
      </c>
      <c r="C248" s="8" t="str">
        <f>'PROFIL KELUARAGA'!C248</f>
        <v>Bpk. 244</v>
      </c>
      <c r="D248">
        <f>'PROFIL KELUARAGA'!E248</f>
        <v>-7.3342456003677183</v>
      </c>
      <c r="E248">
        <f>'PROFIL KELUARAGA'!F248</f>
        <v>112.78620356518941</v>
      </c>
      <c r="F248" t="str">
        <f>'ANALISA PROFIL'!D248</f>
        <v>HIJAU</v>
      </c>
      <c r="G248" t="str">
        <f>'ANALISA PROFIL'!E248</f>
        <v>TIDAK</v>
      </c>
      <c r="H248" t="str">
        <f>'ANALISA PROFIL'!F248</f>
        <v>SEDANG</v>
      </c>
    </row>
    <row r="249" spans="1:8" x14ac:dyDescent="0.25">
      <c r="A249">
        <f>'PROFIL KELUARAGA'!A249</f>
        <v>245</v>
      </c>
      <c r="B249" s="8" t="str">
        <f>'PROFIL KELUARAGA'!B249</f>
        <v>MUXVII261</v>
      </c>
      <c r="C249" s="8" t="str">
        <f>'PROFIL KELUARAGA'!C249</f>
        <v>Bpk. 245</v>
      </c>
      <c r="D249">
        <f>'PROFIL KELUARAGA'!E249</f>
        <v>-7.330413082048354</v>
      </c>
      <c r="E249">
        <f>'PROFIL KELUARAGA'!F249</f>
        <v>112.78642483454284</v>
      </c>
      <c r="F249" t="str">
        <f>'ANALISA PROFIL'!D249</f>
        <v>HIJAU</v>
      </c>
      <c r="G249" t="str">
        <f>'ANALISA PROFIL'!E249</f>
        <v>TIDAK</v>
      </c>
      <c r="H249" t="str">
        <f>'ANALISA PROFIL'!F249</f>
        <v>RENDAH</v>
      </c>
    </row>
    <row r="250" spans="1:8" x14ac:dyDescent="0.25">
      <c r="A250">
        <f>'PROFIL KELUARAGA'!A250</f>
        <v>246</v>
      </c>
      <c r="B250" s="8" t="str">
        <f>'PROFIL KELUARAGA'!B250</f>
        <v>MUXVII262</v>
      </c>
      <c r="C250" s="8" t="str">
        <f>'PROFIL KELUARAGA'!C250</f>
        <v>Bpk. 246</v>
      </c>
      <c r="D250">
        <f>'PROFIL KELUARAGA'!E250</f>
        <v>-7.330529132363913</v>
      </c>
      <c r="E250">
        <f>'PROFIL KELUARAGA'!F250</f>
        <v>112.79222534448779</v>
      </c>
      <c r="F250" t="str">
        <f>'ANALISA PROFIL'!D250</f>
        <v>HIJAU</v>
      </c>
      <c r="G250" t="str">
        <f>'ANALISA PROFIL'!E250</f>
        <v>TIDAK</v>
      </c>
      <c r="H250" t="str">
        <f>'ANALISA PROFIL'!F250</f>
        <v>RENDAH</v>
      </c>
    </row>
    <row r="251" spans="1:8" x14ac:dyDescent="0.25">
      <c r="A251">
        <f>'PROFIL KELUARAGA'!A251</f>
        <v>247</v>
      </c>
      <c r="B251" s="8" t="str">
        <f>'PROFIL KELUARAGA'!B251</f>
        <v>MUXVII263</v>
      </c>
      <c r="C251" s="8" t="str">
        <f>'PROFIL KELUARAGA'!C251</f>
        <v>Bpk. 247</v>
      </c>
      <c r="D251">
        <f>'PROFIL KELUARAGA'!E251</f>
        <v>-7.3353030267485249</v>
      </c>
      <c r="E251">
        <f>'PROFIL KELUARAGA'!F251</f>
        <v>112.78412977420531</v>
      </c>
      <c r="F251" t="str">
        <f>'ANALISA PROFIL'!D251</f>
        <v>HIJAU</v>
      </c>
      <c r="G251" t="str">
        <f>'ANALISA PROFIL'!E251</f>
        <v>TIDAK</v>
      </c>
      <c r="H251" t="str">
        <f>'ANALISA PROFIL'!F251</f>
        <v>RENDAH</v>
      </c>
    </row>
    <row r="252" spans="1:8" x14ac:dyDescent="0.25">
      <c r="A252">
        <f>'PROFIL KELUARAGA'!A252</f>
        <v>248</v>
      </c>
      <c r="B252" s="8" t="str">
        <f>'PROFIL KELUARAGA'!B252</f>
        <v>MUXVII264</v>
      </c>
      <c r="C252" s="8" t="str">
        <f>'PROFIL KELUARAGA'!C252</f>
        <v>Bpk. 248</v>
      </c>
      <c r="D252">
        <f>'PROFIL KELUARAGA'!E252</f>
        <v>-7.3318313998171014</v>
      </c>
      <c r="E252">
        <f>'PROFIL KELUARAGA'!F252</f>
        <v>112.78867655744749</v>
      </c>
      <c r="F252" t="str">
        <f>'ANALISA PROFIL'!D252</f>
        <v>HIJAU</v>
      </c>
      <c r="G252" t="str">
        <f>'ANALISA PROFIL'!E252</f>
        <v>TIDAK</v>
      </c>
      <c r="H252" t="str">
        <f>'ANALISA PROFIL'!F252</f>
        <v>RENDAH</v>
      </c>
    </row>
    <row r="253" spans="1:8" x14ac:dyDescent="0.25">
      <c r="A253">
        <f>'PROFIL KELUARAGA'!A253</f>
        <v>249</v>
      </c>
      <c r="B253" s="8" t="str">
        <f>'PROFIL KELUARAGA'!B253</f>
        <v>MUXVII265</v>
      </c>
      <c r="C253" s="8" t="str">
        <f>'PROFIL KELUARAGA'!C253</f>
        <v>Bpk. 249</v>
      </c>
      <c r="D253">
        <f>'PROFIL KELUARAGA'!E253</f>
        <v>-7.3308899376570826</v>
      </c>
      <c r="E253">
        <f>'PROFIL KELUARAGA'!F253</f>
        <v>112.78850686166439</v>
      </c>
      <c r="F253" t="str">
        <f>'ANALISA PROFIL'!D253</f>
        <v>HIJAU</v>
      </c>
      <c r="G253" t="str">
        <f>'ANALISA PROFIL'!E253</f>
        <v>TIDAK</v>
      </c>
      <c r="H253" t="str">
        <f>'ANALISA PROFIL'!F253</f>
        <v>RENDAH</v>
      </c>
    </row>
    <row r="254" spans="1:8" x14ac:dyDescent="0.25">
      <c r="A254">
        <f>'PROFIL KELUARAGA'!A254</f>
        <v>250</v>
      </c>
      <c r="B254" s="8" t="str">
        <f>'PROFIL KELUARAGA'!B254</f>
        <v>MUXVII266</v>
      </c>
      <c r="C254" s="8" t="str">
        <f>'PROFIL KELUARAGA'!C254</f>
        <v>Bpk. 250</v>
      </c>
      <c r="D254">
        <f>'PROFIL KELUARAGA'!E254</f>
        <v>-7.3303296747779996</v>
      </c>
      <c r="E254">
        <f>'PROFIL KELUARAGA'!F254</f>
        <v>112.79122680941693</v>
      </c>
      <c r="F254" t="str">
        <f>'ANALISA PROFIL'!D254</f>
        <v>HIJAU</v>
      </c>
      <c r="G254" t="str">
        <f>'ANALISA PROFIL'!E254</f>
        <v>TIDAK</v>
      </c>
      <c r="H254" t="str">
        <f>'ANALISA PROFIL'!F254</f>
        <v>RENDAH</v>
      </c>
    </row>
    <row r="255" spans="1:8" x14ac:dyDescent="0.25">
      <c r="A255">
        <f>'PROFIL KELUARAGA'!A255</f>
        <v>251</v>
      </c>
      <c r="B255" s="8" t="str">
        <f>'PROFIL KELUARAGA'!B255</f>
        <v>MUXVII267</v>
      </c>
      <c r="C255" s="8" t="str">
        <f>'PROFIL KELUARAGA'!C255</f>
        <v>Bpk. 251</v>
      </c>
      <c r="D255">
        <f>'PROFIL KELUARAGA'!E255</f>
        <v>-7.3305161074603955</v>
      </c>
      <c r="E255">
        <f>'PROFIL KELUARAGA'!F255</f>
        <v>112.78386172997722</v>
      </c>
      <c r="F255" t="str">
        <f>'ANALISA PROFIL'!D255</f>
        <v>HIJAU</v>
      </c>
      <c r="G255" t="str">
        <f>'ANALISA PROFIL'!E255</f>
        <v>TIDAK</v>
      </c>
      <c r="H255" t="str">
        <f>'ANALISA PROFIL'!F255</f>
        <v>RENDAH</v>
      </c>
    </row>
    <row r="256" spans="1:8" x14ac:dyDescent="0.25">
      <c r="A256">
        <f>'PROFIL KELUARAGA'!A256</f>
        <v>252</v>
      </c>
      <c r="B256" s="8" t="str">
        <f>'PROFIL KELUARAGA'!B256</f>
        <v>MUXVII268</v>
      </c>
      <c r="C256" s="8" t="str">
        <f>'PROFIL KELUARAGA'!C256</f>
        <v>Bpk. 252</v>
      </c>
      <c r="D256">
        <f>'PROFIL KELUARAGA'!E256</f>
        <v>-7.3345642672706948</v>
      </c>
      <c r="E256">
        <f>'PROFIL KELUARAGA'!F256</f>
        <v>112.78445136438037</v>
      </c>
      <c r="F256" t="str">
        <f>'ANALISA PROFIL'!D256</f>
        <v>HIJAU</v>
      </c>
      <c r="G256" t="str">
        <f>'ANALISA PROFIL'!E256</f>
        <v>TIDAK</v>
      </c>
      <c r="H256" t="str">
        <f>'ANALISA PROFIL'!F256</f>
        <v>RENDAH</v>
      </c>
    </row>
    <row r="257" spans="1:8" x14ac:dyDescent="0.25">
      <c r="A257">
        <f>'PROFIL KELUARAGA'!A257</f>
        <v>253</v>
      </c>
      <c r="B257" s="8" t="str">
        <f>'PROFIL KELUARAGA'!B257</f>
        <v>MUXVII269</v>
      </c>
      <c r="C257" s="8" t="str">
        <f>'PROFIL KELUARAGA'!C257</f>
        <v>Bpk. 253</v>
      </c>
      <c r="D257">
        <f>'PROFIL KELUARAGA'!E257</f>
        <v>-7.3329919104306382</v>
      </c>
      <c r="E257">
        <f>'PROFIL KELUARAGA'!F257</f>
        <v>112.78624188627738</v>
      </c>
      <c r="F257" t="str">
        <f>'ANALISA PROFIL'!D257</f>
        <v>HIJAU</v>
      </c>
      <c r="G257" t="str">
        <f>'ANALISA PROFIL'!E257</f>
        <v>TIDAK</v>
      </c>
      <c r="H257" t="str">
        <f>'ANALISA PROFIL'!F257</f>
        <v>RENDAH</v>
      </c>
    </row>
    <row r="258" spans="1:8" x14ac:dyDescent="0.25">
      <c r="A258">
        <f>'PROFIL KELUARAGA'!A258</f>
        <v>254</v>
      </c>
      <c r="B258" s="8" t="str">
        <f>'PROFIL KELUARAGA'!B258</f>
        <v>MUXVII270</v>
      </c>
      <c r="C258" s="8" t="str">
        <f>'PROFIL KELUARAGA'!C258</f>
        <v>Bpk. 254</v>
      </c>
      <c r="D258">
        <f>'PROFIL KELUARAGA'!E258</f>
        <v>-7.3364688088071537</v>
      </c>
      <c r="E258">
        <f>'PROFIL KELUARAGA'!F258</f>
        <v>112.78917402329462</v>
      </c>
      <c r="F258" t="str">
        <f>'ANALISA PROFIL'!D258</f>
        <v>HIJAU</v>
      </c>
      <c r="G258" t="str">
        <f>'ANALISA PROFIL'!E258</f>
        <v>TIDAK</v>
      </c>
      <c r="H258" t="str">
        <f>'ANALISA PROFIL'!F258</f>
        <v>RENDAH</v>
      </c>
    </row>
    <row r="259" spans="1:8" x14ac:dyDescent="0.25">
      <c r="A259">
        <f>'PROFIL KELUARAGA'!A259</f>
        <v>255</v>
      </c>
      <c r="B259" s="8" t="str">
        <f>'PROFIL KELUARAGA'!B259</f>
        <v>MUXVII271</v>
      </c>
      <c r="C259" s="8" t="str">
        <f>'PROFIL KELUARAGA'!C259</f>
        <v>Bpk. 255</v>
      </c>
      <c r="D259">
        <f>'PROFIL KELUARAGA'!E259</f>
        <v>-7.3389430251278842</v>
      </c>
      <c r="E259">
        <f>'PROFIL KELUARAGA'!F259</f>
        <v>112.79289145272237</v>
      </c>
      <c r="F259" t="str">
        <f>'ANALISA PROFIL'!D259</f>
        <v>HIJAU</v>
      </c>
      <c r="G259" t="str">
        <f>'ANALISA PROFIL'!E259</f>
        <v>TIDAK</v>
      </c>
      <c r="H259" t="str">
        <f>'ANALISA PROFIL'!F259</f>
        <v>RENDAH</v>
      </c>
    </row>
    <row r="260" spans="1:8" x14ac:dyDescent="0.25">
      <c r="A260">
        <f>'PROFIL KELUARAGA'!A260</f>
        <v>256</v>
      </c>
      <c r="B260" s="8" t="str">
        <f>'PROFIL KELUARAGA'!B260</f>
        <v>MUXVII272</v>
      </c>
      <c r="C260" s="8" t="str">
        <f>'PROFIL KELUARAGA'!C260</f>
        <v>Bpk. 256</v>
      </c>
      <c r="D260">
        <f>'PROFIL KELUARAGA'!E260</f>
        <v>-7.335458716970491</v>
      </c>
      <c r="E260">
        <f>'PROFIL KELUARAGA'!F260</f>
        <v>112.78573619244496</v>
      </c>
      <c r="F260" t="str">
        <f>'ANALISA PROFIL'!D260</f>
        <v>HIJAU</v>
      </c>
      <c r="G260" t="str">
        <f>'ANALISA PROFIL'!E260</f>
        <v>TIDAK</v>
      </c>
      <c r="H260" t="str">
        <f>'ANALISA PROFIL'!F260</f>
        <v>RENDAH</v>
      </c>
    </row>
    <row r="261" spans="1:8" x14ac:dyDescent="0.25">
      <c r="A261">
        <f>'PROFIL KELUARAGA'!A261</f>
        <v>257</v>
      </c>
      <c r="B261" s="8" t="str">
        <f>'PROFIL KELUARAGA'!B261</f>
        <v>MUXVII273</v>
      </c>
      <c r="C261" s="8" t="str">
        <f>'PROFIL KELUARAGA'!C261</f>
        <v>Bpk. 257</v>
      </c>
      <c r="D261">
        <f>'PROFIL KELUARAGA'!E261</f>
        <v>-7.3341668147952443</v>
      </c>
      <c r="E261">
        <f>'PROFIL KELUARAGA'!F261</f>
        <v>112.7891685033924</v>
      </c>
      <c r="F261" t="str">
        <f>'ANALISA PROFIL'!D261</f>
        <v>HIJAU</v>
      </c>
      <c r="G261" t="str">
        <f>'ANALISA PROFIL'!E261</f>
        <v>TIDAK</v>
      </c>
      <c r="H261" t="str">
        <f>'ANALISA PROFIL'!F261</f>
        <v>RENDAH</v>
      </c>
    </row>
    <row r="262" spans="1:8" x14ac:dyDescent="0.25">
      <c r="A262">
        <f>'PROFIL KELUARAGA'!A262</f>
        <v>258</v>
      </c>
      <c r="B262" s="8" t="str">
        <f>'PROFIL KELUARAGA'!B262</f>
        <v>MUXVII274</v>
      </c>
      <c r="C262" s="8" t="str">
        <f>'PROFIL KELUARAGA'!C262</f>
        <v>Bpk. 258</v>
      </c>
      <c r="D262">
        <f>'PROFIL KELUARAGA'!E262</f>
        <v>-7.3326463562761335</v>
      </c>
      <c r="E262">
        <f>'PROFIL KELUARAGA'!F262</f>
        <v>112.79206907484264</v>
      </c>
      <c r="F262" t="str">
        <f>'ANALISA PROFIL'!D262</f>
        <v>HIJAU</v>
      </c>
      <c r="G262" t="str">
        <f>'ANALISA PROFIL'!E262</f>
        <v>TIDAK</v>
      </c>
      <c r="H262" t="str">
        <f>'ANALISA PROFIL'!F262</f>
        <v>RENDAH</v>
      </c>
    </row>
    <row r="263" spans="1:8" x14ac:dyDescent="0.25">
      <c r="A263">
        <f>'PROFIL KELUARAGA'!A263</f>
        <v>259</v>
      </c>
      <c r="B263" s="8" t="str">
        <f>'PROFIL KELUARAGA'!B263</f>
        <v>MUXVII275</v>
      </c>
      <c r="C263" s="8" t="str">
        <f>'PROFIL KELUARAGA'!C263</f>
        <v>Bpk. 259</v>
      </c>
      <c r="D263">
        <f>'PROFIL KELUARAGA'!E263</f>
        <v>-7.3326798508171311</v>
      </c>
      <c r="E263">
        <f>'PROFIL KELUARAGA'!F263</f>
        <v>112.79030243437883</v>
      </c>
      <c r="F263" t="str">
        <f>'ANALISA PROFIL'!D263</f>
        <v>HIJAU</v>
      </c>
      <c r="G263" t="str">
        <f>'ANALISA PROFIL'!E263</f>
        <v>TIDAK</v>
      </c>
      <c r="H263" t="str">
        <f>'ANALISA PROFIL'!F263</f>
        <v>RENDAH</v>
      </c>
    </row>
    <row r="264" spans="1:8" x14ac:dyDescent="0.25">
      <c r="A264">
        <f>'PROFIL KELUARAGA'!A264</f>
        <v>260</v>
      </c>
      <c r="B264" s="8" t="str">
        <f>'PROFIL KELUARAGA'!B264</f>
        <v>MUXVII276</v>
      </c>
      <c r="C264" s="8" t="str">
        <f>'PROFIL KELUARAGA'!C264</f>
        <v>Bpk. 260</v>
      </c>
      <c r="D264">
        <f>'PROFIL KELUARAGA'!E264</f>
        <v>-7.3364287010834355</v>
      </c>
      <c r="E264">
        <f>'PROFIL KELUARAGA'!F264</f>
        <v>112.78947446544537</v>
      </c>
      <c r="F264" t="str">
        <f>'ANALISA PROFIL'!D264</f>
        <v>HIJAU</v>
      </c>
      <c r="G264" t="str">
        <f>'ANALISA PROFIL'!E264</f>
        <v>TIDAK</v>
      </c>
      <c r="H264" t="str">
        <f>'ANALISA PROFIL'!F264</f>
        <v>RENDAH</v>
      </c>
    </row>
    <row r="265" spans="1:8" x14ac:dyDescent="0.25">
      <c r="A265">
        <f>'PROFIL KELUARAGA'!A265</f>
        <v>261</v>
      </c>
      <c r="B265" s="8" t="str">
        <f>'PROFIL KELUARAGA'!B265</f>
        <v>MUXVII277</v>
      </c>
      <c r="C265" s="8" t="str">
        <f>'PROFIL KELUARAGA'!C265</f>
        <v>Bpk. 261</v>
      </c>
      <c r="D265">
        <f>'PROFIL KELUARAGA'!E265</f>
        <v>-7.3389490577865706</v>
      </c>
      <c r="E265">
        <f>'PROFIL KELUARAGA'!F265</f>
        <v>112.79123500244243</v>
      </c>
      <c r="F265" t="str">
        <f>'ANALISA PROFIL'!D265</f>
        <v>HIJAU</v>
      </c>
      <c r="G265" t="str">
        <f>'ANALISA PROFIL'!E265</f>
        <v>TIDAK</v>
      </c>
      <c r="H265" t="str">
        <f>'ANALISA PROFIL'!F265</f>
        <v>RENDAH</v>
      </c>
    </row>
    <row r="266" spans="1:8" x14ac:dyDescent="0.25">
      <c r="A266">
        <f>'PROFIL KELUARAGA'!A266</f>
        <v>262</v>
      </c>
      <c r="B266" s="8" t="str">
        <f>'PROFIL KELUARAGA'!B266</f>
        <v>MUXVII278</v>
      </c>
      <c r="C266" s="8" t="str">
        <f>'PROFIL KELUARAGA'!C266</f>
        <v>Bpk. 262</v>
      </c>
      <c r="D266">
        <f>'PROFIL KELUARAGA'!E266</f>
        <v>-7.3377919435236754</v>
      </c>
      <c r="E266">
        <f>'PROFIL KELUARAGA'!F266</f>
        <v>112.78746700485929</v>
      </c>
      <c r="F266" t="str">
        <f>'ANALISA PROFIL'!D266</f>
        <v>HIJAU</v>
      </c>
      <c r="G266" t="str">
        <f>'ANALISA PROFIL'!E266</f>
        <v>TIDAK</v>
      </c>
      <c r="H266" t="str">
        <f>'ANALISA PROFIL'!F266</f>
        <v>RENDAH</v>
      </c>
    </row>
    <row r="267" spans="1:8" x14ac:dyDescent="0.25">
      <c r="A267">
        <f>'PROFIL KELUARAGA'!A267</f>
        <v>263</v>
      </c>
      <c r="B267" s="8" t="str">
        <f>'PROFIL KELUARAGA'!B267</f>
        <v>MUXVII279</v>
      </c>
      <c r="C267" s="8" t="str">
        <f>'PROFIL KELUARAGA'!C267</f>
        <v>Bpk. 263</v>
      </c>
      <c r="D267">
        <f>'PROFIL KELUARAGA'!E267</f>
        <v>-7.332443980403152</v>
      </c>
      <c r="E267">
        <f>'PROFIL KELUARAGA'!F267</f>
        <v>112.78646798477681</v>
      </c>
      <c r="F267" t="str">
        <f>'ANALISA PROFIL'!D267</f>
        <v>HIJAU</v>
      </c>
      <c r="G267" t="str">
        <f>'ANALISA PROFIL'!E267</f>
        <v>TIDAK</v>
      </c>
      <c r="H267" t="str">
        <f>'ANALISA PROFIL'!F267</f>
        <v>RENDAH</v>
      </c>
    </row>
    <row r="268" spans="1:8" x14ac:dyDescent="0.25">
      <c r="A268">
        <f>'PROFIL KELUARAGA'!A268</f>
        <v>264</v>
      </c>
      <c r="B268" s="8" t="str">
        <f>'PROFIL KELUARAGA'!B268</f>
        <v>MUXVII280</v>
      </c>
      <c r="C268" s="8" t="str">
        <f>'PROFIL KELUARAGA'!C268</f>
        <v>Bpk. 264</v>
      </c>
      <c r="D268">
        <f>'PROFIL KELUARAGA'!E268</f>
        <v>-7.3320043628211247</v>
      </c>
      <c r="E268">
        <f>'PROFIL KELUARAGA'!F268</f>
        <v>112.78808860819447</v>
      </c>
      <c r="F268" t="str">
        <f>'ANALISA PROFIL'!D268</f>
        <v>HIJAU</v>
      </c>
      <c r="G268" t="str">
        <f>'ANALISA PROFIL'!E268</f>
        <v>TIDAK</v>
      </c>
      <c r="H268" t="str">
        <f>'ANALISA PROFIL'!F268</f>
        <v>RENDAH</v>
      </c>
    </row>
    <row r="269" spans="1:8" x14ac:dyDescent="0.25">
      <c r="A269">
        <f>'PROFIL KELUARAGA'!A269</f>
        <v>265</v>
      </c>
      <c r="B269" s="8" t="str">
        <f>'PROFIL KELUARAGA'!B269</f>
        <v>MUXVII281</v>
      </c>
      <c r="C269" s="8" t="str">
        <f>'PROFIL KELUARAGA'!C269</f>
        <v>Bpk. 265</v>
      </c>
      <c r="D269">
        <f>'PROFIL KELUARAGA'!E269</f>
        <v>-7.3364001845149502</v>
      </c>
      <c r="E269">
        <f>'PROFIL KELUARAGA'!F269</f>
        <v>112.78922648900023</v>
      </c>
      <c r="F269" t="str">
        <f>'ANALISA PROFIL'!D269</f>
        <v>HIJAU</v>
      </c>
      <c r="G269" t="str">
        <f>'ANALISA PROFIL'!E269</f>
        <v>TIDAK</v>
      </c>
      <c r="H269" t="str">
        <f>'ANALISA PROFIL'!F269</f>
        <v>RENDAH</v>
      </c>
    </row>
    <row r="270" spans="1:8" x14ac:dyDescent="0.25">
      <c r="A270">
        <f>'PROFIL KELUARAGA'!A270</f>
        <v>266</v>
      </c>
      <c r="B270" s="8" t="str">
        <f>'PROFIL KELUARAGA'!B270</f>
        <v>MUXVII282</v>
      </c>
      <c r="C270" s="8" t="str">
        <f>'PROFIL KELUARAGA'!C270</f>
        <v>Bpk. 266</v>
      </c>
      <c r="D270">
        <f>'PROFIL KELUARAGA'!E270</f>
        <v>-7.3364454751524448</v>
      </c>
      <c r="E270">
        <f>'PROFIL KELUARAGA'!F270</f>
        <v>112.79293477940382</v>
      </c>
      <c r="F270" t="str">
        <f>'ANALISA PROFIL'!D270</f>
        <v>HIJAU</v>
      </c>
      <c r="G270" t="str">
        <f>'ANALISA PROFIL'!E270</f>
        <v>TIDAK</v>
      </c>
      <c r="H270" t="str">
        <f>'ANALISA PROFIL'!F270</f>
        <v>RENDAH</v>
      </c>
    </row>
    <row r="271" spans="1:8" x14ac:dyDescent="0.25">
      <c r="A271">
        <f>'PROFIL KELUARAGA'!A271</f>
        <v>267</v>
      </c>
      <c r="B271" s="8" t="str">
        <f>'PROFIL KELUARAGA'!B271</f>
        <v>MUXVII283</v>
      </c>
      <c r="C271" s="8" t="str">
        <f>'PROFIL KELUARAGA'!C271</f>
        <v>Bpk. 267</v>
      </c>
      <c r="D271">
        <f>'PROFIL KELUARAGA'!E271</f>
        <v>-7.3366242498395735</v>
      </c>
      <c r="E271">
        <f>'PROFIL KELUARAGA'!F271</f>
        <v>112.78605554688816</v>
      </c>
      <c r="F271" t="str">
        <f>'ANALISA PROFIL'!D271</f>
        <v>HIJAU</v>
      </c>
      <c r="G271" t="str">
        <f>'ANALISA PROFIL'!E271</f>
        <v>TIDAK</v>
      </c>
      <c r="H271" t="str">
        <f>'ANALISA PROFIL'!F271</f>
        <v>RENDAH</v>
      </c>
    </row>
    <row r="272" spans="1:8" x14ac:dyDescent="0.25">
      <c r="A272">
        <f>'PROFIL KELUARAGA'!A272</f>
        <v>268</v>
      </c>
      <c r="B272" s="8" t="str">
        <f>'PROFIL KELUARAGA'!B272</f>
        <v>MUXVII284</v>
      </c>
      <c r="C272" s="8" t="str">
        <f>'PROFIL KELUARAGA'!C272</f>
        <v>Bpk. 268</v>
      </c>
      <c r="D272">
        <f>'PROFIL KELUARAGA'!E272</f>
        <v>-7.3303469807525534</v>
      </c>
      <c r="E272">
        <f>'PROFIL KELUARAGA'!F272</f>
        <v>112.7849590784359</v>
      </c>
      <c r="F272" t="str">
        <f>'ANALISA PROFIL'!D272</f>
        <v>HIJAU</v>
      </c>
      <c r="G272" t="str">
        <f>'ANALISA PROFIL'!E272</f>
        <v>TIDAK</v>
      </c>
      <c r="H272" t="str">
        <f>'ANALISA PROFIL'!F272</f>
        <v>RENDAH</v>
      </c>
    </row>
    <row r="273" spans="1:8" x14ac:dyDescent="0.25">
      <c r="A273">
        <f>'PROFIL KELUARAGA'!A273</f>
        <v>269</v>
      </c>
      <c r="B273" s="8" t="str">
        <f>'PROFIL KELUARAGA'!B273</f>
        <v>MUXVII285</v>
      </c>
      <c r="C273" s="8" t="str">
        <f>'PROFIL KELUARAGA'!C273</f>
        <v>Bpk. 269</v>
      </c>
      <c r="D273">
        <f>'PROFIL KELUARAGA'!E273</f>
        <v>-7.3311033409320867</v>
      </c>
      <c r="E273">
        <f>'PROFIL KELUARAGA'!F273</f>
        <v>112.78885065717475</v>
      </c>
      <c r="F273" t="str">
        <f>'ANALISA PROFIL'!D273</f>
        <v>HIJAU</v>
      </c>
      <c r="G273" t="str">
        <f>'ANALISA PROFIL'!E273</f>
        <v>TIDAK</v>
      </c>
      <c r="H273" t="str">
        <f>'ANALISA PROFIL'!F273</f>
        <v>RENDAH</v>
      </c>
    </row>
    <row r="274" spans="1:8" x14ac:dyDescent="0.25">
      <c r="A274">
        <f>'PROFIL KELUARAGA'!A274</f>
        <v>270</v>
      </c>
      <c r="B274" s="8" t="str">
        <f>'PROFIL KELUARAGA'!B274</f>
        <v>MUXVII286</v>
      </c>
      <c r="C274" s="8" t="str">
        <f>'PROFIL KELUARAGA'!C274</f>
        <v>Bpk. 270</v>
      </c>
      <c r="D274">
        <f>'PROFIL KELUARAGA'!E274</f>
        <v>-7.3347875955756523</v>
      </c>
      <c r="E274">
        <f>'PROFIL KELUARAGA'!F274</f>
        <v>112.78340562023237</v>
      </c>
      <c r="F274" t="str">
        <f>'ANALISA PROFIL'!D274</f>
        <v>HIJAU</v>
      </c>
      <c r="G274" t="str">
        <f>'ANALISA PROFIL'!E274</f>
        <v>TIDAK</v>
      </c>
      <c r="H274" t="str">
        <f>'ANALISA PROFIL'!F274</f>
        <v>RENDAH</v>
      </c>
    </row>
    <row r="275" spans="1:8" x14ac:dyDescent="0.25">
      <c r="A275">
        <f>'PROFIL KELUARAGA'!A275</f>
        <v>271</v>
      </c>
      <c r="B275" s="8" t="str">
        <f>'PROFIL KELUARAGA'!B275</f>
        <v>MUXVII287</v>
      </c>
      <c r="C275" s="8" t="str">
        <f>'PROFIL KELUARAGA'!C275</f>
        <v>Bpk. 271</v>
      </c>
      <c r="D275">
        <f>'PROFIL KELUARAGA'!E275</f>
        <v>-7.3324166593298168</v>
      </c>
      <c r="E275">
        <f>'PROFIL KELUARAGA'!F275</f>
        <v>112.78700350122487</v>
      </c>
      <c r="F275" t="str">
        <f>'ANALISA PROFIL'!D275</f>
        <v>HIJAU</v>
      </c>
      <c r="G275" t="str">
        <f>'ANALISA PROFIL'!E275</f>
        <v>TIDAK</v>
      </c>
      <c r="H275" t="str">
        <f>'ANALISA PROFIL'!F275</f>
        <v>RENDAH</v>
      </c>
    </row>
    <row r="276" spans="1:8" x14ac:dyDescent="0.25">
      <c r="A276">
        <f>'PROFIL KELUARAGA'!A276</f>
        <v>272</v>
      </c>
      <c r="B276" s="8" t="str">
        <f>'PROFIL KELUARAGA'!B276</f>
        <v>MUXVII288</v>
      </c>
      <c r="C276" s="8" t="str">
        <f>'PROFIL KELUARAGA'!C276</f>
        <v>Bpk. 272</v>
      </c>
      <c r="D276">
        <f>'PROFIL KELUARAGA'!E276</f>
        <v>-7.3303894195423576</v>
      </c>
      <c r="E276">
        <f>'PROFIL KELUARAGA'!F276</f>
        <v>112.78540568172139</v>
      </c>
      <c r="F276" t="str">
        <f>'ANALISA PROFIL'!D276</f>
        <v>HIJAU</v>
      </c>
      <c r="G276" t="str">
        <f>'ANALISA PROFIL'!E276</f>
        <v>TIDAK</v>
      </c>
      <c r="H276" t="str">
        <f>'ANALISA PROFIL'!F276</f>
        <v>RENDAH</v>
      </c>
    </row>
    <row r="277" spans="1:8" x14ac:dyDescent="0.25">
      <c r="A277">
        <f>'PROFIL KELUARAGA'!A277</f>
        <v>273</v>
      </c>
      <c r="B277" s="8" t="str">
        <f>'PROFIL KELUARAGA'!B277</f>
        <v>MUXVII289</v>
      </c>
      <c r="C277" s="8" t="str">
        <f>'PROFIL KELUARAGA'!C277</f>
        <v>Bpk. 273</v>
      </c>
      <c r="D277">
        <f>'PROFIL KELUARAGA'!E277</f>
        <v>-7.330842792582982</v>
      </c>
      <c r="E277">
        <f>'PROFIL KELUARAGA'!F277</f>
        <v>112.78742856867895</v>
      </c>
      <c r="F277" t="str">
        <f>'ANALISA PROFIL'!D277</f>
        <v>HIJAU</v>
      </c>
      <c r="G277" t="str">
        <f>'ANALISA PROFIL'!E277</f>
        <v>TIDAK</v>
      </c>
      <c r="H277" t="str">
        <f>'ANALISA PROFIL'!F277</f>
        <v>RENDAH</v>
      </c>
    </row>
    <row r="278" spans="1:8" x14ac:dyDescent="0.25">
      <c r="A278">
        <f>'PROFIL KELUARAGA'!A278</f>
        <v>274</v>
      </c>
      <c r="B278" s="8" t="str">
        <f>'PROFIL KELUARAGA'!B278</f>
        <v>MUXVII290</v>
      </c>
      <c r="C278" s="8" t="str">
        <f>'PROFIL KELUARAGA'!C278</f>
        <v>Bpk. 274</v>
      </c>
      <c r="D278">
        <f>'PROFIL KELUARAGA'!E278</f>
        <v>-7.3307539549381691</v>
      </c>
      <c r="E278">
        <f>'PROFIL KELUARAGA'!F278</f>
        <v>112.78474113816041</v>
      </c>
      <c r="F278" t="str">
        <f>'ANALISA PROFIL'!D278</f>
        <v>HIJAU</v>
      </c>
      <c r="G278" t="str">
        <f>'ANALISA PROFIL'!E278</f>
        <v>TIDAK</v>
      </c>
      <c r="H278" t="str">
        <f>'ANALISA PROFIL'!F278</f>
        <v>RENDAH</v>
      </c>
    </row>
    <row r="279" spans="1:8" x14ac:dyDescent="0.25">
      <c r="A279">
        <f>'PROFIL KELUARAGA'!A279</f>
        <v>275</v>
      </c>
      <c r="B279" s="8" t="str">
        <f>'PROFIL KELUARAGA'!B279</f>
        <v>MUXVII291</v>
      </c>
      <c r="C279" s="8" t="str">
        <f>'PROFIL KELUARAGA'!C279</f>
        <v>Bpk. 275</v>
      </c>
      <c r="D279">
        <f>'PROFIL KELUARAGA'!E279</f>
        <v>-7.3337047449725343</v>
      </c>
      <c r="E279">
        <f>'PROFIL KELUARAGA'!F279</f>
        <v>112.78787019723994</v>
      </c>
      <c r="F279" t="str">
        <f>'ANALISA PROFIL'!D279</f>
        <v>HIJAU</v>
      </c>
      <c r="G279" t="str">
        <f>'ANALISA PROFIL'!E279</f>
        <v>TIDAK</v>
      </c>
      <c r="H279" t="str">
        <f>'ANALISA PROFIL'!F279</f>
        <v>RENDAH</v>
      </c>
    </row>
    <row r="280" spans="1:8" x14ac:dyDescent="0.25">
      <c r="A280">
        <f>'PROFIL KELUARAGA'!A280</f>
        <v>276</v>
      </c>
      <c r="B280" s="8" t="str">
        <f>'PROFIL KELUARAGA'!B280</f>
        <v>MUXVII292</v>
      </c>
      <c r="C280" s="8" t="str">
        <f>'PROFIL KELUARAGA'!C280</f>
        <v>Bpk. 276</v>
      </c>
      <c r="D280">
        <f>'PROFIL KELUARAGA'!E280</f>
        <v>-7.3330636776823264</v>
      </c>
      <c r="E280">
        <f>'PROFIL KELUARAGA'!F280</f>
        <v>112.7920224879383</v>
      </c>
      <c r="F280" t="str">
        <f>'ANALISA PROFIL'!D280</f>
        <v>HIJAU</v>
      </c>
      <c r="G280" t="str">
        <f>'ANALISA PROFIL'!E280</f>
        <v>TIDAK</v>
      </c>
      <c r="H280" t="str">
        <f>'ANALISA PROFIL'!F280</f>
        <v>RENDAH</v>
      </c>
    </row>
    <row r="281" spans="1:8" x14ac:dyDescent="0.25">
      <c r="A281">
        <f>'PROFIL KELUARAGA'!A281</f>
        <v>277</v>
      </c>
      <c r="B281" s="8" t="str">
        <f>'PROFIL KELUARAGA'!B281</f>
        <v>MUXVII293</v>
      </c>
      <c r="C281" s="8" t="str">
        <f>'PROFIL KELUARAGA'!C281</f>
        <v>Bpk. 277</v>
      </c>
      <c r="D281">
        <f>'PROFIL KELUARAGA'!E281</f>
        <v>-7.3302634441159835</v>
      </c>
      <c r="E281">
        <f>'PROFIL KELUARAGA'!F281</f>
        <v>112.78461133447595</v>
      </c>
      <c r="F281" t="str">
        <f>'ANALISA PROFIL'!D281</f>
        <v>HIJAU</v>
      </c>
      <c r="G281" t="str">
        <f>'ANALISA PROFIL'!E281</f>
        <v>TIDAK</v>
      </c>
      <c r="H281" t="str">
        <f>'ANALISA PROFIL'!F281</f>
        <v>RENDAH</v>
      </c>
    </row>
    <row r="282" spans="1:8" x14ac:dyDescent="0.25">
      <c r="A282">
        <f>'PROFIL KELUARAGA'!A282</f>
        <v>278</v>
      </c>
      <c r="B282" s="8" t="str">
        <f>'PROFIL KELUARAGA'!B282</f>
        <v>MUXVII294</v>
      </c>
      <c r="C282" s="8" t="str">
        <f>'PROFIL KELUARAGA'!C282</f>
        <v>Bpk. 278</v>
      </c>
      <c r="D282">
        <f>'PROFIL KELUARAGA'!E282</f>
        <v>-7.3370205369045403</v>
      </c>
      <c r="E282">
        <f>'PROFIL KELUARAGA'!F282</f>
        <v>112.78359255702425</v>
      </c>
      <c r="F282" t="str">
        <f>'ANALISA PROFIL'!D282</f>
        <v>HIJAU</v>
      </c>
      <c r="G282" t="str">
        <f>'ANALISA PROFIL'!E282</f>
        <v>TIDAK</v>
      </c>
      <c r="H282" t="str">
        <f>'ANALISA PROFIL'!F282</f>
        <v>RENDAH</v>
      </c>
    </row>
    <row r="283" spans="1:8" x14ac:dyDescent="0.25">
      <c r="A283">
        <f>'PROFIL KELUARAGA'!A283</f>
        <v>279</v>
      </c>
      <c r="B283" s="8" t="str">
        <f>'PROFIL KELUARAGA'!B283</f>
        <v>MUXVII295</v>
      </c>
      <c r="C283" s="8" t="str">
        <f>'PROFIL KELUARAGA'!C283</f>
        <v>Bpk. 279</v>
      </c>
      <c r="D283">
        <f>'PROFIL KELUARAGA'!E283</f>
        <v>-7.3333344210924514</v>
      </c>
      <c r="E283">
        <f>'PROFIL KELUARAGA'!F283</f>
        <v>112.78597310775073</v>
      </c>
      <c r="F283" t="str">
        <f>'ANALISA PROFIL'!D283</f>
        <v>HIJAU</v>
      </c>
      <c r="G283" t="str">
        <f>'ANALISA PROFIL'!E283</f>
        <v>TIDAK</v>
      </c>
      <c r="H283" t="str">
        <f>'ANALISA PROFIL'!F283</f>
        <v>RENDAH</v>
      </c>
    </row>
    <row r="284" spans="1:8" x14ac:dyDescent="0.25">
      <c r="A284">
        <f>'PROFIL KELUARAGA'!A284</f>
        <v>280</v>
      </c>
      <c r="B284" s="8" t="str">
        <f>'PROFIL KELUARAGA'!B284</f>
        <v>MUXVII296</v>
      </c>
      <c r="C284" s="8" t="str">
        <f>'PROFIL KELUARAGA'!C284</f>
        <v>Bpk. 280</v>
      </c>
      <c r="D284">
        <f>'PROFIL KELUARAGA'!E284</f>
        <v>-7.3318758387064582</v>
      </c>
      <c r="E284">
        <f>'PROFIL KELUARAGA'!F284</f>
        <v>112.78848798587917</v>
      </c>
      <c r="F284" t="str">
        <f>'ANALISA PROFIL'!D284</f>
        <v>HIJAU</v>
      </c>
      <c r="G284" t="str">
        <f>'ANALISA PROFIL'!E284</f>
        <v>TIDAK</v>
      </c>
      <c r="H284" t="str">
        <f>'ANALISA PROFIL'!F284</f>
        <v>RENDAH</v>
      </c>
    </row>
    <row r="285" spans="1:8" x14ac:dyDescent="0.25">
      <c r="A285">
        <f>'PROFIL KELUARAGA'!A285</f>
        <v>281</v>
      </c>
      <c r="B285" s="8" t="str">
        <f>'PROFIL KELUARAGA'!B285</f>
        <v>MUXVII297</v>
      </c>
      <c r="C285" s="8" t="str">
        <f>'PROFIL KELUARAGA'!C285</f>
        <v>Bpk. 281</v>
      </c>
      <c r="D285">
        <f>'PROFIL KELUARAGA'!E285</f>
        <v>-7.3338540595528574</v>
      </c>
      <c r="E285">
        <f>'PROFIL KELUARAGA'!F285</f>
        <v>112.79220873673971</v>
      </c>
      <c r="F285" t="str">
        <f>'ANALISA PROFIL'!D285</f>
        <v>HIJAU</v>
      </c>
      <c r="G285" t="str">
        <f>'ANALISA PROFIL'!E285</f>
        <v>TIDAK</v>
      </c>
      <c r="H285" t="str">
        <f>'ANALISA PROFIL'!F285</f>
        <v>RENDAH</v>
      </c>
    </row>
    <row r="286" spans="1:8" x14ac:dyDescent="0.25">
      <c r="A286">
        <f>'PROFIL KELUARAGA'!A286</f>
        <v>282</v>
      </c>
      <c r="B286" s="8" t="str">
        <f>'PROFIL KELUARAGA'!B286</f>
        <v>MUXVII298</v>
      </c>
      <c r="C286" s="8" t="str">
        <f>'PROFIL KELUARAGA'!C286</f>
        <v>Bpk. 282</v>
      </c>
      <c r="D286">
        <f>'PROFIL KELUARAGA'!E286</f>
        <v>-7.3352394706931463</v>
      </c>
      <c r="E286">
        <f>'PROFIL KELUARAGA'!F286</f>
        <v>112.78842593246956</v>
      </c>
      <c r="F286" t="str">
        <f>'ANALISA PROFIL'!D286</f>
        <v>HIJAU</v>
      </c>
      <c r="G286" t="str">
        <f>'ANALISA PROFIL'!E286</f>
        <v>TIDAK</v>
      </c>
      <c r="H286" t="str">
        <f>'ANALISA PROFIL'!F286</f>
        <v>RENDAH</v>
      </c>
    </row>
    <row r="287" spans="1:8" x14ac:dyDescent="0.25">
      <c r="A287">
        <f>'PROFIL KELUARAGA'!A287</f>
        <v>283</v>
      </c>
      <c r="B287" s="8" t="str">
        <f>'PROFIL KELUARAGA'!B287</f>
        <v>MUXVII299</v>
      </c>
      <c r="C287" s="8" t="str">
        <f>'PROFIL KELUARAGA'!C287</f>
        <v>Bpk. 283</v>
      </c>
      <c r="D287">
        <f>'PROFIL KELUARAGA'!E287</f>
        <v>-7.3394398766538105</v>
      </c>
      <c r="E287">
        <f>'PROFIL KELUARAGA'!F287</f>
        <v>112.78422277371682</v>
      </c>
      <c r="F287" t="str">
        <f>'ANALISA PROFIL'!D287</f>
        <v>HIJAU</v>
      </c>
      <c r="G287" t="str">
        <f>'ANALISA PROFIL'!E287</f>
        <v>TIDAK</v>
      </c>
      <c r="H287" t="str">
        <f>'ANALISA PROFIL'!F287</f>
        <v>RENDAH</v>
      </c>
    </row>
    <row r="288" spans="1:8" x14ac:dyDescent="0.25">
      <c r="A288">
        <f>'PROFIL KELUARAGA'!A288</f>
        <v>284</v>
      </c>
      <c r="B288" s="8" t="str">
        <f>'PROFIL KELUARAGA'!B288</f>
        <v>MUXVII300</v>
      </c>
      <c r="C288" s="8" t="str">
        <f>'PROFIL KELUARAGA'!C288</f>
        <v>Bpk. 284</v>
      </c>
      <c r="D288">
        <f>'PROFIL KELUARAGA'!E288</f>
        <v>-7.3355095417376157</v>
      </c>
      <c r="E288">
        <f>'PROFIL KELUARAGA'!F288</f>
        <v>112.78529060127033</v>
      </c>
      <c r="F288" t="str">
        <f>'ANALISA PROFIL'!D288</f>
        <v>HIJAU</v>
      </c>
      <c r="G288" t="str">
        <f>'ANALISA PROFIL'!E288</f>
        <v>TIDAK</v>
      </c>
      <c r="H288" t="str">
        <f>'ANALISA PROFIL'!F288</f>
        <v>RENDAH</v>
      </c>
    </row>
    <row r="289" spans="1:8" x14ac:dyDescent="0.25">
      <c r="A289">
        <f>'PROFIL KELUARAGA'!A289</f>
        <v>285</v>
      </c>
      <c r="B289" s="8" t="str">
        <f>'PROFIL KELUARAGA'!B289</f>
        <v>MUXVII301</v>
      </c>
      <c r="C289" s="8" t="str">
        <f>'PROFIL KELUARAGA'!C289</f>
        <v>Bpk. 285</v>
      </c>
      <c r="D289">
        <f>'PROFIL KELUARAGA'!E289</f>
        <v>-7.3359267858243244</v>
      </c>
      <c r="E289">
        <f>'PROFIL KELUARAGA'!F289</f>
        <v>112.78965188883765</v>
      </c>
      <c r="F289" t="str">
        <f>'ANALISA PROFIL'!D289</f>
        <v>HIJAU</v>
      </c>
      <c r="G289" t="str">
        <f>'ANALISA PROFIL'!E289</f>
        <v>TIDAK</v>
      </c>
      <c r="H289" t="str">
        <f>'ANALISA PROFIL'!F289</f>
        <v>RENDAH</v>
      </c>
    </row>
    <row r="290" spans="1:8" x14ac:dyDescent="0.25">
      <c r="A290">
        <f>'PROFIL KELUARAGA'!A290</f>
        <v>286</v>
      </c>
      <c r="B290" s="8" t="str">
        <f>'PROFIL KELUARAGA'!B290</f>
        <v>MUXVII302</v>
      </c>
      <c r="C290" s="8" t="str">
        <f>'PROFIL KELUARAGA'!C290</f>
        <v>Bpk. 286</v>
      </c>
      <c r="D290">
        <f>'PROFIL KELUARAGA'!E290</f>
        <v>-7.3305718523688777</v>
      </c>
      <c r="E290">
        <f>'PROFIL KELUARAGA'!F290</f>
        <v>112.78355496296247</v>
      </c>
      <c r="F290" t="str">
        <f>'ANALISA PROFIL'!D290</f>
        <v>HIJAU</v>
      </c>
      <c r="G290" t="str">
        <f>'ANALISA PROFIL'!E290</f>
        <v>TIDAK</v>
      </c>
      <c r="H290" t="str">
        <f>'ANALISA PROFIL'!F290</f>
        <v>RENDAH</v>
      </c>
    </row>
    <row r="291" spans="1:8" x14ac:dyDescent="0.25">
      <c r="A291">
        <f>'PROFIL KELUARAGA'!A291</f>
        <v>287</v>
      </c>
      <c r="B291" s="8" t="str">
        <f>'PROFIL KELUARAGA'!B291</f>
        <v>MUXVII303</v>
      </c>
      <c r="C291" s="8" t="str">
        <f>'PROFIL KELUARAGA'!C291</f>
        <v>Bpk. 287</v>
      </c>
      <c r="D291">
        <f>'PROFIL KELUARAGA'!E291</f>
        <v>-7.3371374463073336</v>
      </c>
      <c r="E291">
        <f>'PROFIL KELUARAGA'!F291</f>
        <v>112.78939539627693</v>
      </c>
      <c r="F291" t="str">
        <f>'ANALISA PROFIL'!D291</f>
        <v>HIJAU</v>
      </c>
      <c r="G291" t="str">
        <f>'ANALISA PROFIL'!E291</f>
        <v>TIDAK</v>
      </c>
      <c r="H291" t="str">
        <f>'ANALISA PROFIL'!F291</f>
        <v>RENDAH</v>
      </c>
    </row>
    <row r="292" spans="1:8" x14ac:dyDescent="0.25">
      <c r="A292">
        <f>'PROFIL KELUARAGA'!A292</f>
        <v>288</v>
      </c>
      <c r="B292" s="8" t="str">
        <f>'PROFIL KELUARAGA'!B292</f>
        <v>MUXVII304</v>
      </c>
      <c r="C292" s="8" t="str">
        <f>'PROFIL KELUARAGA'!C292</f>
        <v>Bpk. 288</v>
      </c>
      <c r="D292">
        <f>'PROFIL KELUARAGA'!E292</f>
        <v>-7.3363859658157562</v>
      </c>
      <c r="E292">
        <f>'PROFIL KELUARAGA'!F292</f>
        <v>112.78821247269379</v>
      </c>
      <c r="F292" t="str">
        <f>'ANALISA PROFIL'!D292</f>
        <v>HIJAU</v>
      </c>
      <c r="G292" t="str">
        <f>'ANALISA PROFIL'!E292</f>
        <v>TIDAK</v>
      </c>
      <c r="H292" t="str">
        <f>'ANALISA PROFIL'!F292</f>
        <v>RENDAH</v>
      </c>
    </row>
    <row r="293" spans="1:8" x14ac:dyDescent="0.25">
      <c r="A293">
        <f>'PROFIL KELUARAGA'!A293</f>
        <v>289</v>
      </c>
      <c r="B293" s="8" t="str">
        <f>'PROFIL KELUARAGA'!B293</f>
        <v>MUXVII305</v>
      </c>
      <c r="C293" s="8" t="str">
        <f>'PROFIL KELUARAGA'!C293</f>
        <v>Bpk. 289</v>
      </c>
      <c r="D293">
        <f>'PROFIL KELUARAGA'!E293</f>
        <v>-7.3378895238798245</v>
      </c>
      <c r="E293">
        <f>'PROFIL KELUARAGA'!F293</f>
        <v>112.79184763954567</v>
      </c>
      <c r="F293" t="str">
        <f>'ANALISA PROFIL'!D293</f>
        <v>HIJAU</v>
      </c>
      <c r="G293" t="str">
        <f>'ANALISA PROFIL'!E293</f>
        <v>TIDAK</v>
      </c>
      <c r="H293" t="str">
        <f>'ANALISA PROFIL'!F293</f>
        <v>RENDAH</v>
      </c>
    </row>
    <row r="294" spans="1:8" x14ac:dyDescent="0.25">
      <c r="A294">
        <f>'PROFIL KELUARAGA'!A294</f>
        <v>290</v>
      </c>
      <c r="B294" s="8" t="str">
        <f>'PROFIL KELUARAGA'!B294</f>
        <v>MUXVII306</v>
      </c>
      <c r="C294" s="8" t="str">
        <f>'PROFIL KELUARAGA'!C294</f>
        <v>Bpk. 290</v>
      </c>
      <c r="D294">
        <f>'PROFIL KELUARAGA'!E294</f>
        <v>-7.3369881024953028</v>
      </c>
      <c r="E294">
        <f>'PROFIL KELUARAGA'!F294</f>
        <v>112.78523368304117</v>
      </c>
      <c r="F294" t="str">
        <f>'ANALISA PROFIL'!D294</f>
        <v>HIJAU</v>
      </c>
      <c r="G294" t="str">
        <f>'ANALISA PROFIL'!E294</f>
        <v>TIDAK</v>
      </c>
      <c r="H294" t="str">
        <f>'ANALISA PROFIL'!F294</f>
        <v>RENDAH</v>
      </c>
    </row>
    <row r="295" spans="1:8" x14ac:dyDescent="0.25">
      <c r="A295">
        <f>'PROFIL KELUARAGA'!A295</f>
        <v>291</v>
      </c>
      <c r="B295" s="8" t="str">
        <f>'PROFIL KELUARAGA'!B295</f>
        <v>MUXVII307</v>
      </c>
      <c r="C295" s="8" t="str">
        <f>'PROFIL KELUARAGA'!C295</f>
        <v>Bpk. 291</v>
      </c>
      <c r="D295">
        <f>'PROFIL KELUARAGA'!E295</f>
        <v>-7.3322325485780686</v>
      </c>
      <c r="E295">
        <f>'PROFIL KELUARAGA'!F295</f>
        <v>112.790656223052</v>
      </c>
      <c r="F295" t="str">
        <f>'ANALISA PROFIL'!D295</f>
        <v>HIJAU</v>
      </c>
      <c r="G295" t="str">
        <f>'ANALISA PROFIL'!E295</f>
        <v>TIDAK</v>
      </c>
      <c r="H295" t="str">
        <f>'ANALISA PROFIL'!F295</f>
        <v>RENDAH</v>
      </c>
    </row>
    <row r="296" spans="1:8" x14ac:dyDescent="0.25">
      <c r="A296">
        <f>'PROFIL KELUARAGA'!A296</f>
        <v>292</v>
      </c>
      <c r="B296" s="8" t="str">
        <f>'PROFIL KELUARAGA'!B296</f>
        <v>MUXVII308</v>
      </c>
      <c r="C296" s="8" t="str">
        <f>'PROFIL KELUARAGA'!C296</f>
        <v>Bpk. 292</v>
      </c>
      <c r="D296">
        <f>'PROFIL KELUARAGA'!E296</f>
        <v>-7.3345630275622442</v>
      </c>
      <c r="E296">
        <f>'PROFIL KELUARAGA'!F296</f>
        <v>112.7929695233077</v>
      </c>
      <c r="F296" t="str">
        <f>'ANALISA PROFIL'!D296</f>
        <v>HIJAU</v>
      </c>
      <c r="G296" t="str">
        <f>'ANALISA PROFIL'!E296</f>
        <v>TIDAK</v>
      </c>
      <c r="H296" t="str">
        <f>'ANALISA PROFIL'!F296</f>
        <v>RENDAH</v>
      </c>
    </row>
    <row r="297" spans="1:8" x14ac:dyDescent="0.25">
      <c r="A297">
        <f>'PROFIL KELUARAGA'!A297</f>
        <v>293</v>
      </c>
      <c r="B297" s="8" t="str">
        <f>'PROFIL KELUARAGA'!B297</f>
        <v>MUXVII309</v>
      </c>
      <c r="C297" s="8" t="str">
        <f>'PROFIL KELUARAGA'!C297</f>
        <v>Bpk. 293</v>
      </c>
      <c r="D297">
        <f>'PROFIL KELUARAGA'!E297</f>
        <v>-7.3368730672384928</v>
      </c>
      <c r="E297">
        <f>'PROFIL KELUARAGA'!F297</f>
        <v>112.78902872657569</v>
      </c>
      <c r="F297" t="str">
        <f>'ANALISA PROFIL'!D297</f>
        <v>HIJAU</v>
      </c>
      <c r="G297" t="str">
        <f>'ANALISA PROFIL'!E297</f>
        <v>TIDAK</v>
      </c>
      <c r="H297" t="str">
        <f>'ANALISA PROFIL'!F297</f>
        <v>RENDAH</v>
      </c>
    </row>
    <row r="298" spans="1:8" x14ac:dyDescent="0.25">
      <c r="A298">
        <f>'PROFIL KELUARAGA'!A298</f>
        <v>294</v>
      </c>
      <c r="B298" s="8" t="str">
        <f>'PROFIL KELUARAGA'!B298</f>
        <v>MUXVII310</v>
      </c>
      <c r="C298" s="8" t="str">
        <f>'PROFIL KELUARAGA'!C298</f>
        <v>Bpk. 294</v>
      </c>
      <c r="D298">
        <f>'PROFIL KELUARAGA'!E298</f>
        <v>-7.3366747817272699</v>
      </c>
      <c r="E298">
        <f>'PROFIL KELUARAGA'!F298</f>
        <v>112.79263712154152</v>
      </c>
      <c r="F298" t="str">
        <f>'ANALISA PROFIL'!D298</f>
        <v>HIJAU</v>
      </c>
      <c r="G298" t="str">
        <f>'ANALISA PROFIL'!E298</f>
        <v>TIDAK</v>
      </c>
      <c r="H298" t="str">
        <f>'ANALISA PROFIL'!F298</f>
        <v>RENDAH</v>
      </c>
    </row>
    <row r="299" spans="1:8" x14ac:dyDescent="0.25">
      <c r="A299">
        <f>'PROFIL KELUARAGA'!A299</f>
        <v>295</v>
      </c>
      <c r="B299" s="8" t="str">
        <f>'PROFIL KELUARAGA'!B299</f>
        <v>MUXVII311</v>
      </c>
      <c r="C299" s="8" t="str">
        <f>'PROFIL KELUARAGA'!C299</f>
        <v>Bpk. 295</v>
      </c>
      <c r="D299">
        <f>'PROFIL KELUARAGA'!E299</f>
        <v>-7.3344203578726725</v>
      </c>
      <c r="E299">
        <f>'PROFIL KELUARAGA'!F299</f>
        <v>112.78640664978361</v>
      </c>
      <c r="F299" t="str">
        <f>'ANALISA PROFIL'!D299</f>
        <v>HIJAU</v>
      </c>
      <c r="G299" t="str">
        <f>'ANALISA PROFIL'!E299</f>
        <v>TIDAK</v>
      </c>
      <c r="H299" t="str">
        <f>'ANALISA PROFIL'!F299</f>
        <v>RENDAH</v>
      </c>
    </row>
    <row r="300" spans="1:8" x14ac:dyDescent="0.25">
      <c r="A300">
        <f>'PROFIL KELUARAGA'!A300</f>
        <v>296</v>
      </c>
      <c r="B300" s="8" t="str">
        <f>'PROFIL KELUARAGA'!B300</f>
        <v>MUXVII312</v>
      </c>
      <c r="C300" s="8" t="str">
        <f>'PROFIL KELUARAGA'!C300</f>
        <v>Bpk. 296</v>
      </c>
      <c r="D300">
        <f>'PROFIL KELUARAGA'!E300</f>
        <v>-7.3329371084144146</v>
      </c>
      <c r="E300">
        <f>'PROFIL KELUARAGA'!F300</f>
        <v>112.7877547262413</v>
      </c>
      <c r="F300" t="str">
        <f>'ANALISA PROFIL'!D300</f>
        <v>HIJAU</v>
      </c>
      <c r="G300" t="str">
        <f>'ANALISA PROFIL'!E300</f>
        <v>TIDAK</v>
      </c>
      <c r="H300" t="str">
        <f>'ANALISA PROFIL'!F300</f>
        <v>RENDAH</v>
      </c>
    </row>
    <row r="301" spans="1:8" x14ac:dyDescent="0.25">
      <c r="A301">
        <f>'PROFIL KELUARAGA'!A301</f>
        <v>297</v>
      </c>
      <c r="B301" s="8" t="str">
        <f>'PROFIL KELUARAGA'!B301</f>
        <v>MUXVII313</v>
      </c>
      <c r="C301" s="8" t="str">
        <f>'PROFIL KELUARAGA'!C301</f>
        <v>Bpk. 297</v>
      </c>
      <c r="D301">
        <f>'PROFIL KELUARAGA'!E301</f>
        <v>-7.3390971894906301</v>
      </c>
      <c r="E301">
        <f>'PROFIL KELUARAGA'!F301</f>
        <v>112.78741120981279</v>
      </c>
      <c r="F301" t="str">
        <f>'ANALISA PROFIL'!D301</f>
        <v>HIJAU</v>
      </c>
      <c r="G301" t="str">
        <f>'ANALISA PROFIL'!E301</f>
        <v>TIDAK</v>
      </c>
      <c r="H301" t="str">
        <f>'ANALISA PROFIL'!F301</f>
        <v>RENDAH</v>
      </c>
    </row>
    <row r="302" spans="1:8" x14ac:dyDescent="0.25">
      <c r="A302">
        <f>'PROFIL KELUARAGA'!A302</f>
        <v>298</v>
      </c>
      <c r="B302" s="8" t="str">
        <f>'PROFIL KELUARAGA'!B302</f>
        <v>MUXVII314</v>
      </c>
      <c r="C302" s="8" t="str">
        <f>'PROFIL KELUARAGA'!C302</f>
        <v>Bpk. 298</v>
      </c>
      <c r="D302">
        <f>'PROFIL KELUARAGA'!E302</f>
        <v>-7.336457534640016</v>
      </c>
      <c r="E302">
        <f>'PROFIL KELUARAGA'!F302</f>
        <v>112.78868956835727</v>
      </c>
      <c r="F302" t="str">
        <f>'ANALISA PROFIL'!D302</f>
        <v>HIJAU</v>
      </c>
      <c r="G302" t="str">
        <f>'ANALISA PROFIL'!E302</f>
        <v>TIDAK</v>
      </c>
      <c r="H302" t="str">
        <f>'ANALISA PROFIL'!F302</f>
        <v>RENDAH</v>
      </c>
    </row>
    <row r="303" spans="1:8" x14ac:dyDescent="0.25">
      <c r="A303">
        <f>'PROFIL KELUARAGA'!A303</f>
        <v>299</v>
      </c>
      <c r="B303" s="8" t="str">
        <f>'PROFIL KELUARAGA'!B303</f>
        <v>MUXVII315</v>
      </c>
      <c r="C303" s="8" t="str">
        <f>'PROFIL KELUARAGA'!C303</f>
        <v>Bpk. 299</v>
      </c>
      <c r="D303">
        <f>'PROFIL KELUARAGA'!E303</f>
        <v>-7.3356739211160029</v>
      </c>
      <c r="E303">
        <f>'PROFIL KELUARAGA'!F303</f>
        <v>112.78725755275548</v>
      </c>
      <c r="F303" t="str">
        <f>'ANALISA PROFIL'!D303</f>
        <v>HIJAU</v>
      </c>
      <c r="G303" t="str">
        <f>'ANALISA PROFIL'!E303</f>
        <v>TIDAK</v>
      </c>
      <c r="H303" t="str">
        <f>'ANALISA PROFIL'!F303</f>
        <v>RENDAH</v>
      </c>
    </row>
    <row r="304" spans="1:8" x14ac:dyDescent="0.25">
      <c r="A304">
        <f>'PROFIL KELUARAGA'!A304</f>
        <v>300</v>
      </c>
      <c r="B304" s="8" t="str">
        <f>'PROFIL KELUARAGA'!B304</f>
        <v>MUXVII316</v>
      </c>
      <c r="C304" s="8" t="str">
        <f>'PROFIL KELUARAGA'!C304</f>
        <v>Bpk. 300</v>
      </c>
      <c r="D304">
        <f>'PROFIL KELUARAGA'!E304</f>
        <v>-7.3339092395649477</v>
      </c>
      <c r="E304">
        <f>'PROFIL KELUARAGA'!F304</f>
        <v>112.79268301258895</v>
      </c>
      <c r="F304" t="str">
        <f>'ANALISA PROFIL'!D304</f>
        <v>HIJAU</v>
      </c>
      <c r="G304" t="str">
        <f>'ANALISA PROFIL'!E304</f>
        <v>TIDAK</v>
      </c>
      <c r="H304" t="str">
        <f>'ANALISA PROFIL'!F304</f>
        <v>RENDAH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"/>
  <sheetViews>
    <sheetView workbookViewId="0">
      <selection activeCell="I4" sqref="I4"/>
    </sheetView>
  </sheetViews>
  <sheetFormatPr defaultRowHeight="15" x14ac:dyDescent="0.25"/>
  <cols>
    <col min="9" max="9" width="24.28515625" bestFit="1" customWidth="1"/>
  </cols>
  <sheetData>
    <row r="1" spans="1:9" ht="18.75" x14ac:dyDescent="0.3">
      <c r="A1" s="13" t="s">
        <v>39</v>
      </c>
      <c r="B1" s="13" t="s">
        <v>40</v>
      </c>
      <c r="C1" s="13" t="s">
        <v>41</v>
      </c>
      <c r="D1" s="13" t="s">
        <v>42</v>
      </c>
      <c r="E1" s="13" t="s">
        <v>43</v>
      </c>
      <c r="F1" s="13" t="s">
        <v>44</v>
      </c>
      <c r="G1" s="13" t="s">
        <v>45</v>
      </c>
      <c r="H1" s="13" t="s">
        <v>46</v>
      </c>
      <c r="I1" s="23" t="s">
        <v>957</v>
      </c>
    </row>
    <row r="2" spans="1:9" x14ac:dyDescent="0.25">
      <c r="A2" s="7">
        <f>'ANALISA PROFIL'!H6</f>
        <v>16</v>
      </c>
      <c r="B2" s="7">
        <f>'ANALISA PROFIL'!I6</f>
        <v>24</v>
      </c>
      <c r="C2" s="7">
        <f>'ANALISA PROFIL'!J6</f>
        <v>260</v>
      </c>
      <c r="D2" s="7">
        <f>'ANALISA PROFIL'!K6</f>
        <v>8</v>
      </c>
      <c r="E2" s="7">
        <f>'ANALISA PROFIL'!L6</f>
        <v>292</v>
      </c>
      <c r="F2" s="7">
        <f>'ANALISA PROFIL'!M6</f>
        <v>4</v>
      </c>
      <c r="G2" s="7">
        <f>'ANALISA PROFIL'!N6</f>
        <v>24</v>
      </c>
      <c r="H2" s="7">
        <f>'ANALISA PROFIL'!O6</f>
        <v>272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41D0A-ED35-43E8-ACF9-0DF5CD59E78B}">
  <dimension ref="A1:I2"/>
  <sheetViews>
    <sheetView workbookViewId="0">
      <selection activeCell="E8" sqref="E8"/>
    </sheetView>
  </sheetViews>
  <sheetFormatPr defaultRowHeight="15" x14ac:dyDescent="0.25"/>
  <cols>
    <col min="2" max="2" width="10.42578125" bestFit="1" customWidth="1"/>
    <col min="3" max="3" width="9.5703125" bestFit="1" customWidth="1"/>
    <col min="4" max="4" width="14.42578125" bestFit="1" customWidth="1"/>
    <col min="9" max="9" width="24.28515625" bestFit="1" customWidth="1"/>
  </cols>
  <sheetData>
    <row r="1" spans="1:9" ht="18.75" x14ac:dyDescent="0.3">
      <c r="A1" s="21" t="s">
        <v>105</v>
      </c>
      <c r="B1" s="21" t="s">
        <v>106</v>
      </c>
      <c r="C1" s="21" t="s">
        <v>107</v>
      </c>
      <c r="D1" s="21" t="s">
        <v>108</v>
      </c>
      <c r="E1" s="21" t="s">
        <v>5</v>
      </c>
      <c r="F1" s="21" t="s">
        <v>6</v>
      </c>
      <c r="G1" s="21" t="s">
        <v>8</v>
      </c>
      <c r="H1" s="21" t="s">
        <v>9</v>
      </c>
      <c r="I1" s="22" t="s">
        <v>957</v>
      </c>
    </row>
    <row r="2" spans="1:9" x14ac:dyDescent="0.25">
      <c r="A2" s="7" t="str">
        <f>'PROFIL AREA'!C3</f>
        <v>JATIM</v>
      </c>
      <c r="B2" s="7" t="str">
        <f>'PROFIL AREA'!C4</f>
        <v>SURABAYA</v>
      </c>
      <c r="C2" s="7" t="str">
        <f>'PROFIL AREA'!C5</f>
        <v>RUNGKUT</v>
      </c>
      <c r="D2" s="7" t="str">
        <f>'PROFIL AREA'!C6</f>
        <v>MEDOKAN AYU</v>
      </c>
      <c r="E2" s="7">
        <f>'PROFIL AREA'!C7</f>
        <v>13</v>
      </c>
      <c r="F2" s="7">
        <f>'PROFIL AREA'!C8</f>
        <v>1</v>
      </c>
      <c r="G2" s="7">
        <f>'PROFIL AREA'!C10</f>
        <v>112.793119</v>
      </c>
      <c r="H2" s="7">
        <f>'PROFIL AREA'!C11</f>
        <v>-7.3299637999999998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PROFIL AREA</vt:lpstr>
      <vt:lpstr>PROFIL KELUARAGA</vt:lpstr>
      <vt:lpstr>ANALISA PROFIL</vt:lpstr>
      <vt:lpstr>EXPORT_DATA</vt:lpstr>
      <vt:lpstr>EXPORT_ANALISA</vt:lpstr>
      <vt:lpstr>EXPORT_AREA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PROSINI</dc:creator>
  <cp:lastModifiedBy>PROSINI</cp:lastModifiedBy>
  <dcterms:created xsi:type="dcterms:W3CDTF">2020-04-02T08:05:19Z</dcterms:created>
  <dcterms:modified xsi:type="dcterms:W3CDTF">2020-04-04T12:43:01Z</dcterms:modified>
</cp:coreProperties>
</file>